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14教育・文化\"/>
    </mc:Choice>
  </mc:AlternateContent>
  <xr:revisionPtr revIDLastSave="0" documentId="13_ncr:1_{49D8A1ED-D55A-495A-B2C3-EADF970A04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4-1" sheetId="5" r:id="rId1"/>
  </sheets>
  <definedNames>
    <definedName name="_xlnm.Print_Area" localSheetId="0">'14-1'!$A:$AB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5" l="1"/>
  <c r="R9" i="5"/>
  <c r="S9" i="5"/>
  <c r="T9" i="5"/>
  <c r="U9" i="5"/>
  <c r="V9" i="5"/>
  <c r="W9" i="5"/>
  <c r="X9" i="5"/>
  <c r="Y9" i="5"/>
  <c r="Z9" i="5"/>
  <c r="AA9" i="5"/>
  <c r="AB9" i="5"/>
  <c r="P9" i="5"/>
  <c r="Q8" i="5"/>
  <c r="R8" i="5"/>
  <c r="S8" i="5"/>
  <c r="T8" i="5"/>
  <c r="U8" i="5"/>
  <c r="V8" i="5"/>
  <c r="W8" i="5"/>
  <c r="X8" i="5"/>
  <c r="Y8" i="5"/>
  <c r="Z8" i="5"/>
  <c r="AA8" i="5"/>
  <c r="AB8" i="5"/>
  <c r="P8" i="5"/>
  <c r="Q7" i="5"/>
  <c r="R7" i="5"/>
  <c r="S7" i="5"/>
  <c r="T7" i="5"/>
  <c r="U7" i="5"/>
  <c r="V7" i="5"/>
  <c r="W7" i="5"/>
  <c r="X7" i="5"/>
  <c r="Y7" i="5"/>
  <c r="Z7" i="5"/>
  <c r="AA7" i="5"/>
  <c r="AB7" i="5"/>
  <c r="P7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</calcChain>
</file>

<file path=xl/sharedStrings.xml><?xml version="1.0" encoding="utf-8"?>
<sst xmlns="http://schemas.openxmlformats.org/spreadsheetml/2006/main" count="121" uniqueCount="38">
  <si>
    <t>区　　分</t>
    <rPh sb="0" eb="4">
      <t>クブン</t>
    </rPh>
    <phoneticPr fontId="1"/>
  </si>
  <si>
    <t>国･公･私</t>
    <rPh sb="0" eb="1">
      <t>コク</t>
    </rPh>
    <rPh sb="2" eb="3">
      <t>コウ</t>
    </rPh>
    <rPh sb="4" eb="5">
      <t>ワタクシ</t>
    </rPh>
    <phoneticPr fontId="1"/>
  </si>
  <si>
    <t>園　児
児　童
生徒数</t>
    <rPh sb="0" eb="3">
      <t>エンジ</t>
    </rPh>
    <rPh sb="8" eb="11">
      <t>セイトスウ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</si>
  <si>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</si>
  <si>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</si>
  <si>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数</t>
    <rPh sb="0" eb="4">
      <t>ソウスウ</t>
    </rPh>
    <phoneticPr fontId="1"/>
  </si>
  <si>
    <t>幼 稚 園</t>
    <rPh sb="0" eb="5">
      <t>ヨウチエン</t>
    </rPh>
    <phoneticPr fontId="1"/>
  </si>
  <si>
    <t>小 学 校</t>
    <rPh sb="0" eb="5">
      <t>ショウガッコウ</t>
    </rPh>
    <phoneticPr fontId="1"/>
  </si>
  <si>
    <t>中 学 校</t>
    <rPh sb="0" eb="5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</si>
  <si>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</si>
  <si>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専修学校</t>
    <rPh sb="0" eb="2">
      <t>センシュウ</t>
    </rPh>
    <rPh sb="2" eb="4">
      <t>ガッコウ</t>
    </rPh>
    <phoneticPr fontId="1"/>
  </si>
  <si>
    <t>（単位　校・人）</t>
    <phoneticPr fontId="1"/>
  </si>
  <si>
    <t>各種学校</t>
    <phoneticPr fontId="1"/>
  </si>
  <si>
    <t>短期大学</t>
    <rPh sb="0" eb="2">
      <t>タンキ</t>
    </rPh>
    <rPh sb="2" eb="4">
      <t>ダイガク</t>
    </rPh>
    <phoneticPr fontId="1"/>
  </si>
  <si>
    <t>国　立</t>
    <rPh sb="0" eb="1">
      <t>コク</t>
    </rPh>
    <rPh sb="2" eb="3">
      <t>リツ</t>
    </rPh>
    <phoneticPr fontId="1"/>
  </si>
  <si>
    <t>公　立</t>
    <rPh sb="0" eb="1">
      <t>コウ</t>
    </rPh>
    <rPh sb="2" eb="3">
      <t>リツ</t>
    </rPh>
    <phoneticPr fontId="1"/>
  </si>
  <si>
    <t>私　立</t>
    <rPh sb="0" eb="1">
      <t>ワタシ</t>
    </rPh>
    <rPh sb="2" eb="3">
      <t>リツ</t>
    </rPh>
    <phoneticPr fontId="1"/>
  </si>
  <si>
    <t>国　立</t>
    <rPh sb="0" eb="1">
      <t>クニ</t>
    </rPh>
    <rPh sb="2" eb="3">
      <t>リツ</t>
    </rPh>
    <phoneticPr fontId="1"/>
  </si>
  <si>
    <t>大　　学</t>
    <rPh sb="0" eb="1">
      <t>ダイ</t>
    </rPh>
    <rPh sb="3" eb="4">
      <t>ガク</t>
    </rPh>
    <phoneticPr fontId="1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</si>
  <si>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1"/>
  </si>
  <si>
    <t>特別支援
学　　校</t>
    <rPh sb="0" eb="2">
      <t>トクベツ</t>
    </rPh>
    <rPh sb="2" eb="4">
      <t>シエン</t>
    </rPh>
    <rPh sb="5" eb="6">
      <t>ガク</t>
    </rPh>
    <rPh sb="8" eb="9">
      <t>コウ</t>
    </rPh>
    <phoneticPr fontId="1"/>
  </si>
  <si>
    <t>高等専門
学　　校</t>
    <rPh sb="0" eb="2">
      <t>コウトウ</t>
    </rPh>
    <rPh sb="2" eb="4">
      <t>センモン</t>
    </rPh>
    <rPh sb="5" eb="6">
      <t>ガク</t>
    </rPh>
    <rPh sb="8" eb="9">
      <t>コウ</t>
    </rPh>
    <phoneticPr fontId="1"/>
  </si>
  <si>
    <t>私　立</t>
    <rPh sb="0" eb="1">
      <t>ワタシ</t>
    </rPh>
    <rPh sb="2" eb="3">
      <t>タチ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</si>
  <si>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</si>
  <si>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　　…</t>
  </si>
  <si>
    <t>注　各年５月１日現在　　　　
　　総数には、高等専門学校、短期大学、大学の不詳分は含まない。　　　　    
資料出所：文部科学省「学校基本調査」</t>
    <rPh sb="0" eb="1">
      <t>チュウ</t>
    </rPh>
    <rPh sb="2" eb="3">
      <t>カク</t>
    </rPh>
    <rPh sb="17" eb="19">
      <t>ソウスウ</t>
    </rPh>
    <rPh sb="22" eb="24">
      <t>コウトウ</t>
    </rPh>
    <rPh sb="24" eb="26">
      <t>センモン</t>
    </rPh>
    <rPh sb="26" eb="28">
      <t>ガッコウ</t>
    </rPh>
    <rPh sb="29" eb="31">
      <t>タンキ</t>
    </rPh>
    <rPh sb="31" eb="33">
      <t>ダイガク</t>
    </rPh>
    <rPh sb="34" eb="36">
      <t>ダイガク</t>
    </rPh>
    <rPh sb="37" eb="39">
      <t>フショウ</t>
    </rPh>
    <rPh sb="39" eb="40">
      <t>ブン</t>
    </rPh>
    <rPh sb="41" eb="42">
      <t>フク</t>
    </rPh>
    <rPh sb="60" eb="62">
      <t>モンブ</t>
    </rPh>
    <rPh sb="62" eb="65">
      <t>カガクショウ</t>
    </rPh>
    <rPh sb="66" eb="68">
      <t>ガッコウ</t>
    </rPh>
    <rPh sb="68" eb="70">
      <t>キホン</t>
    </rPh>
    <rPh sb="70" eb="72">
      <t>チョウサ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</si>
  <si>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</si>
  <si>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</si>
  <si>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14－１　学校の状況</t>
    <rPh sb="5" eb="6">
      <t>ガク</t>
    </rPh>
    <rPh sb="6" eb="7">
      <t>コウ</t>
    </rPh>
    <rPh sb="8" eb="10">
      <t>ジョウキョウ</t>
    </rPh>
    <phoneticPr fontId="1"/>
  </si>
  <si>
    <t>教員数</t>
    <rPh sb="0" eb="3">
      <t>キョウインスウ</t>
    </rPh>
    <phoneticPr fontId="1"/>
  </si>
  <si>
    <t>職員数</t>
    <rPh sb="0" eb="3">
      <t>ショクインスウ</t>
    </rPh>
    <phoneticPr fontId="1"/>
  </si>
  <si>
    <t>本務者</t>
    <rPh sb="0" eb="3">
      <t>ホンムシャ</t>
    </rPh>
    <phoneticPr fontId="1"/>
  </si>
  <si>
    <t>兼務者</t>
    <rPh sb="0" eb="2">
      <t>ケンム</t>
    </rPh>
    <rPh sb="2" eb="3">
      <t>シャ</t>
    </rPh>
    <phoneticPr fontId="1"/>
  </si>
  <si>
    <t>総数</t>
    <rPh sb="0" eb="2">
      <t>ソウスウ</t>
    </rPh>
    <phoneticPr fontId="1"/>
  </si>
  <si>
    <t>本校</t>
    <rPh sb="0" eb="2">
      <t>ホンコウ</t>
    </rPh>
    <phoneticPr fontId="1"/>
  </si>
  <si>
    <t>分校</t>
    <rPh sb="0" eb="2">
      <t>ブンコウ</t>
    </rPh>
    <phoneticPr fontId="1"/>
  </si>
  <si>
    <t>学校数</t>
    <rPh sb="0" eb="2">
      <t>ガッコウ</t>
    </rPh>
    <rPh sb="2" eb="3">
      <t>スウ</t>
    </rPh>
    <phoneticPr fontId="1"/>
  </si>
  <si>
    <t>学校数</t>
    <rPh sb="0" eb="3">
      <t>ガッコウスウ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</si>
</sst>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\ "/>
    <numFmt numFmtId="177" formatCode="#\ ###\ ##0\ ;;\-\ 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.5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1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3" borderId="22" applyNumberFormat="0" applyFon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4" applyNumberFormat="0" applyAlignment="0" applyProtection="0">
      <alignment vertical="center"/>
    </xf>
    <xf numFmtId="0" fontId="7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79">
    <xf numFmtId="0" fontId="0" fillId="0" borderId="0" xfId="0" applyAlignment="1"/>
    <xf numFmtId="0" fontId="4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177" fontId="8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11" xfId="0" quotePrefix="1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quotePrefix="1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3" fillId="0" borderId="0" xfId="0" applyFont="1" applyFill="1" applyAlignment="1"/>
    <xf numFmtId="1" fontId="8" fillId="0" borderId="0" xfId="0" applyNumberFormat="1" applyFont="1" applyFill="1" applyAlignment="1">
      <alignment horizontal="center" vertical="center"/>
    </xf>
    <xf numFmtId="0" fontId="5" fillId="0" borderId="12" xfId="0" applyFont="1" applyFill="1" applyBorder="1" applyAlignment="1">
      <alignment vertical="center" shrinkToFit="1"/>
    </xf>
    <xf numFmtId="0" fontId="4" fillId="0" borderId="0" xfId="0" applyFont="1" applyFill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177" fontId="0" fillId="0" borderId="0" xfId="0" applyNumberFormat="1" applyFont="1" applyFill="1" applyAlignment="1">
      <alignment vertical="top"/>
    </xf>
    <xf numFmtId="0" fontId="0" fillId="0" borderId="0" xfId="0" applyFont="1" applyFill="1" applyAlignment="1"/>
    <xf numFmtId="177" fontId="2" fillId="0" borderId="0" xfId="0" applyNumberFormat="1" applyFont="1" applyFill="1" applyAlignment="1"/>
    <xf numFmtId="0" fontId="0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/>
    </xf>
    <xf numFmtId="177" fontId="6" fillId="0" borderId="0" xfId="0" applyNumberFormat="1" applyFont="1" applyFill="1" applyAlignment="1">
      <alignment vertical="top"/>
    </xf>
    <xf numFmtId="177" fontId="8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31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16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distributed" vertical="center" indent="2"/>
    </xf>
    <xf numFmtId="0" fontId="5" fillId="0" borderId="7" xfId="0" applyFont="1" applyFill="1" applyBorder="1" applyAlignment="1">
      <alignment horizontal="distributed" vertical="center" indent="2"/>
    </xf>
    <xf numFmtId="0" fontId="2" fillId="0" borderId="3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indent="15"/>
    </xf>
    <xf numFmtId="0" fontId="5" fillId="0" borderId="18" xfId="0" applyFont="1" applyFill="1" applyBorder="1" applyAlignment="1">
      <alignment horizontal="distributed" vertical="center" indent="15"/>
    </xf>
    <xf numFmtId="0" fontId="5" fillId="0" borderId="20" xfId="0" applyFont="1" applyFill="1" applyBorder="1" applyAlignment="1">
      <alignment horizontal="distributed" vertical="center" indent="15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distributed" vertical="center" indent="2"/>
    </xf>
    <xf numFmtId="0" fontId="5" fillId="0" borderId="15" xfId="0" applyFont="1" applyFill="1" applyBorder="1" applyAlignment="1">
      <alignment horizontal="distributed" vertical="center" indent="2"/>
    </xf>
    <xf numFmtId="0" fontId="5" fillId="0" borderId="6" xfId="0" applyFont="1" applyFill="1" applyBorder="1" applyAlignment="1">
      <alignment horizontal="distributed" vertical="center" indent="2"/>
    </xf>
    <xf numFmtId="0" fontId="5" fillId="0" borderId="13" xfId="0" applyFont="1" applyFill="1" applyBorder="1" applyAlignment="1">
      <alignment horizontal="distributed" vertical="center" indent="5"/>
    </xf>
    <xf numFmtId="0" fontId="5" fillId="0" borderId="15" xfId="0" applyFont="1" applyFill="1" applyBorder="1" applyAlignment="1">
      <alignment horizontal="distributed" vertical="center" indent="5"/>
    </xf>
    <xf numFmtId="0" fontId="0" fillId="0" borderId="15" xfId="0" applyFont="1" applyFill="1" applyBorder="1" applyAlignment="1">
      <alignment horizontal="distributed" vertical="center" indent="5"/>
    </xf>
    <xf numFmtId="0" fontId="0" fillId="0" borderId="6" xfId="0" applyFont="1" applyFill="1" applyBorder="1" applyAlignment="1">
      <alignment horizontal="distributed" vertical="center" indent="5"/>
    </xf>
    <xf numFmtId="0" fontId="5" fillId="0" borderId="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9"/>
  <sheetViews>
    <sheetView showGridLines="0" tabSelected="1" zoomScale="95" zoomScaleNormal="9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" sqref="D1"/>
    </sheetView>
  </sheetViews>
  <sheetFormatPr defaultRowHeight="13.5" x14ac:dyDescent="0.15"/>
  <cols>
    <col min="1" max="1" width="10.625" style="37" customWidth="1"/>
    <col min="2" max="2" width="9" style="22" customWidth="1"/>
    <col min="3" max="4" width="8.125" style="22" bestFit="1" customWidth="1"/>
    <col min="5" max="5" width="7.5" style="22" bestFit="1" customWidth="1"/>
    <col min="6" max="9" width="9.125" style="22" bestFit="1" customWidth="1"/>
    <col min="10" max="11" width="8.125" style="22" bestFit="1" customWidth="1"/>
    <col min="12" max="12" width="9.125" style="22" bestFit="1" customWidth="1"/>
    <col min="13" max="13" width="8.125" style="22" bestFit="1" customWidth="1"/>
    <col min="14" max="14" width="9.125" style="22" bestFit="1" customWidth="1"/>
    <col min="15" max="15" width="10.25" style="22" bestFit="1" customWidth="1"/>
    <col min="16" max="17" width="8.125" style="22" bestFit="1" customWidth="1"/>
    <col min="18" max="18" width="7.5" style="22" bestFit="1" customWidth="1"/>
    <col min="19" max="22" width="9.125" style="22" bestFit="1" customWidth="1"/>
    <col min="23" max="24" width="8.125" style="22" bestFit="1" customWidth="1"/>
    <col min="25" max="25" width="9.125" style="22" bestFit="1" customWidth="1"/>
    <col min="26" max="26" width="8.125" style="22" bestFit="1" customWidth="1"/>
    <col min="27" max="27" width="9.125" style="22" bestFit="1" customWidth="1"/>
    <col min="28" max="28" width="10.25" style="22" bestFit="1" customWidth="1"/>
    <col min="29" max="16384" width="9" style="22"/>
  </cols>
  <sheetData>
    <row r="1" spans="1:28" s="26" customFormat="1" ht="18.75" x14ac:dyDescent="0.2">
      <c r="A1" s="46" t="s">
        <v>28</v>
      </c>
      <c r="B1" s="42"/>
      <c r="C1" s="42"/>
      <c r="D1" s="42"/>
      <c r="E1" s="43"/>
      <c r="F1" s="44"/>
      <c r="G1" s="45"/>
      <c r="H1" s="45"/>
      <c r="I1" s="45"/>
      <c r="J1" s="45"/>
      <c r="K1" s="22"/>
      <c r="L1" s="22"/>
      <c r="M1" s="22"/>
      <c r="N1" s="22"/>
      <c r="O1" s="22"/>
      <c r="P1" s="42"/>
      <c r="Q1" s="42"/>
      <c r="R1" s="43"/>
      <c r="S1" s="44"/>
      <c r="T1" s="45"/>
      <c r="U1" s="45"/>
      <c r="V1" s="45"/>
      <c r="W1" s="45"/>
      <c r="X1" s="22"/>
      <c r="Y1" s="22"/>
      <c r="Z1" s="22"/>
      <c r="AA1" s="22"/>
      <c r="AB1" s="22"/>
    </row>
    <row r="2" spans="1:28" ht="13.5" customHeight="1" thickBot="1" x14ac:dyDescent="0.2">
      <c r="A2" s="40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1"/>
      <c r="O2" s="27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41"/>
      <c r="AB2" s="27" t="s">
        <v>11</v>
      </c>
    </row>
    <row r="3" spans="1:28" ht="16.5" customHeight="1" x14ac:dyDescent="0.15">
      <c r="A3" s="58" t="s">
        <v>0</v>
      </c>
      <c r="B3" s="61" t="s">
        <v>1</v>
      </c>
      <c r="C3" s="64" t="s">
        <v>26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4" t="s">
        <v>27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s="29" customFormat="1" ht="18" customHeight="1" x14ac:dyDescent="0.15">
      <c r="A4" s="59"/>
      <c r="B4" s="62"/>
      <c r="C4" s="56" t="s">
        <v>37</v>
      </c>
      <c r="D4" s="56"/>
      <c r="E4" s="56"/>
      <c r="F4" s="73" t="s">
        <v>29</v>
      </c>
      <c r="G4" s="74"/>
      <c r="H4" s="74"/>
      <c r="I4" s="75"/>
      <c r="J4" s="75"/>
      <c r="K4" s="76"/>
      <c r="L4" s="67" t="s">
        <v>30</v>
      </c>
      <c r="M4" s="67"/>
      <c r="N4" s="67"/>
      <c r="O4" s="68" t="s">
        <v>2</v>
      </c>
      <c r="P4" s="56" t="s">
        <v>36</v>
      </c>
      <c r="Q4" s="56"/>
      <c r="R4" s="56"/>
      <c r="S4" s="73" t="s">
        <v>29</v>
      </c>
      <c r="T4" s="74"/>
      <c r="U4" s="74"/>
      <c r="V4" s="75"/>
      <c r="W4" s="75"/>
      <c r="X4" s="76"/>
      <c r="Y4" s="67" t="s">
        <v>30</v>
      </c>
      <c r="Z4" s="67"/>
      <c r="AA4" s="67"/>
      <c r="AB4" s="68" t="s">
        <v>2</v>
      </c>
    </row>
    <row r="5" spans="1:28" s="29" customFormat="1" ht="18" customHeight="1" x14ac:dyDescent="0.15">
      <c r="A5" s="59"/>
      <c r="B5" s="62"/>
      <c r="C5" s="57"/>
      <c r="D5" s="57"/>
      <c r="E5" s="57"/>
      <c r="F5" s="70" t="s">
        <v>31</v>
      </c>
      <c r="G5" s="71"/>
      <c r="H5" s="71"/>
      <c r="I5" s="70" t="s">
        <v>32</v>
      </c>
      <c r="J5" s="71"/>
      <c r="K5" s="72"/>
      <c r="L5" s="70" t="s">
        <v>31</v>
      </c>
      <c r="M5" s="71"/>
      <c r="N5" s="71"/>
      <c r="O5" s="68"/>
      <c r="P5" s="57"/>
      <c r="Q5" s="57"/>
      <c r="R5" s="57"/>
      <c r="S5" s="70" t="s">
        <v>31</v>
      </c>
      <c r="T5" s="71"/>
      <c r="U5" s="71"/>
      <c r="V5" s="70" t="s">
        <v>32</v>
      </c>
      <c r="W5" s="71"/>
      <c r="X5" s="72"/>
      <c r="Y5" s="70" t="s">
        <v>31</v>
      </c>
      <c r="Z5" s="71"/>
      <c r="AA5" s="71"/>
      <c r="AB5" s="68"/>
    </row>
    <row r="6" spans="1:28" s="29" customFormat="1" ht="18" customHeight="1" x14ac:dyDescent="0.15">
      <c r="A6" s="60"/>
      <c r="B6" s="63"/>
      <c r="C6" s="30" t="s">
        <v>33</v>
      </c>
      <c r="D6" s="30" t="s">
        <v>34</v>
      </c>
      <c r="E6" s="30" t="s">
        <v>35</v>
      </c>
      <c r="F6" s="30" t="s">
        <v>33</v>
      </c>
      <c r="G6" s="30" t="s">
        <v>3</v>
      </c>
      <c r="H6" s="31" t="s">
        <v>4</v>
      </c>
      <c r="I6" s="30" t="s">
        <v>33</v>
      </c>
      <c r="J6" s="30" t="s">
        <v>3</v>
      </c>
      <c r="K6" s="30" t="s">
        <v>4</v>
      </c>
      <c r="L6" s="30" t="s">
        <v>33</v>
      </c>
      <c r="M6" s="30" t="s">
        <v>3</v>
      </c>
      <c r="N6" s="30" t="s">
        <v>4</v>
      </c>
      <c r="O6" s="69"/>
      <c r="P6" s="30" t="s">
        <v>33</v>
      </c>
      <c r="Q6" s="30" t="s">
        <v>34</v>
      </c>
      <c r="R6" s="30" t="s">
        <v>35</v>
      </c>
      <c r="S6" s="30" t="s">
        <v>33</v>
      </c>
      <c r="T6" s="30" t="s">
        <v>3</v>
      </c>
      <c r="U6" s="31" t="s">
        <v>4</v>
      </c>
      <c r="V6" s="30" t="s">
        <v>33</v>
      </c>
      <c r="W6" s="30" t="s">
        <v>3</v>
      </c>
      <c r="X6" s="30" t="s">
        <v>4</v>
      </c>
      <c r="Y6" s="30" t="s">
        <v>33</v>
      </c>
      <c r="Z6" s="30" t="s">
        <v>3</v>
      </c>
      <c r="AA6" s="30" t="s">
        <v>4</v>
      </c>
      <c r="AB6" s="69"/>
    </row>
    <row r="7" spans="1:28" s="1" customFormat="1" ht="20.25" customHeight="1" x14ac:dyDescent="0.15">
      <c r="A7" s="50" t="s">
        <v>5</v>
      </c>
      <c r="B7" s="2" t="s">
        <v>14</v>
      </c>
      <c r="C7" s="4">
        <f t="shared" ref="C7:H7" si="0">C10+C15+C18+C24+C26+C28</f>
        <v>6</v>
      </c>
      <c r="D7" s="4">
        <f t="shared" si="0"/>
        <v>6</v>
      </c>
      <c r="E7" s="4">
        <f t="shared" si="0"/>
        <v>0</v>
      </c>
      <c r="F7" s="4">
        <f t="shared" si="0"/>
        <v>1031</v>
      </c>
      <c r="G7" s="4">
        <f t="shared" si="0"/>
        <v>807</v>
      </c>
      <c r="H7" s="4">
        <f t="shared" si="0"/>
        <v>224</v>
      </c>
      <c r="I7" s="4">
        <f>I10+I15+I18+I24</f>
        <v>17</v>
      </c>
      <c r="J7" s="4">
        <f>J10+J15+J18+J24</f>
        <v>5</v>
      </c>
      <c r="K7" s="4">
        <f>K10+K15+K18+K24</f>
        <v>12</v>
      </c>
      <c r="L7" s="4">
        <f>L10+L15+L18+L24+L28</f>
        <v>1386</v>
      </c>
      <c r="M7" s="4">
        <f>M10+M15+M18+M24+M28</f>
        <v>370</v>
      </c>
      <c r="N7" s="4">
        <f>N10+N15+N18+N24+N28</f>
        <v>1016</v>
      </c>
      <c r="O7" s="4">
        <f>O10+O15+O18+O24+O26+O28</f>
        <v>11525</v>
      </c>
      <c r="P7" s="48">
        <f>SUM(P10,P15,P18,P24,P26,P28)</f>
        <v>6</v>
      </c>
      <c r="Q7" s="48">
        <f t="shared" ref="Q7:AB7" si="1">SUM(Q10,Q15,Q18,Q24,Q26,Q28)</f>
        <v>6</v>
      </c>
      <c r="R7" s="4">
        <f t="shared" si="1"/>
        <v>0</v>
      </c>
      <c r="S7" s="4">
        <f t="shared" si="1"/>
        <v>1031</v>
      </c>
      <c r="T7" s="4">
        <f t="shared" si="1"/>
        <v>814</v>
      </c>
      <c r="U7" s="4">
        <f t="shared" si="1"/>
        <v>217</v>
      </c>
      <c r="V7" s="4">
        <f t="shared" si="1"/>
        <v>15</v>
      </c>
      <c r="W7" s="4">
        <f t="shared" si="1"/>
        <v>5</v>
      </c>
      <c r="X7" s="4">
        <f t="shared" si="1"/>
        <v>10</v>
      </c>
      <c r="Y7" s="4">
        <f t="shared" si="1"/>
        <v>1400</v>
      </c>
      <c r="Z7" s="4">
        <f t="shared" si="1"/>
        <v>383</v>
      </c>
      <c r="AA7" s="4">
        <f t="shared" si="1"/>
        <v>1017</v>
      </c>
      <c r="AB7" s="4">
        <f t="shared" si="1"/>
        <v>11604</v>
      </c>
    </row>
    <row r="8" spans="1:28" s="1" customFormat="1" ht="20.25" customHeight="1" x14ac:dyDescent="0.15">
      <c r="A8" s="51"/>
      <c r="B8" s="7" t="s">
        <v>15</v>
      </c>
      <c r="C8" s="4">
        <f t="shared" ref="C8:H8" si="2">C11+C13+C16+C19+C21+C22+C25+C29+C31</f>
        <v>343</v>
      </c>
      <c r="D8" s="4">
        <f t="shared" si="2"/>
        <v>338</v>
      </c>
      <c r="E8" s="4">
        <f t="shared" si="2"/>
        <v>5</v>
      </c>
      <c r="F8" s="4">
        <f t="shared" si="2"/>
        <v>8795</v>
      </c>
      <c r="G8" s="4">
        <f t="shared" si="2"/>
        <v>3861</v>
      </c>
      <c r="H8" s="4">
        <f t="shared" si="2"/>
        <v>4934</v>
      </c>
      <c r="I8" s="4">
        <f>I11+I13+I16+I19+I21+I22+I25+I31</f>
        <v>1259</v>
      </c>
      <c r="J8" s="4">
        <f>J11+J13+J16+J19+J21+J22+J25+J31</f>
        <v>526</v>
      </c>
      <c r="K8" s="4">
        <f>K11+K13+K16+K19+K21+K22+K25+K31</f>
        <v>733</v>
      </c>
      <c r="L8" s="4">
        <f>L11+L13+L16+L19+L21+L22+L25+L31+L29</f>
        <v>1811</v>
      </c>
      <c r="M8" s="4">
        <f>M11+M13+M16+M19+M21+M22+M25+M31+M29</f>
        <v>644</v>
      </c>
      <c r="N8" s="4">
        <f>N11+N13+N16+N19+N21+N22+N25+N31+N29</f>
        <v>1167</v>
      </c>
      <c r="O8" s="4">
        <f>O11+O13+O16+O19+O21+O22+O25+O29+O31</f>
        <v>98727</v>
      </c>
      <c r="P8" s="49">
        <f>SUM(P11,P13,P16,P19,P21,P22,P25,P29,P31)</f>
        <v>330</v>
      </c>
      <c r="Q8" s="49">
        <f t="shared" ref="Q8:AB8" si="3">SUM(Q11,Q13,Q16,Q19,Q21,Q22,Q25,Q29,Q31)</f>
        <v>325</v>
      </c>
      <c r="R8" s="4">
        <f t="shared" si="3"/>
        <v>5</v>
      </c>
      <c r="S8" s="4">
        <f t="shared" si="3"/>
        <v>8821</v>
      </c>
      <c r="T8" s="4">
        <f t="shared" si="3"/>
        <v>3869</v>
      </c>
      <c r="U8" s="4">
        <f t="shared" si="3"/>
        <v>4952</v>
      </c>
      <c r="V8" s="4">
        <f t="shared" si="3"/>
        <v>1134</v>
      </c>
      <c r="W8" s="4">
        <f t="shared" si="3"/>
        <v>510</v>
      </c>
      <c r="X8" s="4">
        <f t="shared" si="3"/>
        <v>624</v>
      </c>
      <c r="Y8" s="4">
        <f t="shared" si="3"/>
        <v>1772</v>
      </c>
      <c r="Z8" s="4">
        <f t="shared" si="3"/>
        <v>640</v>
      </c>
      <c r="AA8" s="4">
        <f t="shared" si="3"/>
        <v>1132</v>
      </c>
      <c r="AB8" s="4">
        <f t="shared" si="3"/>
        <v>96885</v>
      </c>
    </row>
    <row r="9" spans="1:28" s="1" customFormat="1" ht="20.25" customHeight="1" x14ac:dyDescent="0.15">
      <c r="A9" s="52"/>
      <c r="B9" s="7" t="s">
        <v>16</v>
      </c>
      <c r="C9" s="4">
        <f t="shared" ref="C9:H9" si="4">C12+C14+C17+C20+C23+C27+C30+C32+C33</f>
        <v>191</v>
      </c>
      <c r="D9" s="4">
        <f t="shared" si="4"/>
        <v>191</v>
      </c>
      <c r="E9" s="4">
        <f t="shared" si="4"/>
        <v>0</v>
      </c>
      <c r="F9" s="4">
        <f t="shared" si="4"/>
        <v>3736</v>
      </c>
      <c r="G9" s="4">
        <f t="shared" si="4"/>
        <v>790</v>
      </c>
      <c r="H9" s="4">
        <f t="shared" si="4"/>
        <v>2946</v>
      </c>
      <c r="I9" s="4">
        <f>I12+I14+I17+I20+I23+I32+I33</f>
        <v>1492</v>
      </c>
      <c r="J9" s="4">
        <f>J12+J14+J17+J20+J23+J32+J33</f>
        <v>504</v>
      </c>
      <c r="K9" s="4">
        <f>K12+K14+K17+K20+K23+K32+K33</f>
        <v>988</v>
      </c>
      <c r="L9" s="4">
        <f>L12+L14+L17+L20+L23+L32+L33+L30+L27</f>
        <v>906</v>
      </c>
      <c r="M9" s="4">
        <f>M12+M14+M17+M20+M23+M32+M33+M30+M27</f>
        <v>205</v>
      </c>
      <c r="N9" s="4">
        <f>N12+N14+N17+N20+N23+N32+N33+N30+N27</f>
        <v>701</v>
      </c>
      <c r="O9" s="4">
        <f>O12+O14+O17+O20+O23+O27+O30+O32+O33</f>
        <v>31033</v>
      </c>
      <c r="P9" s="49">
        <f>SUM(P12,P14,P17,P20,P23,P27,P30,P32,P33)</f>
        <v>194</v>
      </c>
      <c r="Q9" s="49">
        <f t="shared" ref="Q9:AB9" si="5">SUM(Q12,Q14,Q17,Q20,Q23,Q27,Q30,Q32,Q33)</f>
        <v>194</v>
      </c>
      <c r="R9" s="4">
        <f t="shared" si="5"/>
        <v>0</v>
      </c>
      <c r="S9" s="4">
        <f t="shared" si="5"/>
        <v>3800</v>
      </c>
      <c r="T9" s="4">
        <f t="shared" si="5"/>
        <v>793</v>
      </c>
      <c r="U9" s="4">
        <f t="shared" si="5"/>
        <v>3007</v>
      </c>
      <c r="V9" s="4">
        <f t="shared" si="5"/>
        <v>1486</v>
      </c>
      <c r="W9" s="4">
        <f t="shared" si="5"/>
        <v>502</v>
      </c>
      <c r="X9" s="4">
        <f t="shared" si="5"/>
        <v>984</v>
      </c>
      <c r="Y9" s="4">
        <f t="shared" si="5"/>
        <v>953</v>
      </c>
      <c r="Z9" s="4">
        <f t="shared" si="5"/>
        <v>195</v>
      </c>
      <c r="AA9" s="4">
        <f t="shared" si="5"/>
        <v>758</v>
      </c>
      <c r="AB9" s="4">
        <f t="shared" si="5"/>
        <v>31229</v>
      </c>
    </row>
    <row r="10" spans="1:28" s="6" customFormat="1" ht="20.25" customHeight="1" x14ac:dyDescent="0.15">
      <c r="A10" s="51" t="s">
        <v>6</v>
      </c>
      <c r="B10" s="2" t="s">
        <v>14</v>
      </c>
      <c r="C10" s="3">
        <v>1</v>
      </c>
      <c r="D10" s="4">
        <v>1</v>
      </c>
      <c r="E10" s="4">
        <v>0</v>
      </c>
      <c r="F10" s="4">
        <v>6</v>
      </c>
      <c r="G10" s="4">
        <v>0</v>
      </c>
      <c r="H10" s="4">
        <v>6</v>
      </c>
      <c r="I10" s="4">
        <v>5</v>
      </c>
      <c r="J10" s="4">
        <v>1</v>
      </c>
      <c r="K10" s="4">
        <v>4</v>
      </c>
      <c r="L10" s="4">
        <v>0</v>
      </c>
      <c r="M10" s="4">
        <v>0</v>
      </c>
      <c r="N10" s="5">
        <v>0</v>
      </c>
      <c r="O10" s="39">
        <v>86</v>
      </c>
      <c r="P10" s="49">
        <v>1</v>
      </c>
      <c r="Q10" s="49">
        <v>1</v>
      </c>
      <c r="R10" s="4">
        <v>0</v>
      </c>
      <c r="S10" s="4">
        <v>6</v>
      </c>
      <c r="T10" s="4">
        <v>1</v>
      </c>
      <c r="U10" s="4">
        <v>5</v>
      </c>
      <c r="V10" s="4">
        <v>5</v>
      </c>
      <c r="W10" s="4">
        <v>1</v>
      </c>
      <c r="X10" s="4">
        <v>4</v>
      </c>
      <c r="Y10" s="4">
        <v>0</v>
      </c>
      <c r="Z10" s="4">
        <v>0</v>
      </c>
      <c r="AA10" s="5">
        <v>0</v>
      </c>
      <c r="AB10" s="39">
        <v>89</v>
      </c>
    </row>
    <row r="11" spans="1:28" s="6" customFormat="1" ht="20.25" customHeight="1" x14ac:dyDescent="0.15">
      <c r="A11" s="51"/>
      <c r="B11" s="7" t="s">
        <v>15</v>
      </c>
      <c r="C11" s="3">
        <v>16</v>
      </c>
      <c r="D11" s="4">
        <v>16</v>
      </c>
      <c r="E11" s="4">
        <v>0</v>
      </c>
      <c r="F11" s="4">
        <v>62</v>
      </c>
      <c r="G11" s="4">
        <v>0</v>
      </c>
      <c r="H11" s="4">
        <v>62</v>
      </c>
      <c r="I11" s="4">
        <v>41</v>
      </c>
      <c r="J11" s="4">
        <v>0</v>
      </c>
      <c r="K11" s="4">
        <v>41</v>
      </c>
      <c r="L11" s="4">
        <v>19</v>
      </c>
      <c r="M11" s="4">
        <v>4</v>
      </c>
      <c r="N11" s="5">
        <v>15</v>
      </c>
      <c r="O11" s="4">
        <v>428</v>
      </c>
      <c r="P11" s="49">
        <v>10</v>
      </c>
      <c r="Q11" s="49">
        <v>10</v>
      </c>
      <c r="R11" s="4">
        <v>0</v>
      </c>
      <c r="S11" s="4">
        <v>38</v>
      </c>
      <c r="T11" s="4">
        <v>0</v>
      </c>
      <c r="U11" s="4">
        <v>38</v>
      </c>
      <c r="V11" s="4">
        <v>26</v>
      </c>
      <c r="W11" s="4">
        <v>0</v>
      </c>
      <c r="X11" s="4">
        <v>26</v>
      </c>
      <c r="Y11" s="4">
        <v>11</v>
      </c>
      <c r="Z11" s="4">
        <v>3</v>
      </c>
      <c r="AA11" s="5">
        <v>8</v>
      </c>
      <c r="AB11" s="4">
        <v>258</v>
      </c>
    </row>
    <row r="12" spans="1:28" s="6" customFormat="1" ht="20.25" customHeight="1" x14ac:dyDescent="0.15">
      <c r="A12" s="51"/>
      <c r="B12" s="7" t="s">
        <v>16</v>
      </c>
      <c r="C12" s="3">
        <v>21</v>
      </c>
      <c r="D12" s="4">
        <v>21</v>
      </c>
      <c r="E12" s="4">
        <v>0</v>
      </c>
      <c r="F12" s="4">
        <v>188</v>
      </c>
      <c r="G12" s="4">
        <v>16</v>
      </c>
      <c r="H12" s="4">
        <v>172</v>
      </c>
      <c r="I12" s="4">
        <v>79</v>
      </c>
      <c r="J12" s="4">
        <v>3</v>
      </c>
      <c r="K12" s="4">
        <v>76</v>
      </c>
      <c r="L12" s="4">
        <v>27</v>
      </c>
      <c r="M12" s="4">
        <v>18</v>
      </c>
      <c r="N12" s="5">
        <v>9</v>
      </c>
      <c r="O12" s="39">
        <v>1513</v>
      </c>
      <c r="P12" s="49">
        <v>19</v>
      </c>
      <c r="Q12" s="49">
        <v>19</v>
      </c>
      <c r="R12" s="4">
        <v>0</v>
      </c>
      <c r="S12" s="4">
        <v>183</v>
      </c>
      <c r="T12" s="4">
        <v>17</v>
      </c>
      <c r="U12" s="4">
        <v>166</v>
      </c>
      <c r="V12" s="4">
        <v>65</v>
      </c>
      <c r="W12" s="4">
        <v>3</v>
      </c>
      <c r="X12" s="4">
        <v>62</v>
      </c>
      <c r="Y12" s="4">
        <v>26</v>
      </c>
      <c r="Z12" s="4">
        <v>16</v>
      </c>
      <c r="AA12" s="5">
        <v>10</v>
      </c>
      <c r="AB12" s="39">
        <v>1394</v>
      </c>
    </row>
    <row r="13" spans="1:28" s="6" customFormat="1" ht="20.25" customHeight="1" x14ac:dyDescent="0.15">
      <c r="A13" s="53" t="s">
        <v>19</v>
      </c>
      <c r="B13" s="2" t="s">
        <v>15</v>
      </c>
      <c r="C13" s="3">
        <v>8</v>
      </c>
      <c r="D13" s="4">
        <v>8</v>
      </c>
      <c r="E13" s="4">
        <v>0</v>
      </c>
      <c r="F13" s="4">
        <v>172</v>
      </c>
      <c r="G13" s="4">
        <v>5</v>
      </c>
      <c r="H13" s="4">
        <v>167</v>
      </c>
      <c r="I13" s="4">
        <v>68</v>
      </c>
      <c r="J13" s="4">
        <v>0</v>
      </c>
      <c r="K13" s="4">
        <v>68</v>
      </c>
      <c r="L13" s="4">
        <v>12</v>
      </c>
      <c r="M13" s="4">
        <v>0</v>
      </c>
      <c r="N13" s="5">
        <v>12</v>
      </c>
      <c r="O13" s="39">
        <v>1111</v>
      </c>
      <c r="P13" s="49">
        <v>10</v>
      </c>
      <c r="Q13" s="49">
        <v>10</v>
      </c>
      <c r="R13" s="4">
        <v>0</v>
      </c>
      <c r="S13" s="4">
        <v>226</v>
      </c>
      <c r="T13" s="4">
        <v>5</v>
      </c>
      <c r="U13" s="4">
        <v>221</v>
      </c>
      <c r="V13" s="4">
        <v>69</v>
      </c>
      <c r="W13" s="4">
        <v>0</v>
      </c>
      <c r="X13" s="4">
        <v>69</v>
      </c>
      <c r="Y13" s="4">
        <v>17</v>
      </c>
      <c r="Z13" s="4">
        <v>0</v>
      </c>
      <c r="AA13" s="5">
        <v>17</v>
      </c>
      <c r="AB13" s="39">
        <v>1265</v>
      </c>
    </row>
    <row r="14" spans="1:28" s="6" customFormat="1" ht="20.25" customHeight="1" x14ac:dyDescent="0.15">
      <c r="A14" s="54"/>
      <c r="B14" s="7" t="s">
        <v>16</v>
      </c>
      <c r="C14" s="3">
        <v>112</v>
      </c>
      <c r="D14" s="4">
        <v>112</v>
      </c>
      <c r="E14" s="4">
        <v>0</v>
      </c>
      <c r="F14" s="4">
        <v>2506</v>
      </c>
      <c r="G14" s="4">
        <v>100</v>
      </c>
      <c r="H14" s="4">
        <v>2406</v>
      </c>
      <c r="I14" s="4">
        <v>498</v>
      </c>
      <c r="J14" s="4">
        <v>9</v>
      </c>
      <c r="K14" s="4">
        <v>489</v>
      </c>
      <c r="L14" s="4">
        <v>559</v>
      </c>
      <c r="M14" s="4">
        <v>55</v>
      </c>
      <c r="N14" s="4">
        <v>504</v>
      </c>
      <c r="O14" s="4">
        <v>15045</v>
      </c>
      <c r="P14" s="49">
        <v>117</v>
      </c>
      <c r="Q14" s="49">
        <v>117</v>
      </c>
      <c r="R14" s="4">
        <v>0</v>
      </c>
      <c r="S14" s="4">
        <v>2573</v>
      </c>
      <c r="T14" s="4">
        <v>102</v>
      </c>
      <c r="U14" s="4">
        <v>2471</v>
      </c>
      <c r="V14" s="4">
        <v>544</v>
      </c>
      <c r="W14" s="4">
        <v>13</v>
      </c>
      <c r="X14" s="4">
        <v>531</v>
      </c>
      <c r="Y14" s="4">
        <v>614</v>
      </c>
      <c r="Z14" s="4">
        <v>53</v>
      </c>
      <c r="AA14" s="4">
        <v>561</v>
      </c>
      <c r="AB14" s="4">
        <v>15453</v>
      </c>
    </row>
    <row r="15" spans="1:28" s="6" customFormat="1" ht="20.25" customHeight="1" x14ac:dyDescent="0.15">
      <c r="A15" s="50" t="s">
        <v>7</v>
      </c>
      <c r="B15" s="2" t="s">
        <v>17</v>
      </c>
      <c r="C15" s="3">
        <v>1</v>
      </c>
      <c r="D15" s="4">
        <v>1</v>
      </c>
      <c r="E15" s="4">
        <v>0</v>
      </c>
      <c r="F15" s="4">
        <v>18</v>
      </c>
      <c r="G15" s="4">
        <v>10</v>
      </c>
      <c r="H15" s="4">
        <v>8</v>
      </c>
      <c r="I15" s="4">
        <v>4</v>
      </c>
      <c r="J15" s="4">
        <v>2</v>
      </c>
      <c r="K15" s="4">
        <v>2</v>
      </c>
      <c r="L15" s="4">
        <v>0</v>
      </c>
      <c r="M15" s="4">
        <v>0</v>
      </c>
      <c r="N15" s="5">
        <v>0</v>
      </c>
      <c r="O15" s="4">
        <v>417</v>
      </c>
      <c r="P15" s="49">
        <v>1</v>
      </c>
      <c r="Q15" s="49">
        <v>1</v>
      </c>
      <c r="R15" s="4">
        <v>0</v>
      </c>
      <c r="S15" s="4">
        <v>19</v>
      </c>
      <c r="T15" s="4">
        <v>11</v>
      </c>
      <c r="U15" s="4">
        <v>8</v>
      </c>
      <c r="V15" s="4">
        <v>3</v>
      </c>
      <c r="W15" s="4">
        <v>2</v>
      </c>
      <c r="X15" s="4">
        <v>1</v>
      </c>
      <c r="Y15" s="4">
        <v>0</v>
      </c>
      <c r="Z15" s="4">
        <v>0</v>
      </c>
      <c r="AA15" s="5">
        <v>0</v>
      </c>
      <c r="AB15" s="4">
        <v>415</v>
      </c>
    </row>
    <row r="16" spans="1:28" s="6" customFormat="1" ht="20.25" customHeight="1" x14ac:dyDescent="0.15">
      <c r="A16" s="51"/>
      <c r="B16" s="7" t="s">
        <v>15</v>
      </c>
      <c r="C16" s="3">
        <v>179</v>
      </c>
      <c r="D16" s="4">
        <v>178</v>
      </c>
      <c r="E16" s="4">
        <v>1</v>
      </c>
      <c r="F16" s="4">
        <v>3583</v>
      </c>
      <c r="G16" s="4">
        <v>1269</v>
      </c>
      <c r="H16" s="4">
        <v>2314</v>
      </c>
      <c r="I16" s="4">
        <v>366</v>
      </c>
      <c r="J16" s="4">
        <v>116</v>
      </c>
      <c r="K16" s="4">
        <v>250</v>
      </c>
      <c r="L16" s="4">
        <v>721</v>
      </c>
      <c r="M16" s="4">
        <v>175</v>
      </c>
      <c r="N16" s="5">
        <v>546</v>
      </c>
      <c r="O16" s="4">
        <v>47311</v>
      </c>
      <c r="P16" s="49">
        <v>176</v>
      </c>
      <c r="Q16" s="49">
        <v>175</v>
      </c>
      <c r="R16" s="4">
        <v>1</v>
      </c>
      <c r="S16" s="4">
        <v>3592</v>
      </c>
      <c r="T16" s="4">
        <v>1293</v>
      </c>
      <c r="U16" s="4">
        <v>2299</v>
      </c>
      <c r="V16" s="4">
        <v>368</v>
      </c>
      <c r="W16" s="4">
        <v>142</v>
      </c>
      <c r="X16" s="4">
        <v>226</v>
      </c>
      <c r="Y16" s="4">
        <v>711</v>
      </c>
      <c r="Z16" s="4">
        <v>183</v>
      </c>
      <c r="AA16" s="5">
        <v>528</v>
      </c>
      <c r="AB16" s="4">
        <v>46333</v>
      </c>
    </row>
    <row r="17" spans="1:28" s="6" customFormat="1" ht="20.25" customHeight="1" x14ac:dyDescent="0.15">
      <c r="A17" s="52"/>
      <c r="B17" s="7" t="s">
        <v>22</v>
      </c>
      <c r="C17" s="3">
        <v>1</v>
      </c>
      <c r="D17" s="4">
        <v>1</v>
      </c>
      <c r="E17" s="4">
        <v>0</v>
      </c>
      <c r="F17" s="4">
        <v>9</v>
      </c>
      <c r="G17" s="4">
        <v>5</v>
      </c>
      <c r="H17" s="4">
        <v>4</v>
      </c>
      <c r="I17" s="4">
        <v>4</v>
      </c>
      <c r="J17" s="4">
        <v>1</v>
      </c>
      <c r="K17" s="4">
        <v>3</v>
      </c>
      <c r="L17" s="4">
        <v>1</v>
      </c>
      <c r="M17" s="4">
        <v>0</v>
      </c>
      <c r="N17" s="5">
        <v>1</v>
      </c>
      <c r="O17" s="39">
        <v>90</v>
      </c>
      <c r="P17" s="49">
        <v>1</v>
      </c>
      <c r="Q17" s="49">
        <v>1</v>
      </c>
      <c r="R17" s="4">
        <v>0</v>
      </c>
      <c r="S17" s="4">
        <v>16</v>
      </c>
      <c r="T17" s="4">
        <v>7</v>
      </c>
      <c r="U17" s="4">
        <v>9</v>
      </c>
      <c r="V17" s="4">
        <v>1</v>
      </c>
      <c r="W17" s="4">
        <v>1</v>
      </c>
      <c r="X17" s="4">
        <v>0</v>
      </c>
      <c r="Y17" s="4">
        <v>1</v>
      </c>
      <c r="Z17" s="4">
        <v>0</v>
      </c>
      <c r="AA17" s="5">
        <v>1</v>
      </c>
      <c r="AB17" s="39">
        <v>131</v>
      </c>
    </row>
    <row r="18" spans="1:28" s="6" customFormat="1" ht="20.25" customHeight="1" x14ac:dyDescent="0.15">
      <c r="A18" s="50" t="s">
        <v>8</v>
      </c>
      <c r="B18" s="2" t="s">
        <v>14</v>
      </c>
      <c r="C18" s="3">
        <v>1</v>
      </c>
      <c r="D18" s="4">
        <v>1</v>
      </c>
      <c r="E18" s="4">
        <v>0</v>
      </c>
      <c r="F18" s="4">
        <v>24</v>
      </c>
      <c r="G18" s="4">
        <v>16</v>
      </c>
      <c r="H18" s="4">
        <v>8</v>
      </c>
      <c r="I18" s="4">
        <v>3</v>
      </c>
      <c r="J18" s="4">
        <v>1</v>
      </c>
      <c r="K18" s="4">
        <v>2</v>
      </c>
      <c r="L18" s="4">
        <v>5</v>
      </c>
      <c r="M18" s="4">
        <v>3</v>
      </c>
      <c r="N18" s="5">
        <v>2</v>
      </c>
      <c r="O18" s="39">
        <v>480</v>
      </c>
      <c r="P18" s="49">
        <v>1</v>
      </c>
      <c r="Q18" s="49">
        <v>1</v>
      </c>
      <c r="R18" s="4">
        <v>0</v>
      </c>
      <c r="S18" s="4">
        <v>23</v>
      </c>
      <c r="T18" s="4">
        <v>15</v>
      </c>
      <c r="U18" s="4">
        <v>8</v>
      </c>
      <c r="V18" s="4">
        <v>3</v>
      </c>
      <c r="W18" s="4">
        <v>1</v>
      </c>
      <c r="X18" s="4">
        <v>2</v>
      </c>
      <c r="Y18" s="4">
        <v>5</v>
      </c>
      <c r="Z18" s="4">
        <v>3</v>
      </c>
      <c r="AA18" s="5">
        <v>2</v>
      </c>
      <c r="AB18" s="39">
        <v>478</v>
      </c>
    </row>
    <row r="19" spans="1:28" s="6" customFormat="1" ht="20.25" customHeight="1" x14ac:dyDescent="0.15">
      <c r="A19" s="51"/>
      <c r="B19" s="7" t="s">
        <v>15</v>
      </c>
      <c r="C19" s="3">
        <v>75</v>
      </c>
      <c r="D19" s="4">
        <v>74</v>
      </c>
      <c r="E19" s="4">
        <v>1</v>
      </c>
      <c r="F19" s="4">
        <v>1990</v>
      </c>
      <c r="G19" s="4">
        <v>1053</v>
      </c>
      <c r="H19" s="4">
        <v>937</v>
      </c>
      <c r="I19" s="4">
        <v>130</v>
      </c>
      <c r="J19" s="4">
        <v>62</v>
      </c>
      <c r="K19" s="4">
        <v>68</v>
      </c>
      <c r="L19" s="4">
        <v>268</v>
      </c>
      <c r="M19" s="4">
        <v>92</v>
      </c>
      <c r="N19" s="5">
        <v>176</v>
      </c>
      <c r="O19" s="4">
        <v>25420</v>
      </c>
      <c r="P19" s="49">
        <v>74</v>
      </c>
      <c r="Q19" s="49">
        <v>73</v>
      </c>
      <c r="R19" s="4">
        <v>1</v>
      </c>
      <c r="S19" s="4">
        <v>1989</v>
      </c>
      <c r="T19" s="4">
        <v>1047</v>
      </c>
      <c r="U19" s="4">
        <v>942</v>
      </c>
      <c r="V19" s="4">
        <v>134</v>
      </c>
      <c r="W19" s="4">
        <v>68</v>
      </c>
      <c r="X19" s="4">
        <v>66</v>
      </c>
      <c r="Y19" s="4">
        <v>251</v>
      </c>
      <c r="Z19" s="4">
        <v>86</v>
      </c>
      <c r="AA19" s="5">
        <v>165</v>
      </c>
      <c r="AB19" s="4">
        <v>25002</v>
      </c>
    </row>
    <row r="20" spans="1:28" s="6" customFormat="1" ht="20.25" customHeight="1" x14ac:dyDescent="0.15">
      <c r="A20" s="52"/>
      <c r="B20" s="8" t="s">
        <v>16</v>
      </c>
      <c r="C20" s="3">
        <v>1</v>
      </c>
      <c r="D20" s="4">
        <v>1</v>
      </c>
      <c r="E20" s="4">
        <v>0</v>
      </c>
      <c r="F20" s="4">
        <v>23</v>
      </c>
      <c r="G20" s="4">
        <v>12</v>
      </c>
      <c r="H20" s="4">
        <v>11</v>
      </c>
      <c r="I20" s="4">
        <v>1</v>
      </c>
      <c r="J20" s="4">
        <v>0</v>
      </c>
      <c r="K20" s="4">
        <v>1</v>
      </c>
      <c r="L20" s="4">
        <v>7</v>
      </c>
      <c r="M20" s="4">
        <v>4</v>
      </c>
      <c r="N20" s="5">
        <v>3</v>
      </c>
      <c r="O20" s="39">
        <v>246</v>
      </c>
      <c r="P20" s="49">
        <v>1</v>
      </c>
      <c r="Q20" s="49">
        <v>1</v>
      </c>
      <c r="R20" s="4">
        <v>0</v>
      </c>
      <c r="S20" s="4">
        <v>24</v>
      </c>
      <c r="T20" s="4">
        <v>14</v>
      </c>
      <c r="U20" s="4">
        <v>10</v>
      </c>
      <c r="V20" s="4">
        <v>3</v>
      </c>
      <c r="W20" s="4">
        <v>1</v>
      </c>
      <c r="X20" s="4">
        <v>2</v>
      </c>
      <c r="Y20" s="4">
        <v>7</v>
      </c>
      <c r="Z20" s="4">
        <v>3</v>
      </c>
      <c r="AA20" s="5">
        <v>4</v>
      </c>
      <c r="AB20" s="39">
        <v>210</v>
      </c>
    </row>
    <row r="21" spans="1:28" s="6" customFormat="1" ht="20.25" customHeight="1" x14ac:dyDescent="0.15">
      <c r="A21" s="25" t="s">
        <v>23</v>
      </c>
      <c r="B21" s="10" t="s">
        <v>15</v>
      </c>
      <c r="C21" s="3">
        <v>3</v>
      </c>
      <c r="D21" s="4">
        <v>3</v>
      </c>
      <c r="E21" s="4">
        <v>0</v>
      </c>
      <c r="F21" s="4">
        <v>69</v>
      </c>
      <c r="G21" s="4">
        <v>28</v>
      </c>
      <c r="H21" s="4">
        <v>41</v>
      </c>
      <c r="I21" s="4">
        <v>16</v>
      </c>
      <c r="J21" s="4">
        <v>5</v>
      </c>
      <c r="K21" s="4">
        <v>11</v>
      </c>
      <c r="L21" s="4">
        <v>15</v>
      </c>
      <c r="M21" s="4">
        <v>2</v>
      </c>
      <c r="N21" s="5">
        <v>13</v>
      </c>
      <c r="O21" s="4">
        <v>409</v>
      </c>
      <c r="P21" s="49">
        <v>3</v>
      </c>
      <c r="Q21" s="49">
        <v>3</v>
      </c>
      <c r="R21" s="4">
        <v>0</v>
      </c>
      <c r="S21" s="4">
        <v>75</v>
      </c>
      <c r="T21" s="4">
        <v>30</v>
      </c>
      <c r="U21" s="4">
        <v>45</v>
      </c>
      <c r="V21" s="4">
        <v>17</v>
      </c>
      <c r="W21" s="4">
        <v>7</v>
      </c>
      <c r="X21" s="4">
        <v>10</v>
      </c>
      <c r="Y21" s="4">
        <v>14</v>
      </c>
      <c r="Z21" s="4">
        <v>2</v>
      </c>
      <c r="AA21" s="5">
        <v>12</v>
      </c>
      <c r="AB21" s="4">
        <v>423</v>
      </c>
    </row>
    <row r="22" spans="1:28" s="6" customFormat="1" ht="20.25" customHeight="1" x14ac:dyDescent="0.15">
      <c r="A22" s="50" t="s">
        <v>9</v>
      </c>
      <c r="B22" s="7" t="s">
        <v>15</v>
      </c>
      <c r="C22" s="3">
        <v>43</v>
      </c>
      <c r="D22" s="4">
        <v>41</v>
      </c>
      <c r="E22" s="4">
        <v>2</v>
      </c>
      <c r="F22" s="4">
        <v>1808</v>
      </c>
      <c r="G22" s="4">
        <v>1074</v>
      </c>
      <c r="H22" s="4">
        <v>734</v>
      </c>
      <c r="I22" s="4">
        <v>411</v>
      </c>
      <c r="J22" s="4">
        <v>230</v>
      </c>
      <c r="K22" s="4">
        <v>181</v>
      </c>
      <c r="L22" s="4">
        <v>482</v>
      </c>
      <c r="M22" s="4">
        <v>257</v>
      </c>
      <c r="N22" s="5">
        <v>225</v>
      </c>
      <c r="O22" s="39">
        <v>20561</v>
      </c>
      <c r="P22" s="49">
        <v>39</v>
      </c>
      <c r="Q22" s="49">
        <v>37</v>
      </c>
      <c r="R22" s="4">
        <v>2</v>
      </c>
      <c r="S22" s="4">
        <v>1776</v>
      </c>
      <c r="T22" s="4">
        <v>1058</v>
      </c>
      <c r="U22" s="4">
        <v>718</v>
      </c>
      <c r="V22" s="4">
        <v>387</v>
      </c>
      <c r="W22" s="4">
        <v>215</v>
      </c>
      <c r="X22" s="4">
        <v>172</v>
      </c>
      <c r="Y22" s="4">
        <v>470</v>
      </c>
      <c r="Z22" s="4">
        <v>250</v>
      </c>
      <c r="AA22" s="5">
        <v>220</v>
      </c>
      <c r="AB22" s="39">
        <v>19981</v>
      </c>
    </row>
    <row r="23" spans="1:28" s="6" customFormat="1" ht="20.25" customHeight="1" x14ac:dyDescent="0.15">
      <c r="A23" s="52"/>
      <c r="B23" s="8" t="s">
        <v>16</v>
      </c>
      <c r="C23" s="3">
        <v>10</v>
      </c>
      <c r="D23" s="4">
        <v>10</v>
      </c>
      <c r="E23" s="4">
        <v>0</v>
      </c>
      <c r="F23" s="4">
        <v>401</v>
      </c>
      <c r="G23" s="5">
        <v>277</v>
      </c>
      <c r="H23" s="5">
        <v>124</v>
      </c>
      <c r="I23" s="4">
        <v>176</v>
      </c>
      <c r="J23" s="5">
        <v>84</v>
      </c>
      <c r="K23" s="5">
        <v>92</v>
      </c>
      <c r="L23" s="4">
        <v>66</v>
      </c>
      <c r="M23" s="4">
        <v>39</v>
      </c>
      <c r="N23" s="5">
        <v>27</v>
      </c>
      <c r="O23" s="39">
        <v>5507</v>
      </c>
      <c r="P23" s="49">
        <v>10</v>
      </c>
      <c r="Q23" s="49">
        <v>10</v>
      </c>
      <c r="R23" s="4">
        <v>0</v>
      </c>
      <c r="S23" s="4">
        <v>399</v>
      </c>
      <c r="T23" s="5">
        <v>274</v>
      </c>
      <c r="U23" s="5">
        <v>125</v>
      </c>
      <c r="V23" s="4">
        <v>171</v>
      </c>
      <c r="W23" s="5">
        <v>79</v>
      </c>
      <c r="X23" s="5">
        <v>92</v>
      </c>
      <c r="Y23" s="4">
        <v>65</v>
      </c>
      <c r="Z23" s="4">
        <v>37</v>
      </c>
      <c r="AA23" s="5">
        <v>28</v>
      </c>
      <c r="AB23" s="39">
        <v>5413</v>
      </c>
    </row>
    <row r="24" spans="1:28" s="6" customFormat="1" ht="20.25" customHeight="1" x14ac:dyDescent="0.15">
      <c r="A24" s="77" t="s">
        <v>20</v>
      </c>
      <c r="B24" s="2" t="s">
        <v>17</v>
      </c>
      <c r="C24" s="3">
        <v>1</v>
      </c>
      <c r="D24" s="4">
        <v>1</v>
      </c>
      <c r="E24" s="4">
        <v>0</v>
      </c>
      <c r="F24" s="4">
        <v>30</v>
      </c>
      <c r="G24" s="5">
        <v>13</v>
      </c>
      <c r="H24" s="5">
        <v>17</v>
      </c>
      <c r="I24" s="4">
        <v>5</v>
      </c>
      <c r="J24" s="5">
        <v>1</v>
      </c>
      <c r="K24" s="5">
        <v>4</v>
      </c>
      <c r="L24" s="4">
        <v>4</v>
      </c>
      <c r="M24" s="4">
        <v>2</v>
      </c>
      <c r="N24" s="5">
        <v>2</v>
      </c>
      <c r="O24" s="4">
        <v>57</v>
      </c>
      <c r="P24" s="49">
        <v>1</v>
      </c>
      <c r="Q24" s="49">
        <v>1</v>
      </c>
      <c r="R24" s="4">
        <v>0</v>
      </c>
      <c r="S24" s="4">
        <v>28</v>
      </c>
      <c r="T24" s="5">
        <v>14</v>
      </c>
      <c r="U24" s="5">
        <v>14</v>
      </c>
      <c r="V24" s="4">
        <v>4</v>
      </c>
      <c r="W24" s="5">
        <v>1</v>
      </c>
      <c r="X24" s="5">
        <v>3</v>
      </c>
      <c r="Y24" s="4">
        <v>5</v>
      </c>
      <c r="Z24" s="4">
        <v>2</v>
      </c>
      <c r="AA24" s="5">
        <v>3</v>
      </c>
      <c r="AB24" s="4">
        <v>58</v>
      </c>
    </row>
    <row r="25" spans="1:28" s="6" customFormat="1" ht="20.25" customHeight="1" x14ac:dyDescent="0.15">
      <c r="A25" s="78"/>
      <c r="B25" s="8" t="s">
        <v>15</v>
      </c>
      <c r="C25" s="3">
        <v>14</v>
      </c>
      <c r="D25" s="4">
        <v>13</v>
      </c>
      <c r="E25" s="4">
        <v>1</v>
      </c>
      <c r="F25" s="4">
        <v>873</v>
      </c>
      <c r="G25" s="4">
        <v>280</v>
      </c>
      <c r="H25" s="4">
        <v>593</v>
      </c>
      <c r="I25" s="4">
        <v>32</v>
      </c>
      <c r="J25" s="4">
        <v>11</v>
      </c>
      <c r="K25" s="4">
        <v>21</v>
      </c>
      <c r="L25" s="4">
        <v>219</v>
      </c>
      <c r="M25" s="4">
        <v>79</v>
      </c>
      <c r="N25" s="5">
        <v>140</v>
      </c>
      <c r="O25" s="39">
        <v>1167</v>
      </c>
      <c r="P25" s="49">
        <v>14</v>
      </c>
      <c r="Q25" s="49">
        <v>13</v>
      </c>
      <c r="R25" s="4">
        <v>1</v>
      </c>
      <c r="S25" s="4">
        <v>887</v>
      </c>
      <c r="T25" s="4">
        <v>281</v>
      </c>
      <c r="U25" s="4">
        <v>606</v>
      </c>
      <c r="V25" s="4">
        <v>29</v>
      </c>
      <c r="W25" s="4">
        <v>10</v>
      </c>
      <c r="X25" s="4">
        <v>19</v>
      </c>
      <c r="Y25" s="4">
        <v>225</v>
      </c>
      <c r="Z25" s="4">
        <v>76</v>
      </c>
      <c r="AA25" s="5">
        <v>149</v>
      </c>
      <c r="AB25" s="39">
        <v>1157</v>
      </c>
    </row>
    <row r="26" spans="1:28" s="6" customFormat="1" ht="27" customHeight="1" x14ac:dyDescent="0.15">
      <c r="A26" s="9" t="s">
        <v>21</v>
      </c>
      <c r="B26" s="10" t="s">
        <v>17</v>
      </c>
      <c r="C26" s="3">
        <v>1</v>
      </c>
      <c r="D26" s="4">
        <v>1</v>
      </c>
      <c r="E26" s="4">
        <v>0</v>
      </c>
      <c r="F26" s="4">
        <v>114</v>
      </c>
      <c r="G26" s="4">
        <v>95</v>
      </c>
      <c r="H26" s="4">
        <v>19</v>
      </c>
      <c r="I26" s="24" t="s">
        <v>24</v>
      </c>
      <c r="J26" s="24" t="s">
        <v>24</v>
      </c>
      <c r="K26" s="24" t="s">
        <v>24</v>
      </c>
      <c r="L26" s="24" t="s">
        <v>24</v>
      </c>
      <c r="M26" s="24" t="s">
        <v>24</v>
      </c>
      <c r="N26" s="24" t="s">
        <v>24</v>
      </c>
      <c r="O26" s="4">
        <v>1391</v>
      </c>
      <c r="P26" s="49">
        <v>1</v>
      </c>
      <c r="Q26" s="49">
        <v>1</v>
      </c>
      <c r="R26" s="4">
        <v>0</v>
      </c>
      <c r="S26" s="4">
        <v>110</v>
      </c>
      <c r="T26" s="4">
        <v>91</v>
      </c>
      <c r="U26" s="4">
        <v>19</v>
      </c>
      <c r="V26" s="24" t="s">
        <v>24</v>
      </c>
      <c r="W26" s="24" t="s">
        <v>24</v>
      </c>
      <c r="X26" s="24" t="s">
        <v>24</v>
      </c>
      <c r="Y26" s="24" t="s">
        <v>24</v>
      </c>
      <c r="Z26" s="24" t="s">
        <v>24</v>
      </c>
      <c r="AA26" s="24" t="s">
        <v>24</v>
      </c>
      <c r="AB26" s="4">
        <v>1392</v>
      </c>
    </row>
    <row r="27" spans="1:28" s="6" customFormat="1" ht="20.25" customHeight="1" x14ac:dyDescent="0.15">
      <c r="A27" s="47" t="s">
        <v>13</v>
      </c>
      <c r="B27" s="8" t="s">
        <v>16</v>
      </c>
      <c r="C27" s="3">
        <v>2</v>
      </c>
      <c r="D27" s="4">
        <v>2</v>
      </c>
      <c r="E27" s="4">
        <v>0</v>
      </c>
      <c r="F27" s="4">
        <v>76</v>
      </c>
      <c r="G27" s="4">
        <v>37</v>
      </c>
      <c r="H27" s="4">
        <v>39</v>
      </c>
      <c r="I27" s="24" t="s">
        <v>24</v>
      </c>
      <c r="J27" s="24" t="s">
        <v>24</v>
      </c>
      <c r="K27" s="24" t="s">
        <v>24</v>
      </c>
      <c r="L27" s="4">
        <v>41</v>
      </c>
      <c r="M27" s="4">
        <v>13</v>
      </c>
      <c r="N27" s="5">
        <v>28</v>
      </c>
      <c r="O27" s="4">
        <v>1100</v>
      </c>
      <c r="P27" s="49">
        <v>2</v>
      </c>
      <c r="Q27" s="49">
        <v>2</v>
      </c>
      <c r="R27" s="4">
        <v>0</v>
      </c>
      <c r="S27" s="4">
        <v>72</v>
      </c>
      <c r="T27" s="4">
        <v>37</v>
      </c>
      <c r="U27" s="4">
        <v>35</v>
      </c>
      <c r="V27" s="24" t="s">
        <v>24</v>
      </c>
      <c r="W27" s="24" t="s">
        <v>24</v>
      </c>
      <c r="X27" s="24" t="s">
        <v>24</v>
      </c>
      <c r="Y27" s="4">
        <v>39</v>
      </c>
      <c r="Z27" s="4">
        <v>11</v>
      </c>
      <c r="AA27" s="5">
        <v>28</v>
      </c>
      <c r="AB27" s="4">
        <v>1065</v>
      </c>
    </row>
    <row r="28" spans="1:28" s="6" customFormat="1" ht="20.25" customHeight="1" x14ac:dyDescent="0.15">
      <c r="A28" s="50" t="s">
        <v>18</v>
      </c>
      <c r="B28" s="7" t="s">
        <v>17</v>
      </c>
      <c r="C28" s="3">
        <v>1</v>
      </c>
      <c r="D28" s="4">
        <v>1</v>
      </c>
      <c r="E28" s="4">
        <v>0</v>
      </c>
      <c r="F28" s="4">
        <v>839</v>
      </c>
      <c r="G28" s="4">
        <v>673</v>
      </c>
      <c r="H28" s="4">
        <v>166</v>
      </c>
      <c r="I28" s="24" t="s">
        <v>24</v>
      </c>
      <c r="J28" s="24" t="s">
        <v>24</v>
      </c>
      <c r="K28" s="24" t="s">
        <v>24</v>
      </c>
      <c r="L28" s="4">
        <v>1377</v>
      </c>
      <c r="M28" s="4">
        <v>365</v>
      </c>
      <c r="N28" s="5">
        <v>1012</v>
      </c>
      <c r="O28" s="4">
        <v>9094</v>
      </c>
      <c r="P28" s="49">
        <v>1</v>
      </c>
      <c r="Q28" s="49">
        <v>1</v>
      </c>
      <c r="R28" s="4">
        <v>0</v>
      </c>
      <c r="S28" s="4">
        <v>845</v>
      </c>
      <c r="T28" s="4">
        <v>682</v>
      </c>
      <c r="U28" s="4">
        <v>163</v>
      </c>
      <c r="V28" s="24" t="s">
        <v>24</v>
      </c>
      <c r="W28" s="24" t="s">
        <v>24</v>
      </c>
      <c r="X28" s="24" t="s">
        <v>24</v>
      </c>
      <c r="Y28" s="4">
        <v>1390</v>
      </c>
      <c r="Z28" s="4">
        <v>378</v>
      </c>
      <c r="AA28" s="5">
        <v>1012</v>
      </c>
      <c r="AB28" s="4">
        <v>9172</v>
      </c>
    </row>
    <row r="29" spans="1:28" s="6" customFormat="1" ht="20.25" customHeight="1" x14ac:dyDescent="0.15">
      <c r="A29" s="51"/>
      <c r="B29" s="7" t="s">
        <v>15</v>
      </c>
      <c r="C29" s="3">
        <v>1</v>
      </c>
      <c r="D29" s="4">
        <v>1</v>
      </c>
      <c r="E29" s="4">
        <v>0</v>
      </c>
      <c r="F29" s="4">
        <v>203</v>
      </c>
      <c r="G29" s="4">
        <v>141</v>
      </c>
      <c r="H29" s="4">
        <v>62</v>
      </c>
      <c r="I29" s="24" t="s">
        <v>24</v>
      </c>
      <c r="J29" s="24" t="s">
        <v>24</v>
      </c>
      <c r="K29" s="24" t="s">
        <v>24</v>
      </c>
      <c r="L29" s="4">
        <v>56</v>
      </c>
      <c r="M29" s="4">
        <v>30</v>
      </c>
      <c r="N29" s="5">
        <v>26</v>
      </c>
      <c r="O29" s="4">
        <v>2039</v>
      </c>
      <c r="P29" s="49">
        <v>1</v>
      </c>
      <c r="Q29" s="49">
        <v>1</v>
      </c>
      <c r="R29" s="4">
        <v>0</v>
      </c>
      <c r="S29" s="4">
        <v>211</v>
      </c>
      <c r="T29" s="4">
        <v>144</v>
      </c>
      <c r="U29" s="4">
        <v>67</v>
      </c>
      <c r="V29" s="24" t="s">
        <v>24</v>
      </c>
      <c r="W29" s="24" t="s">
        <v>24</v>
      </c>
      <c r="X29" s="24" t="s">
        <v>24</v>
      </c>
      <c r="Y29" s="4">
        <v>57</v>
      </c>
      <c r="Z29" s="4">
        <v>36</v>
      </c>
      <c r="AA29" s="5">
        <v>21</v>
      </c>
      <c r="AB29" s="4">
        <v>2231</v>
      </c>
    </row>
    <row r="30" spans="1:28" s="6" customFormat="1" ht="20.25" customHeight="1" x14ac:dyDescent="0.15">
      <c r="A30" s="52"/>
      <c r="B30" s="8" t="s">
        <v>16</v>
      </c>
      <c r="C30" s="3">
        <v>3</v>
      </c>
      <c r="D30" s="4">
        <v>3</v>
      </c>
      <c r="E30" s="4">
        <v>0</v>
      </c>
      <c r="F30" s="4">
        <v>69</v>
      </c>
      <c r="G30" s="4">
        <v>45</v>
      </c>
      <c r="H30" s="4">
        <v>24</v>
      </c>
      <c r="I30" s="24" t="s">
        <v>24</v>
      </c>
      <c r="J30" s="24" t="s">
        <v>24</v>
      </c>
      <c r="K30" s="24" t="s">
        <v>24</v>
      </c>
      <c r="L30" s="4">
        <v>44</v>
      </c>
      <c r="M30" s="4">
        <v>25</v>
      </c>
      <c r="N30" s="5">
        <v>19</v>
      </c>
      <c r="O30" s="4">
        <v>1142</v>
      </c>
      <c r="P30" s="49">
        <v>3</v>
      </c>
      <c r="Q30" s="49">
        <v>3</v>
      </c>
      <c r="R30" s="4">
        <v>0</v>
      </c>
      <c r="S30" s="4">
        <v>69</v>
      </c>
      <c r="T30" s="4">
        <v>46</v>
      </c>
      <c r="U30" s="4">
        <v>23</v>
      </c>
      <c r="V30" s="24" t="s">
        <v>24</v>
      </c>
      <c r="W30" s="24" t="s">
        <v>24</v>
      </c>
      <c r="X30" s="24" t="s">
        <v>24</v>
      </c>
      <c r="Y30" s="4">
        <v>45</v>
      </c>
      <c r="Z30" s="4">
        <v>26</v>
      </c>
      <c r="AA30" s="5">
        <v>19</v>
      </c>
      <c r="AB30" s="4">
        <v>1147</v>
      </c>
    </row>
    <row r="31" spans="1:28" s="6" customFormat="1" ht="20.25" customHeight="1" x14ac:dyDescent="0.15">
      <c r="A31" s="50" t="s">
        <v>10</v>
      </c>
      <c r="B31" s="7" t="s">
        <v>15</v>
      </c>
      <c r="C31" s="3">
        <v>4</v>
      </c>
      <c r="D31" s="4">
        <v>4</v>
      </c>
      <c r="E31" s="4">
        <v>0</v>
      </c>
      <c r="F31" s="4">
        <v>35</v>
      </c>
      <c r="G31" s="4">
        <v>11</v>
      </c>
      <c r="H31" s="4">
        <v>24</v>
      </c>
      <c r="I31" s="4">
        <v>195</v>
      </c>
      <c r="J31" s="4">
        <v>102</v>
      </c>
      <c r="K31" s="4">
        <v>93</v>
      </c>
      <c r="L31" s="4">
        <v>19</v>
      </c>
      <c r="M31" s="4">
        <v>5</v>
      </c>
      <c r="N31" s="5">
        <v>14</v>
      </c>
      <c r="O31" s="39">
        <v>281</v>
      </c>
      <c r="P31" s="49">
        <v>3</v>
      </c>
      <c r="Q31" s="49">
        <v>3</v>
      </c>
      <c r="R31" s="4">
        <v>0</v>
      </c>
      <c r="S31" s="4">
        <v>27</v>
      </c>
      <c r="T31" s="4">
        <v>11</v>
      </c>
      <c r="U31" s="4">
        <v>16</v>
      </c>
      <c r="V31" s="4">
        <v>104</v>
      </c>
      <c r="W31" s="4">
        <v>68</v>
      </c>
      <c r="X31" s="4">
        <v>36</v>
      </c>
      <c r="Y31" s="4">
        <v>16</v>
      </c>
      <c r="Z31" s="4">
        <v>4</v>
      </c>
      <c r="AA31" s="5">
        <v>12</v>
      </c>
      <c r="AB31" s="39">
        <v>235</v>
      </c>
    </row>
    <row r="32" spans="1:28" s="6" customFormat="1" ht="20.25" customHeight="1" x14ac:dyDescent="0.15">
      <c r="A32" s="52"/>
      <c r="B32" s="8" t="s">
        <v>16</v>
      </c>
      <c r="C32" s="3">
        <v>19</v>
      </c>
      <c r="D32" s="4">
        <v>19</v>
      </c>
      <c r="E32" s="4">
        <v>0</v>
      </c>
      <c r="F32" s="4">
        <v>214</v>
      </c>
      <c r="G32" s="4">
        <v>83</v>
      </c>
      <c r="H32" s="4">
        <v>131</v>
      </c>
      <c r="I32" s="4">
        <v>618</v>
      </c>
      <c r="J32" s="4">
        <v>331</v>
      </c>
      <c r="K32" s="4">
        <v>287</v>
      </c>
      <c r="L32" s="4">
        <v>69</v>
      </c>
      <c r="M32" s="4">
        <v>15</v>
      </c>
      <c r="N32" s="5">
        <v>54</v>
      </c>
      <c r="O32" s="39">
        <v>2665</v>
      </c>
      <c r="P32" s="49">
        <v>19</v>
      </c>
      <c r="Q32" s="49">
        <v>19</v>
      </c>
      <c r="R32" s="4">
        <v>0</v>
      </c>
      <c r="S32" s="4">
        <v>216</v>
      </c>
      <c r="T32" s="4">
        <v>84</v>
      </c>
      <c r="U32" s="4">
        <v>132</v>
      </c>
      <c r="V32" s="4">
        <v>587</v>
      </c>
      <c r="W32" s="4">
        <v>329</v>
      </c>
      <c r="X32" s="4">
        <v>258</v>
      </c>
      <c r="Y32" s="4">
        <v>68</v>
      </c>
      <c r="Z32" s="4">
        <v>16</v>
      </c>
      <c r="AA32" s="5">
        <v>52</v>
      </c>
      <c r="AB32" s="39">
        <v>2737</v>
      </c>
    </row>
    <row r="33" spans="1:28" s="6" customFormat="1" ht="20.25" customHeight="1" thickBot="1" x14ac:dyDescent="0.2">
      <c r="A33" s="11" t="s">
        <v>12</v>
      </c>
      <c r="B33" s="12" t="s">
        <v>16</v>
      </c>
      <c r="C33" s="13">
        <v>22</v>
      </c>
      <c r="D33" s="14">
        <v>22</v>
      </c>
      <c r="E33" s="14">
        <v>0</v>
      </c>
      <c r="F33" s="14">
        <v>250</v>
      </c>
      <c r="G33" s="15">
        <v>215</v>
      </c>
      <c r="H33" s="15">
        <v>35</v>
      </c>
      <c r="I33" s="14">
        <v>116</v>
      </c>
      <c r="J33" s="15">
        <v>76</v>
      </c>
      <c r="K33" s="15">
        <v>40</v>
      </c>
      <c r="L33" s="14">
        <v>92</v>
      </c>
      <c r="M33" s="14">
        <v>36</v>
      </c>
      <c r="N33" s="15">
        <v>56</v>
      </c>
      <c r="O33" s="16">
        <v>3725</v>
      </c>
      <c r="P33" s="14">
        <v>22</v>
      </c>
      <c r="Q33" s="14">
        <v>22</v>
      </c>
      <c r="R33" s="14">
        <v>0</v>
      </c>
      <c r="S33" s="14">
        <v>248</v>
      </c>
      <c r="T33" s="15">
        <v>212</v>
      </c>
      <c r="U33" s="15">
        <v>36</v>
      </c>
      <c r="V33" s="14">
        <v>115</v>
      </c>
      <c r="W33" s="15">
        <v>76</v>
      </c>
      <c r="X33" s="15">
        <v>39</v>
      </c>
      <c r="Y33" s="14">
        <v>88</v>
      </c>
      <c r="Z33" s="14">
        <v>33</v>
      </c>
      <c r="AA33" s="15">
        <v>55</v>
      </c>
      <c r="AB33" s="16">
        <v>3679</v>
      </c>
    </row>
    <row r="34" spans="1:28" s="6" customFormat="1" ht="5.25" customHeight="1" x14ac:dyDescent="0.15">
      <c r="A34" s="17"/>
      <c r="B34" s="18"/>
      <c r="C34" s="19"/>
      <c r="D34" s="20"/>
      <c r="E34" s="19"/>
      <c r="F34" s="19"/>
      <c r="G34" s="19"/>
      <c r="H34" s="19"/>
      <c r="I34" s="19"/>
      <c r="J34" s="19"/>
      <c r="K34" s="19"/>
      <c r="L34" s="19"/>
      <c r="M34" s="20"/>
      <c r="N34" s="19"/>
      <c r="O34" s="21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20"/>
      <c r="AA34" s="19"/>
      <c r="AB34" s="21"/>
    </row>
    <row r="35" spans="1:28" s="23" customFormat="1" ht="35.25" customHeight="1" x14ac:dyDescent="0.15">
      <c r="A35" s="55" t="s">
        <v>25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</row>
    <row r="36" spans="1:28" x14ac:dyDescent="0.15">
      <c r="A36" s="32"/>
      <c r="B36" s="32"/>
      <c r="C36" s="33"/>
      <c r="D36" s="33"/>
      <c r="E36" s="32"/>
      <c r="F36" s="33"/>
      <c r="G36" s="33"/>
      <c r="H36" s="34"/>
      <c r="I36" s="33"/>
      <c r="K36" s="33"/>
      <c r="L36" s="33"/>
      <c r="N36" s="35"/>
      <c r="P36" s="33"/>
      <c r="Q36" s="33"/>
      <c r="R36" s="32"/>
      <c r="S36" s="33"/>
      <c r="T36" s="33"/>
      <c r="U36" s="34"/>
      <c r="V36" s="33"/>
      <c r="X36" s="33"/>
      <c r="Y36" s="33"/>
      <c r="AA36" s="35"/>
    </row>
    <row r="37" spans="1:28" x14ac:dyDescent="0.15">
      <c r="A37" s="32"/>
      <c r="B37" s="32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spans="1:28" x14ac:dyDescent="0.15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8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8"/>
      <c r="AB38" s="33"/>
    </row>
    <row r="39" spans="1:28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8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8"/>
      <c r="AB39" s="33"/>
    </row>
    <row r="40" spans="1:28" x14ac:dyDescent="0.15"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8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8"/>
      <c r="AB40" s="33"/>
    </row>
    <row r="41" spans="1:28" x14ac:dyDescent="0.15"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8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8"/>
      <c r="AB41" s="33"/>
    </row>
    <row r="42" spans="1:28" x14ac:dyDescent="0.15"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8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8"/>
      <c r="AB42" s="33"/>
    </row>
    <row r="43" spans="1:28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8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8"/>
      <c r="AB43" s="33"/>
    </row>
    <row r="44" spans="1:28" x14ac:dyDescent="0.15">
      <c r="C44" s="33"/>
      <c r="D44" s="33"/>
      <c r="F44" s="33"/>
      <c r="G44" s="33"/>
      <c r="I44" s="33"/>
      <c r="K44" s="33"/>
      <c r="L44" s="33"/>
      <c r="N44" s="35"/>
      <c r="P44" s="33"/>
      <c r="Q44" s="33"/>
      <c r="S44" s="33"/>
      <c r="T44" s="33"/>
      <c r="V44" s="33"/>
      <c r="X44" s="33"/>
      <c r="Y44" s="33"/>
      <c r="AA44" s="35"/>
    </row>
    <row r="45" spans="1:28" x14ac:dyDescent="0.15">
      <c r="C45" s="33"/>
      <c r="D45" s="33"/>
      <c r="F45" s="33"/>
      <c r="G45" s="33"/>
      <c r="I45" s="33"/>
      <c r="K45" s="33"/>
      <c r="L45" s="33"/>
      <c r="N45" s="35"/>
      <c r="P45" s="33"/>
      <c r="Q45" s="33"/>
      <c r="S45" s="33"/>
      <c r="T45" s="33"/>
      <c r="V45" s="33"/>
      <c r="X45" s="33"/>
      <c r="Y45" s="33"/>
      <c r="AA45" s="35"/>
    </row>
    <row r="46" spans="1:28" x14ac:dyDescent="0.15">
      <c r="C46" s="33"/>
      <c r="D46" s="33"/>
      <c r="F46" s="33"/>
      <c r="G46" s="33"/>
      <c r="I46" s="33"/>
      <c r="K46" s="33"/>
      <c r="L46" s="33"/>
      <c r="N46" s="35"/>
      <c r="P46" s="33"/>
      <c r="Q46" s="33"/>
      <c r="S46" s="33"/>
      <c r="T46" s="33"/>
      <c r="V46" s="33"/>
      <c r="X46" s="33"/>
      <c r="Y46" s="33"/>
      <c r="AA46" s="35"/>
    </row>
    <row r="47" spans="1:28" x14ac:dyDescent="0.15">
      <c r="C47" s="36"/>
      <c r="D47" s="36"/>
      <c r="E47" s="36"/>
      <c r="F47" s="33"/>
      <c r="G47" s="33"/>
      <c r="I47" s="33"/>
      <c r="K47" s="33"/>
      <c r="L47" s="33"/>
      <c r="N47" s="35"/>
      <c r="P47" s="36"/>
      <c r="Q47" s="36"/>
      <c r="R47" s="36"/>
      <c r="S47" s="33"/>
      <c r="T47" s="33"/>
      <c r="V47" s="33"/>
      <c r="X47" s="33"/>
      <c r="Y47" s="33"/>
      <c r="AA47" s="35"/>
    </row>
    <row r="48" spans="1:28" x14ac:dyDescent="0.15">
      <c r="C48" s="33"/>
      <c r="D48" s="33"/>
      <c r="F48" s="33"/>
      <c r="G48" s="33"/>
      <c r="I48" s="33"/>
      <c r="K48" s="33"/>
      <c r="L48" s="33"/>
      <c r="N48" s="35"/>
      <c r="P48" s="33"/>
      <c r="Q48" s="33"/>
      <c r="S48" s="33"/>
      <c r="T48" s="33"/>
      <c r="V48" s="33"/>
      <c r="X48" s="33"/>
      <c r="Y48" s="33"/>
      <c r="AA48" s="35"/>
    </row>
    <row r="49" spans="3:27" x14ac:dyDescent="0.15">
      <c r="C49" s="33"/>
      <c r="D49" s="33"/>
      <c r="F49" s="33"/>
      <c r="G49" s="33"/>
      <c r="I49" s="33"/>
      <c r="K49" s="33"/>
      <c r="L49" s="33"/>
      <c r="N49" s="35"/>
      <c r="P49" s="33"/>
      <c r="Q49" s="33"/>
      <c r="S49" s="33"/>
      <c r="T49" s="33"/>
      <c r="V49" s="33"/>
      <c r="X49" s="33"/>
      <c r="Y49" s="33"/>
      <c r="AA49" s="35"/>
    </row>
    <row r="50" spans="3:27" x14ac:dyDescent="0.15">
      <c r="C50" s="33"/>
      <c r="N50" s="35"/>
      <c r="P50" s="33"/>
      <c r="AA50" s="35"/>
    </row>
    <row r="51" spans="3:27" x14ac:dyDescent="0.15">
      <c r="C51" s="33"/>
      <c r="N51" s="35"/>
      <c r="P51" s="33"/>
      <c r="AA51" s="35"/>
    </row>
    <row r="52" spans="3:27" x14ac:dyDescent="0.15">
      <c r="N52" s="35"/>
      <c r="AA52" s="35"/>
    </row>
    <row r="53" spans="3:27" x14ac:dyDescent="0.15">
      <c r="N53" s="35"/>
      <c r="AA53" s="35"/>
    </row>
    <row r="54" spans="3:27" x14ac:dyDescent="0.15">
      <c r="N54" s="35"/>
      <c r="AA54" s="35"/>
    </row>
    <row r="55" spans="3:27" x14ac:dyDescent="0.15">
      <c r="N55" s="35"/>
      <c r="AA55" s="35"/>
    </row>
    <row r="56" spans="3:27" x14ac:dyDescent="0.15">
      <c r="N56" s="35"/>
      <c r="AA56" s="35"/>
    </row>
    <row r="57" spans="3:27" x14ac:dyDescent="0.15">
      <c r="N57" s="35"/>
      <c r="AA57" s="35"/>
    </row>
    <row r="58" spans="3:27" x14ac:dyDescent="0.15">
      <c r="N58" s="35"/>
      <c r="AA58" s="35"/>
    </row>
    <row r="59" spans="3:27" x14ac:dyDescent="0.15">
      <c r="N59" s="35"/>
      <c r="AA59" s="35"/>
    </row>
  </sheetData>
  <mergeCells count="28">
    <mergeCell ref="A15:A17"/>
    <mergeCell ref="A18:A20"/>
    <mergeCell ref="A22:A23"/>
    <mergeCell ref="A24:A25"/>
    <mergeCell ref="P3:AB3"/>
    <mergeCell ref="P4:R5"/>
    <mergeCell ref="S4:X4"/>
    <mergeCell ref="Y4:AA4"/>
    <mergeCell ref="AB4:AB6"/>
    <mergeCell ref="S5:U5"/>
    <mergeCell ref="V5:X5"/>
    <mergeCell ref="Y5:AA5"/>
    <mergeCell ref="A28:A30"/>
    <mergeCell ref="A13:A14"/>
    <mergeCell ref="A35:AB35"/>
    <mergeCell ref="A7:A9"/>
    <mergeCell ref="C4:E5"/>
    <mergeCell ref="A31:A32"/>
    <mergeCell ref="A3:A6"/>
    <mergeCell ref="B3:B6"/>
    <mergeCell ref="C3:O3"/>
    <mergeCell ref="L4:N4"/>
    <mergeCell ref="O4:O6"/>
    <mergeCell ref="F5:H5"/>
    <mergeCell ref="I5:K5"/>
    <mergeCell ref="L5:N5"/>
    <mergeCell ref="F4:K4"/>
    <mergeCell ref="A10:A12"/>
  </mergeCells>
  <phoneticPr fontId="1"/>
  <pageMargins left="0.78740157480314965" right="0.39370078740157483" top="0.78740157480314965" bottom="0.59055118110236227" header="0.31496062992125984" footer="0.31496062992125984"/>
  <pageSetup paperSize="9" scale="55" orientation="landscape" r:id="rId1"/>
  <headerFooter>
    <oddFooter>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14-1</vt:lpstr>
      <vt:lpstr>'14-1'!Print_Area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廣　正博</dc:creator>
  <cp:keywords/>
  <dc:description/>
  <cp:lastModifiedBy>富山県</cp:lastModifiedBy>
  <cp:revision>0</cp:revision>
  <cp:lastPrinted>2023-01-26T08:13:49Z</cp:lastPrinted>
  <dcterms:created xsi:type="dcterms:W3CDTF">1601-01-01T00:00:00Z</dcterms:created>
  <dcterms:modified xsi:type="dcterms:W3CDTF">2023-05-22T02:01:40Z</dcterms:modified>
  <cp:category/>
</cp:coreProperties>
</file>