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4農林・水産\"/>
    </mc:Choice>
  </mc:AlternateContent>
  <xr:revisionPtr revIDLastSave="0" documentId="13_ncr:1_{19694588-0276-4ED0-B3B0-9FACE27515DC}" xr6:coauthVersionLast="47" xr6:coauthVersionMax="47" xr10:uidLastSave="{00000000-0000-0000-0000-000000000000}"/>
  <bookViews>
    <workbookView xWindow="-120" yWindow="-120" windowWidth="29040" windowHeight="15990" tabRatio="890" xr2:uid="{00000000-000D-0000-FFFF-FFFF00000000}"/>
  </bookViews>
  <sheets>
    <sheet name="4-4" sheetId="3" r:id="rId1"/>
  </sheets>
  <definedNames>
    <definedName name="_xlnm.Print_Area" localSheetId="0">'4-4'!$A$1:$L$29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J13" i="3"/>
  <c r="H19" i="3"/>
  <c r="H18" i="3"/>
  <c r="H14" i="3"/>
  <c r="H13" i="3"/>
  <c r="F19" i="3"/>
  <c r="F18" i="3"/>
  <c r="F14" i="3"/>
  <c r="F13" i="3"/>
  <c r="D19" i="3"/>
  <c r="D18" i="3"/>
  <c r="D14" i="3"/>
  <c r="D13" i="3"/>
</calcChain>
</file>

<file path=xl/sharedStrings.xml><?xml version="1.0" encoding="utf-8"?>
<sst xmlns="http://schemas.openxmlformats.org/spreadsheetml/2006/main" count="86" uniqueCount="37">
  <si>
    <t>（単位　ha）</t>
    <rPh sb="1" eb="3">
      <t>タンイ</t>
    </rPh>
    <phoneticPr fontId="1"/>
  </si>
  <si>
    <t>総　　数</t>
    <rPh sb="0" eb="4">
      <t>ソウスウ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</si>
  <si>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</si>
  <si>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</si>
  <si>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　園　地</t>
    <rPh sb="0" eb="1">
      <t>ジュモク</t>
    </rPh>
    <rPh sb="2" eb="3">
      <t>エン</t>
    </rPh>
    <rPh sb="4" eb="5">
      <t>チ</t>
    </rPh>
    <phoneticPr fontId="1"/>
  </si>
  <si>
    <t>0.3ha未満</t>
    <rPh sb="5" eb="7">
      <t>ミマン</t>
    </rPh>
    <phoneticPr fontId="1"/>
  </si>
  <si>
    <t>2.0ha以上3.0ha未満</t>
    <rPh sb="5" eb="7">
      <t>イジョウ</t>
    </rPh>
    <rPh sb="12" eb="14">
      <t>ミマン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</si>
  <si>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</si>
  <si>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１経営体</t>
    <rPh sb="1" eb="3">
      <t>ケイエイ</t>
    </rPh>
    <rPh sb="3" eb="4">
      <t>タイ</t>
    </rPh>
    <phoneticPr fontId="1"/>
  </si>
  <si>
    <t>あたり</t>
    <phoneticPr fontId="1"/>
  </si>
  <si>
    <t>0.3ha以上1.0ha未満</t>
    <rPh sb="5" eb="7">
      <t>イジョウ</t>
    </rPh>
    <rPh sb="12" eb="14">
      <t>ミマン</t>
    </rPh>
    <phoneticPr fontId="1"/>
  </si>
  <si>
    <t>1.0ha以上2.0ha未満</t>
    <rPh sb="5" eb="7">
      <t>イジョウ</t>
    </rPh>
    <rPh sb="12" eb="14">
      <t>ミマン</t>
    </rPh>
    <phoneticPr fontId="1"/>
  </si>
  <si>
    <t>5.0ha以上10.0ha未満</t>
    <rPh sb="5" eb="7">
      <t>イジョウ</t>
    </rPh>
    <rPh sb="13" eb="15">
      <t>ミマン</t>
    </rPh>
    <phoneticPr fontId="1"/>
  </si>
  <si>
    <t>(経営耕地面積規模別)</t>
    <rPh sb="1" eb="3">
      <t>ケイエイ</t>
    </rPh>
    <rPh sb="3" eb="5">
      <t>コウチ</t>
    </rPh>
    <rPh sb="5" eb="7">
      <t>メンセキ</t>
    </rPh>
    <rPh sb="7" eb="10">
      <t>キボベツ</t>
    </rPh>
    <phoneticPr fontId="1"/>
  </si>
  <si>
    <t>　</t>
    <phoneticPr fontId="1"/>
  </si>
  <si>
    <t xml:space="preserve">    </t>
    <phoneticPr fontId="1"/>
  </si>
  <si>
    <t>資料出所：富山県統計調査課</t>
    <rPh sb="8" eb="10">
      <t>トウケイ</t>
    </rPh>
    <rPh sb="10" eb="12">
      <t>チョウサ</t>
    </rPh>
    <phoneticPr fontId="1"/>
  </si>
  <si>
    <t>年　　次</t>
  </si>
  <si>
    <t xml:space="preserve">… </t>
  </si>
  <si>
    <t>3.0ha以上5.0ha未満</t>
    <rPh sb="5" eb="7">
      <t>イジョウ</t>
    </rPh>
    <rPh sb="12" eb="14">
      <t>ミマン</t>
    </rPh>
    <phoneticPr fontId="1"/>
  </si>
  <si>
    <t>10.0ha以上30.0ha未満</t>
    <rPh sb="6" eb="8">
      <t>イジョウ</t>
    </rPh>
    <rPh sb="14" eb="16">
      <t>ミマン</t>
    </rPh>
    <phoneticPr fontId="1"/>
  </si>
  <si>
    <t>30.0ha以上</t>
    <rPh sb="6" eb="8">
      <t>イジョウ</t>
    </rPh>
    <phoneticPr fontId="1"/>
  </si>
  <si>
    <t>　３　１経営体あたり経営耕地面積＝経営耕地面積÷(農業経営体数－経営耕地の無い農業経営体数)</t>
    <rPh sb="4" eb="7">
      <t>ケイエイタイ</t>
    </rPh>
    <rPh sb="10" eb="12">
      <t>ケイエイ</t>
    </rPh>
    <rPh sb="12" eb="14">
      <t>コウチ</t>
    </rPh>
    <rPh sb="14" eb="16">
      <t>メンセキ</t>
    </rPh>
    <rPh sb="17" eb="19">
      <t>ケイエイ</t>
    </rPh>
    <rPh sb="19" eb="21">
      <t>コウチ</t>
    </rPh>
    <rPh sb="21" eb="23">
      <t>メンセキ</t>
    </rPh>
    <rPh sb="25" eb="27">
      <t>ノウギョウ</t>
    </rPh>
    <rPh sb="27" eb="30">
      <t>ケイエイタイ</t>
    </rPh>
    <phoneticPr fontId="1"/>
  </si>
  <si>
    <t>　　　センサス基準に合わせて算出した組替値。</t>
    <phoneticPr fontId="1"/>
  </si>
  <si>
    <t>　４　各年２月１日現在</t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phoneticPr fontId="1"/>
  </si>
  <si>
    <t>資料：農林水産省「世界農林業センサス」、「農林業センサス」</t>
    <rPh sb="0" eb="2">
      <t>シリョウ</t>
    </rPh>
    <rPh sb="3" eb="5">
      <t>ノウリン</t>
    </rPh>
    <rPh sb="5" eb="8">
      <t>スイサンショウ</t>
    </rPh>
    <rPh sb="9" eb="14">
      <t>セカイノウリンギョウ</t>
    </rPh>
    <rPh sb="21" eb="24">
      <t>ノウリンギョウ</t>
    </rPh>
    <phoneticPr fontId="1"/>
  </si>
  <si>
    <t>販売農家</t>
    <rPh sb="0" eb="2">
      <t>ハンバイ</t>
    </rPh>
    <rPh sb="2" eb="4">
      <t>ノウカ</t>
    </rPh>
    <phoneticPr fontId="1"/>
  </si>
  <si>
    <t>農業経営体</t>
    <rPh sb="0" eb="5">
      <t>ノウギョウケイエイタイ</t>
    </rPh>
    <phoneticPr fontId="1"/>
  </si>
  <si>
    <t>注１　農業経営体は平成17年センサスから新たに導入された概念。なお、平成12年の農業経営体値は平成17年</t>
    <rPh sb="0" eb="1">
      <t>チュウ</t>
    </rPh>
    <rPh sb="3" eb="5">
      <t>ノウギョウ</t>
    </rPh>
    <rPh sb="5" eb="7">
      <t>ケイエイ</t>
    </rPh>
    <rPh sb="7" eb="8">
      <t>タイ</t>
    </rPh>
    <rPh sb="9" eb="11">
      <t>ヘイセイ</t>
    </rPh>
    <rPh sb="13" eb="14">
      <t>ネン</t>
    </rPh>
    <rPh sb="20" eb="21">
      <t>アラ</t>
    </rPh>
    <rPh sb="23" eb="25">
      <t>ドウニュウ</t>
    </rPh>
    <rPh sb="28" eb="30">
      <t>ガイネン</t>
    </rPh>
    <rPh sb="34" eb="36">
      <t>ヘイセイ</t>
    </rPh>
    <rPh sb="38" eb="39">
      <t>ネン</t>
    </rPh>
    <rPh sb="40" eb="42">
      <t>ノウギョウ</t>
    </rPh>
    <rPh sb="42" eb="45">
      <t>ケイエイタイ</t>
    </rPh>
    <rPh sb="45" eb="46">
      <t>アタイ</t>
    </rPh>
    <rPh sb="47" eb="49">
      <t>ヘイセイ</t>
    </rPh>
    <rPh sb="51" eb="52">
      <t>ネン</t>
    </rPh>
    <phoneticPr fontId="1"/>
  </si>
  <si>
    <t>平成12年</t>
    <rPh sb="0" eb="1">
      <t>ヘイセイ</t>
    </rPh>
    <rPh sb="3" eb="4">
      <t>ネン</t>
    </rPh>
    <phoneticPr fontId="1"/>
  </si>
  <si>
    <t xml:space="preserve">… </t>
    <phoneticPr fontId="1"/>
  </si>
  <si>
    <t>４－４　経営耕地面積（ 経営耕地規模別 ）</t>
    <phoneticPr fontId="1"/>
  </si>
  <si>
    <t>　２　令和２年センサスでは、販売農家の集計はない。</t>
    <rPh sb="3" eb="5">
      <t>レイワ</t>
    </rPh>
    <rPh sb="6" eb="7">
      <t>ネン</t>
    </rPh>
    <rPh sb="14" eb="16">
      <t>ハンバイ</t>
    </rPh>
    <rPh sb="16" eb="18">
      <t>ノウカ</t>
    </rPh>
    <rPh sb="19" eb="21">
      <t>シュウケイ</t>
    </rPh>
    <phoneticPr fontId="1"/>
  </si>
  <si>
    <t>平成17年</t>
    <rPh sb="0" eb="1">
      <t>ヘイセイ</t>
    </rPh>
    <phoneticPr fontId="1"/>
  </si>
  <si>
    <t>平成22年</t>
    <rPh sb="0" eb="1">
      <t>ヘイセイ</t>
    </rPh>
    <phoneticPr fontId="1"/>
  </si>
  <si>
    <t>平成27年</t>
    <rPh sb="0" eb="1">
      <t>ヘイセイ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</si>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</sst>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0\ "/>
    <numFmt numFmtId="177" formatCode="###\ ##0\ "/>
    <numFmt numFmtId="178" formatCode="#,##0_ "/>
    <numFmt numFmtId="179" formatCode="#\ ###\ ##0.00\ "/>
    <numFmt numFmtId="180" formatCode="\(#\ ###\ ##0\)\ "/>
    <numFmt numFmtId="181" formatCode="\(##\ 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6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3">
    <xf numFmtId="0" fontId="0" fillId="0" borderId="0" xfId="0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76" fontId="2" fillId="0" borderId="0" xfId="33" applyNumberFormat="1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178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Alignment="1"/>
    <xf numFmtId="0" fontId="7" fillId="0" borderId="7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shrinkToFit="1"/>
    </xf>
    <xf numFmtId="177" fontId="2" fillId="0" borderId="5" xfId="33" applyNumberFormat="1" applyFont="1" applyFill="1" applyBorder="1" applyAlignment="1">
      <alignment horizontal="right" vertical="center"/>
    </xf>
    <xf numFmtId="177" fontId="2" fillId="0" borderId="0" xfId="33" applyNumberFormat="1" applyFont="1" applyFill="1" applyBorder="1" applyAlignment="1">
      <alignment vertical="center" shrinkToFit="1"/>
    </xf>
    <xf numFmtId="177" fontId="2" fillId="0" borderId="0" xfId="33" applyNumberFormat="1" applyFont="1" applyFill="1" applyBorder="1" applyAlignment="1">
      <alignment horizontal="right" vertical="center"/>
    </xf>
    <xf numFmtId="177" fontId="2" fillId="0" borderId="5" xfId="33" applyNumberFormat="1" applyFont="1" applyFill="1" applyBorder="1" applyAlignment="1">
      <alignment vertical="center"/>
    </xf>
    <xf numFmtId="177" fontId="2" fillId="0" borderId="0" xfId="33" applyNumberFormat="1" applyFont="1" applyFill="1" applyBorder="1" applyAlignment="1">
      <alignment vertical="center"/>
    </xf>
    <xf numFmtId="179" fontId="2" fillId="0" borderId="0" xfId="33" quotePrefix="1" applyNumberFormat="1" applyFont="1" applyFill="1" applyBorder="1" applyAlignment="1">
      <alignment horizontal="right" vertical="center" shrinkToFit="1"/>
    </xf>
    <xf numFmtId="177" fontId="2" fillId="0" borderId="5" xfId="33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 shrinkToFit="1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176" fontId="2" fillId="0" borderId="5" xfId="33" applyNumberFormat="1" applyFont="1" applyFill="1" applyBorder="1" applyAlignment="1">
      <alignment vertical="center" shrinkToFit="1"/>
    </xf>
    <xf numFmtId="181" fontId="2" fillId="0" borderId="0" xfId="33" applyNumberFormat="1" applyFont="1" applyFill="1" applyBorder="1" applyAlignment="1">
      <alignment horizontal="right" vertical="center" shrinkToFit="1"/>
    </xf>
    <xf numFmtId="176" fontId="2" fillId="0" borderId="0" xfId="33" applyNumberFormat="1" applyFont="1" applyFill="1" applyBorder="1" applyAlignment="1">
      <alignment vertical="center" shrinkToFit="1"/>
    </xf>
    <xf numFmtId="176" fontId="2" fillId="0" borderId="0" xfId="33" applyNumberFormat="1" applyFont="1" applyFill="1" applyBorder="1" applyAlignment="1">
      <alignment vertical="center"/>
    </xf>
    <xf numFmtId="180" fontId="2" fillId="0" borderId="0" xfId="33" applyNumberFormat="1" applyFont="1" applyFill="1" applyBorder="1" applyAlignment="1">
      <alignment vertical="center" shrinkToFit="1"/>
    </xf>
    <xf numFmtId="176" fontId="2" fillId="0" borderId="0" xfId="33" quotePrefix="1" applyNumberFormat="1" applyFont="1" applyFill="1" applyBorder="1" applyAlignment="1">
      <alignment horizontal="right" vertical="center"/>
    </xf>
    <xf numFmtId="176" fontId="2" fillId="0" borderId="10" xfId="33" quotePrefix="1" applyNumberFormat="1" applyFont="1" applyFill="1" applyBorder="1" applyAlignment="1">
      <alignment vertical="center" shrinkToFit="1"/>
    </xf>
    <xf numFmtId="181" fontId="2" fillId="0" borderId="10" xfId="33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 shrinkToFit="1"/>
    </xf>
    <xf numFmtId="0" fontId="5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zoomScale="120" zoomScaleNormal="120" zoomScaleSheetLayoutView="100" workbookViewId="0">
      <selection activeCell="I1" sqref="I1"/>
    </sheetView>
  </sheetViews>
  <sheetFormatPr defaultColWidth="10.625" defaultRowHeight="13.5" x14ac:dyDescent="0.15"/>
  <cols>
    <col min="1" max="1" width="1" style="1" customWidth="1"/>
    <col min="2" max="2" width="15.125" style="1" customWidth="1"/>
    <col min="3" max="3" width="1" style="1" customWidth="1"/>
    <col min="4" max="4" width="9.25" style="1" customWidth="1"/>
    <col min="5" max="5" width="8.625" style="1" customWidth="1"/>
    <col min="6" max="6" width="9.25" style="2" customWidth="1"/>
    <col min="7" max="7" width="8.625" style="2" customWidth="1"/>
    <col min="8" max="8" width="9.25" style="2" customWidth="1"/>
    <col min="9" max="12" width="8.625" style="2" customWidth="1"/>
    <col min="13" max="16384" width="10.625" style="2"/>
  </cols>
  <sheetData>
    <row r="1" spans="1:13" ht="18.75" x14ac:dyDescent="0.2">
      <c r="A1" s="34" t="s">
        <v>31</v>
      </c>
      <c r="B1" s="2"/>
      <c r="C1" s="2"/>
      <c r="D1" s="2"/>
      <c r="E1" s="2"/>
      <c r="F1" s="1"/>
      <c r="G1" s="1"/>
      <c r="H1" s="1"/>
      <c r="I1" s="35"/>
      <c r="J1" s="1"/>
      <c r="K1" s="1"/>
    </row>
    <row r="2" spans="1:13" ht="19.5" customHeight="1" thickBot="1" x14ac:dyDescent="0.2">
      <c r="L2" s="3" t="s">
        <v>0</v>
      </c>
    </row>
    <row r="3" spans="1:13" ht="11.25" customHeight="1" x14ac:dyDescent="0.15">
      <c r="A3" s="4"/>
      <c r="B3" s="4"/>
      <c r="C3" s="5"/>
      <c r="D3" s="57" t="s">
        <v>1</v>
      </c>
      <c r="E3" s="58"/>
      <c r="F3" s="57" t="s">
        <v>2</v>
      </c>
      <c r="G3" s="58"/>
      <c r="H3" s="57" t="s">
        <v>3</v>
      </c>
      <c r="I3" s="58"/>
      <c r="J3" s="57" t="s">
        <v>4</v>
      </c>
      <c r="K3" s="58"/>
      <c r="L3" s="21" t="s">
        <v>8</v>
      </c>
      <c r="M3" s="6"/>
    </row>
    <row r="4" spans="1:13" ht="11.25" customHeight="1" x14ac:dyDescent="0.15">
      <c r="A4" s="7"/>
      <c r="B4" s="7" t="s">
        <v>17</v>
      </c>
      <c r="C4" s="8"/>
      <c r="D4" s="59"/>
      <c r="E4" s="60"/>
      <c r="F4" s="59"/>
      <c r="G4" s="60"/>
      <c r="H4" s="59"/>
      <c r="I4" s="60"/>
      <c r="J4" s="59"/>
      <c r="K4" s="60"/>
      <c r="L4" s="18" t="s">
        <v>9</v>
      </c>
      <c r="M4" s="6"/>
    </row>
    <row r="5" spans="1:13" ht="19.5" customHeight="1" x14ac:dyDescent="0.15">
      <c r="A5" s="9"/>
      <c r="B5" s="9"/>
      <c r="C5" s="36"/>
      <c r="D5" s="24" t="s">
        <v>27</v>
      </c>
      <c r="E5" s="24" t="s">
        <v>26</v>
      </c>
      <c r="F5" s="24" t="s">
        <v>27</v>
      </c>
      <c r="G5" s="24" t="s">
        <v>26</v>
      </c>
      <c r="H5" s="24" t="s">
        <v>27</v>
      </c>
      <c r="I5" s="24" t="s">
        <v>26</v>
      </c>
      <c r="J5" s="24" t="s">
        <v>27</v>
      </c>
      <c r="K5" s="24" t="s">
        <v>26</v>
      </c>
      <c r="L5" s="19" t="s">
        <v>7</v>
      </c>
      <c r="M5" s="6"/>
    </row>
    <row r="6" spans="1:13" s="13" customFormat="1" ht="15.75" customHeight="1" x14ac:dyDescent="0.15">
      <c r="A6" s="11"/>
      <c r="B6" s="22" t="s">
        <v>29</v>
      </c>
      <c r="C6" s="12"/>
      <c r="D6" s="25">
        <v>56688</v>
      </c>
      <c r="E6" s="26">
        <v>50631</v>
      </c>
      <c r="F6" s="27">
        <v>54688</v>
      </c>
      <c r="G6" s="26">
        <v>48944</v>
      </c>
      <c r="H6" s="27">
        <v>1425</v>
      </c>
      <c r="I6" s="26">
        <v>1134</v>
      </c>
      <c r="J6" s="27">
        <v>575</v>
      </c>
      <c r="K6" s="26">
        <v>553</v>
      </c>
      <c r="L6" s="10" t="s">
        <v>18</v>
      </c>
    </row>
    <row r="7" spans="1:13" s="13" customFormat="1" ht="15.75" customHeight="1" x14ac:dyDescent="0.15">
      <c r="A7" s="11"/>
      <c r="B7" s="23" t="s">
        <v>33</v>
      </c>
      <c r="C7" s="12"/>
      <c r="D7" s="28">
        <v>54061</v>
      </c>
      <c r="E7" s="26">
        <v>43141</v>
      </c>
      <c r="F7" s="29">
        <v>52448</v>
      </c>
      <c r="G7" s="26">
        <v>41904</v>
      </c>
      <c r="H7" s="29">
        <v>1094</v>
      </c>
      <c r="I7" s="26">
        <v>740</v>
      </c>
      <c r="J7" s="29">
        <v>520</v>
      </c>
      <c r="K7" s="26">
        <v>496</v>
      </c>
      <c r="L7" s="30">
        <v>1.69</v>
      </c>
    </row>
    <row r="8" spans="1:13" s="13" customFormat="1" ht="15.75" customHeight="1" x14ac:dyDescent="0.15">
      <c r="A8" s="11"/>
      <c r="B8" s="23" t="s">
        <v>34</v>
      </c>
      <c r="C8" s="12"/>
      <c r="D8" s="31">
        <v>53376</v>
      </c>
      <c r="E8" s="26">
        <v>34104</v>
      </c>
      <c r="F8" s="26">
        <v>51748</v>
      </c>
      <c r="G8" s="26">
        <v>32811</v>
      </c>
      <c r="H8" s="26">
        <v>1101</v>
      </c>
      <c r="I8" s="26">
        <v>809</v>
      </c>
      <c r="J8" s="26">
        <v>527</v>
      </c>
      <c r="K8" s="26">
        <v>484</v>
      </c>
      <c r="L8" s="30">
        <v>2.35</v>
      </c>
    </row>
    <row r="9" spans="1:13" s="13" customFormat="1" ht="15.75" customHeight="1" x14ac:dyDescent="0.15">
      <c r="A9" s="11"/>
      <c r="B9" s="23" t="s">
        <v>35</v>
      </c>
      <c r="C9" s="12"/>
      <c r="D9" s="31">
        <v>50984</v>
      </c>
      <c r="E9" s="26">
        <v>29145</v>
      </c>
      <c r="F9" s="26">
        <v>49417</v>
      </c>
      <c r="G9" s="26">
        <v>28042</v>
      </c>
      <c r="H9" s="26">
        <v>1082</v>
      </c>
      <c r="I9" s="26">
        <v>683</v>
      </c>
      <c r="J9" s="26">
        <v>486</v>
      </c>
      <c r="K9" s="26">
        <v>420</v>
      </c>
      <c r="L9" s="30">
        <v>2.9</v>
      </c>
    </row>
    <row r="10" spans="1:13" s="13" customFormat="1" ht="15.75" customHeight="1" x14ac:dyDescent="0.15">
      <c r="A10" s="11"/>
      <c r="B10" s="37" t="s">
        <v>36</v>
      </c>
      <c r="C10" s="12"/>
      <c r="D10" s="40">
        <v>49381</v>
      </c>
      <c r="E10" s="41" t="s">
        <v>30</v>
      </c>
      <c r="F10" s="42">
        <v>47806</v>
      </c>
      <c r="G10" s="41" t="s">
        <v>30</v>
      </c>
      <c r="H10" s="42">
        <v>1164</v>
      </c>
      <c r="I10" s="41" t="s">
        <v>30</v>
      </c>
      <c r="J10" s="42">
        <v>411</v>
      </c>
      <c r="K10" s="41" t="s">
        <v>30</v>
      </c>
      <c r="L10" s="30">
        <v>4.04</v>
      </c>
    </row>
    <row r="11" spans="1:13" s="13" customFormat="1" ht="15.75" customHeight="1" x14ac:dyDescent="0.15">
      <c r="A11" s="61" t="s">
        <v>13</v>
      </c>
      <c r="B11" s="62"/>
      <c r="C11" s="60"/>
      <c r="D11" s="43"/>
      <c r="E11" s="44"/>
      <c r="F11" s="43"/>
      <c r="G11" s="44"/>
      <c r="H11" s="43"/>
      <c r="I11" s="44"/>
      <c r="J11" s="43"/>
      <c r="K11" s="44"/>
      <c r="L11" s="45"/>
    </row>
    <row r="12" spans="1:13" s="13" customFormat="1" ht="15.75" customHeight="1" x14ac:dyDescent="0.15">
      <c r="A12" s="14"/>
      <c r="B12" s="53" t="s">
        <v>5</v>
      </c>
      <c r="C12" s="15"/>
      <c r="D12" s="43">
        <v>25</v>
      </c>
      <c r="E12" s="41" t="s">
        <v>30</v>
      </c>
      <c r="F12" s="43">
        <v>4</v>
      </c>
      <c r="G12" s="41" t="s">
        <v>30</v>
      </c>
      <c r="H12" s="43">
        <v>10</v>
      </c>
      <c r="I12" s="41" t="s">
        <v>30</v>
      </c>
      <c r="J12" s="43">
        <v>11</v>
      </c>
      <c r="K12" s="41" t="s">
        <v>30</v>
      </c>
      <c r="L12" s="41" t="s">
        <v>30</v>
      </c>
      <c r="M12" s="16"/>
    </row>
    <row r="13" spans="1:13" s="13" customFormat="1" ht="15.75" customHeight="1" x14ac:dyDescent="0.15">
      <c r="A13" s="17"/>
      <c r="B13" s="52" t="s">
        <v>10</v>
      </c>
      <c r="C13" s="15"/>
      <c r="D13" s="43">
        <f>597+2471</f>
        <v>3068</v>
      </c>
      <c r="E13" s="41" t="s">
        <v>30</v>
      </c>
      <c r="F13" s="43">
        <f>515+2258</f>
        <v>2773</v>
      </c>
      <c r="G13" s="41" t="s">
        <v>30</v>
      </c>
      <c r="H13" s="43">
        <f>49+123</f>
        <v>172</v>
      </c>
      <c r="I13" s="41" t="s">
        <v>30</v>
      </c>
      <c r="J13" s="43">
        <f>34+90</f>
        <v>124</v>
      </c>
      <c r="K13" s="41" t="s">
        <v>30</v>
      </c>
      <c r="L13" s="41" t="s">
        <v>30</v>
      </c>
      <c r="M13" s="16"/>
    </row>
    <row r="14" spans="1:13" s="13" customFormat="1" ht="15.75" customHeight="1" x14ac:dyDescent="0.15">
      <c r="A14" s="17"/>
      <c r="B14" s="52" t="s">
        <v>11</v>
      </c>
      <c r="C14" s="15"/>
      <c r="D14" s="43">
        <f>2869+2573</f>
        <v>5442</v>
      </c>
      <c r="E14" s="41" t="s">
        <v>30</v>
      </c>
      <c r="F14" s="43">
        <f>2691+2446</f>
        <v>5137</v>
      </c>
      <c r="G14" s="41" t="s">
        <v>30</v>
      </c>
      <c r="H14" s="43">
        <f>93+70</f>
        <v>163</v>
      </c>
      <c r="I14" s="41" t="s">
        <v>30</v>
      </c>
      <c r="J14" s="43">
        <f>85+57</f>
        <v>142</v>
      </c>
      <c r="K14" s="41" t="s">
        <v>30</v>
      </c>
      <c r="L14" s="41" t="s">
        <v>30</v>
      </c>
      <c r="M14" s="16"/>
    </row>
    <row r="15" spans="1:13" s="13" customFormat="1" ht="15.75" customHeight="1" x14ac:dyDescent="0.15">
      <c r="A15" s="17"/>
      <c r="B15" s="52" t="s">
        <v>6</v>
      </c>
      <c r="C15" s="15"/>
      <c r="D15" s="43">
        <v>2796</v>
      </c>
      <c r="E15" s="41" t="s">
        <v>30</v>
      </c>
      <c r="F15" s="43">
        <v>2669</v>
      </c>
      <c r="G15" s="41" t="s">
        <v>30</v>
      </c>
      <c r="H15" s="43">
        <v>74</v>
      </c>
      <c r="I15" s="41" t="s">
        <v>30</v>
      </c>
      <c r="J15" s="43">
        <v>53</v>
      </c>
      <c r="K15" s="41" t="s">
        <v>30</v>
      </c>
      <c r="L15" s="41" t="s">
        <v>30</v>
      </c>
      <c r="M15" s="16"/>
    </row>
    <row r="16" spans="1:13" s="13" customFormat="1" ht="15.75" customHeight="1" x14ac:dyDescent="0.15">
      <c r="A16" s="17"/>
      <c r="B16" s="52" t="s">
        <v>19</v>
      </c>
      <c r="C16" s="15"/>
      <c r="D16" s="43">
        <v>2271</v>
      </c>
      <c r="E16" s="41" t="s">
        <v>30</v>
      </c>
      <c r="F16" s="43">
        <v>2169</v>
      </c>
      <c r="G16" s="41" t="s">
        <v>30</v>
      </c>
      <c r="H16" s="43">
        <v>74</v>
      </c>
      <c r="I16" s="41" t="s">
        <v>30</v>
      </c>
      <c r="J16" s="43">
        <v>28</v>
      </c>
      <c r="K16" s="41" t="s">
        <v>30</v>
      </c>
      <c r="L16" s="41" t="s">
        <v>30</v>
      </c>
      <c r="M16" s="16"/>
    </row>
    <row r="17" spans="1:15" s="13" customFormat="1" ht="15.75" customHeight="1" x14ac:dyDescent="0.15">
      <c r="A17" s="17"/>
      <c r="B17" s="38" t="s">
        <v>12</v>
      </c>
      <c r="C17" s="15"/>
      <c r="D17" s="43">
        <v>2955</v>
      </c>
      <c r="E17" s="41" t="s">
        <v>30</v>
      </c>
      <c r="F17" s="43">
        <v>2816</v>
      </c>
      <c r="G17" s="41" t="s">
        <v>30</v>
      </c>
      <c r="H17" s="43">
        <v>124</v>
      </c>
      <c r="I17" s="41" t="s">
        <v>30</v>
      </c>
      <c r="J17" s="43">
        <v>16</v>
      </c>
      <c r="K17" s="41" t="s">
        <v>30</v>
      </c>
      <c r="L17" s="41" t="s">
        <v>30</v>
      </c>
      <c r="M17" s="16"/>
    </row>
    <row r="18" spans="1:15" s="13" customFormat="1" ht="15.75" customHeight="1" x14ac:dyDescent="0.15">
      <c r="A18" s="17"/>
      <c r="B18" s="39" t="s">
        <v>20</v>
      </c>
      <c r="C18" s="15"/>
      <c r="D18" s="42">
        <f>5215+6038</f>
        <v>11253</v>
      </c>
      <c r="E18" s="41" t="s">
        <v>30</v>
      </c>
      <c r="F18" s="42">
        <f>5052+5941</f>
        <v>10993</v>
      </c>
      <c r="G18" s="41" t="s">
        <v>30</v>
      </c>
      <c r="H18" s="42">
        <f>153+93</f>
        <v>246</v>
      </c>
      <c r="I18" s="41" t="s">
        <v>30</v>
      </c>
      <c r="J18" s="42">
        <v>13</v>
      </c>
      <c r="K18" s="41" t="s">
        <v>30</v>
      </c>
      <c r="L18" s="41" t="s">
        <v>30</v>
      </c>
      <c r="M18" s="16"/>
    </row>
    <row r="19" spans="1:15" s="13" customFormat="1" ht="15.75" customHeight="1" thickBot="1" x14ac:dyDescent="0.2">
      <c r="A19" s="32"/>
      <c r="B19" s="54" t="s">
        <v>21</v>
      </c>
      <c r="C19" s="33"/>
      <c r="D19" s="46">
        <f>11233+6582+2293+1463</f>
        <v>21571</v>
      </c>
      <c r="E19" s="47" t="s">
        <v>30</v>
      </c>
      <c r="F19" s="46">
        <f>11154+6361+2271+1460</f>
        <v>21246</v>
      </c>
      <c r="G19" s="47" t="s">
        <v>30</v>
      </c>
      <c r="H19" s="46">
        <f>71+209+19</f>
        <v>299</v>
      </c>
      <c r="I19" s="47" t="s">
        <v>30</v>
      </c>
      <c r="J19" s="46">
        <v>26</v>
      </c>
      <c r="K19" s="47" t="s">
        <v>30</v>
      </c>
      <c r="L19" s="47" t="s">
        <v>30</v>
      </c>
      <c r="M19" s="16"/>
    </row>
    <row r="20" spans="1:15" ht="3" customHeight="1" x14ac:dyDescent="0.15">
      <c r="A20" s="55" t="s">
        <v>15</v>
      </c>
      <c r="B20" s="55"/>
      <c r="C20" s="55"/>
      <c r="D20" s="55"/>
      <c r="E20" s="55"/>
      <c r="F20" s="55"/>
      <c r="G20" s="55"/>
      <c r="H20" s="55"/>
      <c r="I20" s="55"/>
      <c r="J20" s="56"/>
      <c r="K20" s="56"/>
      <c r="L20" s="56"/>
    </row>
    <row r="21" spans="1:15" s="20" customFormat="1" ht="11.25" x14ac:dyDescent="0.15">
      <c r="A21" s="48"/>
      <c r="B21" s="49" t="s">
        <v>28</v>
      </c>
      <c r="C21" s="50"/>
      <c r="D21" s="50"/>
      <c r="E21" s="50"/>
      <c r="F21" s="50"/>
    </row>
    <row r="22" spans="1:15" s="20" customFormat="1" ht="11.25" x14ac:dyDescent="0.15">
      <c r="A22" s="48"/>
      <c r="B22" s="51" t="s">
        <v>23</v>
      </c>
    </row>
    <row r="23" spans="1:15" s="20" customFormat="1" ht="11.25" x14ac:dyDescent="0.15">
      <c r="A23" s="48"/>
      <c r="B23" s="51" t="s">
        <v>32</v>
      </c>
    </row>
    <row r="24" spans="1:15" s="20" customFormat="1" ht="11.25" x14ac:dyDescent="0.15">
      <c r="B24" s="49" t="s">
        <v>22</v>
      </c>
    </row>
    <row r="25" spans="1:15" s="20" customFormat="1" ht="11.25" x14ac:dyDescent="0.15">
      <c r="B25" s="49" t="s">
        <v>24</v>
      </c>
    </row>
    <row r="26" spans="1:15" s="20" customFormat="1" ht="11.25" x14ac:dyDescent="0.15">
      <c r="B26" s="49" t="s">
        <v>16</v>
      </c>
      <c r="C26" s="50"/>
      <c r="D26" s="50"/>
      <c r="E26" s="50"/>
      <c r="F26" s="50"/>
      <c r="G26" s="50"/>
    </row>
    <row r="27" spans="1:15" s="20" customFormat="1" ht="11.25" x14ac:dyDescent="0.15">
      <c r="A27" s="48"/>
      <c r="B27" s="51" t="s">
        <v>25</v>
      </c>
    </row>
    <row r="29" spans="1:15" x14ac:dyDescent="0.15">
      <c r="B29" s="13"/>
      <c r="O29" s="2" t="s">
        <v>14</v>
      </c>
    </row>
  </sheetData>
  <mergeCells count="6">
    <mergeCell ref="A20:L20"/>
    <mergeCell ref="D3:E4"/>
    <mergeCell ref="F3:G4"/>
    <mergeCell ref="H3:I4"/>
    <mergeCell ref="J3:K4"/>
    <mergeCell ref="A11:C11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  <headerFoot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奥村　伸一郎</dc:creator>
  <cp:keywords/>
  <dc:description/>
  <cp:lastModifiedBy>富山県</cp:lastModifiedBy>
  <cp:revision>0</cp:revision>
  <cp:lastPrinted>2022-09-22T01:40:47Z</cp:lastPrinted>
  <dcterms:created xsi:type="dcterms:W3CDTF">1601-01-01T00:00:00Z</dcterms:created>
  <dcterms:modified xsi:type="dcterms:W3CDTF">2023-05-22T00:16:18Z</dcterms:modified>
  <cp:category/>
</cp:coreProperties>
</file>