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統計情報係\006_統計普及資料\07_富山県勢要覧\R4\02-2_【回答】データ確認\R5確認分\04農林・水産\"/>
    </mc:Choice>
  </mc:AlternateContent>
  <xr:revisionPtr revIDLastSave="0" documentId="13_ncr:1_{2FB71541-97C4-41C3-B105-2A0206CF5E06}" xr6:coauthVersionLast="47" xr6:coauthVersionMax="47" xr10:uidLastSave="{00000000-0000-0000-0000-000000000000}"/>
  <bookViews>
    <workbookView xWindow="-120" yWindow="-120" windowWidth="29040" windowHeight="15990" tabRatio="913" xr2:uid="{00000000-000D-0000-FFFF-FFFF00000000}"/>
  </bookViews>
  <sheets>
    <sheet name="4-1" sheetId="4" r:id="rId1"/>
  </sheets>
  <definedNames>
    <definedName name="_xlnm.Print_Area" localSheetId="0">'4-1'!$A$1:$J$35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4" l="1"/>
  <c r="D21" i="4"/>
  <c r="D17" i="4"/>
  <c r="D16" i="4"/>
  <c r="H21" i="4"/>
  <c r="H17" i="4"/>
  <c r="H16" i="4"/>
  <c r="F21" i="4"/>
  <c r="G17" i="4"/>
  <c r="G16" i="4"/>
  <c r="F17" i="4"/>
  <c r="F16" i="4"/>
  <c r="E22" i="4"/>
  <c r="E21" i="4"/>
  <c r="E17" i="4"/>
  <c r="E16" i="4"/>
</calcChain>
</file>

<file path=xl/sharedStrings.xml><?xml version="1.0" encoding="utf-8"?>
<sst xmlns="http://schemas.openxmlformats.org/spreadsheetml/2006/main" count="36" uniqueCount="36">
  <si>
    <t>年　　次</t>
    <rPh sb="0" eb="4">
      <t>ネンジ</t>
    </rPh>
    <phoneticPr fontId="1"/>
  </si>
  <si>
    <t>0.3ha未満</t>
    <rPh sb="5" eb="7">
      <t>ミマン</t>
    </rPh>
    <phoneticPr fontId="1"/>
  </si>
  <si>
    <t>2.0ha以上3.0ha未満</t>
    <rPh sb="5" eb="7">
      <t>イジョウ</t>
    </rPh>
    <rPh sb="12" eb="14">
      <t>ミマン</t>
    </rPh>
    <phoneticPr fontId="1"/>
  </si>
  <si>
    <t>0.3ha以上1.0ha未満</t>
    <rPh sb="5" eb="7">
      <t>イジョウ</t>
    </rPh>
    <rPh sb="12" eb="14">
      <t>ミマン</t>
    </rPh>
    <phoneticPr fontId="1"/>
  </si>
  <si>
    <t>1.0ha以上2.0ha未満</t>
    <rPh sb="5" eb="7">
      <t>イジョウ</t>
    </rPh>
    <rPh sb="12" eb="14">
      <t>ミマン</t>
    </rPh>
    <phoneticPr fontId="1"/>
  </si>
  <si>
    <t>農　業
経営体数</t>
    <rPh sb="0" eb="1">
      <t>ノウ</t>
    </rPh>
    <rPh sb="2" eb="3">
      <t>ギョウ</t>
    </rPh>
    <rPh sb="4" eb="7">
      <t>ケイエイタイ</t>
    </rPh>
    <rPh sb="7" eb="8">
      <t>カズ</t>
    </rPh>
    <phoneticPr fontId="1"/>
  </si>
  <si>
    <t>経営耕地なし</t>
    <rPh sb="0" eb="2">
      <t>ケイエイ</t>
    </rPh>
    <rPh sb="2" eb="4">
      <t>コウチ</t>
    </rPh>
    <phoneticPr fontId="1"/>
  </si>
  <si>
    <t>10.0ha以上30.0ha未満</t>
    <rPh sb="6" eb="8">
      <t>イジョウ</t>
    </rPh>
    <rPh sb="14" eb="16">
      <t>ミマン</t>
    </rPh>
    <phoneticPr fontId="1"/>
  </si>
  <si>
    <t>30.0　 ha 　以　 上</t>
    <rPh sb="10" eb="14">
      <t>イジョウ</t>
    </rPh>
    <phoneticPr fontId="1"/>
  </si>
  <si>
    <t>(40 133)</t>
  </si>
  <si>
    <t>3.0ha以上5.0ha未満</t>
    <rPh sb="5" eb="7">
      <t>イジョウ</t>
    </rPh>
    <rPh sb="12" eb="14">
      <t>ミマン</t>
    </rPh>
    <phoneticPr fontId="1"/>
  </si>
  <si>
    <t>5.0ha以上10.0ha未満</t>
    <rPh sb="5" eb="7">
      <t>イジョウ</t>
    </rPh>
    <rPh sb="13" eb="15">
      <t>ミマン</t>
    </rPh>
    <phoneticPr fontId="1"/>
  </si>
  <si>
    <t>資料出所：富山県統計調査課</t>
    <rPh sb="8" eb="10">
      <t>トウケイ</t>
    </rPh>
    <rPh sb="10" eb="12">
      <t>チョウサ</t>
    </rPh>
    <phoneticPr fontId="1"/>
  </si>
  <si>
    <t>主業</t>
    <rPh sb="0" eb="2">
      <t>シュギョウ</t>
    </rPh>
    <phoneticPr fontId="1"/>
  </si>
  <si>
    <t>準主業</t>
    <rPh sb="0" eb="3">
      <t>ジュンシュギョウ</t>
    </rPh>
    <phoneticPr fontId="1"/>
  </si>
  <si>
    <t>副業的</t>
    <rPh sb="0" eb="3">
      <t>フクギョウテキ</t>
    </rPh>
    <phoneticPr fontId="1"/>
  </si>
  <si>
    <t>個　人
経営体数</t>
    <rPh sb="0" eb="1">
      <t>コ</t>
    </rPh>
    <rPh sb="2" eb="3">
      <t>ヒト</t>
    </rPh>
    <rPh sb="4" eb="7">
      <t>ケイエイタイ</t>
    </rPh>
    <rPh sb="7" eb="8">
      <t>スウ</t>
    </rPh>
    <phoneticPr fontId="1"/>
  </si>
  <si>
    <t>　　 販売農家：経営耕地面積が30ａ以上又は農産物販売金額が50万円以上の農家</t>
    <rPh sb="3" eb="7">
      <t>ハンバイ</t>
    </rPh>
    <rPh sb="8" eb="10">
      <t>ケイエイ</t>
    </rPh>
    <rPh sb="10" eb="12">
      <t>コウチ</t>
    </rPh>
    <rPh sb="12" eb="14">
      <t>メンセキ</t>
    </rPh>
    <rPh sb="18" eb="20">
      <t>イジョウ</t>
    </rPh>
    <rPh sb="20" eb="21">
      <t>マタ</t>
    </rPh>
    <rPh sb="22" eb="25">
      <t>ノウサンブツ</t>
    </rPh>
    <rPh sb="25" eb="27">
      <t>ハンバイ</t>
    </rPh>
    <rPh sb="27" eb="29">
      <t>キンガク</t>
    </rPh>
    <rPh sb="32" eb="34">
      <t>マンエン</t>
    </rPh>
    <rPh sb="34" eb="36">
      <t>イジョウ</t>
    </rPh>
    <rPh sb="37" eb="39">
      <t>ノウカ</t>
    </rPh>
    <phoneticPr fontId="1"/>
  </si>
  <si>
    <t>　５ 各年２月１日現在</t>
    <phoneticPr fontId="1"/>
  </si>
  <si>
    <t>資料：農林水産省「世界農林業センサス」、「農林業センサス」</t>
    <rPh sb="3" eb="5">
      <t>ノウリン</t>
    </rPh>
    <rPh sb="5" eb="8">
      <t>スイサンショウ</t>
    </rPh>
    <rPh sb="9" eb="14">
      <t>セカイノウリンギョウ</t>
    </rPh>
    <rPh sb="21" eb="23">
      <t>ノウリン</t>
    </rPh>
    <rPh sb="23" eb="24">
      <t>ギョウ</t>
    </rPh>
    <phoneticPr fontId="1"/>
  </si>
  <si>
    <t>（単位　経営体・戸）</t>
    <rPh sb="1" eb="3">
      <t>タンイ</t>
    </rPh>
    <rPh sb="4" eb="7">
      <t>ケイエイタイ</t>
    </rPh>
    <rPh sb="8" eb="9">
      <t>コ</t>
    </rPh>
    <phoneticPr fontId="1"/>
  </si>
  <si>
    <t>　３ 平成22年までの主副業別は販売農家を分類したもので、(　書きで表示</t>
    <rPh sb="3" eb="5">
      <t>ヘイセイ</t>
    </rPh>
    <rPh sb="7" eb="8">
      <t>ネン</t>
    </rPh>
    <rPh sb="11" eb="15">
      <t>シュフクギョウベツ</t>
    </rPh>
    <rPh sb="16" eb="20">
      <t>ハンバイ</t>
    </rPh>
    <rPh sb="21" eb="23">
      <t>ブンルイ</t>
    </rPh>
    <rPh sb="31" eb="32">
      <t>カ</t>
    </rPh>
    <rPh sb="34" eb="36">
      <t>ヒョウジ</t>
    </rPh>
    <phoneticPr fontId="1"/>
  </si>
  <si>
    <t>平　　成　　12　　年</t>
    <rPh sb="0" eb="1">
      <t>タイラ</t>
    </rPh>
    <rPh sb="3" eb="4">
      <t>シゲル</t>
    </rPh>
    <rPh sb="10" eb="11">
      <t>ネン</t>
    </rPh>
    <phoneticPr fontId="1"/>
  </si>
  <si>
    <t>注１ 農業経営体：農林業センサスに定める基準以上の農産物の生産を行う者及び農作業の受託の事業を行う者</t>
    <phoneticPr fontId="1"/>
  </si>
  <si>
    <t>　４ 主業：世帯所得の50％以上が農業所得で、調査期日前1年間に自営農業に60日以上従事している65歳未満の</t>
    <rPh sb="3" eb="4">
      <t>シュ</t>
    </rPh>
    <rPh sb="6" eb="8">
      <t>セタイ</t>
    </rPh>
    <rPh sb="8" eb="10">
      <t>ショトク</t>
    </rPh>
    <rPh sb="14" eb="16">
      <t>イジョウ</t>
    </rPh>
    <rPh sb="17" eb="19">
      <t>ノウギョウ</t>
    </rPh>
    <rPh sb="19" eb="21">
      <t>ショトク</t>
    </rPh>
    <rPh sb="23" eb="28">
      <t>チョウサキジツマエ</t>
    </rPh>
    <rPh sb="29" eb="31">
      <t>ネンカン</t>
    </rPh>
    <rPh sb="32" eb="34">
      <t>ジエイ</t>
    </rPh>
    <rPh sb="34" eb="36">
      <t>ノウギョウ</t>
    </rPh>
    <rPh sb="39" eb="42">
      <t>ニチイジョウ</t>
    </rPh>
    <rPh sb="42" eb="44">
      <t>ジュウジ</t>
    </rPh>
    <phoneticPr fontId="1"/>
  </si>
  <si>
    <t>　　 準主業：世帯所得の50％未満が農業所得で、調査期日前1年間に自営農業に60日以上従事している65歳未満</t>
    <rPh sb="3" eb="4">
      <t>ジュン</t>
    </rPh>
    <rPh sb="4" eb="5">
      <t>シュ</t>
    </rPh>
    <rPh sb="7" eb="9">
      <t>セタイ</t>
    </rPh>
    <rPh sb="9" eb="11">
      <t>ショトク</t>
    </rPh>
    <rPh sb="15" eb="17">
      <t>ミマン</t>
    </rPh>
    <rPh sb="24" eb="29">
      <t>チョウサキジツマエ</t>
    </rPh>
    <rPh sb="30" eb="32">
      <t>ネンカン</t>
    </rPh>
    <rPh sb="33" eb="35">
      <t>ジエイノ</t>
    </rPh>
    <rPh sb="35" eb="45">
      <t>ウギョウニ６０ニチイジョウジュウジ</t>
    </rPh>
    <phoneticPr fontId="1"/>
  </si>
  <si>
    <t>　２ 平成12年の農業経営体数は平成17年センサス基準に合わせて算出した組替値で、(　)書きで表示</t>
    <phoneticPr fontId="1"/>
  </si>
  <si>
    <t>　　 世帯員がいる。</t>
    <rPh sb="3" eb="6">
      <t>セタイイン</t>
    </rPh>
    <phoneticPr fontId="1"/>
  </si>
  <si>
    <t>　　 の世帯員がいる。</t>
    <phoneticPr fontId="1"/>
  </si>
  <si>
    <t>　　 副業的：調査期日前1年間に自営農業に60日以上従事している65歳未満の世帯員がいない。</t>
    <rPh sb="3" eb="6">
      <t>フクギョウテキ</t>
    </rPh>
    <rPh sb="7" eb="12">
      <t>チョウサキジツマエ</t>
    </rPh>
    <rPh sb="13" eb="15">
      <t>ネンカン</t>
    </rPh>
    <rPh sb="16" eb="18">
      <t>ジエイノ</t>
    </rPh>
    <rPh sb="18" eb="28">
      <t>ウギョウニ６０ニチイジョウジュウジ</t>
    </rPh>
    <rPh sb="34" eb="37">
      <t>サイミマン</t>
    </rPh>
    <rPh sb="38" eb="41">
      <t>セタイイン</t>
    </rPh>
    <phoneticPr fontId="1"/>
  </si>
  <si>
    <t xml:space="preserve">   　　　 （経営耕地面積規模別、主副業別）</t>
    <rPh sb="18" eb="19">
      <t>シュ</t>
    </rPh>
    <rPh sb="19" eb="20">
      <t>フク</t>
    </rPh>
    <phoneticPr fontId="1"/>
  </si>
  <si>
    <t>平　　成　　17　　年</t>
    <rPh sb="0" eb="1">
      <t>タイラ</t>
    </rPh>
    <rPh sb="3" eb="4">
      <t>シゲル</t>
    </rPh>
    <rPh sb="10" eb="11">
      <t>ネン</t>
    </rPh>
    <phoneticPr fontId="1"/>
  </si>
  <si>
    <t>平　　成　　22　　年</t>
    <rPh sb="0" eb="1">
      <t>タイラ</t>
    </rPh>
    <rPh sb="3" eb="4">
      <t>シゲル</t>
    </rPh>
    <rPh sb="10" eb="11">
      <t>ネン</t>
    </rPh>
    <phoneticPr fontId="1"/>
  </si>
  <si>
    <t>平　　成　　27　　年</t>
    <rPh sb="0" eb="1">
      <t>タイラ</t>
    </rPh>
    <rPh sb="3" eb="4">
      <t>シゲル</t>
    </rPh>
    <rPh sb="10" eb="11">
      <t>ネン</t>
    </rPh>
    <phoneticPr fontId="1"/>
  </si>
  <si>
    <t>令　　和　　２　　年</t>
    <rPh sb="3" eb="4">
      <t>ワ</t>
    </rPh>
    <rPh sb="9" eb="10">
      <t>ネン</t>
    </rPh>
    <phoneticPr fontId="1"/>
  </si>
  <si>
    <t>４－１　農業経営体数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</si>
</sst>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0\ "/>
    <numFmt numFmtId="177" formatCode="\(###\ ##0\ "/>
  </numFmts>
  <fonts count="28"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font>
    <font>
      <sz val="8"/>
      <name val="ＭＳ 明朝"/>
      <family val="1"/>
      <charset val="128"/>
    </font>
    <font>
      <sz val="8.5"/>
      <name val="ＭＳ 明朝"/>
      <family val="1"/>
      <charset val="128"/>
    </font>
    <font>
      <sz val="16"/>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right/>
      <top style="medium">
        <color indexed="64"/>
      </top>
      <bottom style="thin">
        <color indexed="64"/>
      </bottom>
      <diagonal/>
    </border>
    <border>
      <left/>
      <right style="thin">
        <color indexed="64"/>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18" applyNumberFormat="0" applyAlignment="0" applyProtection="0">
      <alignment vertical="center"/>
    </xf>
    <xf numFmtId="0" fontId="15" fillId="29" borderId="0" applyNumberFormat="0" applyBorder="0" applyAlignment="0" applyProtection="0">
      <alignment vertical="center"/>
    </xf>
    <xf numFmtId="0" fontId="7" fillId="3" borderId="19" applyNumberFormat="0" applyFont="0" applyAlignment="0" applyProtection="0">
      <alignment vertical="center"/>
    </xf>
    <xf numFmtId="0" fontId="16" fillId="0" borderId="20" applyNumberFormat="0" applyFill="0" applyAlignment="0" applyProtection="0">
      <alignment vertical="center"/>
    </xf>
    <xf numFmtId="0" fontId="17" fillId="30" borderId="0" applyNumberFormat="0" applyBorder="0" applyAlignment="0" applyProtection="0">
      <alignment vertical="center"/>
    </xf>
    <xf numFmtId="0" fontId="18" fillId="31" borderId="21"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2" fillId="0" borderId="0" applyNumberFormat="0" applyFill="0" applyBorder="0" applyAlignment="0" applyProtection="0">
      <alignment vertical="center"/>
    </xf>
    <xf numFmtId="0" fontId="23" fillId="0" borderId="25" applyNumberFormat="0" applyFill="0" applyAlignment="0" applyProtection="0">
      <alignment vertical="center"/>
    </xf>
    <xf numFmtId="0" fontId="24" fillId="31" borderId="26" applyNumberFormat="0" applyAlignment="0" applyProtection="0">
      <alignment vertical="center"/>
    </xf>
    <xf numFmtId="0" fontId="25" fillId="0" borderId="0" applyNumberFormat="0" applyFill="0" applyBorder="0" applyAlignment="0" applyProtection="0">
      <alignment vertical="center"/>
    </xf>
    <xf numFmtId="0" fontId="26" fillId="2" borderId="21" applyNumberFormat="0" applyAlignment="0" applyProtection="0">
      <alignment vertical="center"/>
    </xf>
    <xf numFmtId="0" fontId="27" fillId="32" borderId="0" applyNumberFormat="0" applyBorder="0" applyAlignment="0" applyProtection="0">
      <alignment vertical="center"/>
    </xf>
  </cellStyleXfs>
  <cellXfs count="58">
    <xf numFmtId="0" fontId="0" fillId="0" borderId="0" xfId="0" applyAlignment="1"/>
    <xf numFmtId="0" fontId="5" fillId="0" borderId="0" xfId="0" applyFont="1" applyFill="1" applyAlignment="1">
      <alignment vertical="center"/>
    </xf>
    <xf numFmtId="0" fontId="6" fillId="0" borderId="0" xfId="0" applyFont="1" applyFill="1" applyAlignment="1">
      <alignment vertical="top"/>
    </xf>
    <xf numFmtId="0" fontId="2" fillId="0" borderId="0" xfId="0" applyFont="1" applyFill="1" applyAlignment="1">
      <alignment horizontal="center"/>
    </xf>
    <xf numFmtId="0" fontId="2" fillId="0" borderId="0" xfId="0" applyFont="1" applyFill="1" applyAlignment="1"/>
    <xf numFmtId="0" fontId="2" fillId="0" borderId="0" xfId="0" applyFont="1" applyFill="1" applyAlignment="1">
      <alignment vertical="center"/>
    </xf>
    <xf numFmtId="0" fontId="8" fillId="0" borderId="0" xfId="0" applyFont="1" applyFill="1" applyAlignment="1"/>
    <xf numFmtId="0" fontId="3" fillId="0" borderId="0" xfId="0" applyFont="1" applyFill="1" applyAlignment="1"/>
    <xf numFmtId="0" fontId="4" fillId="0" borderId="1" xfId="0" applyFont="1" applyFill="1" applyBorder="1" applyAlignment="1">
      <alignment horizontal="center" vertical="center"/>
    </xf>
    <xf numFmtId="0" fontId="4" fillId="0" borderId="1" xfId="0" applyFont="1" applyFill="1" applyBorder="1" applyAlignment="1"/>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8" fillId="0" borderId="4" xfId="0" applyFont="1" applyFill="1" applyBorder="1" applyAlignment="1">
      <alignment vertical="center"/>
    </xf>
    <xf numFmtId="0" fontId="8" fillId="0" borderId="4" xfId="0" applyFont="1" applyFill="1" applyBorder="1" applyAlignment="1">
      <alignment horizontal="right" vertical="center"/>
    </xf>
    <xf numFmtId="0" fontId="4" fillId="0" borderId="0" xfId="0" quotePrefix="1" applyFont="1" applyFill="1" applyBorder="1" applyAlignment="1">
      <alignment horizontal="center" vertical="center"/>
    </xf>
    <xf numFmtId="0" fontId="4" fillId="0" borderId="2" xfId="0" quotePrefix="1" applyFont="1" applyFill="1" applyBorder="1" applyAlignment="1">
      <alignment horizontal="center" vertical="center"/>
    </xf>
    <xf numFmtId="176" fontId="4" fillId="0" borderId="0" xfId="33" applyNumberFormat="1" applyFont="1" applyFill="1" applyBorder="1" applyAlignment="1">
      <alignment horizontal="right" vertical="center"/>
    </xf>
    <xf numFmtId="177" fontId="4" fillId="0" borderId="0" xfId="33" applyNumberFormat="1" applyFont="1" applyFill="1" applyBorder="1" applyAlignment="1">
      <alignment vertical="center"/>
    </xf>
    <xf numFmtId="176" fontId="4" fillId="0" borderId="0" xfId="33" applyNumberFormat="1" applyFont="1" applyFill="1" applyBorder="1" applyAlignment="1">
      <alignment vertical="center"/>
    </xf>
    <xf numFmtId="0" fontId="9" fillId="0" borderId="5" xfId="0" applyFont="1" applyFill="1" applyBorder="1" applyAlignment="1"/>
    <xf numFmtId="0" fontId="5"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Alignment="1">
      <alignment vertical="top" wrapText="1"/>
    </xf>
    <xf numFmtId="0" fontId="6" fillId="0" borderId="0" xfId="0" applyFont="1" applyFill="1" applyAlignment="1">
      <alignment horizontal="center" vertical="top"/>
    </xf>
    <xf numFmtId="0" fontId="2" fillId="0" borderId="0" xfId="0" quotePrefix="1" applyFont="1" applyFill="1" applyBorder="1" applyAlignment="1">
      <alignment horizontal="center" vertical="center"/>
    </xf>
    <xf numFmtId="0" fontId="10" fillId="0" borderId="0" xfId="0" applyFont="1" applyFill="1" applyAlignment="1">
      <alignment vertical="center"/>
    </xf>
    <xf numFmtId="0" fontId="8"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wrapText="1"/>
    </xf>
    <xf numFmtId="0" fontId="8" fillId="0" borderId="0" xfId="0" applyFont="1" applyFill="1" applyAlignment="1">
      <alignment horizontal="left" vertical="top" wrapText="1"/>
    </xf>
    <xf numFmtId="0" fontId="2" fillId="0" borderId="2" xfId="0" quotePrefix="1" applyFont="1" applyFill="1" applyBorder="1" applyAlignment="1">
      <alignment horizontal="center" vertical="center"/>
    </xf>
    <xf numFmtId="176" fontId="2" fillId="0" borderId="0" xfId="33" applyNumberFormat="1" applyFont="1" applyFill="1" applyBorder="1" applyAlignment="1">
      <alignment vertical="center"/>
    </xf>
    <xf numFmtId="0" fontId="3" fillId="0" borderId="0" xfId="0" applyFont="1" applyFill="1" applyBorder="1" applyAlignment="1">
      <alignment horizontal="distributed" vertical="center"/>
    </xf>
    <xf numFmtId="0" fontId="2" fillId="0" borderId="0" xfId="0" applyFont="1" applyFill="1" applyBorder="1" applyAlignment="1">
      <alignment horizontal="center" vertical="center"/>
    </xf>
    <xf numFmtId="176" fontId="4" fillId="0" borderId="6" xfId="33" quotePrefix="1" applyNumberFormat="1" applyFont="1" applyFill="1" applyBorder="1" applyAlignment="1">
      <alignment vertical="center"/>
    </xf>
    <xf numFmtId="176" fontId="4" fillId="0" borderId="0" xfId="33" quotePrefix="1" applyNumberFormat="1" applyFont="1" applyFill="1" applyBorder="1" applyAlignment="1">
      <alignment vertical="center"/>
    </xf>
    <xf numFmtId="0" fontId="2" fillId="0" borderId="4" xfId="0" applyFont="1" applyFill="1" applyBorder="1" applyAlignment="1">
      <alignment horizontal="center" vertical="center"/>
    </xf>
    <xf numFmtId="0" fontId="3" fillId="0" borderId="4" xfId="0" applyFont="1" applyFill="1" applyBorder="1" applyAlignment="1">
      <alignment horizontal="distributed" vertical="center"/>
    </xf>
    <xf numFmtId="0" fontId="4" fillId="0" borderId="4" xfId="0" applyFont="1" applyFill="1" applyBorder="1" applyAlignment="1">
      <alignment horizontal="center" vertical="center"/>
    </xf>
    <xf numFmtId="176" fontId="4" fillId="0" borderId="7" xfId="33" quotePrefix="1" applyNumberFormat="1" applyFont="1" applyFill="1" applyBorder="1" applyAlignment="1">
      <alignment vertical="center"/>
    </xf>
    <xf numFmtId="176" fontId="4" fillId="0" borderId="4" xfId="33" quotePrefix="1" applyNumberFormat="1" applyFont="1" applyFill="1" applyBorder="1" applyAlignment="1">
      <alignment vertical="center"/>
    </xf>
    <xf numFmtId="176" fontId="4" fillId="0" borderId="4" xfId="33" applyNumberFormat="1" applyFont="1" applyFill="1" applyBorder="1" applyAlignment="1">
      <alignment horizontal="righ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wrapText="1"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showGridLines="0" tabSelected="1" zoomScale="120" zoomScaleNormal="120" zoomScaleSheetLayoutView="100" workbookViewId="0">
      <selection activeCell="E1" sqref="E1"/>
    </sheetView>
  </sheetViews>
  <sheetFormatPr defaultRowHeight="13.5" x14ac:dyDescent="0.15"/>
  <cols>
    <col min="1" max="1" width="0.625" style="3" customWidth="1"/>
    <col min="2" max="2" width="21.125" style="3" customWidth="1"/>
    <col min="3" max="3" width="0.625" style="3" customWidth="1"/>
    <col min="4" max="5" width="10" style="4" customWidth="1"/>
    <col min="6" max="6" width="8.5" style="4" customWidth="1"/>
    <col min="7" max="8" width="9.5" style="4" customWidth="1"/>
    <col min="9" max="9" width="12.5" style="4" customWidth="1"/>
    <col min="10" max="16384" width="9" style="4"/>
  </cols>
  <sheetData>
    <row r="1" spans="1:9" s="1" customFormat="1" ht="17.25" customHeight="1" x14ac:dyDescent="0.15">
      <c r="A1" s="21"/>
      <c r="B1" s="26" t="s">
        <v>35</v>
      </c>
      <c r="F1" s="5"/>
      <c r="H1" s="22"/>
      <c r="I1" s="22"/>
    </row>
    <row r="2" spans="1:9" s="2" customFormat="1" ht="17.25" customHeight="1" x14ac:dyDescent="0.15">
      <c r="A2" s="23"/>
      <c r="B2" s="2" t="s">
        <v>30</v>
      </c>
      <c r="E2" s="24"/>
      <c r="F2" s="24"/>
      <c r="H2" s="24"/>
    </row>
    <row r="3" spans="1:9" ht="13.5" customHeight="1" thickBot="1" x14ac:dyDescent="0.2">
      <c r="G3" s="13"/>
      <c r="H3" s="14" t="s">
        <v>20</v>
      </c>
    </row>
    <row r="4" spans="1:9" ht="15" customHeight="1" x14ac:dyDescent="0.15">
      <c r="A4" s="45" t="s">
        <v>0</v>
      </c>
      <c r="B4" s="45"/>
      <c r="C4" s="46"/>
      <c r="D4" s="51" t="s">
        <v>5</v>
      </c>
      <c r="E4" s="54" t="s">
        <v>16</v>
      </c>
      <c r="F4" s="8"/>
      <c r="G4" s="9"/>
      <c r="H4" s="9"/>
    </row>
    <row r="5" spans="1:9" ht="15" customHeight="1" x14ac:dyDescent="0.15">
      <c r="A5" s="47"/>
      <c r="B5" s="47"/>
      <c r="C5" s="48"/>
      <c r="D5" s="52"/>
      <c r="E5" s="55"/>
      <c r="F5" s="56" t="s">
        <v>13</v>
      </c>
      <c r="G5" s="43" t="s">
        <v>14</v>
      </c>
      <c r="H5" s="43" t="s">
        <v>15</v>
      </c>
    </row>
    <row r="6" spans="1:9" s="3" customFormat="1" x14ac:dyDescent="0.15">
      <c r="A6" s="49"/>
      <c r="B6" s="49"/>
      <c r="C6" s="50"/>
      <c r="D6" s="53"/>
      <c r="E6" s="44"/>
      <c r="F6" s="57"/>
      <c r="G6" s="44"/>
      <c r="H6" s="44"/>
    </row>
    <row r="7" spans="1:9" s="3" customFormat="1" ht="2.25" customHeight="1" x14ac:dyDescent="0.15">
      <c r="A7" s="10"/>
      <c r="B7" s="12"/>
      <c r="C7" s="11"/>
      <c r="D7" s="10"/>
      <c r="E7" s="10"/>
      <c r="F7" s="10"/>
      <c r="G7" s="10"/>
      <c r="H7" s="10"/>
    </row>
    <row r="8" spans="1:9" s="5" customFormat="1" x14ac:dyDescent="0.15">
      <c r="A8" s="15"/>
      <c r="B8" s="15" t="s">
        <v>22</v>
      </c>
      <c r="C8" s="16"/>
      <c r="D8" s="17" t="s">
        <v>9</v>
      </c>
      <c r="E8" s="18">
        <v>39397</v>
      </c>
      <c r="F8" s="18">
        <v>1887</v>
      </c>
      <c r="G8" s="18">
        <v>10850</v>
      </c>
      <c r="H8" s="18">
        <v>26660</v>
      </c>
    </row>
    <row r="9" spans="1:9" s="5" customFormat="1" x14ac:dyDescent="0.15">
      <c r="A9" s="15"/>
      <c r="B9" s="15" t="s">
        <v>31</v>
      </c>
      <c r="C9" s="16"/>
      <c r="D9" s="19">
        <v>32290</v>
      </c>
      <c r="E9" s="18">
        <v>31463</v>
      </c>
      <c r="F9" s="18">
        <v>1931</v>
      </c>
      <c r="G9" s="18">
        <v>7628</v>
      </c>
      <c r="H9" s="18">
        <v>21904</v>
      </c>
    </row>
    <row r="10" spans="1:9" s="5" customFormat="1" x14ac:dyDescent="0.15">
      <c r="A10" s="15"/>
      <c r="B10" s="15" t="s">
        <v>32</v>
      </c>
      <c r="C10" s="16"/>
      <c r="D10" s="19">
        <v>22906</v>
      </c>
      <c r="E10" s="18">
        <v>21914</v>
      </c>
      <c r="F10" s="18">
        <v>1244</v>
      </c>
      <c r="G10" s="18">
        <v>5658</v>
      </c>
      <c r="H10" s="18">
        <v>15012</v>
      </c>
    </row>
    <row r="11" spans="1:9" s="5" customFormat="1" x14ac:dyDescent="0.15">
      <c r="A11" s="15"/>
      <c r="B11" s="15" t="s">
        <v>33</v>
      </c>
      <c r="C11" s="16"/>
      <c r="D11" s="19">
        <v>17759</v>
      </c>
      <c r="E11" s="19">
        <v>16778</v>
      </c>
      <c r="F11" s="19">
        <v>1195</v>
      </c>
      <c r="G11" s="19">
        <v>3498</v>
      </c>
      <c r="H11" s="19">
        <v>12085</v>
      </c>
    </row>
    <row r="12" spans="1:9" s="5" customFormat="1" x14ac:dyDescent="0.15">
      <c r="A12" s="15"/>
      <c r="B12" s="15" t="s">
        <v>34</v>
      </c>
      <c r="C12" s="16"/>
      <c r="D12" s="19">
        <v>12356</v>
      </c>
      <c r="E12" s="19">
        <v>11331</v>
      </c>
      <c r="F12" s="19">
        <v>905</v>
      </c>
      <c r="G12" s="19">
        <v>1729</v>
      </c>
      <c r="H12" s="19">
        <v>8697</v>
      </c>
    </row>
    <row r="13" spans="1:9" s="5" customFormat="1" ht="5.0999999999999996" customHeight="1" x14ac:dyDescent="0.15">
      <c r="A13" s="25"/>
      <c r="B13" s="25"/>
      <c r="C13" s="31"/>
      <c r="D13" s="32"/>
      <c r="E13" s="32"/>
      <c r="F13" s="32"/>
      <c r="G13" s="32"/>
      <c r="H13" s="32"/>
    </row>
    <row r="14" spans="1:9" s="5" customFormat="1" ht="13.5" customHeight="1" x14ac:dyDescent="0.15">
      <c r="A14" s="25"/>
      <c r="B14" s="33" t="s">
        <v>6</v>
      </c>
      <c r="C14" s="11"/>
      <c r="D14" s="19">
        <v>141</v>
      </c>
      <c r="E14" s="19">
        <v>17</v>
      </c>
      <c r="F14" s="17">
        <v>6</v>
      </c>
      <c r="G14" s="17">
        <v>2</v>
      </c>
      <c r="H14" s="17">
        <v>9</v>
      </c>
    </row>
    <row r="15" spans="1:9" s="5" customFormat="1" x14ac:dyDescent="0.15">
      <c r="A15" s="10"/>
      <c r="B15" s="33" t="s">
        <v>1</v>
      </c>
      <c r="C15" s="11"/>
      <c r="D15" s="19">
        <v>135</v>
      </c>
      <c r="E15" s="19">
        <v>128</v>
      </c>
      <c r="F15" s="17">
        <v>8</v>
      </c>
      <c r="G15" s="17">
        <v>17</v>
      </c>
      <c r="H15" s="17">
        <v>103</v>
      </c>
    </row>
    <row r="16" spans="1:9" s="5" customFormat="1" x14ac:dyDescent="0.15">
      <c r="A16" s="34"/>
      <c r="B16" s="33" t="s">
        <v>3</v>
      </c>
      <c r="C16" s="11"/>
      <c r="D16" s="19">
        <f>1530+3431</f>
        <v>4961</v>
      </c>
      <c r="E16" s="19">
        <f>1514+3410</f>
        <v>4924</v>
      </c>
      <c r="F16" s="17">
        <f>46+107</f>
        <v>153</v>
      </c>
      <c r="G16" s="17">
        <f>174+458</f>
        <v>632</v>
      </c>
      <c r="H16" s="17">
        <f>1294+2845</f>
        <v>4139</v>
      </c>
    </row>
    <row r="17" spans="1:10" s="5" customFormat="1" x14ac:dyDescent="0.15">
      <c r="A17" s="34"/>
      <c r="B17" s="33" t="s">
        <v>4</v>
      </c>
      <c r="C17" s="11"/>
      <c r="D17" s="19">
        <f>2357+1515</f>
        <v>3872</v>
      </c>
      <c r="E17" s="19">
        <f>2346+1507</f>
        <v>3853</v>
      </c>
      <c r="F17" s="17">
        <f>127+85</f>
        <v>212</v>
      </c>
      <c r="G17" s="17">
        <f>376+278</f>
        <v>654</v>
      </c>
      <c r="H17" s="17">
        <f>1843+1144</f>
        <v>2987</v>
      </c>
    </row>
    <row r="18" spans="1:10" s="5" customFormat="1" x14ac:dyDescent="0.15">
      <c r="A18" s="34"/>
      <c r="B18" s="33" t="s">
        <v>2</v>
      </c>
      <c r="C18" s="11"/>
      <c r="D18" s="19">
        <v>1184</v>
      </c>
      <c r="E18" s="19">
        <v>1163</v>
      </c>
      <c r="F18" s="17">
        <v>112</v>
      </c>
      <c r="G18" s="17">
        <v>232</v>
      </c>
      <c r="H18" s="17">
        <v>819</v>
      </c>
    </row>
    <row r="19" spans="1:10" s="5" customFormat="1" x14ac:dyDescent="0.15">
      <c r="A19" s="34"/>
      <c r="B19" s="33" t="s">
        <v>10</v>
      </c>
      <c r="C19" s="11"/>
      <c r="D19" s="19">
        <v>607</v>
      </c>
      <c r="E19" s="19">
        <v>575</v>
      </c>
      <c r="F19" s="17">
        <v>85</v>
      </c>
      <c r="G19" s="17">
        <v>118</v>
      </c>
      <c r="H19" s="17">
        <v>372</v>
      </c>
    </row>
    <row r="20" spans="1:10" s="5" customFormat="1" x14ac:dyDescent="0.15">
      <c r="A20" s="34"/>
      <c r="B20" s="33" t="s">
        <v>11</v>
      </c>
      <c r="C20" s="10"/>
      <c r="D20" s="35">
        <v>419</v>
      </c>
      <c r="E20" s="36">
        <v>351</v>
      </c>
      <c r="F20" s="17">
        <v>113</v>
      </c>
      <c r="G20" s="17">
        <v>56</v>
      </c>
      <c r="H20" s="17">
        <v>182</v>
      </c>
    </row>
    <row r="21" spans="1:10" s="5" customFormat="1" x14ac:dyDescent="0.15">
      <c r="A21" s="34"/>
      <c r="B21" s="33" t="s">
        <v>7</v>
      </c>
      <c r="C21" s="11"/>
      <c r="D21" s="36">
        <f>366+246</f>
        <v>612</v>
      </c>
      <c r="E21" s="36">
        <f>215+60</f>
        <v>275</v>
      </c>
      <c r="F21" s="17">
        <f>133+47</f>
        <v>180</v>
      </c>
      <c r="G21" s="17">
        <v>16</v>
      </c>
      <c r="H21" s="17">
        <f>66+13</f>
        <v>79</v>
      </c>
    </row>
    <row r="22" spans="1:10" s="5" customFormat="1" ht="14.25" thickBot="1" x14ac:dyDescent="0.2">
      <c r="A22" s="37"/>
      <c r="B22" s="38" t="s">
        <v>8</v>
      </c>
      <c r="C22" s="39"/>
      <c r="D22" s="40">
        <f>297+101+19+8</f>
        <v>425</v>
      </c>
      <c r="E22" s="41">
        <f>38+6+1</f>
        <v>45</v>
      </c>
      <c r="F22" s="42">
        <v>36</v>
      </c>
      <c r="G22" s="42">
        <v>2</v>
      </c>
      <c r="H22" s="42">
        <v>7</v>
      </c>
    </row>
    <row r="23" spans="1:10" ht="6" customHeight="1" x14ac:dyDescent="0.15">
      <c r="A23" s="20"/>
      <c r="B23" s="20"/>
      <c r="C23" s="20"/>
      <c r="D23" s="20"/>
      <c r="E23" s="20"/>
      <c r="F23" s="20"/>
      <c r="G23" s="20"/>
      <c r="H23" s="20"/>
    </row>
    <row r="24" spans="1:10" s="6" customFormat="1" ht="12" customHeight="1" x14ac:dyDescent="0.15">
      <c r="A24" s="27" t="s">
        <v>23</v>
      </c>
      <c r="B24" s="27"/>
      <c r="C24" s="27"/>
      <c r="D24" s="27"/>
      <c r="E24" s="27"/>
      <c r="F24" s="27"/>
      <c r="I24" s="7"/>
      <c r="J24" s="7"/>
    </row>
    <row r="25" spans="1:10" s="6" customFormat="1" ht="12" customHeight="1" x14ac:dyDescent="0.15">
      <c r="A25" s="27" t="s">
        <v>26</v>
      </c>
      <c r="B25" s="27"/>
      <c r="C25" s="27"/>
      <c r="D25" s="27"/>
      <c r="E25" s="27"/>
      <c r="F25" s="27"/>
      <c r="I25" s="7"/>
      <c r="J25" s="7"/>
    </row>
    <row r="26" spans="1:10" s="6" customFormat="1" ht="12" customHeight="1" x14ac:dyDescent="0.15">
      <c r="A26" s="27" t="s">
        <v>21</v>
      </c>
      <c r="B26" s="27"/>
      <c r="C26" s="27"/>
      <c r="D26" s="27"/>
      <c r="E26" s="27"/>
      <c r="F26" s="27"/>
      <c r="I26" s="7"/>
      <c r="J26" s="7"/>
    </row>
    <row r="27" spans="1:10" s="6" customFormat="1" ht="12" customHeight="1" x14ac:dyDescent="0.15">
      <c r="A27" s="27" t="s">
        <v>17</v>
      </c>
      <c r="B27" s="28"/>
      <c r="C27" s="28"/>
      <c r="D27" s="28"/>
      <c r="E27" s="28"/>
      <c r="F27" s="28"/>
      <c r="I27" s="7"/>
      <c r="J27" s="7"/>
    </row>
    <row r="28" spans="1:10" s="6" customFormat="1" ht="12" customHeight="1" x14ac:dyDescent="0.15">
      <c r="A28" s="28" t="s">
        <v>24</v>
      </c>
      <c r="B28" s="28"/>
      <c r="C28" s="28"/>
      <c r="D28" s="28"/>
      <c r="E28" s="28"/>
      <c r="F28" s="28"/>
      <c r="G28" s="28"/>
      <c r="I28" s="7"/>
      <c r="J28" s="7"/>
    </row>
    <row r="29" spans="1:10" s="6" customFormat="1" ht="12" customHeight="1" x14ac:dyDescent="0.15">
      <c r="A29" s="28" t="s">
        <v>27</v>
      </c>
      <c r="B29" s="28"/>
      <c r="C29" s="28"/>
      <c r="D29" s="28"/>
      <c r="E29" s="28"/>
      <c r="F29" s="28"/>
      <c r="G29" s="28"/>
      <c r="I29" s="7"/>
      <c r="J29" s="7"/>
    </row>
    <row r="30" spans="1:10" s="6" customFormat="1" ht="12" customHeight="1" x14ac:dyDescent="0.15">
      <c r="A30" s="27" t="s">
        <v>25</v>
      </c>
      <c r="B30" s="29"/>
      <c r="C30" s="29"/>
      <c r="D30" s="29"/>
      <c r="E30" s="29"/>
      <c r="F30" s="29"/>
      <c r="G30" s="30"/>
      <c r="H30" s="30"/>
      <c r="I30" s="7"/>
      <c r="J30" s="7"/>
    </row>
    <row r="31" spans="1:10" s="6" customFormat="1" ht="12" customHeight="1" x14ac:dyDescent="0.15">
      <c r="A31" s="27" t="s">
        <v>28</v>
      </c>
      <c r="B31" s="29"/>
      <c r="C31" s="29"/>
      <c r="D31" s="29"/>
      <c r="E31" s="29"/>
      <c r="F31" s="29"/>
      <c r="G31" s="30"/>
      <c r="H31" s="30"/>
      <c r="I31" s="7"/>
      <c r="J31" s="7"/>
    </row>
    <row r="32" spans="1:10" s="6" customFormat="1" ht="12" customHeight="1" x14ac:dyDescent="0.15">
      <c r="A32" s="27" t="s">
        <v>29</v>
      </c>
      <c r="B32" s="29"/>
      <c r="C32" s="29"/>
      <c r="D32" s="29"/>
      <c r="E32" s="29"/>
      <c r="F32" s="29"/>
      <c r="G32" s="29"/>
      <c r="H32" s="29"/>
      <c r="I32" s="7"/>
      <c r="J32" s="7"/>
    </row>
    <row r="33" spans="1:10" s="6" customFormat="1" ht="12" customHeight="1" x14ac:dyDescent="0.15">
      <c r="A33" s="28" t="s">
        <v>18</v>
      </c>
      <c r="I33" s="7"/>
      <c r="J33" s="7"/>
    </row>
    <row r="34" spans="1:10" s="6" customFormat="1" ht="12" customHeight="1" x14ac:dyDescent="0.15">
      <c r="A34" s="28" t="s">
        <v>12</v>
      </c>
      <c r="E34" s="28"/>
      <c r="I34" s="7"/>
      <c r="J34" s="7"/>
    </row>
    <row r="35" spans="1:10" s="6" customFormat="1" ht="12" customHeight="1" x14ac:dyDescent="0.15">
      <c r="A35" s="28" t="s">
        <v>19</v>
      </c>
      <c r="B35" s="28"/>
      <c r="C35" s="28"/>
      <c r="D35" s="28"/>
      <c r="E35" s="28"/>
      <c r="F35" s="28"/>
      <c r="I35" s="7"/>
      <c r="J35" s="7"/>
    </row>
    <row r="37" spans="1:10" x14ac:dyDescent="0.15">
      <c r="B37" s="4"/>
    </row>
  </sheetData>
  <mergeCells count="6">
    <mergeCell ref="G5:G6"/>
    <mergeCell ref="H5:H6"/>
    <mergeCell ref="A4:C6"/>
    <mergeCell ref="D4:D6"/>
    <mergeCell ref="E4:E6"/>
    <mergeCell ref="F5:F6"/>
  </mergeCells>
  <phoneticPr fontId="1"/>
  <pageMargins left="0.98425196850393704" right="0.31496062992125984" top="0.94488188976377963" bottom="0.74803149606299213" header="0.31496062992125984" footer="0.31496062992125984"/>
  <pageSetup paperSize="9" scale="99" orientation="portrait" r:id="rId1"/>
  <headerFooter>
    <oddFooter>&amp;R&amp;8&amp;F</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vt:lpstr>
      <vt:lpstr>'4-1'!Print_Area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富山県</cp:lastModifiedBy>
  <cp:revision>0</cp:revision>
  <cp:lastPrinted>2022-04-21T07:57:30Z</cp:lastPrinted>
  <dcterms:created xsi:type="dcterms:W3CDTF">1601-01-01T00:00:00Z</dcterms:created>
  <dcterms:modified xsi:type="dcterms:W3CDTF">2023-05-22T00:15:49Z</dcterms:modified>
  <cp:category/>
</cp:coreProperties>
</file>