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60" windowHeight="9030" tabRatio="911" activeTab="0"/>
  </bookViews>
  <sheets>
    <sheet name="Index" sheetId="1" r:id="rId1"/>
    <sheet name="第1表事業所" sheetId="2" r:id="rId2"/>
    <sheet name="第2表従業者" sheetId="3" r:id="rId3"/>
    <sheet name="第3表製造品出荷額等" sheetId="4" r:id="rId4"/>
    <sheet name="第4表従業者規模" sheetId="5" r:id="rId5"/>
    <sheet name="第5表市町村" sheetId="6" r:id="rId6"/>
    <sheet name="第6表富山" sheetId="7" r:id="rId7"/>
    <sheet name="高岡" sheetId="8" r:id="rId8"/>
    <sheet name="魚津" sheetId="9" r:id="rId9"/>
    <sheet name="氷見" sheetId="10" r:id="rId10"/>
    <sheet name="滑川" sheetId="11" r:id="rId11"/>
    <sheet name="黒部" sheetId="12" r:id="rId12"/>
    <sheet name="砺波" sheetId="13" r:id="rId13"/>
    <sheet name="小矢部" sheetId="14" r:id="rId14"/>
    <sheet name="南砺" sheetId="15" r:id="rId15"/>
    <sheet name="射水" sheetId="16" r:id="rId16"/>
    <sheet name="舟橋" sheetId="17" r:id="rId17"/>
    <sheet name="上市" sheetId="18" r:id="rId18"/>
    <sheet name="立山" sheetId="19" r:id="rId19"/>
    <sheet name="入善" sheetId="20" r:id="rId20"/>
    <sheet name="朝日" sheetId="21" r:id="rId21"/>
    <sheet name="第7表用地用水" sheetId="22" r:id="rId22"/>
  </sheets>
  <definedNames>
    <definedName name="_xlnm.Print_Area" localSheetId="10">'滑川'!$A$1:$M$32</definedName>
    <definedName name="_xlnm.Print_Area" localSheetId="8">'魚津'!$A$1:$M$32</definedName>
    <definedName name="_xlnm.Print_Area" localSheetId="7">'高岡'!$A$1:$M$32</definedName>
    <definedName name="_xlnm.Print_Area" localSheetId="11">'黒部'!$A$1:$M$32</definedName>
    <definedName name="_xlnm.Print_Area" localSheetId="15">'射水'!$A$1:$M$32</definedName>
    <definedName name="_xlnm.Print_Area" localSheetId="16">'舟橋'!$A$1:$M$32</definedName>
    <definedName name="_xlnm.Print_Area" localSheetId="13">'小矢部'!$A$1:$M$32</definedName>
    <definedName name="_xlnm.Print_Area" localSheetId="17">'上市'!$A$1:$M$32</definedName>
    <definedName name="_xlnm.Print_Area" localSheetId="5">'第5表市町村'!$A$1:$L$23</definedName>
    <definedName name="_xlnm.Print_Area" localSheetId="6">'第6表富山'!$A$1:$M$32</definedName>
    <definedName name="_xlnm.Print_Area" localSheetId="20">'朝日'!$A$1:$M$32</definedName>
    <definedName name="_xlnm.Print_Area" localSheetId="12">'砺波'!$A$1:$M$32</definedName>
    <definedName name="_xlnm.Print_Area" localSheetId="14">'南砺'!$A$1:$M$32</definedName>
    <definedName name="_xlnm.Print_Area" localSheetId="19">'入善'!$A$1:$M$32</definedName>
    <definedName name="_xlnm.Print_Area" localSheetId="9">'氷見'!$A$1:$M$32</definedName>
    <definedName name="_xlnm.Print_Area" localSheetId="18">'立山'!$A$1:$M$32</definedName>
    <definedName name="_xlnm.Print_Titles" localSheetId="10">'滑川'!$2:$2</definedName>
    <definedName name="_xlnm.Print_Titles" localSheetId="8">'魚津'!$2:$2</definedName>
    <definedName name="_xlnm.Print_Titles" localSheetId="7">'高岡'!$2:$2</definedName>
    <definedName name="_xlnm.Print_Titles" localSheetId="11">'黒部'!$2:$2</definedName>
    <definedName name="_xlnm.Print_Titles" localSheetId="15">'射水'!$2:$2</definedName>
    <definedName name="_xlnm.Print_Titles" localSheetId="16">'舟橋'!$2:$2</definedName>
    <definedName name="_xlnm.Print_Titles" localSheetId="13">'小矢部'!$2:$2</definedName>
    <definedName name="_xlnm.Print_Titles" localSheetId="17">'上市'!$2:$2</definedName>
    <definedName name="_xlnm.Print_Titles" localSheetId="6">'第6表富山'!$2:$2</definedName>
    <definedName name="_xlnm.Print_Titles" localSheetId="20">'朝日'!$2:$2</definedName>
    <definedName name="_xlnm.Print_Titles" localSheetId="12">'砺波'!$2:$2</definedName>
    <definedName name="_xlnm.Print_Titles" localSheetId="14">'南砺'!$2:$2</definedName>
    <definedName name="_xlnm.Print_Titles" localSheetId="19">'入善'!$2:$2</definedName>
    <definedName name="_xlnm.Print_Titles" localSheetId="9">'氷見'!$2:$2</definedName>
    <definedName name="_xlnm.Print_Titles" localSheetId="18">'立山'!$2:$2</definedName>
  </definedNames>
  <calcPr fullCalcOnLoad="1"/>
</workbook>
</file>

<file path=xl/sharedStrings.xml><?xml version="1.0" encoding="utf-8"?>
<sst xmlns="http://schemas.openxmlformats.org/spreadsheetml/2006/main" count="3724" uniqueCount="166">
  <si>
    <t>飲料・飼料</t>
  </si>
  <si>
    <t>木材・木製品</t>
  </si>
  <si>
    <t>家具・装備品</t>
  </si>
  <si>
    <t>パルプ・紙</t>
  </si>
  <si>
    <t>石油・石炭</t>
  </si>
  <si>
    <t>プラスチック</t>
  </si>
  <si>
    <t>ゴム製品</t>
  </si>
  <si>
    <t>なめし革</t>
  </si>
  <si>
    <t>窯業・土石</t>
  </si>
  <si>
    <t>非鉄金属</t>
  </si>
  <si>
    <t>金属製品</t>
  </si>
  <si>
    <t>電気機械</t>
  </si>
  <si>
    <t>輸送機械</t>
  </si>
  <si>
    <t>09</t>
  </si>
  <si>
    <t>製造品出荷額等</t>
  </si>
  <si>
    <t>有形固定資産投資総額</t>
  </si>
  <si>
    <t>（万円）</t>
  </si>
  <si>
    <t>魚津市</t>
  </si>
  <si>
    <t>氷見市</t>
  </si>
  <si>
    <t>滑川市</t>
  </si>
  <si>
    <t>黒部市</t>
  </si>
  <si>
    <t>砺波市</t>
  </si>
  <si>
    <t>小矢部市</t>
  </si>
  <si>
    <t>舟橋村</t>
  </si>
  <si>
    <t>上市町</t>
  </si>
  <si>
    <t>立山町</t>
  </si>
  <si>
    <t>入善町</t>
  </si>
  <si>
    <t>朝日町</t>
  </si>
  <si>
    <t>電子部品</t>
  </si>
  <si>
    <t>富山市</t>
  </si>
  <si>
    <t>高岡市</t>
  </si>
  <si>
    <t>魚津市</t>
  </si>
  <si>
    <t>氷見市</t>
  </si>
  <si>
    <t>滑川市</t>
  </si>
  <si>
    <t>黒部市</t>
  </si>
  <si>
    <t>砺波市</t>
  </si>
  <si>
    <t>小矢部市</t>
  </si>
  <si>
    <t>舟橋村</t>
  </si>
  <si>
    <t>上市町</t>
  </si>
  <si>
    <t>立山町</t>
  </si>
  <si>
    <t>入善町</t>
  </si>
  <si>
    <t>朝日町</t>
  </si>
  <si>
    <t>富山市</t>
  </si>
  <si>
    <t>事業所数</t>
  </si>
  <si>
    <t>従業者数</t>
  </si>
  <si>
    <t>現金給与総額</t>
  </si>
  <si>
    <t>原材料使用額等</t>
  </si>
  <si>
    <t>生産額</t>
  </si>
  <si>
    <t>有形固定資産年末現在高</t>
  </si>
  <si>
    <t>（人）</t>
  </si>
  <si>
    <t>高岡市</t>
  </si>
  <si>
    <t xml:space="preserve">　　　　　　項目
市町村 </t>
  </si>
  <si>
    <t>項目
　　　市町村</t>
  </si>
  <si>
    <t>　　　　  　　 　　　項目
産業中分類</t>
  </si>
  <si>
    <t>製造品出荷額等</t>
  </si>
  <si>
    <t>有形固定資産投資総額</t>
  </si>
  <si>
    <t>南砺市</t>
  </si>
  <si>
    <t>情報通信</t>
  </si>
  <si>
    <t>その他</t>
  </si>
  <si>
    <t>南砺市</t>
  </si>
  <si>
    <t>繊維</t>
  </si>
  <si>
    <t>化学</t>
  </si>
  <si>
    <t>射水市</t>
  </si>
  <si>
    <t>（万円）</t>
  </si>
  <si>
    <t>富山県計</t>
  </si>
  <si>
    <t>食料品</t>
  </si>
  <si>
    <t>鉄鋼</t>
  </si>
  <si>
    <t>　　　　項目
市町村　</t>
  </si>
  <si>
    <t>事　　業　　所　　数</t>
  </si>
  <si>
    <t>従　業　者　数　（人）</t>
  </si>
  <si>
    <t>　　　　項目
市町村　</t>
  </si>
  <si>
    <t>製　造　品　出　荷　額　等　　（万円）</t>
  </si>
  <si>
    <t>項目
　　　 市町村　</t>
  </si>
  <si>
    <t>４～９人</t>
  </si>
  <si>
    <t>10～19人</t>
  </si>
  <si>
    <t>20～29人</t>
  </si>
  <si>
    <t>30～99人</t>
  </si>
  <si>
    <t>100～299人</t>
  </si>
  <si>
    <t>300人以上</t>
  </si>
  <si>
    <t>富山県計</t>
  </si>
  <si>
    <t>富山県計</t>
  </si>
  <si>
    <t>富山県</t>
  </si>
  <si>
    <t>南砺市</t>
  </si>
  <si>
    <t>射水市</t>
  </si>
  <si>
    <t>（単位：万円）</t>
  </si>
  <si>
    <t xml:space="preserve">   　分類
市町村 </t>
  </si>
  <si>
    <t>印刷･同関連</t>
  </si>
  <si>
    <t>はん用機械</t>
  </si>
  <si>
    <t>生産用機械</t>
  </si>
  <si>
    <t>業務用機械</t>
  </si>
  <si>
    <t xml:space="preserve">   　　 分類
市町村 </t>
  </si>
  <si>
    <t>分類
　　市町村</t>
  </si>
  <si>
    <t>従業者数４～29人</t>
  </si>
  <si>
    <t>従業者数30～299人</t>
  </si>
  <si>
    <t>従業者数</t>
  </si>
  <si>
    <t xml:space="preserve">   　 分類
市町村 </t>
  </si>
  <si>
    <t>-</t>
  </si>
  <si>
    <t>χ</t>
  </si>
  <si>
    <t>（単位：人）</t>
  </si>
  <si>
    <t>項目
　　　  産業中分類</t>
  </si>
  <si>
    <t>合計</t>
  </si>
  <si>
    <t>射水市</t>
  </si>
  <si>
    <t>第１表　市町村別産業中分類別事業所数（従業者４人以上の事業所）</t>
  </si>
  <si>
    <t>第２表　市町村別産業中分類別従業者数（従業者４人以上の事業所）</t>
  </si>
  <si>
    <t>第３表　市町村別産業中分類別製造品出荷額等（従業者４人以上の事業所）</t>
  </si>
  <si>
    <t>はん用機械</t>
  </si>
  <si>
    <t>生産用機械</t>
  </si>
  <si>
    <t>業務用機械</t>
  </si>
  <si>
    <t>印刷・同関連</t>
  </si>
  <si>
    <t>（粗）付加価値額</t>
  </si>
  <si>
    <r>
      <t>第１表　市町村別産業中分類別事業所数</t>
    </r>
    <r>
      <rPr>
        <sz val="12"/>
        <rFont val="ＭＳ Ｐゴシック"/>
        <family val="3"/>
      </rPr>
      <t>（従業者４人以上の事業所）</t>
    </r>
  </si>
  <si>
    <r>
      <t>第２表　市町村別産業中分類別従業者数</t>
    </r>
    <r>
      <rPr>
        <sz val="12"/>
        <rFont val="ＭＳ Ｐゴシック"/>
        <family val="3"/>
      </rPr>
      <t>（従業者４人以上の事業所）</t>
    </r>
  </si>
  <si>
    <r>
      <t>第３表　市町村別産業中分類別製造品出荷額等</t>
    </r>
    <r>
      <rPr>
        <sz val="12"/>
        <rFont val="ＭＳ Ｐゴシック"/>
        <family val="3"/>
      </rPr>
      <t>（従業者４人以上の事業所）</t>
    </r>
  </si>
  <si>
    <t xml:space="preserve"> 　　　　　項目
 市町村</t>
  </si>
  <si>
    <t>事業所数</t>
  </si>
  <si>
    <t>富山県計</t>
  </si>
  <si>
    <t>富　山　市</t>
  </si>
  <si>
    <t>高　岡　市</t>
  </si>
  <si>
    <t>魚　津　市</t>
  </si>
  <si>
    <t>氷　見　市</t>
  </si>
  <si>
    <t>滑　川　市</t>
  </si>
  <si>
    <t>黒　部　市</t>
  </si>
  <si>
    <t>砺　波　市</t>
  </si>
  <si>
    <t>小 矢 部 市</t>
  </si>
  <si>
    <t>南　砺　市</t>
  </si>
  <si>
    <t>射　水　市</t>
  </si>
  <si>
    <t>舟　橋　村</t>
  </si>
  <si>
    <t>上　市　町</t>
  </si>
  <si>
    <t>立　山　町</t>
  </si>
  <si>
    <t>入　善　町</t>
  </si>
  <si>
    <t>朝　日　町</t>
  </si>
  <si>
    <t>平成29年</t>
  </si>
  <si>
    <t>印刷･同関連</t>
  </si>
  <si>
    <r>
      <t>第６表　市町村別産業中分類別事業所数、従業者数、現金給与総額、原材料使用額等、製造品出荷額等、（粗）付加価値額、生産額</t>
    </r>
    <r>
      <rPr>
        <sz val="9"/>
        <rFont val="ＭＳ Ｐゴシック"/>
        <family val="3"/>
      </rPr>
      <t xml:space="preserve">（従業者４人以上の
</t>
    </r>
    <r>
      <rPr>
        <sz val="12"/>
        <rFont val="ＭＳ Ｐゴシック"/>
        <family val="3"/>
      </rPr>
      <t>　　　　　</t>
    </r>
    <r>
      <rPr>
        <sz val="9"/>
        <rFont val="ＭＳ Ｐゴシック"/>
        <family val="3"/>
      </rPr>
      <t>事業所）</t>
    </r>
    <r>
      <rPr>
        <sz val="12"/>
        <rFont val="ＭＳ Ｐゴシック"/>
        <family val="3"/>
      </rPr>
      <t>、有形固定資産年末現在高、同投資総額</t>
    </r>
    <r>
      <rPr>
        <sz val="9"/>
        <rFont val="ＭＳ Ｐゴシック"/>
        <family val="3"/>
      </rPr>
      <t>（従業者30人以上の事業所）</t>
    </r>
  </si>
  <si>
    <r>
      <t>第５表　市町村別事業所数、従業者数、現金給与総額、原材料使用額等、製造品出荷額等、（粗）付加価値額、生産額</t>
    </r>
    <r>
      <rPr>
        <sz val="9"/>
        <rFont val="ＭＳ Ｐゴシック"/>
        <family val="3"/>
      </rPr>
      <t>（従業者４人以上の事業所)</t>
    </r>
    <r>
      <rPr>
        <sz val="12"/>
        <rFont val="ＭＳ Ｐゴシック"/>
        <family val="3"/>
      </rPr>
      <t>、
　　　　　有形固定資産年末現在高、同投資総額</t>
    </r>
    <r>
      <rPr>
        <sz val="9"/>
        <rFont val="ＭＳ Ｐゴシック"/>
        <family val="3"/>
      </rPr>
      <t>（従業者30人以上の事業所）</t>
    </r>
  </si>
  <si>
    <r>
      <t>第７表　市町村別事業所数、敷地面積、水源別工業用水量（１日当たり）</t>
    </r>
    <r>
      <rPr>
        <sz val="12"/>
        <rFont val="ＭＳ Ｐゴシック"/>
        <family val="3"/>
      </rPr>
      <t>（従業者30人以上の事業所）</t>
    </r>
  </si>
  <si>
    <r>
      <t>第４表　市町村別従業者規模別事業所数、従業者数、製造品出荷額等</t>
    </r>
    <r>
      <rPr>
        <sz val="10"/>
        <rFont val="ＭＳ Ｐゴシック"/>
        <family val="3"/>
      </rPr>
      <t>（従業者４人以上の事業所）</t>
    </r>
    <r>
      <rPr>
        <sz val="12"/>
        <rFont val="ＭＳ Ｐゴシック"/>
        <family val="3"/>
      </rPr>
      <t>（その１）</t>
    </r>
  </si>
  <si>
    <r>
      <t>第４表　市町村別従業者規模別事業所数、従業者数、製造品出荷額等</t>
    </r>
    <r>
      <rPr>
        <sz val="10"/>
        <rFont val="ＭＳ Ｐゴシック"/>
        <family val="3"/>
      </rPr>
      <t>（従業者４人以上の事業所）</t>
    </r>
    <r>
      <rPr>
        <sz val="12"/>
        <rFont val="ＭＳ Ｐゴシック"/>
        <family val="3"/>
      </rPr>
      <t>（その２）</t>
    </r>
  </si>
  <si>
    <t>第４表　市町村別従業者規模別事業所数、従業者数、製造品出荷額等（従業者４人以上の事業所）</t>
  </si>
  <si>
    <t xml:space="preserve">第５表　市町村別事業所数、従業者数、現金給与総額、原材料使用額等、製造品出荷額等、
      (粗)付加価値額、生産額（従業者４人以上の事業所）、有形固定資産年末現在高、
      同投資総額（従業者30人以上の事業所）
</t>
  </si>
  <si>
    <t xml:space="preserve">第６表　市町村別産業中分類別事業所数、従業者数、現金給与総額、原材料使用額等、
      製造品出荷額等、 (粗)付加価値額、生産額（従業者４人以上の事業所）、
      有形固定資産年末現在高、同投資総額（従業者30人以上の事業所）
</t>
  </si>
  <si>
    <t>第７表　市町村別事業所数、敷地面積、水源別用水量（従業者30人以上の事業所）</t>
  </si>
  <si>
    <t>(2017年)</t>
  </si>
  <si>
    <t>合計〔H29(2017)〕</t>
  </si>
  <si>
    <t>敷地面積（㎡）</t>
  </si>
  <si>
    <t>①～④の合計（m3／日）</t>
  </si>
  <si>
    <t>①工業用水道</t>
  </si>
  <si>
    <t>②上水道</t>
  </si>
  <si>
    <t>③井戸水</t>
  </si>
  <si>
    <t>④その他の淡水</t>
  </si>
  <si>
    <t>構成比（％）</t>
  </si>
  <si>
    <t>Ⅳ　統計表２　市町村編</t>
  </si>
  <si>
    <t>平成30年</t>
  </si>
  <si>
    <t>(2018年)</t>
  </si>
  <si>
    <t>注：事業所数、敷地面積は各年６月１日現在の数値である。</t>
  </si>
  <si>
    <t>注１：従業者４～29人の事業所については粗付加価値額である。</t>
  </si>
  <si>
    <t>　 ２：生産額で、従業者４～29人の事業所については製造品出荷額と加工賃収入額の合計で計算している。</t>
  </si>
  <si>
    <t>令和元年</t>
  </si>
  <si>
    <t>(2019年)</t>
  </si>
  <si>
    <t>令和元年６月１日現在</t>
  </si>
  <si>
    <t>令和元年６月１日現在</t>
  </si>
  <si>
    <t>令和元年６月１日現在</t>
  </si>
  <si>
    <t>令和元年６月１日現在</t>
  </si>
  <si>
    <t>令和元年６月１日現在</t>
  </si>
  <si>
    <t>富山県〔H30(2018)〕</t>
  </si>
  <si>
    <t>合計〔H30(2018)〕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</si>
</sst>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quot;△ &quot;0.000000"/>
    <numFmt numFmtId="178" formatCode="#,##0.00;&quot;△ &quot;#,##0.00"/>
    <numFmt numFmtId="179" formatCode="#,##0_ "/>
    <numFmt numFmtId="180" formatCode="#,##0_);[Red]\(#,##0\)"/>
    <numFmt numFmtId="181" formatCode="0.0_);[Red]\(0.0\)"/>
    <numFmt numFmtId="182" formatCode="&quot;¥&quot;#,##0;[Red]&quot;¥&quot;&quot;¥&quot;\!\-#,##0"/>
    <numFmt numFmtId="183" formatCode="&quot;¥&quot;#,##0.00;[Red]&quot;¥&quot;&quot;¥&quot;\!\-#,##0.00"/>
    <numFmt numFmtId="184" formatCode="0;&quot;▲ &quot;0"/>
    <numFmt numFmtId="185" formatCode="0_ "/>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quot;$&quot;#,##0_);\(&quot;$&quot;#,##0\)"/>
    <numFmt numFmtId="192" formatCode="&quot;$&quot;#,##0_);[Red]\(&quot;$&quot;#,##0\)"/>
    <numFmt numFmtId="193" formatCode="&quot;$&quot;#,##0.00_);\(&quot;$&quot;#,##0.00\)"/>
    <numFmt numFmtId="194" formatCode="&quot;$&quot;#,##0.00_);[Red]\(&quot;$&quot;#,##0.00\)"/>
    <numFmt numFmtId="195" formatCode="dddd\,\ mmmm\ dd\,\ yyyy"/>
    <numFmt numFmtId="196" formatCode="[$-FFFF]g/&quot;標&quot;&quot;準&quot;"/>
    <numFmt numFmtId="197" formatCode="#,###;&quot;△ &quot;#,###"/>
    <numFmt numFmtId="198" formatCode="0_);[Red]\(0\)"/>
    <numFmt numFmtId="199" formatCode="0.0;&quot;△ &quot;0.0"/>
  </numFmts>
  <fonts count="65">
    <font>
      <sz val="11"/>
      <name val="ＭＳ Ｐゴシック"/>
      <family val="3"/>
    </font>
    <font>
      <sz val="6"/>
      <name val="ＭＳ Ｐゴシック"/>
      <family val="3"/>
    </font>
    <font>
      <sz val="10"/>
      <name val="ＭＳ Ｐゴシック"/>
      <family val="3"/>
    </font>
    <font>
      <sz val="9"/>
      <name val="ＭＳ Ｐゴシック"/>
      <family val="3"/>
    </font>
    <font>
      <b/>
      <sz val="11"/>
      <color indexed="10"/>
      <name val="ＭＳ Ｐゴシック"/>
      <family val="3"/>
    </font>
    <font>
      <sz val="12"/>
      <name val="ＭＳ Ｐゴシック"/>
      <family val="3"/>
    </font>
    <font>
      <sz val="10"/>
      <name val="ＭＳ 明朝"/>
      <family val="1"/>
    </font>
    <font>
      <b/>
      <sz val="11"/>
      <name val="ＭＳ Ｐゴシック"/>
      <family val="3"/>
    </font>
    <font>
      <sz val="11"/>
      <name val="ＭＳ Ｐ明朝"/>
      <family val="1"/>
    </font>
    <font>
      <sz val="14"/>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明朝"/>
      <family val="1"/>
    </font>
    <font>
      <sz val="9"/>
      <color indexed="10"/>
      <name val="ＭＳ Ｐゴシック"/>
      <family val="3"/>
    </font>
    <font>
      <sz val="9"/>
      <color indexed="8"/>
      <name val="ＭＳ Ｐゴシック"/>
      <family val="3"/>
    </font>
    <font>
      <b/>
      <sz val="14"/>
      <color indexed="10"/>
      <name val="ＭＳ Ｐゴシック"/>
      <family val="3"/>
    </font>
    <font>
      <b/>
      <sz val="12"/>
      <color indexed="10"/>
      <name val="ＭＳ Ｐゴシック"/>
      <family val="3"/>
    </font>
    <font>
      <sz val="10"/>
      <color indexed="8"/>
      <name val="ＭＳ Ｐゴシック"/>
      <family val="3"/>
    </font>
    <font>
      <sz val="6"/>
      <name val="ＭＳ 明朝"/>
      <family val="1"/>
    </font>
    <font>
      <sz val="8"/>
      <name val="ＭＳ Ｐゴシック"/>
      <family val="3"/>
    </font>
    <font>
      <b/>
      <sz val="10"/>
      <color indexed="10"/>
      <name val="ＭＳ Ｐゴシック"/>
      <family val="3"/>
    </font>
    <font>
      <b/>
      <u val="single"/>
      <sz val="12"/>
      <color indexed="10"/>
      <name val="ＭＳ Ｐゴシック"/>
      <family val="3"/>
    </font>
    <font>
      <sz val="13"/>
      <name val="ＭＳ Ｐゴシック"/>
      <family val="3"/>
    </font>
    <font>
      <sz val="28"/>
      <name val="ＭＳ ゴシック"/>
      <family val="3"/>
    </font>
    <font>
      <sz val="14"/>
      <name val="ＭＳ ゴシック"/>
      <family val="3"/>
    </font>
    <font>
      <u val="single"/>
      <sz val="14"/>
      <color indexed="12"/>
      <name val="ＭＳ ゴシック"/>
      <family val="3"/>
    </font>
    <font>
      <sz val="16"/>
      <name val="ＭＳ Ｐゴシック"/>
      <family val="3"/>
    </font>
    <font>
      <sz val="10"/>
      <name val="ＭＳ ゴシック"/>
      <family val="3"/>
    </font>
    <font>
      <b/>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hair"/>
      <right>
        <color indexed="63"/>
      </right>
      <top>
        <color indexed="63"/>
      </top>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style="thin"/>
      <top style="thin"/>
      <bottom>
        <color indexed="63"/>
      </bottom>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color indexed="63"/>
      </left>
      <right style="hair"/>
      <top style="thin"/>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style="thin"/>
      <top>
        <color indexed="63"/>
      </top>
      <bottom style="hair"/>
    </border>
    <border>
      <left>
        <color indexed="63"/>
      </left>
      <right style="hair"/>
      <top style="hair"/>
      <bottom style="thin"/>
    </border>
    <border>
      <left>
        <color indexed="63"/>
      </left>
      <right style="thin"/>
      <top style="hair"/>
      <bottom style="thin"/>
    </border>
    <border>
      <left style="hair"/>
      <right style="hair"/>
      <top style="thin"/>
      <bottom>
        <color indexed="63"/>
      </bottom>
    </border>
    <border>
      <left>
        <color indexed="63"/>
      </left>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style="double"/>
      <right>
        <color indexed="63"/>
      </right>
      <top style="thin"/>
      <bottom style="thin"/>
    </border>
    <border>
      <left>
        <color indexed="63"/>
      </left>
      <right style="double"/>
      <top style="thin"/>
      <bottom style="thin"/>
    </border>
    <border>
      <left style="hair"/>
      <right style="double"/>
      <top style="hair"/>
      <bottom style="thin"/>
    </border>
    <border>
      <left style="double"/>
      <right style="hair"/>
      <top style="thin"/>
      <bottom style="thin"/>
    </border>
    <border>
      <left style="hair"/>
      <right style="double"/>
      <top style="thin"/>
      <bottom style="thin"/>
    </border>
    <border>
      <left style="double"/>
      <right style="hair"/>
      <top style="thin"/>
      <bottom style="hair"/>
    </border>
    <border>
      <left style="hair"/>
      <right style="double"/>
      <top style="thin"/>
      <bottom style="hair"/>
    </border>
    <border>
      <left style="double"/>
      <right style="hair"/>
      <top style="hair"/>
      <bottom style="hair"/>
    </border>
    <border>
      <left style="hair"/>
      <right style="double"/>
      <top style="hair"/>
      <bottom style="hair"/>
    </border>
    <border>
      <left style="double"/>
      <right style="hair"/>
      <top style="hair"/>
      <bottom style="thin"/>
    </border>
    <border>
      <left style="hair"/>
      <right style="thin"/>
      <top style="hair"/>
      <bottom>
        <color indexed="63"/>
      </bottom>
    </border>
    <border>
      <left>
        <color indexed="63"/>
      </left>
      <right style="hair"/>
      <top>
        <color indexed="63"/>
      </top>
      <bottom>
        <color indexed="63"/>
      </bottom>
    </border>
    <border>
      <left>
        <color indexed="63"/>
      </left>
      <right>
        <color indexed="63"/>
      </right>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Down="1">
      <left style="thin"/>
      <right style="thin"/>
      <top>
        <color indexed="63"/>
      </top>
      <bottom>
        <color indexed="63"/>
      </bottom>
      <diagonal style="thin"/>
    </border>
    <border diagonalUp="1">
      <left style="thin"/>
      <right style="thin"/>
      <top>
        <color indexed="63"/>
      </top>
      <bottom>
        <color indexed="63"/>
      </botto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12" fillId="0" borderId="0" applyNumberFormat="0" applyFill="0" applyBorder="0" applyAlignment="0" applyProtection="0"/>
    <xf numFmtId="0" fontId="13" fillId="0" borderId="0">
      <alignment/>
      <protection/>
    </xf>
    <xf numFmtId="0" fontId="64" fillId="32" borderId="0" applyNumberFormat="0" applyBorder="0" applyAlignment="0" applyProtection="0"/>
  </cellStyleXfs>
  <cellXfs count="340">
    <xf numFmtId="0" fontId="0" fillId="0" borderId="0" xfId="0" applyAlignment="1">
      <alignment/>
    </xf>
    <xf numFmtId="0" fontId="7" fillId="0" borderId="0" xfId="0" applyFont="1" applyAlignment="1">
      <alignment/>
    </xf>
    <xf numFmtId="0" fontId="2" fillId="0" borderId="10" xfId="0" applyFont="1" applyBorder="1" applyAlignment="1">
      <alignment horizontal="right"/>
    </xf>
    <xf numFmtId="179" fontId="8" fillId="0" borderId="0" xfId="0" applyNumberFormat="1" applyFont="1" applyAlignment="1">
      <alignment horizontal="right"/>
    </xf>
    <xf numFmtId="0" fontId="4" fillId="0" borderId="0" xfId="0" applyFont="1" applyAlignment="1">
      <alignment/>
    </xf>
    <xf numFmtId="0" fontId="9" fillId="0" borderId="0" xfId="0" applyFont="1" applyAlignment="1">
      <alignment/>
    </xf>
    <xf numFmtId="0" fontId="0" fillId="0" borderId="0" xfId="0" applyFont="1" applyBorder="1" applyAlignment="1">
      <alignment/>
    </xf>
    <xf numFmtId="0" fontId="2" fillId="0" borderId="11" xfId="64" applyFont="1" applyBorder="1" applyAlignment="1">
      <alignment horizontal="right" vertical="center"/>
      <protection/>
    </xf>
    <xf numFmtId="0" fontId="2" fillId="0" borderId="12" xfId="64" applyFont="1" applyBorder="1" applyAlignment="1">
      <alignment horizontal="right" vertical="center"/>
      <protection/>
    </xf>
    <xf numFmtId="0" fontId="0" fillId="0" borderId="0" xfId="0" applyFont="1" applyAlignment="1">
      <alignment horizontal="right"/>
    </xf>
    <xf numFmtId="0" fontId="0" fillId="0" borderId="0" xfId="0" applyFont="1" applyAlignment="1">
      <alignment/>
    </xf>
    <xf numFmtId="0" fontId="0" fillId="0" borderId="0" xfId="0" applyFont="1" applyAlignment="1">
      <alignment/>
    </xf>
    <xf numFmtId="190" fontId="7" fillId="0" borderId="13" xfId="0" applyNumberFormat="1" applyFont="1" applyBorder="1" applyAlignment="1">
      <alignment horizontal="right"/>
    </xf>
    <xf numFmtId="190" fontId="7" fillId="0" borderId="14" xfId="0" applyNumberFormat="1" applyFont="1" applyBorder="1" applyAlignment="1">
      <alignment horizontal="right"/>
    </xf>
    <xf numFmtId="190" fontId="7" fillId="0" borderId="15" xfId="0" applyNumberFormat="1" applyFont="1" applyBorder="1" applyAlignment="1">
      <alignment horizontal="right"/>
    </xf>
    <xf numFmtId="190" fontId="0" fillId="0" borderId="16" xfId="0" applyNumberFormat="1" applyFont="1" applyBorder="1" applyAlignment="1">
      <alignment horizontal="right"/>
    </xf>
    <xf numFmtId="190" fontId="0" fillId="0" borderId="17" xfId="0" applyNumberFormat="1" applyFont="1" applyBorder="1" applyAlignment="1">
      <alignment horizontal="right"/>
    </xf>
    <xf numFmtId="190" fontId="0" fillId="0" borderId="18" xfId="0" applyNumberFormat="1" applyFont="1" applyBorder="1" applyAlignment="1">
      <alignment horizontal="right"/>
    </xf>
    <xf numFmtId="190" fontId="0" fillId="0" borderId="19" xfId="0" applyNumberFormat="1" applyFont="1" applyBorder="1" applyAlignment="1">
      <alignment horizontal="right"/>
    </xf>
    <xf numFmtId="190" fontId="0" fillId="0" borderId="20" xfId="0" applyNumberFormat="1" applyFont="1" applyBorder="1" applyAlignment="1">
      <alignment horizontal="right"/>
    </xf>
    <xf numFmtId="190" fontId="0" fillId="0" borderId="21" xfId="0" applyNumberFormat="1" applyFont="1" applyBorder="1" applyAlignment="1">
      <alignment horizontal="right"/>
    </xf>
    <xf numFmtId="190" fontId="0" fillId="0" borderId="22" xfId="0" applyNumberFormat="1" applyFont="1" applyBorder="1" applyAlignment="1">
      <alignment horizontal="right"/>
    </xf>
    <xf numFmtId="190" fontId="0" fillId="0" borderId="23" xfId="0" applyNumberFormat="1" applyFont="1" applyBorder="1" applyAlignment="1">
      <alignment horizontal="right"/>
    </xf>
    <xf numFmtId="190" fontId="0" fillId="0" borderId="24"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xf>
    <xf numFmtId="179" fontId="9" fillId="0" borderId="0" xfId="0" applyNumberFormat="1" applyFont="1" applyAlignment="1">
      <alignment/>
    </xf>
    <xf numFmtId="179" fontId="0" fillId="0" borderId="16" xfId="0" applyNumberFormat="1" applyFont="1" applyBorder="1" applyAlignment="1">
      <alignment horizontal="right"/>
    </xf>
    <xf numFmtId="179" fontId="0" fillId="0" borderId="17" xfId="0" applyNumberFormat="1" applyFont="1" applyBorder="1" applyAlignment="1">
      <alignment horizontal="right"/>
    </xf>
    <xf numFmtId="179" fontId="0" fillId="0" borderId="18" xfId="0" applyNumberFormat="1" applyFont="1" applyBorder="1" applyAlignment="1">
      <alignment horizontal="right"/>
    </xf>
    <xf numFmtId="179" fontId="0" fillId="0" borderId="19" xfId="0" applyNumberFormat="1" applyFont="1" applyBorder="1" applyAlignment="1">
      <alignment horizontal="right"/>
    </xf>
    <xf numFmtId="179" fontId="0" fillId="0" borderId="20" xfId="0" applyNumberFormat="1" applyFont="1" applyBorder="1" applyAlignment="1">
      <alignment horizontal="right"/>
    </xf>
    <xf numFmtId="179" fontId="0" fillId="0" borderId="21" xfId="0" applyNumberFormat="1" applyFont="1" applyBorder="1" applyAlignment="1">
      <alignment horizontal="right"/>
    </xf>
    <xf numFmtId="179" fontId="0" fillId="0" borderId="22" xfId="0" applyNumberFormat="1" applyFont="1" applyBorder="1" applyAlignment="1">
      <alignment horizontal="right"/>
    </xf>
    <xf numFmtId="179" fontId="0" fillId="0" borderId="23" xfId="0" applyNumberFormat="1" applyFont="1" applyBorder="1" applyAlignment="1">
      <alignment horizontal="right"/>
    </xf>
    <xf numFmtId="179" fontId="0" fillId="0" borderId="24" xfId="0" applyNumberFormat="1" applyFont="1" applyBorder="1" applyAlignment="1">
      <alignment horizontal="right"/>
    </xf>
    <xf numFmtId="0" fontId="10" fillId="0" borderId="13" xfId="64" applyFont="1" applyBorder="1" applyAlignment="1">
      <alignment horizontal="centerContinuous"/>
      <protection/>
    </xf>
    <xf numFmtId="0" fontId="10" fillId="0" borderId="25" xfId="64" applyFont="1" applyBorder="1" applyAlignment="1">
      <alignment horizontal="centerContinuous"/>
      <protection/>
    </xf>
    <xf numFmtId="0" fontId="2" fillId="0" borderId="26" xfId="64" applyFont="1" applyBorder="1" applyAlignment="1">
      <alignment horizontal="distributed"/>
      <protection/>
    </xf>
    <xf numFmtId="0" fontId="2" fillId="0" borderId="27" xfId="64" applyFont="1" applyBorder="1" applyAlignment="1">
      <alignment horizontal="distributed"/>
      <protection/>
    </xf>
    <xf numFmtId="0" fontId="2" fillId="0" borderId="28" xfId="64" applyFont="1" applyBorder="1" applyAlignment="1">
      <alignment horizontal="distributed"/>
      <protection/>
    </xf>
    <xf numFmtId="0" fontId="2" fillId="0" borderId="29" xfId="64" applyFont="1" applyBorder="1" applyAlignment="1">
      <alignment horizontal="distributed"/>
      <protection/>
    </xf>
    <xf numFmtId="0" fontId="2" fillId="0" borderId="30" xfId="64" applyFont="1" applyBorder="1" applyAlignment="1">
      <alignment horizontal="distributed"/>
      <protection/>
    </xf>
    <xf numFmtId="0" fontId="2" fillId="0" borderId="31" xfId="64" applyFont="1" applyBorder="1" applyAlignment="1">
      <alignment horizontal="distributed"/>
      <protection/>
    </xf>
    <xf numFmtId="0" fontId="2" fillId="0" borderId="26" xfId="64" applyFont="1" applyFill="1" applyBorder="1" applyAlignment="1">
      <alignment horizontal="distributed"/>
      <protection/>
    </xf>
    <xf numFmtId="0" fontId="2" fillId="0" borderId="27" xfId="64" applyFont="1" applyFill="1" applyBorder="1" applyAlignment="1">
      <alignment horizontal="distributed"/>
      <protection/>
    </xf>
    <xf numFmtId="0" fontId="2" fillId="0" borderId="28" xfId="64" applyFont="1" applyFill="1" applyBorder="1" applyAlignment="1">
      <alignment horizontal="distributed"/>
      <protection/>
    </xf>
    <xf numFmtId="0" fontId="2" fillId="0" borderId="29" xfId="64" applyFont="1" applyFill="1" applyBorder="1" applyAlignment="1">
      <alignment horizontal="distributed"/>
      <protection/>
    </xf>
    <xf numFmtId="0" fontId="2" fillId="0" borderId="30" xfId="64" applyFont="1" applyFill="1" applyBorder="1" applyAlignment="1">
      <alignment horizontal="distributed"/>
      <protection/>
    </xf>
    <xf numFmtId="0" fontId="2" fillId="0" borderId="31" xfId="64" applyFont="1" applyFill="1" applyBorder="1" applyAlignment="1">
      <alignment horizontal="distributed"/>
      <protection/>
    </xf>
    <xf numFmtId="0" fontId="3" fillId="0" borderId="28" xfId="64" applyFont="1" applyBorder="1" applyAlignment="1">
      <alignment horizontal="distributed"/>
      <protection/>
    </xf>
    <xf numFmtId="0" fontId="3" fillId="0" borderId="29" xfId="64" applyFont="1" applyBorder="1" applyAlignment="1">
      <alignment horizontal="distributed"/>
      <protection/>
    </xf>
    <xf numFmtId="0" fontId="3" fillId="0" borderId="32" xfId="66" applyFont="1" applyBorder="1" applyAlignment="1">
      <alignment horizontal="distributed"/>
      <protection/>
    </xf>
    <xf numFmtId="179" fontId="7" fillId="0" borderId="13" xfId="0" applyNumberFormat="1" applyFont="1" applyBorder="1" applyAlignment="1">
      <alignment/>
    </xf>
    <xf numFmtId="179" fontId="7" fillId="0" borderId="14" xfId="0" applyNumberFormat="1" applyFont="1" applyBorder="1" applyAlignment="1">
      <alignment/>
    </xf>
    <xf numFmtId="179" fontId="7" fillId="0" borderId="15" xfId="0" applyNumberFormat="1" applyFont="1" applyBorder="1" applyAlignment="1">
      <alignment/>
    </xf>
    <xf numFmtId="0" fontId="3" fillId="0" borderId="27" xfId="66" applyFont="1" applyBorder="1" applyAlignment="1">
      <alignment horizontal="distributed"/>
      <protection/>
    </xf>
    <xf numFmtId="0" fontId="3" fillId="0" borderId="31" xfId="66" applyFont="1" applyBorder="1" applyAlignment="1">
      <alignment horizontal="distributed"/>
      <protection/>
    </xf>
    <xf numFmtId="0" fontId="3" fillId="0" borderId="0" xfId="0" applyFont="1" applyAlignment="1">
      <alignment horizontal="left" textRotation="180"/>
    </xf>
    <xf numFmtId="0" fontId="15" fillId="0" borderId="33" xfId="66" applyFont="1" applyBorder="1" applyAlignment="1">
      <alignment horizontal="left" textRotation="180" wrapText="1"/>
      <protection/>
    </xf>
    <xf numFmtId="0" fontId="3" fillId="0" borderId="33" xfId="66" applyFont="1" applyBorder="1" applyAlignment="1">
      <alignment horizontal="left" textRotation="180"/>
      <protection/>
    </xf>
    <xf numFmtId="0" fontId="16" fillId="0" borderId="33" xfId="66" applyFont="1" applyBorder="1" applyAlignment="1">
      <alignment horizontal="left" textRotation="180"/>
      <protection/>
    </xf>
    <xf numFmtId="0" fontId="3" fillId="0" borderId="0" xfId="0" applyFont="1" applyAlignment="1">
      <alignment horizontal="left"/>
    </xf>
    <xf numFmtId="0" fontId="3" fillId="0" borderId="33" xfId="66" applyFont="1" applyBorder="1" applyAlignment="1">
      <alignment horizontal="left"/>
      <protection/>
    </xf>
    <xf numFmtId="0" fontId="16" fillId="0" borderId="33" xfId="66" applyFont="1" applyBorder="1" applyAlignment="1">
      <alignment horizontal="left"/>
      <protection/>
    </xf>
    <xf numFmtId="0" fontId="2"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7" fillId="0" borderId="0" xfId="0" applyFont="1" applyAlignment="1">
      <alignment vertical="top"/>
    </xf>
    <xf numFmtId="0" fontId="18" fillId="0" borderId="0" xfId="0" applyFont="1" applyAlignment="1">
      <alignment vertical="center"/>
    </xf>
    <xf numFmtId="0" fontId="2" fillId="0" borderId="34" xfId="0" applyFont="1" applyBorder="1" applyAlignment="1">
      <alignment vertical="justify" wrapText="1"/>
    </xf>
    <xf numFmtId="0" fontId="2" fillId="0" borderId="35" xfId="0" applyFont="1" applyBorder="1" applyAlignment="1">
      <alignment vertical="center"/>
    </xf>
    <xf numFmtId="0" fontId="2" fillId="0" borderId="36" xfId="0" applyFont="1" applyBorder="1" applyAlignment="1">
      <alignment vertical="center"/>
    </xf>
    <xf numFmtId="0" fontId="19" fillId="0" borderId="34" xfId="0" applyFont="1" applyBorder="1" applyAlignment="1">
      <alignment vertical="justify" wrapText="1"/>
    </xf>
    <xf numFmtId="0" fontId="19" fillId="0" borderId="35" xfId="0" applyFont="1" applyBorder="1" applyAlignment="1">
      <alignment vertical="center"/>
    </xf>
    <xf numFmtId="0" fontId="2" fillId="0" borderId="37" xfId="0" applyFont="1" applyBorder="1" applyAlignment="1">
      <alignment horizontal="center" vertical="center" shrinkToFit="1"/>
    </xf>
    <xf numFmtId="0" fontId="2" fillId="0" borderId="38" xfId="0" applyFont="1" applyBorder="1" applyAlignment="1">
      <alignment horizontal="centerContinuous" vertical="center" shrinkToFit="1"/>
    </xf>
    <xf numFmtId="0" fontId="2" fillId="0" borderId="39" xfId="0" applyFont="1" applyBorder="1" applyAlignment="1">
      <alignment horizontal="centerContinuous" vertical="center" shrinkToFit="1"/>
    </xf>
    <xf numFmtId="0" fontId="2" fillId="0" borderId="40" xfId="0" applyFont="1" applyBorder="1" applyAlignment="1">
      <alignment horizontal="centerContinuous" vertical="center" shrinkToFit="1"/>
    </xf>
    <xf numFmtId="0" fontId="2" fillId="0" borderId="41" xfId="0" applyFont="1" applyBorder="1" applyAlignment="1">
      <alignment horizontal="center" vertical="center" shrinkToFit="1"/>
    </xf>
    <xf numFmtId="0" fontId="19" fillId="0" borderId="38" xfId="0" applyFont="1" applyBorder="1" applyAlignment="1">
      <alignment horizontal="centerContinuous" vertical="center"/>
    </xf>
    <xf numFmtId="0" fontId="19" fillId="0" borderId="39" xfId="0" applyFont="1" applyBorder="1" applyAlignment="1">
      <alignment horizontal="centerContinuous" vertical="center"/>
    </xf>
    <xf numFmtId="0" fontId="19" fillId="0" borderId="40" xfId="0" applyFont="1" applyBorder="1" applyAlignment="1">
      <alignment horizontal="centerContinuous" vertical="center"/>
    </xf>
    <xf numFmtId="0" fontId="19" fillId="0" borderId="41" xfId="0" applyFont="1" applyBorder="1" applyAlignment="1">
      <alignment horizontal="center" vertical="center"/>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2" fillId="0" borderId="45" xfId="0" applyFont="1" applyBorder="1" applyAlignment="1">
      <alignment horizontal="distributed" vertical="center"/>
    </xf>
    <xf numFmtId="190" fontId="2" fillId="0" borderId="45" xfId="0" applyNumberFormat="1" applyFont="1" applyFill="1" applyBorder="1" applyAlignment="1">
      <alignment horizontal="right" vertical="center"/>
    </xf>
    <xf numFmtId="190" fontId="2" fillId="0" borderId="46" xfId="0" applyNumberFormat="1" applyFont="1" applyFill="1" applyBorder="1" applyAlignment="1">
      <alignment horizontal="right" vertical="center"/>
    </xf>
    <xf numFmtId="190" fontId="2" fillId="0" borderId="36" xfId="0" applyNumberFormat="1" applyFont="1" applyFill="1" applyBorder="1" applyAlignment="1">
      <alignment horizontal="right" vertical="center"/>
    </xf>
    <xf numFmtId="190" fontId="2" fillId="0" borderId="13" xfId="0" applyNumberFormat="1" applyFont="1" applyBorder="1" applyAlignment="1">
      <alignment horizontal="right" vertical="center"/>
    </xf>
    <xf numFmtId="190" fontId="2" fillId="0" borderId="46" xfId="0" applyNumberFormat="1" applyFont="1" applyBorder="1" applyAlignment="1">
      <alignment horizontal="right" vertical="center"/>
    </xf>
    <xf numFmtId="190" fontId="2" fillId="0" borderId="36" xfId="0" applyNumberFormat="1" applyFont="1" applyBorder="1" applyAlignment="1">
      <alignment horizontal="right" vertical="center"/>
    </xf>
    <xf numFmtId="0" fontId="19" fillId="0" borderId="32" xfId="0" applyFont="1" applyBorder="1" applyAlignment="1">
      <alignment horizontal="distributed" vertical="center"/>
    </xf>
    <xf numFmtId="190" fontId="19" fillId="0" borderId="45" xfId="0" applyNumberFormat="1" applyFont="1" applyFill="1" applyBorder="1" applyAlignment="1">
      <alignment horizontal="right" vertical="center"/>
    </xf>
    <xf numFmtId="190" fontId="19" fillId="0" borderId="47" xfId="0" applyNumberFormat="1" applyFont="1" applyFill="1" applyBorder="1" applyAlignment="1">
      <alignment horizontal="right" vertical="center"/>
    </xf>
    <xf numFmtId="190" fontId="19" fillId="0" borderId="48" xfId="0" applyNumberFormat="1" applyFont="1" applyFill="1" applyBorder="1" applyAlignment="1">
      <alignment horizontal="right" vertical="center"/>
    </xf>
    <xf numFmtId="0" fontId="2" fillId="0" borderId="27" xfId="0" applyFont="1" applyBorder="1" applyAlignment="1">
      <alignment horizontal="distributed" vertical="center"/>
    </xf>
    <xf numFmtId="197" fontId="2" fillId="0" borderId="27" xfId="0" applyNumberFormat="1" applyFont="1" applyFill="1" applyBorder="1" applyAlignment="1">
      <alignment horizontal="right" vertical="center"/>
    </xf>
    <xf numFmtId="176" fontId="2" fillId="0" borderId="49" xfId="0" applyNumberFormat="1" applyFont="1" applyFill="1" applyBorder="1" applyAlignment="1">
      <alignment horizontal="right" vertical="center"/>
    </xf>
    <xf numFmtId="197" fontId="2" fillId="0" borderId="49" xfId="0" applyNumberFormat="1" applyFont="1" applyFill="1" applyBorder="1" applyAlignment="1">
      <alignment horizontal="right" vertical="center"/>
    </xf>
    <xf numFmtId="197" fontId="2" fillId="0" borderId="50" xfId="0" applyNumberFormat="1" applyFont="1" applyFill="1" applyBorder="1" applyAlignment="1">
      <alignment horizontal="right" vertical="center"/>
    </xf>
    <xf numFmtId="190" fontId="2" fillId="0" borderId="16" xfId="0" applyNumberFormat="1" applyFont="1" applyBorder="1" applyAlignment="1">
      <alignment horizontal="right" vertical="center"/>
    </xf>
    <xf numFmtId="190" fontId="2" fillId="0" borderId="49" xfId="0" applyNumberFormat="1" applyFont="1" applyBorder="1" applyAlignment="1">
      <alignment horizontal="right" vertical="center"/>
    </xf>
    <xf numFmtId="190" fontId="2" fillId="0" borderId="50" xfId="0" applyNumberFormat="1" applyFont="1" applyBorder="1" applyAlignment="1">
      <alignment horizontal="right" vertical="center"/>
    </xf>
    <xf numFmtId="0" fontId="19" fillId="0" borderId="27" xfId="0" applyFont="1" applyBorder="1" applyAlignment="1">
      <alignment horizontal="distributed" vertical="center"/>
    </xf>
    <xf numFmtId="197" fontId="19" fillId="0" borderId="27" xfId="0" applyNumberFormat="1" applyFont="1" applyFill="1" applyBorder="1" applyAlignment="1">
      <alignment horizontal="right" vertical="center"/>
    </xf>
    <xf numFmtId="176" fontId="19" fillId="0" borderId="49" xfId="0" applyNumberFormat="1" applyFont="1" applyFill="1" applyBorder="1" applyAlignment="1">
      <alignment horizontal="right" vertical="center"/>
    </xf>
    <xf numFmtId="197" fontId="19" fillId="0" borderId="49" xfId="0" applyNumberFormat="1" applyFont="1" applyFill="1" applyBorder="1" applyAlignment="1">
      <alignment horizontal="right" vertical="center"/>
    </xf>
    <xf numFmtId="197" fontId="19" fillId="0" borderId="50" xfId="0" applyNumberFormat="1" applyFont="1" applyFill="1" applyBorder="1" applyAlignment="1">
      <alignment horizontal="right" vertical="center"/>
    </xf>
    <xf numFmtId="0" fontId="2" fillId="0" borderId="0" xfId="0" applyFont="1" applyAlignment="1">
      <alignment horizontal="right" vertical="center"/>
    </xf>
    <xf numFmtId="190" fontId="2" fillId="0" borderId="20" xfId="0" applyNumberFormat="1" applyFont="1" applyBorder="1" applyAlignment="1">
      <alignment horizontal="right" vertical="center"/>
    </xf>
    <xf numFmtId="190" fontId="2" fillId="0" borderId="21" xfId="0" applyNumberFormat="1" applyFont="1" applyBorder="1" applyAlignment="1">
      <alignment horizontal="right" vertical="center"/>
    </xf>
    <xf numFmtId="0" fontId="19" fillId="0" borderId="29" xfId="0" applyFont="1" applyBorder="1" applyAlignment="1">
      <alignment horizontal="distributed" vertical="center"/>
    </xf>
    <xf numFmtId="190" fontId="2" fillId="0" borderId="19" xfId="0" applyNumberFormat="1" applyFont="1" applyBorder="1" applyAlignment="1">
      <alignment horizontal="right" vertical="center"/>
    </xf>
    <xf numFmtId="0" fontId="2" fillId="0" borderId="31" xfId="0" applyFont="1" applyBorder="1" applyAlignment="1">
      <alignment horizontal="distributed" vertical="center"/>
    </xf>
    <xf numFmtId="197" fontId="2" fillId="0" borderId="3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97" fontId="2" fillId="0" borderId="51" xfId="0" applyNumberFormat="1" applyFont="1" applyFill="1" applyBorder="1" applyAlignment="1">
      <alignment horizontal="right" vertical="center"/>
    </xf>
    <xf numFmtId="197" fontId="2" fillId="0" borderId="52" xfId="0" applyNumberFormat="1" applyFont="1" applyFill="1" applyBorder="1" applyAlignment="1">
      <alignment horizontal="right" vertical="center"/>
    </xf>
    <xf numFmtId="190" fontId="2" fillId="0" borderId="22" xfId="0" applyNumberFormat="1" applyFont="1" applyBorder="1" applyAlignment="1">
      <alignment horizontal="right" vertical="center"/>
    </xf>
    <xf numFmtId="190" fontId="2" fillId="0" borderId="23" xfId="0" applyNumberFormat="1" applyFont="1" applyBorder="1" applyAlignment="1">
      <alignment horizontal="right" vertical="center"/>
    </xf>
    <xf numFmtId="190" fontId="2" fillId="0" borderId="24" xfId="0" applyNumberFormat="1" applyFont="1" applyBorder="1" applyAlignment="1">
      <alignment horizontal="right" vertical="center"/>
    </xf>
    <xf numFmtId="0" fontId="19" fillId="0" borderId="31" xfId="0" applyFont="1" applyBorder="1" applyAlignment="1">
      <alignment horizontal="distributed" vertical="center"/>
    </xf>
    <xf numFmtId="197" fontId="19" fillId="0" borderId="31" xfId="0" applyNumberFormat="1" applyFont="1" applyFill="1" applyBorder="1" applyAlignment="1">
      <alignment horizontal="right" vertical="center"/>
    </xf>
    <xf numFmtId="176" fontId="19" fillId="0" borderId="51" xfId="0" applyNumberFormat="1" applyFont="1" applyFill="1" applyBorder="1" applyAlignment="1">
      <alignment horizontal="right" vertical="center"/>
    </xf>
    <xf numFmtId="197" fontId="19" fillId="0" borderId="51" xfId="0" applyNumberFormat="1" applyFont="1" applyFill="1" applyBorder="1" applyAlignment="1">
      <alignment horizontal="right" vertical="center"/>
    </xf>
    <xf numFmtId="197" fontId="19" fillId="0" borderId="23" xfId="0" applyNumberFormat="1" applyFont="1" applyFill="1" applyBorder="1" applyAlignment="1">
      <alignment horizontal="right" vertical="center"/>
    </xf>
    <xf numFmtId="197" fontId="19" fillId="0" borderId="52" xfId="0" applyNumberFormat="1" applyFont="1" applyFill="1" applyBorder="1" applyAlignment="1">
      <alignment horizontal="right" vertical="center"/>
    </xf>
    <xf numFmtId="0" fontId="0" fillId="0" borderId="0" xfId="67" applyFont="1" applyAlignment="1">
      <alignment vertical="top"/>
      <protection/>
    </xf>
    <xf numFmtId="0" fontId="2"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 fillId="0" borderId="0" xfId="0" applyFont="1" applyAlignment="1">
      <alignment/>
    </xf>
    <xf numFmtId="0" fontId="2" fillId="0" borderId="0" xfId="0" applyFont="1" applyFill="1" applyAlignment="1">
      <alignment vertical="top"/>
    </xf>
    <xf numFmtId="0" fontId="23" fillId="0" borderId="0" xfId="0" applyFont="1" applyAlignment="1">
      <alignment vertical="center"/>
    </xf>
    <xf numFmtId="0" fontId="2" fillId="0" borderId="0" xfId="0" applyFont="1" applyAlignment="1">
      <alignment/>
    </xf>
    <xf numFmtId="0" fontId="2" fillId="0" borderId="53" xfId="0" applyFont="1" applyBorder="1" applyAlignment="1">
      <alignment horizontal="center" vertical="center"/>
    </xf>
    <xf numFmtId="0" fontId="2" fillId="0" borderId="53" xfId="0" applyFont="1" applyFill="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Fill="1" applyBorder="1" applyAlignment="1">
      <alignment horizontal="distributed" vertical="center"/>
    </xf>
    <xf numFmtId="0" fontId="2" fillId="0" borderId="11" xfId="65" applyFont="1" applyFill="1" applyBorder="1" applyAlignment="1">
      <alignment horizontal="distributed" vertical="center"/>
      <protection/>
    </xf>
    <xf numFmtId="0" fontId="2" fillId="0" borderId="12" xfId="0" applyFont="1" applyFill="1" applyBorder="1" applyAlignment="1">
      <alignment horizontal="distributed" vertical="center"/>
    </xf>
    <xf numFmtId="190" fontId="0" fillId="0" borderId="47" xfId="0" applyNumberFormat="1" applyFont="1" applyBorder="1" applyAlignment="1">
      <alignment horizontal="right" vertical="center" shrinkToFit="1"/>
    </xf>
    <xf numFmtId="190" fontId="0" fillId="0" borderId="11" xfId="0" applyNumberFormat="1" applyFont="1" applyBorder="1" applyAlignment="1">
      <alignment horizontal="right" vertical="center" shrinkToFit="1"/>
    </xf>
    <xf numFmtId="190" fontId="0" fillId="0" borderId="11" xfId="0" applyNumberFormat="1" applyFont="1" applyFill="1" applyBorder="1" applyAlignment="1">
      <alignment horizontal="right" vertical="center" shrinkToFit="1"/>
    </xf>
    <xf numFmtId="190" fontId="0" fillId="0" borderId="12" xfId="0" applyNumberFormat="1" applyFont="1" applyBorder="1" applyAlignment="1">
      <alignment horizontal="right" vertical="center" shrinkToFit="1"/>
    </xf>
    <xf numFmtId="190" fontId="0" fillId="0" borderId="49" xfId="0" applyNumberFormat="1" applyFont="1" applyFill="1" applyBorder="1" applyAlignment="1">
      <alignment horizontal="right" vertical="center" shrinkToFit="1"/>
    </xf>
    <xf numFmtId="190" fontId="0" fillId="0" borderId="17" xfId="0" applyNumberFormat="1" applyFont="1" applyFill="1" applyBorder="1" applyAlignment="1">
      <alignment horizontal="right" vertical="center" shrinkToFit="1"/>
    </xf>
    <xf numFmtId="190" fontId="0" fillId="0" borderId="18" xfId="0" applyNumberFormat="1" applyFont="1" applyFill="1" applyBorder="1" applyAlignment="1">
      <alignment horizontal="right" vertical="center" shrinkToFit="1"/>
    </xf>
    <xf numFmtId="0" fontId="2" fillId="0" borderId="0" xfId="0" applyFont="1" applyFill="1" applyAlignment="1">
      <alignment vertical="center"/>
    </xf>
    <xf numFmtId="190" fontId="0" fillId="0" borderId="49" xfId="0" applyNumberFormat="1" applyFont="1" applyBorder="1" applyAlignment="1">
      <alignment horizontal="right" vertical="center" shrinkToFit="1"/>
    </xf>
    <xf numFmtId="190" fontId="0" fillId="0" borderId="17" xfId="0" applyNumberFormat="1" applyFont="1" applyBorder="1" applyAlignment="1">
      <alignment horizontal="right" vertical="center" shrinkToFit="1"/>
    </xf>
    <xf numFmtId="190" fontId="0" fillId="0" borderId="18" xfId="0" applyNumberFormat="1" applyFont="1" applyBorder="1" applyAlignment="1">
      <alignment horizontal="right" vertical="center" shrinkToFit="1"/>
    </xf>
    <xf numFmtId="190" fontId="0" fillId="0" borderId="51" xfId="0" applyNumberFormat="1" applyFont="1" applyBorder="1" applyAlignment="1">
      <alignment horizontal="right" vertical="center" shrinkToFit="1"/>
    </xf>
    <xf numFmtId="190" fontId="0" fillId="0" borderId="23" xfId="0" applyNumberFormat="1" applyFont="1" applyBorder="1" applyAlignment="1">
      <alignment horizontal="right" vertical="center" shrinkToFit="1"/>
    </xf>
    <xf numFmtId="190" fontId="0" fillId="0" borderId="23" xfId="0" applyNumberFormat="1" applyFont="1" applyFill="1" applyBorder="1" applyAlignment="1">
      <alignment horizontal="right" vertical="center" shrinkToFit="1"/>
    </xf>
    <xf numFmtId="190" fontId="0" fillId="0" borderId="24" xfId="0" applyNumberFormat="1" applyFont="1" applyBorder="1" applyAlignment="1">
      <alignment horizontal="right" vertical="center" shrinkToFit="1"/>
    </xf>
    <xf numFmtId="0" fontId="2" fillId="0" borderId="32" xfId="0" applyFont="1" applyBorder="1" applyAlignment="1">
      <alignment horizontal="distributed" vertical="center"/>
    </xf>
    <xf numFmtId="190" fontId="5" fillId="0" borderId="10" xfId="0" applyNumberFormat="1" applyFont="1" applyBorder="1" applyAlignment="1">
      <alignment horizontal="right" vertical="center" shrinkToFit="1"/>
    </xf>
    <xf numFmtId="190" fontId="5" fillId="0" borderId="11" xfId="0" applyNumberFormat="1" applyFont="1" applyBorder="1" applyAlignment="1">
      <alignment horizontal="right" vertical="center" shrinkToFit="1"/>
    </xf>
    <xf numFmtId="190" fontId="5" fillId="0" borderId="12" xfId="0" applyNumberFormat="1" applyFont="1" applyBorder="1" applyAlignment="1">
      <alignment horizontal="right" vertical="center" shrinkToFit="1"/>
    </xf>
    <xf numFmtId="190" fontId="5" fillId="0" borderId="16" xfId="0" applyNumberFormat="1" applyFont="1" applyBorder="1" applyAlignment="1">
      <alignment horizontal="right" vertical="center" shrinkToFit="1"/>
    </xf>
    <xf numFmtId="190" fontId="5" fillId="0" borderId="17" xfId="0" applyNumberFormat="1" applyFont="1" applyBorder="1" applyAlignment="1">
      <alignment horizontal="right" vertical="center" shrinkToFit="1"/>
    </xf>
    <xf numFmtId="190" fontId="5" fillId="0" borderId="18" xfId="0" applyNumberFormat="1" applyFont="1" applyBorder="1" applyAlignment="1">
      <alignment horizontal="right" vertical="center" shrinkToFit="1"/>
    </xf>
    <xf numFmtId="190" fontId="5" fillId="0" borderId="22" xfId="0" applyNumberFormat="1" applyFont="1" applyBorder="1" applyAlignment="1">
      <alignment horizontal="right" vertical="center" shrinkToFit="1"/>
    </xf>
    <xf numFmtId="190" fontId="5" fillId="0" borderId="23" xfId="0" applyNumberFormat="1" applyFont="1" applyBorder="1" applyAlignment="1">
      <alignment horizontal="right" vertical="center" shrinkToFit="1"/>
    </xf>
    <xf numFmtId="190" fontId="5" fillId="0" borderId="24" xfId="0" applyNumberFormat="1" applyFont="1" applyBorder="1" applyAlignment="1">
      <alignment horizontal="right" vertical="center" shrinkToFit="1"/>
    </xf>
    <xf numFmtId="0" fontId="3" fillId="0" borderId="0" xfId="0" applyFont="1" applyAlignment="1">
      <alignment horizontal="left" vertical="center" textRotation="180"/>
    </xf>
    <xf numFmtId="176" fontId="24" fillId="0" borderId="17" xfId="0" applyNumberFormat="1" applyFont="1" applyBorder="1" applyAlignment="1">
      <alignment horizontal="right" vertical="center" shrinkToFit="1"/>
    </xf>
    <xf numFmtId="176" fontId="24" fillId="0" borderId="18" xfId="0" applyNumberFormat="1" applyFont="1" applyBorder="1" applyAlignment="1">
      <alignment horizontal="right" vertical="center" shrinkToFit="1"/>
    </xf>
    <xf numFmtId="176" fontId="24" fillId="0" borderId="23" xfId="0" applyNumberFormat="1" applyFont="1" applyBorder="1" applyAlignment="1">
      <alignment horizontal="right" vertical="center" shrinkToFit="1"/>
    </xf>
    <xf numFmtId="176" fontId="24" fillId="0" borderId="24" xfId="0" applyNumberFormat="1" applyFont="1" applyBorder="1" applyAlignment="1">
      <alignment horizontal="right" vertical="center" shrinkToFit="1"/>
    </xf>
    <xf numFmtId="0" fontId="25" fillId="0" borderId="0" xfId="0" applyFont="1" applyAlignment="1">
      <alignment horizontal="center"/>
    </xf>
    <xf numFmtId="0" fontId="26" fillId="0" borderId="0" xfId="0" applyFont="1" applyAlignment="1">
      <alignment vertical="center"/>
    </xf>
    <xf numFmtId="0" fontId="2" fillId="0" borderId="0" xfId="0" applyFont="1" applyAlignment="1">
      <alignment horizontal="right"/>
    </xf>
    <xf numFmtId="0" fontId="27" fillId="0" borderId="0" xfId="43" applyFont="1" applyAlignment="1" applyProtection="1">
      <alignment vertical="center"/>
      <protection/>
    </xf>
    <xf numFmtId="0" fontId="27" fillId="0" borderId="0" xfId="0" applyFont="1" applyAlignment="1">
      <alignment vertical="center"/>
    </xf>
    <xf numFmtId="0" fontId="27" fillId="0" borderId="0" xfId="43" applyNumberFormat="1" applyFont="1" applyFill="1" applyBorder="1" applyAlignment="1" applyProtection="1">
      <alignment vertical="center" wrapText="1"/>
      <protection/>
    </xf>
    <xf numFmtId="176" fontId="24" fillId="0" borderId="10" xfId="0" applyNumberFormat="1" applyFont="1" applyBorder="1" applyAlignment="1">
      <alignment horizontal="right" vertical="center" shrinkToFit="1"/>
    </xf>
    <xf numFmtId="176" fontId="24" fillId="0" borderId="11" xfId="0" applyNumberFormat="1" applyFont="1" applyBorder="1" applyAlignment="1">
      <alignment horizontal="right" vertical="center" shrinkToFit="1"/>
    </xf>
    <xf numFmtId="176" fontId="24" fillId="0" borderId="12" xfId="0" applyNumberFormat="1" applyFont="1" applyBorder="1" applyAlignment="1">
      <alignment horizontal="right" vertical="center" shrinkToFit="1"/>
    </xf>
    <xf numFmtId="176" fontId="24" fillId="0" borderId="16" xfId="0" applyNumberFormat="1" applyFont="1" applyBorder="1" applyAlignment="1">
      <alignment horizontal="right" vertical="center" shrinkToFit="1"/>
    </xf>
    <xf numFmtId="176" fontId="24" fillId="0" borderId="22" xfId="0" applyNumberFormat="1" applyFont="1" applyBorder="1" applyAlignment="1">
      <alignment horizontal="right" vertical="center" shrinkToFit="1"/>
    </xf>
    <xf numFmtId="0" fontId="2" fillId="0" borderId="53" xfId="0" applyNumberFormat="1" applyFont="1" applyBorder="1" applyAlignment="1">
      <alignment horizontal="center" vertical="center"/>
    </xf>
    <xf numFmtId="0" fontId="2" fillId="0" borderId="16" xfId="64" applyNumberFormat="1" applyFont="1" applyBorder="1" applyAlignment="1">
      <alignment horizontal="center"/>
      <protection/>
    </xf>
    <xf numFmtId="0" fontId="2" fillId="0" borderId="16" xfId="64" applyNumberFormat="1" applyFont="1" applyFill="1" applyBorder="1" applyAlignment="1">
      <alignment horizontal="center"/>
      <protection/>
    </xf>
    <xf numFmtId="0" fontId="2" fillId="0" borderId="19" xfId="64" applyNumberFormat="1" applyFont="1" applyBorder="1" applyAlignment="1">
      <alignment horizontal="center"/>
      <protection/>
    </xf>
    <xf numFmtId="0" fontId="2" fillId="0" borderId="22" xfId="64" applyNumberFormat="1" applyFont="1" applyBorder="1" applyAlignment="1">
      <alignment horizontal="center"/>
      <protection/>
    </xf>
    <xf numFmtId="0" fontId="2" fillId="0" borderId="19" xfId="64" applyNumberFormat="1" applyFont="1" applyFill="1" applyBorder="1" applyAlignment="1">
      <alignment horizontal="center"/>
      <protection/>
    </xf>
    <xf numFmtId="0" fontId="2" fillId="0" borderId="22" xfId="64" applyNumberFormat="1" applyFont="1" applyFill="1" applyBorder="1" applyAlignment="1">
      <alignment horizontal="center"/>
      <protection/>
    </xf>
    <xf numFmtId="0" fontId="25" fillId="0" borderId="0" xfId="0" applyFont="1" applyAlignment="1">
      <alignment horizontal="center" vertical="center"/>
    </xf>
    <xf numFmtId="0" fontId="3" fillId="0" borderId="0" xfId="66" applyFont="1" applyFill="1" applyBorder="1" applyAlignment="1">
      <alignment/>
      <protection/>
    </xf>
    <xf numFmtId="0" fontId="10" fillId="0" borderId="36" xfId="64" applyFont="1" applyBorder="1" applyAlignment="1">
      <alignment horizontal="centerContinuous" shrinkToFit="1"/>
      <protection/>
    </xf>
    <xf numFmtId="0" fontId="5" fillId="0" borderId="33" xfId="66" applyFont="1" applyBorder="1" applyAlignment="1">
      <alignment textRotation="180"/>
      <protection/>
    </xf>
    <xf numFmtId="0" fontId="3" fillId="0" borderId="33" xfId="66" applyFont="1" applyBorder="1" applyAlignment="1">
      <alignment textRotation="180"/>
      <protection/>
    </xf>
    <xf numFmtId="0" fontId="3" fillId="0" borderId="32" xfId="0" applyFont="1" applyBorder="1" applyAlignment="1">
      <alignment horizontal="distributed" vertical="center"/>
    </xf>
    <xf numFmtId="0" fontId="3" fillId="0" borderId="27" xfId="0" applyFont="1" applyFill="1" applyBorder="1" applyAlignment="1">
      <alignment horizontal="distributed" vertical="center"/>
    </xf>
    <xf numFmtId="0" fontId="3" fillId="0" borderId="27" xfId="0" applyFont="1" applyBorder="1" applyAlignment="1">
      <alignment horizontal="distributed" vertical="center"/>
    </xf>
    <xf numFmtId="0" fontId="3" fillId="0" borderId="31" xfId="0" applyFont="1" applyBorder="1" applyAlignment="1">
      <alignment horizontal="distributed" vertical="center"/>
    </xf>
    <xf numFmtId="0" fontId="2" fillId="0" borderId="0" xfId="65" applyFont="1" applyFill="1" applyBorder="1" applyAlignment="1">
      <alignment vertical="top"/>
      <protection/>
    </xf>
    <xf numFmtId="0" fontId="2" fillId="0" borderId="47" xfId="64" applyFont="1" applyBorder="1" applyAlignment="1">
      <alignment horizontal="right" vertical="center"/>
      <protection/>
    </xf>
    <xf numFmtId="190" fontId="7" fillId="0" borderId="46" xfId="0" applyNumberFormat="1" applyFont="1" applyBorder="1" applyAlignment="1">
      <alignment horizontal="right"/>
    </xf>
    <xf numFmtId="190" fontId="0" fillId="0" borderId="49" xfId="0" applyNumberFormat="1" applyFont="1" applyBorder="1" applyAlignment="1">
      <alignment horizontal="right"/>
    </xf>
    <xf numFmtId="190" fontId="0" fillId="0" borderId="54" xfId="0" applyNumberFormat="1" applyFont="1" applyBorder="1" applyAlignment="1">
      <alignment horizontal="right"/>
    </xf>
    <xf numFmtId="190" fontId="0" fillId="0" borderId="51" xfId="0" applyNumberFormat="1" applyFont="1" applyBorder="1" applyAlignment="1">
      <alignment horizontal="right"/>
    </xf>
    <xf numFmtId="179" fontId="7" fillId="0" borderId="46" xfId="0" applyNumberFormat="1" applyFont="1" applyBorder="1" applyAlignment="1">
      <alignment/>
    </xf>
    <xf numFmtId="179" fontId="0" fillId="0" borderId="49" xfId="0" applyNumberFormat="1" applyFont="1" applyBorder="1" applyAlignment="1">
      <alignment horizontal="right"/>
    </xf>
    <xf numFmtId="179" fontId="0" fillId="0" borderId="54" xfId="0" applyNumberFormat="1" applyFont="1" applyBorder="1" applyAlignment="1">
      <alignment horizontal="right"/>
    </xf>
    <xf numFmtId="179" fontId="0" fillId="0" borderId="51" xfId="0" applyNumberFormat="1" applyFont="1" applyBorder="1" applyAlignment="1">
      <alignment horizontal="right"/>
    </xf>
    <xf numFmtId="0" fontId="3" fillId="0" borderId="0" xfId="63" applyFont="1" applyAlignment="1">
      <alignment horizontal="left" textRotation="180"/>
      <protection/>
    </xf>
    <xf numFmtId="0" fontId="5" fillId="0" borderId="0" xfId="63" applyFont="1" applyAlignment="1">
      <alignment horizontal="centerContinuous" vertical="center"/>
      <protection/>
    </xf>
    <xf numFmtId="0" fontId="6" fillId="0" borderId="0" xfId="63" applyFont="1">
      <alignment/>
      <protection/>
    </xf>
    <xf numFmtId="0" fontId="28" fillId="0" borderId="0" xfId="63" applyFont="1" applyAlignment="1">
      <alignment vertical="center"/>
      <protection/>
    </xf>
    <xf numFmtId="0" fontId="2" fillId="0" borderId="0" xfId="63" applyFont="1" applyAlignment="1">
      <alignment vertical="center"/>
      <protection/>
    </xf>
    <xf numFmtId="0" fontId="2" fillId="0" borderId="0" xfId="63" applyFont="1" applyAlignment="1">
      <alignment/>
      <protection/>
    </xf>
    <xf numFmtId="0" fontId="5" fillId="0" borderId="0" xfId="63" applyFont="1" applyAlignment="1">
      <alignment horizontal="right" vertical="center"/>
      <protection/>
    </xf>
    <xf numFmtId="0" fontId="2" fillId="0" borderId="0" xfId="63" applyFont="1">
      <alignment/>
      <protection/>
    </xf>
    <xf numFmtId="0" fontId="3" fillId="0" borderId="0" xfId="63" applyFont="1" applyBorder="1" applyAlignment="1">
      <alignment horizontal="left" textRotation="180"/>
      <protection/>
    </xf>
    <xf numFmtId="0" fontId="21" fillId="0" borderId="24" xfId="63" applyFont="1" applyFill="1" applyBorder="1" applyAlignment="1">
      <alignment horizontal="center" vertical="center" wrapText="1"/>
      <protection/>
    </xf>
    <xf numFmtId="0" fontId="2" fillId="0" borderId="14" xfId="63" applyFont="1" applyFill="1" applyBorder="1" applyAlignment="1">
      <alignment horizontal="center" vertical="center" shrinkToFit="1"/>
      <protection/>
    </xf>
    <xf numFmtId="176" fontId="0" fillId="0" borderId="13" xfId="63" applyNumberFormat="1" applyFont="1" applyFill="1" applyBorder="1" applyAlignment="1">
      <alignment horizontal="right"/>
      <protection/>
    </xf>
    <xf numFmtId="176" fontId="0" fillId="0" borderId="14" xfId="63" applyNumberFormat="1" applyFont="1" applyFill="1" applyBorder="1" applyAlignment="1">
      <alignment horizontal="right"/>
      <protection/>
    </xf>
    <xf numFmtId="199" fontId="0" fillId="0" borderId="15" xfId="63" applyNumberFormat="1" applyFont="1" applyFill="1" applyBorder="1" applyAlignment="1">
      <alignment horizontal="right"/>
      <protection/>
    </xf>
    <xf numFmtId="176" fontId="0" fillId="0" borderId="55" xfId="63" applyNumberFormat="1" applyFont="1" applyFill="1" applyBorder="1" applyAlignment="1">
      <alignment horizontal="right"/>
      <protection/>
    </xf>
    <xf numFmtId="176" fontId="0" fillId="0" borderId="56" xfId="63" applyNumberFormat="1" applyFont="1" applyFill="1" applyBorder="1" applyAlignment="1">
      <alignment horizontal="right"/>
      <protection/>
    </xf>
    <xf numFmtId="199" fontId="0" fillId="0" borderId="57" xfId="63" applyNumberFormat="1" applyFont="1" applyFill="1" applyBorder="1" applyAlignment="1">
      <alignment horizontal="right"/>
      <protection/>
    </xf>
    <xf numFmtId="176" fontId="0" fillId="0" borderId="19" xfId="63" applyNumberFormat="1" applyFont="1" applyFill="1" applyBorder="1" applyAlignment="1">
      <alignment horizontal="right"/>
      <protection/>
    </xf>
    <xf numFmtId="176" fontId="0" fillId="0" borderId="20" xfId="63" applyNumberFormat="1" applyFont="1" applyFill="1" applyBorder="1" applyAlignment="1">
      <alignment horizontal="right"/>
      <protection/>
    </xf>
    <xf numFmtId="199" fontId="0" fillId="0" borderId="21" xfId="63" applyNumberFormat="1" applyFont="1" applyFill="1" applyBorder="1" applyAlignment="1">
      <alignment horizontal="right"/>
      <protection/>
    </xf>
    <xf numFmtId="0" fontId="5" fillId="0" borderId="0" xfId="63" applyFont="1" applyAlignment="1">
      <alignment horizontal="left" textRotation="180"/>
      <protection/>
    </xf>
    <xf numFmtId="0" fontId="19" fillId="0" borderId="0" xfId="63" applyFont="1" applyFill="1" applyAlignment="1">
      <alignment/>
      <protection/>
    </xf>
    <xf numFmtId="0" fontId="2" fillId="0" borderId="0" xfId="63" applyFont="1" applyAlignment="1">
      <alignment horizontal="left" textRotation="180"/>
      <protection/>
    </xf>
    <xf numFmtId="0" fontId="2" fillId="0" borderId="0" xfId="65" applyFont="1" applyFill="1" applyBorder="1" applyAlignment="1">
      <alignment/>
      <protection/>
    </xf>
    <xf numFmtId="0" fontId="2" fillId="0" borderId="0" xfId="62" applyFont="1" applyBorder="1" applyAlignment="1">
      <alignment/>
      <protection/>
    </xf>
    <xf numFmtId="0" fontId="2" fillId="0" borderId="0" xfId="67" applyFont="1" applyAlignment="1">
      <alignment/>
      <protection/>
    </xf>
    <xf numFmtId="0" fontId="6" fillId="0" borderId="0" xfId="63" applyFont="1" applyAlignment="1">
      <alignment/>
      <protection/>
    </xf>
    <xf numFmtId="0" fontId="3" fillId="0" borderId="0" xfId="63" applyFont="1" applyFill="1" applyAlignment="1">
      <alignment horizontal="left" textRotation="180"/>
      <protection/>
    </xf>
    <xf numFmtId="49" fontId="2" fillId="0" borderId="58" xfId="0" applyNumberFormat="1" applyFont="1" applyBorder="1" applyAlignment="1">
      <alignment horizontal="center" vertical="center"/>
    </xf>
    <xf numFmtId="0" fontId="19" fillId="0" borderId="59" xfId="0" applyFont="1" applyBorder="1" applyAlignment="1">
      <alignment horizontal="center" vertical="center"/>
    </xf>
    <xf numFmtId="0" fontId="19" fillId="0" borderId="10"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35" xfId="62" applyFont="1" applyFill="1" applyBorder="1" applyAlignment="1">
      <alignment horizontal="centerContinuous" vertical="center" shrinkToFit="1"/>
      <protection/>
    </xf>
    <xf numFmtId="0" fontId="2" fillId="0" borderId="36" xfId="62" applyFont="1" applyFill="1" applyBorder="1" applyAlignment="1">
      <alignment horizontal="centerContinuous" vertical="center" shrinkToFit="1"/>
      <protection/>
    </xf>
    <xf numFmtId="0" fontId="19" fillId="0" borderId="35" xfId="62" applyFont="1" applyFill="1" applyBorder="1" applyAlignment="1">
      <alignment horizontal="centerContinuous" vertical="center" shrinkToFit="1"/>
      <protection/>
    </xf>
    <xf numFmtId="0" fontId="2" fillId="0" borderId="34" xfId="63" applyFont="1" applyBorder="1" applyAlignment="1">
      <alignment horizontal="centerContinuous" vertical="center"/>
      <protection/>
    </xf>
    <xf numFmtId="0" fontId="2" fillId="0" borderId="61" xfId="63" applyFont="1" applyBorder="1" applyAlignment="1">
      <alignment horizontal="center" vertical="center"/>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176" fontId="0" fillId="0" borderId="23" xfId="63" applyNumberFormat="1" applyFont="1" applyFill="1" applyBorder="1" applyAlignment="1">
      <alignment horizontal="right"/>
      <protection/>
    </xf>
    <xf numFmtId="199" fontId="0" fillId="0" borderId="24" xfId="63" applyNumberFormat="1" applyFont="1" applyFill="1" applyBorder="1" applyAlignment="1">
      <alignment horizontal="right"/>
      <protection/>
    </xf>
    <xf numFmtId="176" fontId="0" fillId="0" borderId="22" xfId="63" applyNumberFormat="1" applyFont="1" applyFill="1" applyBorder="1" applyAlignment="1">
      <alignment horizontal="right"/>
      <protection/>
    </xf>
    <xf numFmtId="176" fontId="0" fillId="0" borderId="46" xfId="63" applyNumberFormat="1" applyFont="1" applyFill="1" applyBorder="1" applyAlignment="1">
      <alignment horizontal="right"/>
      <protection/>
    </xf>
    <xf numFmtId="176" fontId="0" fillId="0" borderId="40" xfId="63" applyNumberFormat="1" applyFont="1" applyFill="1" applyBorder="1" applyAlignment="1">
      <alignment horizontal="right"/>
      <protection/>
    </xf>
    <xf numFmtId="176" fontId="0" fillId="0" borderId="54" xfId="63" applyNumberFormat="1" applyFont="1" applyFill="1" applyBorder="1" applyAlignment="1">
      <alignment horizontal="right"/>
      <protection/>
    </xf>
    <xf numFmtId="176" fontId="0" fillId="0" borderId="51" xfId="63" applyNumberFormat="1" applyFont="1" applyFill="1" applyBorder="1" applyAlignment="1">
      <alignment horizontal="right"/>
      <protection/>
    </xf>
    <xf numFmtId="0" fontId="2" fillId="0" borderId="36" xfId="63" applyFont="1" applyBorder="1" applyAlignment="1">
      <alignment horizontal="centerContinuous" vertical="center"/>
      <protection/>
    </xf>
    <xf numFmtId="0" fontId="2" fillId="0" borderId="64" xfId="63" applyFont="1" applyBorder="1" applyAlignment="1">
      <alignment vertical="center"/>
      <protection/>
    </xf>
    <xf numFmtId="0" fontId="2" fillId="0" borderId="65" xfId="63" applyFont="1" applyBorder="1" applyAlignment="1">
      <alignment vertical="center"/>
      <protection/>
    </xf>
    <xf numFmtId="0" fontId="2" fillId="0" borderId="52" xfId="63" applyFont="1" applyBorder="1" applyAlignment="1">
      <alignment vertical="center"/>
      <protection/>
    </xf>
    <xf numFmtId="0" fontId="21" fillId="0" borderId="30" xfId="63" applyFont="1" applyFill="1" applyBorder="1" applyAlignment="1">
      <alignment horizontal="center" vertical="center" wrapText="1"/>
      <protection/>
    </xf>
    <xf numFmtId="199" fontId="0" fillId="0" borderId="25" xfId="63" applyNumberFormat="1" applyFont="1" applyFill="1" applyBorder="1" applyAlignment="1">
      <alignment horizontal="right"/>
      <protection/>
    </xf>
    <xf numFmtId="199" fontId="0" fillId="0" borderId="38" xfId="63" applyNumberFormat="1" applyFont="1" applyFill="1" applyBorder="1" applyAlignment="1">
      <alignment horizontal="right"/>
      <protection/>
    </xf>
    <xf numFmtId="199" fontId="0" fillId="0" borderId="28" xfId="63" applyNumberFormat="1" applyFont="1" applyFill="1" applyBorder="1" applyAlignment="1">
      <alignment horizontal="right"/>
      <protection/>
    </xf>
    <xf numFmtId="199" fontId="0" fillId="0" borderId="30" xfId="63" applyNumberFormat="1" applyFont="1" applyFill="1" applyBorder="1" applyAlignment="1">
      <alignment horizontal="right"/>
      <protection/>
    </xf>
    <xf numFmtId="0" fontId="19" fillId="0" borderId="66" xfId="62" applyFont="1" applyFill="1" applyBorder="1" applyAlignment="1">
      <alignment horizontal="centerContinuous" vertical="center" shrinkToFit="1"/>
      <protection/>
    </xf>
    <xf numFmtId="0" fontId="2" fillId="0" borderId="67" xfId="62" applyFont="1" applyFill="1" applyBorder="1" applyAlignment="1">
      <alignment horizontal="centerContinuous" vertical="center" shrinkToFit="1"/>
      <protection/>
    </xf>
    <xf numFmtId="0" fontId="21" fillId="0" borderId="68" xfId="63" applyFont="1" applyFill="1" applyBorder="1" applyAlignment="1">
      <alignment horizontal="center" vertical="center" wrapText="1"/>
      <protection/>
    </xf>
    <xf numFmtId="176" fontId="0" fillId="0" borderId="69" xfId="63" applyNumberFormat="1" applyFont="1" applyFill="1" applyBorder="1" applyAlignment="1">
      <alignment horizontal="right"/>
      <protection/>
    </xf>
    <xf numFmtId="199" fontId="0" fillId="0" borderId="70" xfId="63" applyNumberFormat="1" applyFont="1" applyFill="1" applyBorder="1" applyAlignment="1">
      <alignment horizontal="right"/>
      <protection/>
    </xf>
    <xf numFmtId="176" fontId="0" fillId="0" borderId="71" xfId="63" applyNumberFormat="1" applyFont="1" applyFill="1" applyBorder="1" applyAlignment="1">
      <alignment horizontal="right"/>
      <protection/>
    </xf>
    <xf numFmtId="199" fontId="0" fillId="0" borderId="72" xfId="63" applyNumberFormat="1" applyFont="1" applyFill="1" applyBorder="1" applyAlignment="1">
      <alignment horizontal="right"/>
      <protection/>
    </xf>
    <xf numFmtId="176" fontId="0" fillId="0" borderId="73" xfId="63" applyNumberFormat="1" applyFont="1" applyFill="1" applyBorder="1" applyAlignment="1">
      <alignment horizontal="right"/>
      <protection/>
    </xf>
    <xf numFmtId="199" fontId="0" fillId="0" borderId="74" xfId="63" applyNumberFormat="1" applyFont="1" applyFill="1" applyBorder="1" applyAlignment="1">
      <alignment horizontal="right"/>
      <protection/>
    </xf>
    <xf numFmtId="176" fontId="0" fillId="0" borderId="75" xfId="63" applyNumberFormat="1" applyFont="1" applyFill="1" applyBorder="1" applyAlignment="1">
      <alignment horizontal="right"/>
      <protection/>
    </xf>
    <xf numFmtId="199" fontId="0" fillId="0" borderId="68" xfId="63" applyNumberFormat="1" applyFont="1" applyFill="1" applyBorder="1" applyAlignment="1">
      <alignment horizontal="right"/>
      <protection/>
    </xf>
    <xf numFmtId="0" fontId="19" fillId="0" borderId="37" xfId="0" applyFont="1" applyBorder="1" applyAlignment="1">
      <alignment horizontal="center" vertical="center"/>
    </xf>
    <xf numFmtId="0" fontId="19" fillId="0" borderId="42" xfId="0" applyFont="1" applyBorder="1" applyAlignment="1">
      <alignment horizontal="center" vertical="center" shrinkToFit="1"/>
    </xf>
    <xf numFmtId="0" fontId="2" fillId="0" borderId="46" xfId="63" applyFont="1" applyFill="1" applyBorder="1" applyAlignment="1">
      <alignment horizontal="center" vertical="center" shrinkToFit="1"/>
      <protection/>
    </xf>
    <xf numFmtId="0" fontId="2" fillId="0" borderId="69" xfId="63" applyFont="1" applyFill="1" applyBorder="1" applyAlignment="1">
      <alignment horizontal="center" vertical="center" shrinkToFit="1"/>
      <protection/>
    </xf>
    <xf numFmtId="0" fontId="0" fillId="0" borderId="0" xfId="0" applyFont="1" applyAlignment="1">
      <alignment/>
    </xf>
    <xf numFmtId="0" fontId="2" fillId="0" borderId="60" xfId="64" applyFont="1" applyBorder="1" applyAlignment="1">
      <alignment horizontal="left" vertical="distributed"/>
      <protection/>
    </xf>
    <xf numFmtId="0" fontId="2" fillId="0" borderId="61" xfId="0" applyFont="1" applyBorder="1" applyAlignment="1">
      <alignment horizontal="centerContinuous"/>
    </xf>
    <xf numFmtId="0" fontId="2" fillId="0" borderId="64" xfId="0" applyFont="1" applyBorder="1" applyAlignment="1">
      <alignment horizontal="centerContinuous"/>
    </xf>
    <xf numFmtId="0" fontId="2" fillId="0" borderId="76" xfId="64" applyFont="1" applyBorder="1" applyAlignment="1">
      <alignment horizontal="left" vertical="distributed"/>
      <protection/>
    </xf>
    <xf numFmtId="0" fontId="2" fillId="0" borderId="12" xfId="0" applyFont="1" applyBorder="1" applyAlignment="1">
      <alignment horizontal="right"/>
    </xf>
    <xf numFmtId="0" fontId="2" fillId="0" borderId="77" xfId="64" applyFont="1" applyBorder="1" applyAlignment="1">
      <alignment horizontal="left" vertical="distributed"/>
      <protection/>
    </xf>
    <xf numFmtId="0" fontId="2" fillId="0" borderId="43" xfId="64" applyFont="1" applyBorder="1" applyAlignment="1">
      <alignment horizontal="left" vertical="distributed"/>
      <protection/>
    </xf>
    <xf numFmtId="0" fontId="2" fillId="0" borderId="43" xfId="64" applyFont="1" applyBorder="1" applyAlignment="1">
      <alignment horizontal="left" vertical="distributed" wrapText="1"/>
      <protection/>
    </xf>
    <xf numFmtId="0" fontId="2" fillId="0" borderId="44" xfId="64" applyFont="1" applyBorder="1" applyAlignment="1">
      <alignment horizontal="left" vertical="distributed"/>
      <protection/>
    </xf>
    <xf numFmtId="0" fontId="0" fillId="0" borderId="59" xfId="0" applyFont="1" applyBorder="1" applyAlignment="1">
      <alignment/>
    </xf>
    <xf numFmtId="0" fontId="0" fillId="0" borderId="53" xfId="0" applyFont="1" applyBorder="1" applyAlignment="1">
      <alignment/>
    </xf>
    <xf numFmtId="0" fontId="0" fillId="0" borderId="41" xfId="0" applyFont="1" applyBorder="1" applyAlignment="1">
      <alignment/>
    </xf>
    <xf numFmtId="0" fontId="15" fillId="0" borderId="0" xfId="66" applyFont="1" applyBorder="1" applyAlignment="1">
      <alignment horizontal="left" textRotation="180" wrapText="1"/>
      <protection/>
    </xf>
    <xf numFmtId="0" fontId="0" fillId="0" borderId="0" xfId="0" applyFont="1" applyAlignment="1">
      <alignment horizontal="left"/>
    </xf>
    <xf numFmtId="0" fontId="0" fillId="0" borderId="53" xfId="0" applyFont="1" applyBorder="1" applyAlignment="1">
      <alignment/>
    </xf>
    <xf numFmtId="0" fontId="0" fillId="0" borderId="41" xfId="0" applyFont="1" applyBorder="1" applyAlignment="1">
      <alignment/>
    </xf>
    <xf numFmtId="0" fontId="15" fillId="0" borderId="0" xfId="66" applyFont="1" applyBorder="1" applyAlignment="1">
      <alignment horizontal="left" wrapText="1"/>
      <protection/>
    </xf>
    <xf numFmtId="0" fontId="0" fillId="0" borderId="58" xfId="0" applyFont="1" applyBorder="1" applyAlignment="1">
      <alignment/>
    </xf>
    <xf numFmtId="0" fontId="3" fillId="0" borderId="78" xfId="66" applyFont="1" applyFill="1" applyBorder="1" applyAlignment="1">
      <alignment/>
      <protection/>
    </xf>
    <xf numFmtId="0" fontId="30" fillId="0" borderId="0" xfId="0" applyFont="1" applyAlignment="1">
      <alignment/>
    </xf>
    <xf numFmtId="0" fontId="3" fillId="0" borderId="0" xfId="0" applyFont="1" applyAlignment="1">
      <alignment/>
    </xf>
    <xf numFmtId="20" fontId="3" fillId="0" borderId="0" xfId="66" applyNumberFormat="1" applyFont="1" applyFill="1" applyBorder="1" applyAlignment="1">
      <alignment/>
      <protection/>
    </xf>
    <xf numFmtId="0" fontId="2" fillId="0" borderId="79" xfId="0" applyFont="1" applyBorder="1" applyAlignment="1">
      <alignment horizontal="left" vertical="justify" wrapText="1"/>
    </xf>
    <xf numFmtId="0" fontId="2" fillId="0" borderId="80" xfId="0" applyFont="1" applyBorder="1" applyAlignment="1">
      <alignment horizontal="left" vertical="justify" wrapText="1"/>
    </xf>
    <xf numFmtId="0" fontId="3" fillId="0" borderId="81" xfId="0" applyFont="1" applyBorder="1" applyAlignment="1">
      <alignment vertical="justify" wrapText="1"/>
    </xf>
    <xf numFmtId="0" fontId="3" fillId="0" borderId="82" xfId="0" applyFont="1" applyBorder="1" applyAlignment="1">
      <alignment vertical="justify" wrapText="1"/>
    </xf>
    <xf numFmtId="0" fontId="2" fillId="0" borderId="79" xfId="0" applyFont="1" applyBorder="1" applyAlignment="1">
      <alignment vertical="justify" wrapText="1"/>
    </xf>
    <xf numFmtId="0" fontId="2" fillId="0" borderId="83" xfId="0" applyFont="1" applyBorder="1" applyAlignment="1">
      <alignment vertical="justify"/>
    </xf>
    <xf numFmtId="0" fontId="19" fillId="0" borderId="79" xfId="0" applyFont="1" applyBorder="1" applyAlignment="1">
      <alignment vertical="justify" wrapText="1"/>
    </xf>
    <xf numFmtId="0" fontId="19" fillId="0" borderId="83" xfId="0" applyFont="1" applyBorder="1" applyAlignment="1">
      <alignment vertical="justify"/>
    </xf>
    <xf numFmtId="0" fontId="19" fillId="0" borderId="80" xfId="0" applyFont="1" applyBorder="1" applyAlignment="1">
      <alignment vertical="justify"/>
    </xf>
    <xf numFmtId="0" fontId="19" fillId="0" borderId="81" xfId="0" applyFont="1" applyBorder="1" applyAlignment="1">
      <alignment vertical="justify" wrapText="1"/>
    </xf>
    <xf numFmtId="0" fontId="19" fillId="0" borderId="84" xfId="0" applyFont="1" applyBorder="1" applyAlignment="1">
      <alignment vertical="justify"/>
    </xf>
    <xf numFmtId="0" fontId="19" fillId="0" borderId="82" xfId="0" applyFont="1" applyBorder="1" applyAlignment="1">
      <alignment vertical="justify"/>
    </xf>
    <xf numFmtId="0" fontId="5" fillId="0" borderId="0" xfId="64" applyFont="1" applyBorder="1" applyAlignment="1">
      <alignment vertical="center" wrapText="1"/>
      <protection/>
    </xf>
    <xf numFmtId="0" fontId="3" fillId="0" borderId="79" xfId="66" applyFont="1" applyBorder="1" applyAlignment="1">
      <alignment vertical="justify" wrapText="1"/>
      <protection/>
    </xf>
    <xf numFmtId="0" fontId="0" fillId="0" borderId="83" xfId="0" applyBorder="1" applyAlignment="1">
      <alignment/>
    </xf>
    <xf numFmtId="0" fontId="0" fillId="0" borderId="80" xfId="0" applyBorder="1" applyAlignment="1">
      <alignment/>
    </xf>
    <xf numFmtId="0" fontId="2" fillId="0" borderId="81" xfId="0" applyFont="1" applyBorder="1" applyAlignment="1">
      <alignment vertical="justify" wrapText="1"/>
    </xf>
    <xf numFmtId="0" fontId="0" fillId="0" borderId="84" xfId="0" applyBorder="1" applyAlignment="1">
      <alignment/>
    </xf>
    <xf numFmtId="0" fontId="0" fillId="0" borderId="82" xfId="0" applyBorder="1" applyAlignment="1">
      <alignment/>
    </xf>
    <xf numFmtId="0" fontId="3" fillId="0" borderId="33" xfId="66" applyFont="1" applyBorder="1" applyAlignment="1">
      <alignment horizontal="center" textRotation="180"/>
      <protection/>
    </xf>
    <xf numFmtId="0" fontId="5" fillId="0" borderId="0" xfId="64" applyFont="1" applyAlignment="1">
      <alignment vertical="center" wrapText="1"/>
      <protection/>
    </xf>
    <xf numFmtId="0" fontId="2" fillId="0" borderId="85" xfId="0" applyFont="1" applyBorder="1" applyAlignment="1">
      <alignment vertical="justify"/>
    </xf>
    <xf numFmtId="0" fontId="2" fillId="0" borderId="86" xfId="0" applyFont="1" applyBorder="1" applyAlignment="1">
      <alignment vertical="justify"/>
    </xf>
    <xf numFmtId="0" fontId="2" fillId="0" borderId="87" xfId="0" applyFont="1" applyBorder="1" applyAlignment="1">
      <alignment vertical="justify"/>
    </xf>
    <xf numFmtId="0" fontId="2" fillId="0" borderId="88" xfId="0" applyFont="1" applyBorder="1" applyAlignment="1">
      <alignment vertical="justify"/>
    </xf>
    <xf numFmtId="0" fontId="2" fillId="0" borderId="89" xfId="0" applyFont="1" applyBorder="1" applyAlignment="1">
      <alignment vertical="justify"/>
    </xf>
    <xf numFmtId="0" fontId="2" fillId="0" borderId="90" xfId="0" applyFont="1" applyBorder="1" applyAlignment="1">
      <alignment vertical="justify"/>
    </xf>
    <xf numFmtId="0" fontId="2" fillId="0" borderId="85" xfId="63" applyFont="1" applyBorder="1" applyAlignment="1">
      <alignment vertical="justify" wrapText="1"/>
      <protection/>
    </xf>
    <xf numFmtId="0" fontId="2" fillId="0" borderId="86" xfId="63" applyFont="1" applyBorder="1" applyAlignment="1">
      <alignment vertical="justify" wrapText="1"/>
      <protection/>
    </xf>
    <xf numFmtId="0" fontId="2" fillId="0" borderId="89" xfId="63" applyFont="1" applyBorder="1" applyAlignment="1">
      <alignment vertical="justify" wrapText="1"/>
      <protection/>
    </xf>
    <xf numFmtId="0" fontId="2" fillId="0" borderId="90" xfId="63" applyFont="1" applyBorder="1" applyAlignment="1">
      <alignment vertical="justify"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Sheet1" xfId="64"/>
    <cellStyle name="標準_table_1" xfId="65"/>
    <cellStyle name="標準_市町村別" xfId="66"/>
    <cellStyle name="標準_水源原稿"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A16"/>
  <sheetViews>
    <sheetView tabSelected="1" zoomScale="75" zoomScaleNormal="75" zoomScalePageLayoutView="0" workbookViewId="0" topLeftCell="A1">
      <selection activeCell="A16" sqref="A16"/>
    </sheetView>
  </sheetViews>
  <sheetFormatPr defaultColWidth="9.00390625" defaultRowHeight="13.5"/>
  <cols>
    <col min="1" max="1" width="114.75390625" style="179" customWidth="1"/>
    <col min="2" max="16384" width="9.00390625" style="179" customWidth="1"/>
  </cols>
  <sheetData>
    <row r="2" ht="32.25">
      <c r="A2" s="196" t="s">
        <v>151</v>
      </c>
    </row>
    <row r="3" ht="32.25">
      <c r="A3" s="178"/>
    </row>
    <row r="4" ht="39.75" customHeight="1">
      <c r="A4" s="181" t="s">
        <v>102</v>
      </c>
    </row>
    <row r="5" ht="17.25">
      <c r="A5" s="182"/>
    </row>
    <row r="6" ht="39.75" customHeight="1">
      <c r="A6" s="181" t="s">
        <v>103</v>
      </c>
    </row>
    <row r="7" ht="17.25">
      <c r="A7" s="182"/>
    </row>
    <row r="8" ht="39.75" customHeight="1">
      <c r="A8" s="181" t="s">
        <v>104</v>
      </c>
    </row>
    <row r="9" ht="17.25">
      <c r="A9" s="182"/>
    </row>
    <row r="10" ht="39.75" customHeight="1">
      <c r="A10" s="181" t="s">
        <v>138</v>
      </c>
    </row>
    <row r="11" ht="17.25">
      <c r="A11" s="182"/>
    </row>
    <row r="12" ht="63.75" customHeight="1">
      <c r="A12" s="183" t="s">
        <v>139</v>
      </c>
    </row>
    <row r="13" ht="17.25">
      <c r="A13" s="182"/>
    </row>
    <row r="14" ht="63.75" customHeight="1">
      <c r="A14" s="183" t="s">
        <v>140</v>
      </c>
    </row>
    <row r="15" ht="17.25">
      <c r="A15" s="182"/>
    </row>
    <row r="16" ht="39.75" customHeight="1">
      <c r="A16" s="181" t="s">
        <v>141</v>
      </c>
    </row>
  </sheetData>
  <sheetProtection/>
  <hyperlinks>
    <hyperlink ref="A4" location="第１表事業所!A1" display="第１表　市町村別産業中分類別事業所数"/>
    <hyperlink ref="A6" location="第２表従業者!A1" display="第２表　市町村別産業中分類別従業者数"/>
    <hyperlink ref="A8" location="第３表製造品出荷額等!A1" display="第３表　市町村別産業中分類別製造品出荷額等"/>
    <hyperlink ref="A16" location="第7表用地用水!A1" display="第７表　市町村別事業所数、敷地面積、水源別用水量（従業者30人以上の事業所）"/>
    <hyperlink ref="A12" location="第5表市町村!A1" display="第5表市町村!A1"/>
    <hyperlink ref="A14" location="第6表富山!A1" display="第6表富山!A1"/>
    <hyperlink ref="A10" location="第4表従業者規模!A1" display="第４表　市町村別従業者規模別事業所数、従業者数、製造品出荷額等（従業者４人以上の事業所）"/>
  </hyperlink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J16" sqref="J16"/>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18</v>
      </c>
    </row>
    <row r="3" spans="1:13" s="286" customFormat="1" ht="13.5">
      <c r="A3" s="300"/>
      <c r="B3" s="330" t="s">
        <v>53</v>
      </c>
      <c r="C3" s="331"/>
      <c r="D3" s="288" t="s">
        <v>159</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117</v>
      </c>
      <c r="E6" s="14">
        <v>3891</v>
      </c>
      <c r="F6" s="207">
        <v>1582714</v>
      </c>
      <c r="G6" s="13">
        <v>4201238</v>
      </c>
      <c r="H6" s="13">
        <v>9592443</v>
      </c>
      <c r="I6" s="13">
        <v>4964535</v>
      </c>
      <c r="J6" s="13">
        <v>9530276</v>
      </c>
      <c r="K6" s="13">
        <v>2009791</v>
      </c>
      <c r="L6" s="14">
        <v>1333724</v>
      </c>
      <c r="M6" s="198" t="s">
        <v>165</v>
      </c>
      <c r="N6" s="4"/>
    </row>
    <row r="7" spans="1:13" s="10" customFormat="1" ht="18" customHeight="1">
      <c r="A7" s="64"/>
      <c r="B7" s="190" t="s">
        <v>13</v>
      </c>
      <c r="C7" s="39" t="s">
        <v>65</v>
      </c>
      <c r="D7" s="15">
        <v>21</v>
      </c>
      <c r="E7" s="17">
        <v>330</v>
      </c>
      <c r="F7" s="208">
        <v>76515</v>
      </c>
      <c r="G7" s="16">
        <v>482223</v>
      </c>
      <c r="H7" s="16">
        <v>709699</v>
      </c>
      <c r="I7" s="16">
        <v>206476</v>
      </c>
      <c r="J7" s="16">
        <v>707348</v>
      </c>
      <c r="K7" s="16" t="s">
        <v>97</v>
      </c>
      <c r="L7" s="17" t="s">
        <v>97</v>
      </c>
      <c r="M7" s="40" t="s">
        <v>65</v>
      </c>
    </row>
    <row r="8" spans="1:13" s="10" customFormat="1" ht="18" customHeight="1">
      <c r="A8" s="65"/>
      <c r="B8" s="192">
        <v>10</v>
      </c>
      <c r="C8" s="41" t="s">
        <v>0</v>
      </c>
      <c r="D8" s="18">
        <v>2</v>
      </c>
      <c r="E8" s="20">
        <v>10</v>
      </c>
      <c r="F8" s="209" t="s">
        <v>97</v>
      </c>
      <c r="G8" s="19" t="s">
        <v>97</v>
      </c>
      <c r="H8" s="19" t="s">
        <v>97</v>
      </c>
      <c r="I8" s="19" t="s">
        <v>97</v>
      </c>
      <c r="J8" s="19" t="s">
        <v>97</v>
      </c>
      <c r="K8" s="19" t="s">
        <v>96</v>
      </c>
      <c r="L8" s="20" t="s">
        <v>96</v>
      </c>
      <c r="M8" s="42" t="s">
        <v>0</v>
      </c>
    </row>
    <row r="9" spans="1:13" s="10" customFormat="1" ht="18" customHeight="1">
      <c r="A9" s="64"/>
      <c r="B9" s="192">
        <v>11</v>
      </c>
      <c r="C9" s="41" t="s">
        <v>60</v>
      </c>
      <c r="D9" s="18">
        <v>15</v>
      </c>
      <c r="E9" s="20">
        <v>335</v>
      </c>
      <c r="F9" s="209">
        <v>72052</v>
      </c>
      <c r="G9" s="19">
        <v>181811</v>
      </c>
      <c r="H9" s="19">
        <v>408066</v>
      </c>
      <c r="I9" s="19">
        <v>213881</v>
      </c>
      <c r="J9" s="19">
        <v>415736</v>
      </c>
      <c r="K9" s="19">
        <v>81620</v>
      </c>
      <c r="L9" s="20">
        <v>2235</v>
      </c>
      <c r="M9" s="42" t="s">
        <v>60</v>
      </c>
    </row>
    <row r="10" spans="1:13" s="10" customFormat="1" ht="18" customHeight="1">
      <c r="A10" s="64"/>
      <c r="B10" s="192">
        <v>12</v>
      </c>
      <c r="C10" s="41" t="s">
        <v>1</v>
      </c>
      <c r="D10" s="18">
        <v>2</v>
      </c>
      <c r="E10" s="20">
        <v>41</v>
      </c>
      <c r="F10" s="209" t="s">
        <v>97</v>
      </c>
      <c r="G10" s="19" t="s">
        <v>97</v>
      </c>
      <c r="H10" s="19" t="s">
        <v>97</v>
      </c>
      <c r="I10" s="19" t="s">
        <v>97</v>
      </c>
      <c r="J10" s="19" t="s">
        <v>97</v>
      </c>
      <c r="K10" s="19" t="s">
        <v>97</v>
      </c>
      <c r="L10" s="20" t="s">
        <v>97</v>
      </c>
      <c r="M10" s="42" t="s">
        <v>1</v>
      </c>
    </row>
    <row r="11" spans="1:13" s="10" customFormat="1" ht="18" customHeight="1">
      <c r="A11" s="64"/>
      <c r="B11" s="192">
        <v>13</v>
      </c>
      <c r="C11" s="41" t="s">
        <v>2</v>
      </c>
      <c r="D11" s="18">
        <v>1</v>
      </c>
      <c r="E11" s="20">
        <v>6</v>
      </c>
      <c r="F11" s="209" t="s">
        <v>97</v>
      </c>
      <c r="G11" s="19" t="s">
        <v>97</v>
      </c>
      <c r="H11" s="19" t="s">
        <v>97</v>
      </c>
      <c r="I11" s="19" t="s">
        <v>97</v>
      </c>
      <c r="J11" s="19" t="s">
        <v>97</v>
      </c>
      <c r="K11" s="19" t="s">
        <v>96</v>
      </c>
      <c r="L11" s="20" t="s">
        <v>96</v>
      </c>
      <c r="M11" s="42" t="s">
        <v>2</v>
      </c>
    </row>
    <row r="12" spans="1:13" s="10" customFormat="1" ht="18" customHeight="1">
      <c r="A12" s="64"/>
      <c r="B12" s="192">
        <v>14</v>
      </c>
      <c r="C12" s="41" t="s">
        <v>3</v>
      </c>
      <c r="D12" s="18" t="s">
        <v>96</v>
      </c>
      <c r="E12" s="20" t="s">
        <v>96</v>
      </c>
      <c r="F12" s="209" t="s">
        <v>96</v>
      </c>
      <c r="G12" s="19" t="s">
        <v>96</v>
      </c>
      <c r="H12" s="19" t="s">
        <v>96</v>
      </c>
      <c r="I12" s="19" t="s">
        <v>96</v>
      </c>
      <c r="J12" s="19" t="s">
        <v>96</v>
      </c>
      <c r="K12" s="19" t="s">
        <v>96</v>
      </c>
      <c r="L12" s="20" t="s">
        <v>96</v>
      </c>
      <c r="M12" s="42" t="s">
        <v>3</v>
      </c>
    </row>
    <row r="13" spans="1:13" s="10" customFormat="1" ht="18" customHeight="1">
      <c r="A13" s="64"/>
      <c r="B13" s="192">
        <v>15</v>
      </c>
      <c r="C13" s="41" t="s">
        <v>108</v>
      </c>
      <c r="D13" s="18">
        <v>3</v>
      </c>
      <c r="E13" s="20">
        <v>51</v>
      </c>
      <c r="F13" s="209">
        <v>8733</v>
      </c>
      <c r="G13" s="19">
        <v>18033</v>
      </c>
      <c r="H13" s="19">
        <v>34791</v>
      </c>
      <c r="I13" s="19">
        <v>15195</v>
      </c>
      <c r="J13" s="19">
        <v>31417</v>
      </c>
      <c r="K13" s="19" t="s">
        <v>97</v>
      </c>
      <c r="L13" s="20" t="s">
        <v>97</v>
      </c>
      <c r="M13" s="42" t="s">
        <v>108</v>
      </c>
    </row>
    <row r="14" spans="1:13" s="10" customFormat="1" ht="18" customHeight="1">
      <c r="A14" s="64"/>
      <c r="B14" s="192">
        <v>16</v>
      </c>
      <c r="C14" s="41" t="s">
        <v>61</v>
      </c>
      <c r="D14" s="18" t="s">
        <v>96</v>
      </c>
      <c r="E14" s="20" t="s">
        <v>96</v>
      </c>
      <c r="F14" s="209" t="s">
        <v>96</v>
      </c>
      <c r="G14" s="19" t="s">
        <v>96</v>
      </c>
      <c r="H14" s="19" t="s">
        <v>96</v>
      </c>
      <c r="I14" s="19" t="s">
        <v>96</v>
      </c>
      <c r="J14" s="19" t="s">
        <v>96</v>
      </c>
      <c r="K14" s="19" t="s">
        <v>96</v>
      </c>
      <c r="L14" s="20" t="s">
        <v>96</v>
      </c>
      <c r="M14" s="42" t="s">
        <v>61</v>
      </c>
    </row>
    <row r="15" spans="1:13" s="10" customFormat="1" ht="18" customHeight="1">
      <c r="A15" s="64"/>
      <c r="B15" s="192">
        <v>17</v>
      </c>
      <c r="C15" s="41" t="s">
        <v>4</v>
      </c>
      <c r="D15" s="18">
        <v>1</v>
      </c>
      <c r="E15" s="20">
        <v>7</v>
      </c>
      <c r="F15" s="209" t="s">
        <v>97</v>
      </c>
      <c r="G15" s="19" t="s">
        <v>97</v>
      </c>
      <c r="H15" s="19" t="s">
        <v>97</v>
      </c>
      <c r="I15" s="19" t="s">
        <v>97</v>
      </c>
      <c r="J15" s="19" t="s">
        <v>97</v>
      </c>
      <c r="K15" s="19" t="s">
        <v>96</v>
      </c>
      <c r="L15" s="20" t="s">
        <v>96</v>
      </c>
      <c r="M15" s="42" t="s">
        <v>4</v>
      </c>
    </row>
    <row r="16" spans="1:13" s="10" customFormat="1" ht="18" customHeight="1">
      <c r="A16" s="328">
        <f>'第1表事業所'!A11+9</f>
        <v>134</v>
      </c>
      <c r="B16" s="192">
        <v>18</v>
      </c>
      <c r="C16" s="41" t="s">
        <v>5</v>
      </c>
      <c r="D16" s="18">
        <v>22</v>
      </c>
      <c r="E16" s="20">
        <v>499</v>
      </c>
      <c r="F16" s="209">
        <v>176002</v>
      </c>
      <c r="G16" s="19">
        <v>440893</v>
      </c>
      <c r="H16" s="19">
        <v>952157</v>
      </c>
      <c r="I16" s="19">
        <v>443748</v>
      </c>
      <c r="J16" s="19">
        <v>952269</v>
      </c>
      <c r="K16" s="19">
        <v>239638</v>
      </c>
      <c r="L16" s="20">
        <v>24880</v>
      </c>
      <c r="M16" s="42" t="s">
        <v>5</v>
      </c>
    </row>
    <row r="17" spans="1:13" s="10"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0" customFormat="1" ht="18" customHeight="1">
      <c r="A18" s="63"/>
      <c r="B18" s="192">
        <v>20</v>
      </c>
      <c r="C18" s="41" t="s">
        <v>7</v>
      </c>
      <c r="D18" s="18">
        <v>1</v>
      </c>
      <c r="E18" s="20">
        <v>9</v>
      </c>
      <c r="F18" s="209" t="s">
        <v>97</v>
      </c>
      <c r="G18" s="19" t="s">
        <v>97</v>
      </c>
      <c r="H18" s="19" t="s">
        <v>97</v>
      </c>
      <c r="I18" s="19" t="s">
        <v>97</v>
      </c>
      <c r="J18" s="19" t="s">
        <v>97</v>
      </c>
      <c r="K18" s="19" t="s">
        <v>96</v>
      </c>
      <c r="L18" s="20" t="s">
        <v>96</v>
      </c>
      <c r="M18" s="42" t="s">
        <v>7</v>
      </c>
    </row>
    <row r="19" spans="1:13" s="10" customFormat="1" ht="18" customHeight="1">
      <c r="A19" s="63"/>
      <c r="B19" s="192">
        <v>21</v>
      </c>
      <c r="C19" s="41" t="s">
        <v>8</v>
      </c>
      <c r="D19" s="18">
        <v>7</v>
      </c>
      <c r="E19" s="20">
        <v>215</v>
      </c>
      <c r="F19" s="209">
        <v>85752</v>
      </c>
      <c r="G19" s="19">
        <v>131156</v>
      </c>
      <c r="H19" s="19">
        <v>325031</v>
      </c>
      <c r="I19" s="19">
        <v>176186</v>
      </c>
      <c r="J19" s="19">
        <v>327574</v>
      </c>
      <c r="K19" s="19" t="s">
        <v>97</v>
      </c>
      <c r="L19" s="20" t="s">
        <v>97</v>
      </c>
      <c r="M19" s="42" t="s">
        <v>8</v>
      </c>
    </row>
    <row r="20" spans="1:13" s="10" customFormat="1" ht="18" customHeight="1">
      <c r="A20" s="64"/>
      <c r="B20" s="192">
        <v>22</v>
      </c>
      <c r="C20" s="41" t="s">
        <v>66</v>
      </c>
      <c r="D20" s="18">
        <v>1</v>
      </c>
      <c r="E20" s="20">
        <v>978</v>
      </c>
      <c r="F20" s="209" t="s">
        <v>97</v>
      </c>
      <c r="G20" s="19" t="s">
        <v>97</v>
      </c>
      <c r="H20" s="19" t="s">
        <v>97</v>
      </c>
      <c r="I20" s="19" t="s">
        <v>97</v>
      </c>
      <c r="J20" s="19" t="s">
        <v>97</v>
      </c>
      <c r="K20" s="19" t="s">
        <v>97</v>
      </c>
      <c r="L20" s="20" t="s">
        <v>97</v>
      </c>
      <c r="M20" s="42" t="s">
        <v>66</v>
      </c>
    </row>
    <row r="21" spans="1:13" s="10" customFormat="1" ht="18" customHeight="1">
      <c r="A21" s="64"/>
      <c r="B21" s="192">
        <v>23</v>
      </c>
      <c r="C21" s="41" t="s">
        <v>9</v>
      </c>
      <c r="D21" s="18">
        <v>2</v>
      </c>
      <c r="E21" s="20">
        <v>56</v>
      </c>
      <c r="F21" s="209" t="s">
        <v>97</v>
      </c>
      <c r="G21" s="19" t="s">
        <v>97</v>
      </c>
      <c r="H21" s="19" t="s">
        <v>97</v>
      </c>
      <c r="I21" s="19" t="s">
        <v>97</v>
      </c>
      <c r="J21" s="19" t="s">
        <v>97</v>
      </c>
      <c r="K21" s="19" t="s">
        <v>96</v>
      </c>
      <c r="L21" s="20" t="s">
        <v>96</v>
      </c>
      <c r="M21" s="42" t="s">
        <v>9</v>
      </c>
    </row>
    <row r="22" spans="1:13" s="10" customFormat="1" ht="18" customHeight="1">
      <c r="A22" s="63"/>
      <c r="B22" s="192">
        <v>24</v>
      </c>
      <c r="C22" s="41" t="s">
        <v>10</v>
      </c>
      <c r="D22" s="18">
        <v>21</v>
      </c>
      <c r="E22" s="20">
        <v>734</v>
      </c>
      <c r="F22" s="209">
        <v>242085</v>
      </c>
      <c r="G22" s="19">
        <v>1109091</v>
      </c>
      <c r="H22" s="19">
        <v>1642140</v>
      </c>
      <c r="I22" s="19">
        <v>472118</v>
      </c>
      <c r="J22" s="19">
        <v>1646838</v>
      </c>
      <c r="K22" s="19">
        <v>313452</v>
      </c>
      <c r="L22" s="20">
        <v>9542</v>
      </c>
      <c r="M22" s="42" t="s">
        <v>10</v>
      </c>
    </row>
    <row r="23" spans="1:13" s="10" customFormat="1" ht="18" customHeight="1">
      <c r="A23" s="63"/>
      <c r="B23" s="192">
        <v>25</v>
      </c>
      <c r="C23" s="41" t="s">
        <v>105</v>
      </c>
      <c r="D23" s="18" t="s">
        <v>96</v>
      </c>
      <c r="E23" s="20" t="s">
        <v>96</v>
      </c>
      <c r="F23" s="209" t="s">
        <v>96</v>
      </c>
      <c r="G23" s="19" t="s">
        <v>96</v>
      </c>
      <c r="H23" s="19" t="s">
        <v>96</v>
      </c>
      <c r="I23" s="19" t="s">
        <v>96</v>
      </c>
      <c r="J23" s="19" t="s">
        <v>96</v>
      </c>
      <c r="K23" s="19" t="s">
        <v>96</v>
      </c>
      <c r="L23" s="20" t="s">
        <v>96</v>
      </c>
      <c r="M23" s="42" t="s">
        <v>105</v>
      </c>
    </row>
    <row r="24" spans="1:13" s="10" customFormat="1" ht="18" customHeight="1">
      <c r="A24" s="63"/>
      <c r="B24" s="192">
        <v>26</v>
      </c>
      <c r="C24" s="41" t="s">
        <v>106</v>
      </c>
      <c r="D24" s="18">
        <v>8</v>
      </c>
      <c r="E24" s="20">
        <v>153</v>
      </c>
      <c r="F24" s="209">
        <v>68365</v>
      </c>
      <c r="G24" s="19">
        <v>168916</v>
      </c>
      <c r="H24" s="19">
        <v>409656</v>
      </c>
      <c r="I24" s="19">
        <v>218662</v>
      </c>
      <c r="J24" s="19">
        <v>411257</v>
      </c>
      <c r="K24" s="19" t="s">
        <v>97</v>
      </c>
      <c r="L24" s="20" t="s">
        <v>97</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v>1</v>
      </c>
      <c r="E26" s="20">
        <v>247</v>
      </c>
      <c r="F26" s="209" t="s">
        <v>97</v>
      </c>
      <c r="G26" s="19" t="s">
        <v>97</v>
      </c>
      <c r="H26" s="19" t="s">
        <v>97</v>
      </c>
      <c r="I26" s="19" t="s">
        <v>97</v>
      </c>
      <c r="J26" s="19" t="s">
        <v>97</v>
      </c>
      <c r="K26" s="19" t="s">
        <v>97</v>
      </c>
      <c r="L26" s="20" t="s">
        <v>97</v>
      </c>
      <c r="M26" s="42" t="s">
        <v>28</v>
      </c>
    </row>
    <row r="27" spans="1:13" s="10" customFormat="1" ht="18" customHeight="1">
      <c r="A27" s="63"/>
      <c r="B27" s="192">
        <v>29</v>
      </c>
      <c r="C27" s="51" t="s">
        <v>11</v>
      </c>
      <c r="D27" s="18">
        <v>3</v>
      </c>
      <c r="E27" s="20">
        <v>45</v>
      </c>
      <c r="F27" s="209">
        <v>8369</v>
      </c>
      <c r="G27" s="19">
        <v>13292</v>
      </c>
      <c r="H27" s="19">
        <v>28689</v>
      </c>
      <c r="I27" s="19">
        <v>14256</v>
      </c>
      <c r="J27" s="19">
        <v>28689</v>
      </c>
      <c r="K27" s="19" t="s">
        <v>96</v>
      </c>
      <c r="L27" s="20" t="s">
        <v>96</v>
      </c>
      <c r="M27" s="52" t="s">
        <v>11</v>
      </c>
    </row>
    <row r="28" spans="1:13" s="10" customFormat="1" ht="18" customHeight="1">
      <c r="A28" s="63"/>
      <c r="B28" s="192">
        <v>30</v>
      </c>
      <c r="C28" s="41" t="s">
        <v>57</v>
      </c>
      <c r="D28" s="18" t="s">
        <v>96</v>
      </c>
      <c r="E28" s="20" t="s">
        <v>96</v>
      </c>
      <c r="F28" s="209" t="s">
        <v>96</v>
      </c>
      <c r="G28" s="19" t="s">
        <v>96</v>
      </c>
      <c r="H28" s="19" t="s">
        <v>96</v>
      </c>
      <c r="I28" s="19" t="s">
        <v>96</v>
      </c>
      <c r="J28" s="19" t="s">
        <v>96</v>
      </c>
      <c r="K28" s="19" t="s">
        <v>96</v>
      </c>
      <c r="L28" s="20" t="s">
        <v>96</v>
      </c>
      <c r="M28" s="42" t="s">
        <v>57</v>
      </c>
    </row>
    <row r="29" spans="1:13" s="10" customFormat="1" ht="18" customHeight="1">
      <c r="A29" s="63"/>
      <c r="B29" s="192">
        <v>31</v>
      </c>
      <c r="C29" s="41" t="s">
        <v>12</v>
      </c>
      <c r="D29" s="18">
        <v>4</v>
      </c>
      <c r="E29" s="20">
        <v>157</v>
      </c>
      <c r="F29" s="209">
        <v>53228</v>
      </c>
      <c r="G29" s="19">
        <v>82110</v>
      </c>
      <c r="H29" s="19">
        <v>211912</v>
      </c>
      <c r="I29" s="19">
        <v>115163</v>
      </c>
      <c r="J29" s="19">
        <v>212241</v>
      </c>
      <c r="K29" s="19" t="s">
        <v>97</v>
      </c>
      <c r="L29" s="20" t="s">
        <v>97</v>
      </c>
      <c r="M29" s="42" t="s">
        <v>12</v>
      </c>
    </row>
    <row r="30" spans="1:13" s="10" customFormat="1" ht="18" customHeight="1">
      <c r="A30" s="63"/>
      <c r="B30" s="193">
        <v>32</v>
      </c>
      <c r="C30" s="43" t="s">
        <v>58</v>
      </c>
      <c r="D30" s="21">
        <v>2</v>
      </c>
      <c r="E30" s="23">
        <v>18</v>
      </c>
      <c r="F30" s="210" t="s">
        <v>97</v>
      </c>
      <c r="G30" s="22" t="s">
        <v>97</v>
      </c>
      <c r="H30" s="22" t="s">
        <v>97</v>
      </c>
      <c r="I30" s="22" t="s">
        <v>97</v>
      </c>
      <c r="J30" s="22" t="s">
        <v>97</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33"/>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I11" sqref="I11"/>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19</v>
      </c>
    </row>
    <row r="3" spans="1:13" s="286" customFormat="1" ht="13.5">
      <c r="A3" s="300"/>
      <c r="B3" s="330" t="s">
        <v>53</v>
      </c>
      <c r="C3" s="331"/>
      <c r="D3" s="288" t="s">
        <v>160</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3" ht="24" customHeight="1">
      <c r="A6" s="64"/>
      <c r="B6" s="37" t="s">
        <v>165</v>
      </c>
      <c r="C6" s="38"/>
      <c r="D6" s="12">
        <v>119</v>
      </c>
      <c r="E6" s="14">
        <v>7131</v>
      </c>
      <c r="F6" s="207">
        <v>3273743</v>
      </c>
      <c r="G6" s="13">
        <v>21503450</v>
      </c>
      <c r="H6" s="13">
        <v>35546905</v>
      </c>
      <c r="I6" s="13">
        <v>11860157</v>
      </c>
      <c r="J6" s="13">
        <v>31144745</v>
      </c>
      <c r="K6" s="13">
        <v>9173717</v>
      </c>
      <c r="L6" s="14">
        <v>891234</v>
      </c>
      <c r="M6" s="198" t="s">
        <v>165</v>
      </c>
    </row>
    <row r="7" spans="1:13" ht="18" customHeight="1">
      <c r="A7" s="64"/>
      <c r="B7" s="190" t="s">
        <v>13</v>
      </c>
      <c r="C7" s="39" t="s">
        <v>65</v>
      </c>
      <c r="D7" s="15">
        <v>10</v>
      </c>
      <c r="E7" s="17">
        <v>169</v>
      </c>
      <c r="F7" s="208">
        <v>41373</v>
      </c>
      <c r="G7" s="16">
        <v>122948</v>
      </c>
      <c r="H7" s="16">
        <v>199464</v>
      </c>
      <c r="I7" s="16">
        <v>69635</v>
      </c>
      <c r="J7" s="16">
        <v>191735</v>
      </c>
      <c r="K7" s="16" t="s">
        <v>97</v>
      </c>
      <c r="L7" s="17" t="s">
        <v>97</v>
      </c>
      <c r="M7" s="40" t="s">
        <v>65</v>
      </c>
    </row>
    <row r="8" spans="1:13" ht="18" customHeight="1">
      <c r="A8" s="65"/>
      <c r="B8" s="192">
        <v>10</v>
      </c>
      <c r="C8" s="41" t="s">
        <v>0</v>
      </c>
      <c r="D8" s="18">
        <v>3</v>
      </c>
      <c r="E8" s="20">
        <v>29</v>
      </c>
      <c r="F8" s="209">
        <v>13742</v>
      </c>
      <c r="G8" s="19">
        <v>15614</v>
      </c>
      <c r="H8" s="19">
        <v>47824</v>
      </c>
      <c r="I8" s="19">
        <v>20245</v>
      </c>
      <c r="J8" s="19">
        <v>42747</v>
      </c>
      <c r="K8" s="19" t="s">
        <v>96</v>
      </c>
      <c r="L8" s="20" t="s">
        <v>96</v>
      </c>
      <c r="M8" s="42" t="s">
        <v>0</v>
      </c>
    </row>
    <row r="9" spans="1:13" ht="18" customHeight="1">
      <c r="A9" s="64"/>
      <c r="B9" s="192">
        <v>11</v>
      </c>
      <c r="C9" s="41" t="s">
        <v>60</v>
      </c>
      <c r="D9" s="18">
        <v>2</v>
      </c>
      <c r="E9" s="20">
        <v>17</v>
      </c>
      <c r="F9" s="209" t="s">
        <v>97</v>
      </c>
      <c r="G9" s="19" t="s">
        <v>97</v>
      </c>
      <c r="H9" s="19" t="s">
        <v>97</v>
      </c>
      <c r="I9" s="19" t="s">
        <v>97</v>
      </c>
      <c r="J9" s="19" t="s">
        <v>97</v>
      </c>
      <c r="K9" s="19" t="s">
        <v>96</v>
      </c>
      <c r="L9" s="20" t="s">
        <v>96</v>
      </c>
      <c r="M9" s="42" t="s">
        <v>60</v>
      </c>
    </row>
    <row r="10" spans="1:13" ht="18" customHeight="1">
      <c r="A10" s="64"/>
      <c r="B10" s="192">
        <v>12</v>
      </c>
      <c r="C10" s="41" t="s">
        <v>1</v>
      </c>
      <c r="D10" s="18" t="s">
        <v>96</v>
      </c>
      <c r="E10" s="20" t="s">
        <v>96</v>
      </c>
      <c r="F10" s="209" t="s">
        <v>96</v>
      </c>
      <c r="G10" s="19" t="s">
        <v>96</v>
      </c>
      <c r="H10" s="19" t="s">
        <v>96</v>
      </c>
      <c r="I10" s="19" t="s">
        <v>96</v>
      </c>
      <c r="J10" s="19" t="s">
        <v>96</v>
      </c>
      <c r="K10" s="19" t="s">
        <v>96</v>
      </c>
      <c r="L10" s="20" t="s">
        <v>96</v>
      </c>
      <c r="M10" s="42" t="s">
        <v>1</v>
      </c>
    </row>
    <row r="11" spans="1:13" ht="18" customHeight="1">
      <c r="A11" s="64"/>
      <c r="B11" s="192">
        <v>13</v>
      </c>
      <c r="C11" s="41" t="s">
        <v>2</v>
      </c>
      <c r="D11" s="18" t="s">
        <v>96</v>
      </c>
      <c r="E11" s="20" t="s">
        <v>96</v>
      </c>
      <c r="F11" s="209" t="s">
        <v>96</v>
      </c>
      <c r="G11" s="19" t="s">
        <v>96</v>
      </c>
      <c r="H11" s="19" t="s">
        <v>96</v>
      </c>
      <c r="I11" s="19" t="s">
        <v>96</v>
      </c>
      <c r="J11" s="19" t="s">
        <v>96</v>
      </c>
      <c r="K11" s="19" t="s">
        <v>96</v>
      </c>
      <c r="L11" s="20" t="s">
        <v>96</v>
      </c>
      <c r="M11" s="42" t="s">
        <v>2</v>
      </c>
    </row>
    <row r="12" spans="1:13" ht="18" customHeight="1">
      <c r="A12" s="64"/>
      <c r="B12" s="192">
        <v>14</v>
      </c>
      <c r="C12" s="41" t="s">
        <v>3</v>
      </c>
      <c r="D12" s="18">
        <v>5</v>
      </c>
      <c r="E12" s="20">
        <v>353</v>
      </c>
      <c r="F12" s="209">
        <v>103939</v>
      </c>
      <c r="G12" s="19">
        <v>305853</v>
      </c>
      <c r="H12" s="19">
        <v>468881</v>
      </c>
      <c r="I12" s="19">
        <v>85438</v>
      </c>
      <c r="J12" s="19">
        <v>403231</v>
      </c>
      <c r="K12" s="19" t="s">
        <v>97</v>
      </c>
      <c r="L12" s="20" t="s">
        <v>97</v>
      </c>
      <c r="M12" s="42" t="s">
        <v>3</v>
      </c>
    </row>
    <row r="13" spans="1:13" ht="18" customHeight="1">
      <c r="A13" s="64"/>
      <c r="B13" s="192">
        <v>15</v>
      </c>
      <c r="C13" s="41" t="s">
        <v>108</v>
      </c>
      <c r="D13" s="18">
        <v>1</v>
      </c>
      <c r="E13" s="20">
        <v>5</v>
      </c>
      <c r="F13" s="209" t="s">
        <v>97</v>
      </c>
      <c r="G13" s="19" t="s">
        <v>97</v>
      </c>
      <c r="H13" s="19" t="s">
        <v>97</v>
      </c>
      <c r="I13" s="19" t="s">
        <v>97</v>
      </c>
      <c r="J13" s="19" t="s">
        <v>97</v>
      </c>
      <c r="K13" s="19" t="s">
        <v>96</v>
      </c>
      <c r="L13" s="20" t="s">
        <v>96</v>
      </c>
      <c r="M13" s="42" t="s">
        <v>108</v>
      </c>
    </row>
    <row r="14" spans="1:13" ht="18" customHeight="1">
      <c r="A14" s="64"/>
      <c r="B14" s="192">
        <v>16</v>
      </c>
      <c r="C14" s="41" t="s">
        <v>61</v>
      </c>
      <c r="D14" s="18">
        <v>8</v>
      </c>
      <c r="E14" s="20">
        <v>854</v>
      </c>
      <c r="F14" s="209">
        <v>507298</v>
      </c>
      <c r="G14" s="19">
        <v>9867575</v>
      </c>
      <c r="H14" s="19">
        <v>15696520</v>
      </c>
      <c r="I14" s="19">
        <v>4884561</v>
      </c>
      <c r="J14" s="19">
        <v>11640131</v>
      </c>
      <c r="K14" s="19">
        <v>3731602</v>
      </c>
      <c r="L14" s="20">
        <v>156594</v>
      </c>
      <c r="M14" s="42" t="s">
        <v>61</v>
      </c>
    </row>
    <row r="15" spans="1:13" ht="18" customHeight="1">
      <c r="A15" s="64"/>
      <c r="B15" s="192">
        <v>17</v>
      </c>
      <c r="C15" s="41" t="s">
        <v>4</v>
      </c>
      <c r="D15" s="18" t="s">
        <v>96</v>
      </c>
      <c r="E15" s="20" t="s">
        <v>96</v>
      </c>
      <c r="F15" s="209" t="s">
        <v>96</v>
      </c>
      <c r="G15" s="19" t="s">
        <v>96</v>
      </c>
      <c r="H15" s="19" t="s">
        <v>96</v>
      </c>
      <c r="I15" s="19" t="s">
        <v>96</v>
      </c>
      <c r="J15" s="19" t="s">
        <v>96</v>
      </c>
      <c r="K15" s="19" t="s">
        <v>96</v>
      </c>
      <c r="L15" s="20" t="s">
        <v>96</v>
      </c>
      <c r="M15" s="42" t="s">
        <v>4</v>
      </c>
    </row>
    <row r="16" spans="1:13" ht="18" customHeight="1">
      <c r="A16" s="328">
        <f>'第1表事業所'!A11+10</f>
        <v>135</v>
      </c>
      <c r="B16" s="192">
        <v>18</v>
      </c>
      <c r="C16" s="41" t="s">
        <v>5</v>
      </c>
      <c r="D16" s="18">
        <v>7</v>
      </c>
      <c r="E16" s="20">
        <v>263</v>
      </c>
      <c r="F16" s="209">
        <v>83688</v>
      </c>
      <c r="G16" s="19">
        <v>325365</v>
      </c>
      <c r="H16" s="19">
        <v>476796</v>
      </c>
      <c r="I16" s="19">
        <v>120555</v>
      </c>
      <c r="J16" s="19">
        <v>420431</v>
      </c>
      <c r="K16" s="19">
        <v>95626</v>
      </c>
      <c r="L16" s="20">
        <v>8795</v>
      </c>
      <c r="M16" s="42" t="s">
        <v>5</v>
      </c>
    </row>
    <row r="17" spans="1:13"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2:13" ht="18" customHeight="1">
      <c r="B18" s="192">
        <v>20</v>
      </c>
      <c r="C18" s="41" t="s">
        <v>7</v>
      </c>
      <c r="D18" s="18" t="s">
        <v>96</v>
      </c>
      <c r="E18" s="20" t="s">
        <v>96</v>
      </c>
      <c r="F18" s="209" t="s">
        <v>96</v>
      </c>
      <c r="G18" s="19" t="s">
        <v>96</v>
      </c>
      <c r="H18" s="19" t="s">
        <v>96</v>
      </c>
      <c r="I18" s="19" t="s">
        <v>96</v>
      </c>
      <c r="J18" s="19" t="s">
        <v>96</v>
      </c>
      <c r="K18" s="19" t="s">
        <v>96</v>
      </c>
      <c r="L18" s="20" t="s">
        <v>96</v>
      </c>
      <c r="M18" s="42" t="s">
        <v>7</v>
      </c>
    </row>
    <row r="19" spans="2:13" ht="18" customHeight="1">
      <c r="B19" s="192">
        <v>21</v>
      </c>
      <c r="C19" s="41" t="s">
        <v>8</v>
      </c>
      <c r="D19" s="18">
        <v>2</v>
      </c>
      <c r="E19" s="20">
        <v>25</v>
      </c>
      <c r="F19" s="209" t="s">
        <v>97</v>
      </c>
      <c r="G19" s="19" t="s">
        <v>97</v>
      </c>
      <c r="H19" s="19" t="s">
        <v>97</v>
      </c>
      <c r="I19" s="19" t="s">
        <v>97</v>
      </c>
      <c r="J19" s="19" t="s">
        <v>97</v>
      </c>
      <c r="K19" s="19" t="s">
        <v>96</v>
      </c>
      <c r="L19" s="20" t="s">
        <v>96</v>
      </c>
      <c r="M19" s="42" t="s">
        <v>8</v>
      </c>
    </row>
    <row r="20" spans="1:13" ht="18" customHeight="1">
      <c r="A20" s="64"/>
      <c r="B20" s="192">
        <v>22</v>
      </c>
      <c r="C20" s="41" t="s">
        <v>66</v>
      </c>
      <c r="D20" s="18">
        <v>3</v>
      </c>
      <c r="E20" s="20">
        <v>94</v>
      </c>
      <c r="F20" s="209">
        <v>46761</v>
      </c>
      <c r="G20" s="19">
        <v>632869</v>
      </c>
      <c r="H20" s="19">
        <v>870862</v>
      </c>
      <c r="I20" s="19">
        <v>225283</v>
      </c>
      <c r="J20" s="19">
        <v>880010</v>
      </c>
      <c r="K20" s="19" t="s">
        <v>97</v>
      </c>
      <c r="L20" s="20" t="s">
        <v>96</v>
      </c>
      <c r="M20" s="42" t="s">
        <v>66</v>
      </c>
    </row>
    <row r="21" spans="1:13" ht="18" customHeight="1">
      <c r="A21" s="64"/>
      <c r="B21" s="192">
        <v>23</v>
      </c>
      <c r="C21" s="41" t="s">
        <v>9</v>
      </c>
      <c r="D21" s="18" t="s">
        <v>96</v>
      </c>
      <c r="E21" s="20" t="s">
        <v>96</v>
      </c>
      <c r="F21" s="209" t="s">
        <v>96</v>
      </c>
      <c r="G21" s="19" t="s">
        <v>96</v>
      </c>
      <c r="H21" s="19" t="s">
        <v>96</v>
      </c>
      <c r="I21" s="19" t="s">
        <v>96</v>
      </c>
      <c r="J21" s="19" t="s">
        <v>96</v>
      </c>
      <c r="K21" s="19" t="s">
        <v>96</v>
      </c>
      <c r="L21" s="20" t="s">
        <v>96</v>
      </c>
      <c r="M21" s="42" t="s">
        <v>9</v>
      </c>
    </row>
    <row r="22" spans="2:13" ht="18" customHeight="1">
      <c r="B22" s="192">
        <v>24</v>
      </c>
      <c r="C22" s="41" t="s">
        <v>10</v>
      </c>
      <c r="D22" s="18">
        <v>19</v>
      </c>
      <c r="E22" s="20">
        <v>1647</v>
      </c>
      <c r="F22" s="209">
        <v>839685</v>
      </c>
      <c r="G22" s="19">
        <v>1917973</v>
      </c>
      <c r="H22" s="19">
        <v>4465148</v>
      </c>
      <c r="I22" s="19">
        <v>2080394</v>
      </c>
      <c r="J22" s="19">
        <v>4466161</v>
      </c>
      <c r="K22" s="19">
        <v>1730114</v>
      </c>
      <c r="L22" s="20">
        <v>79186</v>
      </c>
      <c r="M22" s="42" t="s">
        <v>10</v>
      </c>
    </row>
    <row r="23" spans="2:13" ht="18" customHeight="1">
      <c r="B23" s="192">
        <v>25</v>
      </c>
      <c r="C23" s="41" t="s">
        <v>105</v>
      </c>
      <c r="D23" s="18">
        <v>7</v>
      </c>
      <c r="E23" s="20">
        <v>355</v>
      </c>
      <c r="F23" s="209">
        <v>142834</v>
      </c>
      <c r="G23" s="19">
        <v>436322</v>
      </c>
      <c r="H23" s="19">
        <v>779252</v>
      </c>
      <c r="I23" s="19">
        <v>306777</v>
      </c>
      <c r="J23" s="19">
        <v>740604</v>
      </c>
      <c r="K23" s="19">
        <v>209543</v>
      </c>
      <c r="L23" s="20">
        <v>11800</v>
      </c>
      <c r="M23" s="42" t="s">
        <v>105</v>
      </c>
    </row>
    <row r="24" spans="2:13" ht="18" customHeight="1">
      <c r="B24" s="192">
        <v>26</v>
      </c>
      <c r="C24" s="41" t="s">
        <v>106</v>
      </c>
      <c r="D24" s="18">
        <v>18</v>
      </c>
      <c r="E24" s="20">
        <v>1067</v>
      </c>
      <c r="F24" s="209">
        <v>525034</v>
      </c>
      <c r="G24" s="19">
        <v>1802835</v>
      </c>
      <c r="H24" s="19">
        <v>3535995</v>
      </c>
      <c r="I24" s="19">
        <v>1530590</v>
      </c>
      <c r="J24" s="19">
        <v>3321301</v>
      </c>
      <c r="K24" s="19">
        <v>763518</v>
      </c>
      <c r="L24" s="20">
        <v>88476</v>
      </c>
      <c r="M24" s="42" t="s">
        <v>106</v>
      </c>
    </row>
    <row r="25" spans="2:13" ht="18" customHeight="1">
      <c r="B25" s="192">
        <v>27</v>
      </c>
      <c r="C25" s="41" t="s">
        <v>107</v>
      </c>
      <c r="D25" s="18">
        <v>2</v>
      </c>
      <c r="E25" s="20">
        <v>370</v>
      </c>
      <c r="F25" s="209" t="s">
        <v>97</v>
      </c>
      <c r="G25" s="19" t="s">
        <v>97</v>
      </c>
      <c r="H25" s="19" t="s">
        <v>97</v>
      </c>
      <c r="I25" s="19" t="s">
        <v>97</v>
      </c>
      <c r="J25" s="19" t="s">
        <v>97</v>
      </c>
      <c r="K25" s="19" t="s">
        <v>97</v>
      </c>
      <c r="L25" s="20" t="s">
        <v>97</v>
      </c>
      <c r="M25" s="42" t="s">
        <v>107</v>
      </c>
    </row>
    <row r="26" spans="2:13" ht="18" customHeight="1">
      <c r="B26" s="192">
        <v>28</v>
      </c>
      <c r="C26" s="41" t="s">
        <v>28</v>
      </c>
      <c r="D26" s="18">
        <v>9</v>
      </c>
      <c r="E26" s="20">
        <v>625</v>
      </c>
      <c r="F26" s="209">
        <v>238442</v>
      </c>
      <c r="G26" s="19">
        <v>1348891</v>
      </c>
      <c r="H26" s="19">
        <v>1891331</v>
      </c>
      <c r="I26" s="19">
        <v>472403</v>
      </c>
      <c r="J26" s="19">
        <v>1909623</v>
      </c>
      <c r="K26" s="19">
        <v>446935</v>
      </c>
      <c r="L26" s="20">
        <v>209015</v>
      </c>
      <c r="M26" s="42" t="s">
        <v>28</v>
      </c>
    </row>
    <row r="27" spans="2:13" ht="18" customHeight="1">
      <c r="B27" s="192">
        <v>29</v>
      </c>
      <c r="C27" s="51" t="s">
        <v>11</v>
      </c>
      <c r="D27" s="18">
        <v>14</v>
      </c>
      <c r="E27" s="20">
        <v>586</v>
      </c>
      <c r="F27" s="209">
        <v>237352</v>
      </c>
      <c r="G27" s="19">
        <v>711347</v>
      </c>
      <c r="H27" s="19">
        <v>1254431</v>
      </c>
      <c r="I27" s="19">
        <v>449791</v>
      </c>
      <c r="J27" s="19">
        <v>1232453</v>
      </c>
      <c r="K27" s="19">
        <v>206170</v>
      </c>
      <c r="L27" s="20">
        <v>35350</v>
      </c>
      <c r="M27" s="52" t="s">
        <v>11</v>
      </c>
    </row>
    <row r="28" spans="2:13" ht="18" customHeight="1">
      <c r="B28" s="192">
        <v>30</v>
      </c>
      <c r="C28" s="41" t="s">
        <v>57</v>
      </c>
      <c r="D28" s="18">
        <v>1</v>
      </c>
      <c r="E28" s="20">
        <v>21</v>
      </c>
      <c r="F28" s="209" t="s">
        <v>97</v>
      </c>
      <c r="G28" s="19" t="s">
        <v>97</v>
      </c>
      <c r="H28" s="19" t="s">
        <v>97</v>
      </c>
      <c r="I28" s="19" t="s">
        <v>97</v>
      </c>
      <c r="J28" s="19" t="s">
        <v>97</v>
      </c>
      <c r="K28" s="19" t="s">
        <v>96</v>
      </c>
      <c r="L28" s="20" t="s">
        <v>96</v>
      </c>
      <c r="M28" s="42" t="s">
        <v>57</v>
      </c>
    </row>
    <row r="29" spans="2:13" ht="18" customHeight="1">
      <c r="B29" s="192">
        <v>31</v>
      </c>
      <c r="C29" s="41" t="s">
        <v>12</v>
      </c>
      <c r="D29" s="18">
        <v>5</v>
      </c>
      <c r="E29" s="20">
        <v>625</v>
      </c>
      <c r="F29" s="209">
        <v>292016</v>
      </c>
      <c r="G29" s="19">
        <v>2366810</v>
      </c>
      <c r="H29" s="19">
        <v>3613982</v>
      </c>
      <c r="I29" s="19">
        <v>1039360</v>
      </c>
      <c r="J29" s="19">
        <v>3636779</v>
      </c>
      <c r="K29" s="19">
        <v>1542164</v>
      </c>
      <c r="L29" s="20">
        <v>222287</v>
      </c>
      <c r="M29" s="42" t="s">
        <v>12</v>
      </c>
    </row>
    <row r="30" spans="2:13" ht="18" customHeight="1">
      <c r="B30" s="193">
        <v>32</v>
      </c>
      <c r="C30" s="43" t="s">
        <v>58</v>
      </c>
      <c r="D30" s="21">
        <v>3</v>
      </c>
      <c r="E30" s="23">
        <v>26</v>
      </c>
      <c r="F30" s="210">
        <v>6151</v>
      </c>
      <c r="G30" s="22">
        <v>2905</v>
      </c>
      <c r="H30" s="22">
        <v>12208</v>
      </c>
      <c r="I30" s="22">
        <v>8614</v>
      </c>
      <c r="J30" s="22">
        <v>12208</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25" activePane="bottomRight" state="frozen"/>
      <selection pane="topLeft" activeCell="A1" sqref="A1"/>
      <selection pane="topRight" activeCell="A1" sqref="A1"/>
      <selection pane="bottomLeft" activeCell="A1" sqref="A1"/>
      <selection pane="bottomRight" activeCell="B6" sqref="B6:M30"/>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20</v>
      </c>
    </row>
    <row r="3" spans="1:13" s="286" customFormat="1" ht="13.5">
      <c r="A3" s="300"/>
      <c r="B3" s="330" t="s">
        <v>53</v>
      </c>
      <c r="C3" s="331"/>
      <c r="D3" s="288" t="s">
        <v>160</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114</v>
      </c>
      <c r="E6" s="14">
        <v>10580</v>
      </c>
      <c r="F6" s="207">
        <v>5246608</v>
      </c>
      <c r="G6" s="13">
        <v>11922907</v>
      </c>
      <c r="H6" s="13">
        <v>22079730</v>
      </c>
      <c r="I6" s="13">
        <v>8999175</v>
      </c>
      <c r="J6" s="13">
        <v>21931605</v>
      </c>
      <c r="K6" s="13">
        <v>10726944</v>
      </c>
      <c r="L6" s="14">
        <v>1790200</v>
      </c>
      <c r="M6" s="198" t="s">
        <v>165</v>
      </c>
      <c r="N6" s="4"/>
    </row>
    <row r="7" spans="1:13" s="10" customFormat="1" ht="18" customHeight="1">
      <c r="A7" s="64"/>
      <c r="B7" s="190" t="s">
        <v>13</v>
      </c>
      <c r="C7" s="39" t="s">
        <v>65</v>
      </c>
      <c r="D7" s="15">
        <v>14</v>
      </c>
      <c r="E7" s="17">
        <v>303</v>
      </c>
      <c r="F7" s="208">
        <v>69145</v>
      </c>
      <c r="G7" s="16">
        <v>214159</v>
      </c>
      <c r="H7" s="16">
        <v>350664</v>
      </c>
      <c r="I7" s="16">
        <v>114129</v>
      </c>
      <c r="J7" s="16">
        <v>296824</v>
      </c>
      <c r="K7" s="16">
        <v>126798</v>
      </c>
      <c r="L7" s="17">
        <v>8506</v>
      </c>
      <c r="M7" s="40" t="s">
        <v>65</v>
      </c>
    </row>
    <row r="8" spans="1:13" s="10" customFormat="1" ht="18" customHeight="1">
      <c r="A8" s="65"/>
      <c r="B8" s="192">
        <v>10</v>
      </c>
      <c r="C8" s="41" t="s">
        <v>0</v>
      </c>
      <c r="D8" s="18">
        <v>4</v>
      </c>
      <c r="E8" s="20">
        <v>102</v>
      </c>
      <c r="F8" s="209">
        <v>35981</v>
      </c>
      <c r="G8" s="19">
        <v>77797</v>
      </c>
      <c r="H8" s="19">
        <v>157435</v>
      </c>
      <c r="I8" s="19">
        <v>51985</v>
      </c>
      <c r="J8" s="19">
        <v>150552</v>
      </c>
      <c r="K8" s="19" t="s">
        <v>97</v>
      </c>
      <c r="L8" s="20" t="s">
        <v>97</v>
      </c>
      <c r="M8" s="42" t="s">
        <v>0</v>
      </c>
    </row>
    <row r="9" spans="1:13" s="10" customFormat="1" ht="18" customHeight="1">
      <c r="A9" s="64"/>
      <c r="B9" s="192">
        <v>11</v>
      </c>
      <c r="C9" s="41" t="s">
        <v>60</v>
      </c>
      <c r="D9" s="18">
        <v>1</v>
      </c>
      <c r="E9" s="20">
        <v>4</v>
      </c>
      <c r="F9" s="209" t="s">
        <v>97</v>
      </c>
      <c r="G9" s="19" t="s">
        <v>97</v>
      </c>
      <c r="H9" s="19" t="s">
        <v>97</v>
      </c>
      <c r="I9" s="19" t="s">
        <v>97</v>
      </c>
      <c r="J9" s="19" t="s">
        <v>97</v>
      </c>
      <c r="K9" s="19" t="s">
        <v>96</v>
      </c>
      <c r="L9" s="20" t="s">
        <v>96</v>
      </c>
      <c r="M9" s="42" t="s">
        <v>60</v>
      </c>
    </row>
    <row r="10" spans="1:13" s="10" customFormat="1" ht="18" customHeight="1">
      <c r="A10" s="64"/>
      <c r="B10" s="192">
        <v>12</v>
      </c>
      <c r="C10" s="41" t="s">
        <v>1</v>
      </c>
      <c r="D10" s="18">
        <v>2</v>
      </c>
      <c r="E10" s="20">
        <v>16</v>
      </c>
      <c r="F10" s="209" t="s">
        <v>97</v>
      </c>
      <c r="G10" s="19" t="s">
        <v>97</v>
      </c>
      <c r="H10" s="19" t="s">
        <v>97</v>
      </c>
      <c r="I10" s="19" t="s">
        <v>97</v>
      </c>
      <c r="J10" s="19" t="s">
        <v>97</v>
      </c>
      <c r="K10" s="19" t="s">
        <v>96</v>
      </c>
      <c r="L10" s="20" t="s">
        <v>96</v>
      </c>
      <c r="M10" s="42" t="s">
        <v>1</v>
      </c>
    </row>
    <row r="11" spans="1:13" s="10" customFormat="1" ht="18" customHeight="1">
      <c r="A11" s="64"/>
      <c r="B11" s="192">
        <v>13</v>
      </c>
      <c r="C11" s="41" t="s">
        <v>2</v>
      </c>
      <c r="D11" s="18">
        <v>2</v>
      </c>
      <c r="E11" s="20">
        <v>14</v>
      </c>
      <c r="F11" s="209" t="s">
        <v>97</v>
      </c>
      <c r="G11" s="19" t="s">
        <v>97</v>
      </c>
      <c r="H11" s="19" t="s">
        <v>97</v>
      </c>
      <c r="I11" s="19" t="s">
        <v>97</v>
      </c>
      <c r="J11" s="19" t="s">
        <v>97</v>
      </c>
      <c r="K11" s="19" t="s">
        <v>96</v>
      </c>
      <c r="L11" s="20" t="s">
        <v>96</v>
      </c>
      <c r="M11" s="42" t="s">
        <v>2</v>
      </c>
    </row>
    <row r="12" spans="1:13" s="10" customFormat="1" ht="18" customHeight="1">
      <c r="A12" s="64"/>
      <c r="B12" s="192">
        <v>14</v>
      </c>
      <c r="C12" s="41" t="s">
        <v>3</v>
      </c>
      <c r="D12" s="18">
        <v>1</v>
      </c>
      <c r="E12" s="20">
        <v>29</v>
      </c>
      <c r="F12" s="209" t="s">
        <v>97</v>
      </c>
      <c r="G12" s="19" t="s">
        <v>97</v>
      </c>
      <c r="H12" s="19" t="s">
        <v>97</v>
      </c>
      <c r="I12" s="19" t="s">
        <v>97</v>
      </c>
      <c r="J12" s="19" t="s">
        <v>97</v>
      </c>
      <c r="K12" s="19" t="s">
        <v>96</v>
      </c>
      <c r="L12" s="20" t="s">
        <v>96</v>
      </c>
      <c r="M12" s="42" t="s">
        <v>3</v>
      </c>
    </row>
    <row r="13" spans="1:13" s="10" customFormat="1" ht="18" customHeight="1">
      <c r="A13" s="64"/>
      <c r="B13" s="192">
        <v>15</v>
      </c>
      <c r="C13" s="41" t="s">
        <v>108</v>
      </c>
      <c r="D13" s="18">
        <v>2</v>
      </c>
      <c r="E13" s="20">
        <v>63</v>
      </c>
      <c r="F13" s="209" t="s">
        <v>97</v>
      </c>
      <c r="G13" s="19" t="s">
        <v>97</v>
      </c>
      <c r="H13" s="19" t="s">
        <v>97</v>
      </c>
      <c r="I13" s="19" t="s">
        <v>97</v>
      </c>
      <c r="J13" s="19" t="s">
        <v>97</v>
      </c>
      <c r="K13" s="19" t="s">
        <v>97</v>
      </c>
      <c r="L13" s="20" t="s">
        <v>97</v>
      </c>
      <c r="M13" s="42" t="s">
        <v>108</v>
      </c>
    </row>
    <row r="14" spans="1:13" s="10" customFormat="1" ht="18" customHeight="1">
      <c r="A14" s="64"/>
      <c r="B14" s="192">
        <v>16</v>
      </c>
      <c r="C14" s="41" t="s">
        <v>61</v>
      </c>
      <c r="D14" s="18">
        <v>1</v>
      </c>
      <c r="E14" s="20">
        <v>29</v>
      </c>
      <c r="F14" s="209" t="s">
        <v>97</v>
      </c>
      <c r="G14" s="19" t="s">
        <v>97</v>
      </c>
      <c r="H14" s="19" t="s">
        <v>97</v>
      </c>
      <c r="I14" s="19" t="s">
        <v>97</v>
      </c>
      <c r="J14" s="19" t="s">
        <v>97</v>
      </c>
      <c r="K14" s="19" t="s">
        <v>96</v>
      </c>
      <c r="L14" s="20" t="s">
        <v>96</v>
      </c>
      <c r="M14" s="42" t="s">
        <v>61</v>
      </c>
    </row>
    <row r="15" spans="1:13" s="10" customFormat="1" ht="18" customHeight="1">
      <c r="A15" s="64"/>
      <c r="B15" s="192">
        <v>17</v>
      </c>
      <c r="C15" s="41" t="s">
        <v>4</v>
      </c>
      <c r="D15" s="18">
        <v>1</v>
      </c>
      <c r="E15" s="20">
        <v>9</v>
      </c>
      <c r="F15" s="209" t="s">
        <v>97</v>
      </c>
      <c r="G15" s="19" t="s">
        <v>97</v>
      </c>
      <c r="H15" s="19" t="s">
        <v>97</v>
      </c>
      <c r="I15" s="19" t="s">
        <v>97</v>
      </c>
      <c r="J15" s="19" t="s">
        <v>97</v>
      </c>
      <c r="K15" s="19" t="s">
        <v>96</v>
      </c>
      <c r="L15" s="20" t="s">
        <v>96</v>
      </c>
      <c r="M15" s="42" t="s">
        <v>4</v>
      </c>
    </row>
    <row r="16" spans="1:13" s="10" customFormat="1" ht="18" customHeight="1">
      <c r="A16" s="328">
        <f>'第1表事業所'!A11+11</f>
        <v>136</v>
      </c>
      <c r="B16" s="192">
        <v>18</v>
      </c>
      <c r="C16" s="41" t="s">
        <v>5</v>
      </c>
      <c r="D16" s="18">
        <v>13</v>
      </c>
      <c r="E16" s="20">
        <v>721</v>
      </c>
      <c r="F16" s="209">
        <v>360131</v>
      </c>
      <c r="G16" s="19">
        <v>1131090</v>
      </c>
      <c r="H16" s="19">
        <v>2059454</v>
      </c>
      <c r="I16" s="19">
        <v>851923</v>
      </c>
      <c r="J16" s="19">
        <v>2013070</v>
      </c>
      <c r="K16" s="19">
        <v>306558</v>
      </c>
      <c r="L16" s="20">
        <v>113671</v>
      </c>
      <c r="M16" s="42" t="s">
        <v>5</v>
      </c>
    </row>
    <row r="17" spans="1:13" s="10" customFormat="1" ht="18" customHeight="1">
      <c r="A17" s="328"/>
      <c r="B17" s="192">
        <v>19</v>
      </c>
      <c r="C17" s="41" t="s">
        <v>6</v>
      </c>
      <c r="D17" s="18">
        <v>4</v>
      </c>
      <c r="E17" s="20">
        <v>517</v>
      </c>
      <c r="F17" s="209">
        <v>181401</v>
      </c>
      <c r="G17" s="19">
        <v>313503</v>
      </c>
      <c r="H17" s="19">
        <v>687439</v>
      </c>
      <c r="I17" s="19">
        <v>335235</v>
      </c>
      <c r="J17" s="19">
        <v>575554</v>
      </c>
      <c r="K17" s="19" t="s">
        <v>97</v>
      </c>
      <c r="L17" s="20" t="s">
        <v>97</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7</v>
      </c>
      <c r="E19" s="20">
        <v>66</v>
      </c>
      <c r="F19" s="209">
        <v>27986</v>
      </c>
      <c r="G19" s="19">
        <v>140698</v>
      </c>
      <c r="H19" s="19">
        <v>216521</v>
      </c>
      <c r="I19" s="19">
        <v>70206</v>
      </c>
      <c r="J19" s="19">
        <v>212341</v>
      </c>
      <c r="K19" s="19" t="s">
        <v>96</v>
      </c>
      <c r="L19" s="20" t="s">
        <v>96</v>
      </c>
      <c r="M19" s="42" t="s">
        <v>8</v>
      </c>
    </row>
    <row r="20" spans="1:13" s="10" customFormat="1" ht="18" customHeight="1">
      <c r="A20" s="64"/>
      <c r="B20" s="192">
        <v>22</v>
      </c>
      <c r="C20" s="41" t="s">
        <v>66</v>
      </c>
      <c r="D20" s="18" t="s">
        <v>96</v>
      </c>
      <c r="E20" s="20" t="s">
        <v>96</v>
      </c>
      <c r="F20" s="209" t="s">
        <v>96</v>
      </c>
      <c r="G20" s="19" t="s">
        <v>96</v>
      </c>
      <c r="H20" s="19" t="s">
        <v>96</v>
      </c>
      <c r="I20" s="19" t="s">
        <v>96</v>
      </c>
      <c r="J20" s="19" t="s">
        <v>96</v>
      </c>
      <c r="K20" s="19" t="s">
        <v>96</v>
      </c>
      <c r="L20" s="20" t="s">
        <v>96</v>
      </c>
      <c r="M20" s="42" t="s">
        <v>66</v>
      </c>
    </row>
    <row r="21" spans="1:13" s="10" customFormat="1" ht="18" customHeight="1">
      <c r="A21" s="64"/>
      <c r="B21" s="192">
        <v>23</v>
      </c>
      <c r="C21" s="41" t="s">
        <v>9</v>
      </c>
      <c r="D21" s="18">
        <v>1</v>
      </c>
      <c r="E21" s="20">
        <v>63</v>
      </c>
      <c r="F21" s="209" t="s">
        <v>97</v>
      </c>
      <c r="G21" s="19" t="s">
        <v>97</v>
      </c>
      <c r="H21" s="19" t="s">
        <v>97</v>
      </c>
      <c r="I21" s="19" t="s">
        <v>97</v>
      </c>
      <c r="J21" s="19" t="s">
        <v>97</v>
      </c>
      <c r="K21" s="19" t="s">
        <v>96</v>
      </c>
      <c r="L21" s="20" t="s">
        <v>96</v>
      </c>
      <c r="M21" s="42" t="s">
        <v>9</v>
      </c>
    </row>
    <row r="22" spans="1:13" s="10" customFormat="1" ht="18" customHeight="1">
      <c r="A22" s="63"/>
      <c r="B22" s="192">
        <v>24</v>
      </c>
      <c r="C22" s="41" t="s">
        <v>10</v>
      </c>
      <c r="D22" s="18">
        <v>38</v>
      </c>
      <c r="E22" s="20">
        <v>3856</v>
      </c>
      <c r="F22" s="209">
        <v>1937882</v>
      </c>
      <c r="G22" s="19">
        <v>4965285</v>
      </c>
      <c r="H22" s="19">
        <v>7792968</v>
      </c>
      <c r="I22" s="19">
        <v>2484945</v>
      </c>
      <c r="J22" s="19">
        <v>7735819</v>
      </c>
      <c r="K22" s="19">
        <v>1528898</v>
      </c>
      <c r="L22" s="20">
        <v>389636</v>
      </c>
      <c r="M22" s="42" t="s">
        <v>10</v>
      </c>
    </row>
    <row r="23" spans="1:13" s="10" customFormat="1" ht="18" customHeight="1">
      <c r="A23" s="63"/>
      <c r="B23" s="192">
        <v>25</v>
      </c>
      <c r="C23" s="41" t="s">
        <v>105</v>
      </c>
      <c r="D23" s="18">
        <v>2</v>
      </c>
      <c r="E23" s="20">
        <v>54</v>
      </c>
      <c r="F23" s="209" t="s">
        <v>97</v>
      </c>
      <c r="G23" s="19" t="s">
        <v>97</v>
      </c>
      <c r="H23" s="19" t="s">
        <v>97</v>
      </c>
      <c r="I23" s="19" t="s">
        <v>97</v>
      </c>
      <c r="J23" s="19" t="s">
        <v>97</v>
      </c>
      <c r="K23" s="19" t="s">
        <v>97</v>
      </c>
      <c r="L23" s="20" t="s">
        <v>97</v>
      </c>
      <c r="M23" s="42" t="s">
        <v>105</v>
      </c>
    </row>
    <row r="24" spans="1:13" s="10" customFormat="1" ht="18" customHeight="1">
      <c r="A24" s="63"/>
      <c r="B24" s="192">
        <v>26</v>
      </c>
      <c r="C24" s="41" t="s">
        <v>106</v>
      </c>
      <c r="D24" s="18">
        <v>14</v>
      </c>
      <c r="E24" s="20">
        <v>297</v>
      </c>
      <c r="F24" s="209">
        <v>123210</v>
      </c>
      <c r="G24" s="19">
        <v>352432</v>
      </c>
      <c r="H24" s="19">
        <v>992058</v>
      </c>
      <c r="I24" s="19">
        <v>569667</v>
      </c>
      <c r="J24" s="19">
        <v>974097</v>
      </c>
      <c r="K24" s="19">
        <v>221085</v>
      </c>
      <c r="L24" s="20">
        <v>67132</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t="s">
        <v>96</v>
      </c>
      <c r="E26" s="20" t="s">
        <v>96</v>
      </c>
      <c r="F26" s="209" t="s">
        <v>96</v>
      </c>
      <c r="G26" s="19" t="s">
        <v>96</v>
      </c>
      <c r="H26" s="19" t="s">
        <v>96</v>
      </c>
      <c r="I26" s="19" t="s">
        <v>96</v>
      </c>
      <c r="J26" s="19" t="s">
        <v>96</v>
      </c>
      <c r="K26" s="19" t="s">
        <v>96</v>
      </c>
      <c r="L26" s="20" t="s">
        <v>96</v>
      </c>
      <c r="M26" s="42" t="s">
        <v>28</v>
      </c>
    </row>
    <row r="27" spans="1:13" s="10" customFormat="1" ht="18" customHeight="1">
      <c r="A27" s="63"/>
      <c r="B27" s="192">
        <v>29</v>
      </c>
      <c r="C27" s="51" t="s">
        <v>11</v>
      </c>
      <c r="D27" s="18">
        <v>2</v>
      </c>
      <c r="E27" s="20">
        <v>24</v>
      </c>
      <c r="F27" s="209" t="s">
        <v>97</v>
      </c>
      <c r="G27" s="19" t="s">
        <v>97</v>
      </c>
      <c r="H27" s="19" t="s">
        <v>97</v>
      </c>
      <c r="I27" s="19" t="s">
        <v>97</v>
      </c>
      <c r="J27" s="19" t="s">
        <v>97</v>
      </c>
      <c r="K27" s="19" t="s">
        <v>96</v>
      </c>
      <c r="L27" s="20" t="s">
        <v>96</v>
      </c>
      <c r="M27" s="52" t="s">
        <v>11</v>
      </c>
    </row>
    <row r="28" spans="1:13" s="10" customFormat="1" ht="18" customHeight="1">
      <c r="A28" s="63"/>
      <c r="B28" s="192">
        <v>30</v>
      </c>
      <c r="C28" s="41" t="s">
        <v>57</v>
      </c>
      <c r="D28" s="18">
        <v>1</v>
      </c>
      <c r="E28" s="20">
        <v>4</v>
      </c>
      <c r="F28" s="209" t="s">
        <v>97</v>
      </c>
      <c r="G28" s="19" t="s">
        <v>97</v>
      </c>
      <c r="H28" s="19" t="s">
        <v>97</v>
      </c>
      <c r="I28" s="19" t="s">
        <v>97</v>
      </c>
      <c r="J28" s="19" t="s">
        <v>97</v>
      </c>
      <c r="K28" s="19" t="s">
        <v>96</v>
      </c>
      <c r="L28" s="20" t="s">
        <v>96</v>
      </c>
      <c r="M28" s="42" t="s">
        <v>57</v>
      </c>
    </row>
    <row r="29" spans="1:13" s="10" customFormat="1" ht="18" customHeight="1">
      <c r="A29" s="63"/>
      <c r="B29" s="192">
        <v>31</v>
      </c>
      <c r="C29" s="41" t="s">
        <v>12</v>
      </c>
      <c r="D29" s="18" t="s">
        <v>96</v>
      </c>
      <c r="E29" s="20" t="s">
        <v>96</v>
      </c>
      <c r="F29" s="209" t="s">
        <v>96</v>
      </c>
      <c r="G29" s="19" t="s">
        <v>96</v>
      </c>
      <c r="H29" s="19" t="s">
        <v>96</v>
      </c>
      <c r="I29" s="19" t="s">
        <v>96</v>
      </c>
      <c r="J29" s="19" t="s">
        <v>96</v>
      </c>
      <c r="K29" s="19" t="s">
        <v>96</v>
      </c>
      <c r="L29" s="20" t="s">
        <v>96</v>
      </c>
      <c r="M29" s="42" t="s">
        <v>12</v>
      </c>
    </row>
    <row r="30" spans="1:13" s="10" customFormat="1" ht="18" customHeight="1">
      <c r="A30" s="63"/>
      <c r="B30" s="193">
        <v>32</v>
      </c>
      <c r="C30" s="43" t="s">
        <v>58</v>
      </c>
      <c r="D30" s="21">
        <v>4</v>
      </c>
      <c r="E30" s="23">
        <v>4409</v>
      </c>
      <c r="F30" s="210">
        <v>2392519</v>
      </c>
      <c r="G30" s="22">
        <v>4448552</v>
      </c>
      <c r="H30" s="22">
        <v>8996326</v>
      </c>
      <c r="I30" s="22">
        <v>4014507</v>
      </c>
      <c r="J30" s="22">
        <v>9250180</v>
      </c>
      <c r="K30" s="22" t="s">
        <v>97</v>
      </c>
      <c r="L30" s="23" t="s">
        <v>97</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F12" sqref="F12"/>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21</v>
      </c>
    </row>
    <row r="3" spans="1:13" s="286" customFormat="1" ht="13.5">
      <c r="A3" s="300"/>
      <c r="B3" s="330" t="s">
        <v>53</v>
      </c>
      <c r="C3" s="331"/>
      <c r="D3" s="288" t="s">
        <v>161</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146</v>
      </c>
      <c r="E6" s="14">
        <v>5414</v>
      </c>
      <c r="F6" s="207">
        <v>2362107</v>
      </c>
      <c r="G6" s="13">
        <v>10293686</v>
      </c>
      <c r="H6" s="13">
        <v>18782763</v>
      </c>
      <c r="I6" s="13">
        <v>7501499</v>
      </c>
      <c r="J6" s="13">
        <v>18403144</v>
      </c>
      <c r="K6" s="13">
        <v>2730745</v>
      </c>
      <c r="L6" s="14">
        <v>423503</v>
      </c>
      <c r="M6" s="198" t="s">
        <v>165</v>
      </c>
      <c r="N6" s="4"/>
    </row>
    <row r="7" spans="1:13" s="10" customFormat="1" ht="18" customHeight="1">
      <c r="A7" s="64"/>
      <c r="B7" s="190" t="s">
        <v>13</v>
      </c>
      <c r="C7" s="39" t="s">
        <v>65</v>
      </c>
      <c r="D7" s="15">
        <v>22</v>
      </c>
      <c r="E7" s="17">
        <v>600</v>
      </c>
      <c r="F7" s="208">
        <v>128890</v>
      </c>
      <c r="G7" s="16">
        <v>528242</v>
      </c>
      <c r="H7" s="16">
        <v>909245</v>
      </c>
      <c r="I7" s="16">
        <v>325312</v>
      </c>
      <c r="J7" s="16">
        <v>908771</v>
      </c>
      <c r="K7" s="16">
        <v>201445</v>
      </c>
      <c r="L7" s="17">
        <v>4812</v>
      </c>
      <c r="M7" s="40" t="s">
        <v>65</v>
      </c>
    </row>
    <row r="8" spans="1:13" s="10" customFormat="1" ht="18" customHeight="1">
      <c r="A8" s="65"/>
      <c r="B8" s="192">
        <v>10</v>
      </c>
      <c r="C8" s="41" t="s">
        <v>0</v>
      </c>
      <c r="D8" s="18">
        <v>4</v>
      </c>
      <c r="E8" s="20">
        <v>285</v>
      </c>
      <c r="F8" s="209">
        <v>119877</v>
      </c>
      <c r="G8" s="19">
        <v>2222894</v>
      </c>
      <c r="H8" s="19">
        <v>2914561</v>
      </c>
      <c r="I8" s="19">
        <v>586707</v>
      </c>
      <c r="J8" s="19">
        <v>2920116</v>
      </c>
      <c r="K8" s="19">
        <v>443811</v>
      </c>
      <c r="L8" s="20">
        <v>23696</v>
      </c>
      <c r="M8" s="42" t="s">
        <v>0</v>
      </c>
    </row>
    <row r="9" spans="1:13" s="10" customFormat="1" ht="18" customHeight="1">
      <c r="A9" s="64"/>
      <c r="B9" s="192">
        <v>11</v>
      </c>
      <c r="C9" s="41" t="s">
        <v>60</v>
      </c>
      <c r="D9" s="18">
        <v>9</v>
      </c>
      <c r="E9" s="20">
        <v>336</v>
      </c>
      <c r="F9" s="209">
        <v>106548</v>
      </c>
      <c r="G9" s="19">
        <v>250657</v>
      </c>
      <c r="H9" s="19">
        <v>484696</v>
      </c>
      <c r="I9" s="19">
        <v>209960</v>
      </c>
      <c r="J9" s="19">
        <v>336250</v>
      </c>
      <c r="K9" s="19">
        <v>88504</v>
      </c>
      <c r="L9" s="20">
        <v>3155</v>
      </c>
      <c r="M9" s="42" t="s">
        <v>60</v>
      </c>
    </row>
    <row r="10" spans="1:13" s="10" customFormat="1" ht="18" customHeight="1">
      <c r="A10" s="64"/>
      <c r="B10" s="192">
        <v>12</v>
      </c>
      <c r="C10" s="41" t="s">
        <v>1</v>
      </c>
      <c r="D10" s="18">
        <v>9</v>
      </c>
      <c r="E10" s="20">
        <v>86</v>
      </c>
      <c r="F10" s="209">
        <v>22608</v>
      </c>
      <c r="G10" s="19">
        <v>57696</v>
      </c>
      <c r="H10" s="19">
        <v>100461</v>
      </c>
      <c r="I10" s="19">
        <v>39597</v>
      </c>
      <c r="J10" s="19">
        <v>61807</v>
      </c>
      <c r="K10" s="19" t="s">
        <v>96</v>
      </c>
      <c r="L10" s="20" t="s">
        <v>96</v>
      </c>
      <c r="M10" s="42" t="s">
        <v>1</v>
      </c>
    </row>
    <row r="11" spans="1:13" s="10" customFormat="1" ht="18" customHeight="1">
      <c r="A11" s="64"/>
      <c r="B11" s="192">
        <v>13</v>
      </c>
      <c r="C11" s="41" t="s">
        <v>2</v>
      </c>
      <c r="D11" s="18">
        <v>13</v>
      </c>
      <c r="E11" s="20">
        <v>253</v>
      </c>
      <c r="F11" s="209">
        <v>94632</v>
      </c>
      <c r="G11" s="19">
        <v>345372</v>
      </c>
      <c r="H11" s="19">
        <v>540900</v>
      </c>
      <c r="I11" s="19">
        <v>170691</v>
      </c>
      <c r="J11" s="19">
        <v>538839</v>
      </c>
      <c r="K11" s="19" t="s">
        <v>97</v>
      </c>
      <c r="L11" s="20" t="s">
        <v>97</v>
      </c>
      <c r="M11" s="42" t="s">
        <v>2</v>
      </c>
    </row>
    <row r="12" spans="1:13" s="10" customFormat="1" ht="18" customHeight="1">
      <c r="A12" s="64"/>
      <c r="B12" s="192">
        <v>14</v>
      </c>
      <c r="C12" s="41" t="s">
        <v>3</v>
      </c>
      <c r="D12" s="18">
        <v>2</v>
      </c>
      <c r="E12" s="20">
        <v>59</v>
      </c>
      <c r="F12" s="209" t="s">
        <v>97</v>
      </c>
      <c r="G12" s="19" t="s">
        <v>97</v>
      </c>
      <c r="H12" s="19" t="s">
        <v>97</v>
      </c>
      <c r="I12" s="19" t="s">
        <v>97</v>
      </c>
      <c r="J12" s="19" t="s">
        <v>97</v>
      </c>
      <c r="K12" s="19" t="s">
        <v>97</v>
      </c>
      <c r="L12" s="20" t="s">
        <v>97</v>
      </c>
      <c r="M12" s="42" t="s">
        <v>3</v>
      </c>
    </row>
    <row r="13" spans="1:13" s="10" customFormat="1" ht="18" customHeight="1">
      <c r="A13" s="64"/>
      <c r="B13" s="192">
        <v>15</v>
      </c>
      <c r="C13" s="41" t="s">
        <v>108</v>
      </c>
      <c r="D13" s="18">
        <v>6</v>
      </c>
      <c r="E13" s="20">
        <v>126</v>
      </c>
      <c r="F13" s="209">
        <v>39639</v>
      </c>
      <c r="G13" s="19">
        <v>179832</v>
      </c>
      <c r="H13" s="19">
        <v>348239</v>
      </c>
      <c r="I13" s="19">
        <v>153839</v>
      </c>
      <c r="J13" s="19">
        <v>350472</v>
      </c>
      <c r="K13" s="19" t="s">
        <v>97</v>
      </c>
      <c r="L13" s="20" t="s">
        <v>97</v>
      </c>
      <c r="M13" s="42" t="s">
        <v>108</v>
      </c>
    </row>
    <row r="14" spans="1:13" s="10" customFormat="1" ht="18" customHeight="1">
      <c r="A14" s="64"/>
      <c r="B14" s="192">
        <v>16</v>
      </c>
      <c r="C14" s="41" t="s">
        <v>61</v>
      </c>
      <c r="D14" s="18">
        <v>2</v>
      </c>
      <c r="E14" s="20">
        <v>14</v>
      </c>
      <c r="F14" s="209" t="s">
        <v>97</v>
      </c>
      <c r="G14" s="19" t="s">
        <v>97</v>
      </c>
      <c r="H14" s="19" t="s">
        <v>97</v>
      </c>
      <c r="I14" s="19" t="s">
        <v>97</v>
      </c>
      <c r="J14" s="19" t="s">
        <v>97</v>
      </c>
      <c r="K14" s="19" t="s">
        <v>96</v>
      </c>
      <c r="L14" s="20" t="s">
        <v>96</v>
      </c>
      <c r="M14" s="42" t="s">
        <v>61</v>
      </c>
    </row>
    <row r="15" spans="1:13" s="10" customFormat="1" ht="18" customHeight="1">
      <c r="A15" s="64"/>
      <c r="B15" s="192">
        <v>17</v>
      </c>
      <c r="C15" s="41" t="s">
        <v>4</v>
      </c>
      <c r="D15" s="18">
        <v>2</v>
      </c>
      <c r="E15" s="20">
        <v>11</v>
      </c>
      <c r="F15" s="209" t="s">
        <v>97</v>
      </c>
      <c r="G15" s="19" t="s">
        <v>97</v>
      </c>
      <c r="H15" s="19" t="s">
        <v>97</v>
      </c>
      <c r="I15" s="19" t="s">
        <v>97</v>
      </c>
      <c r="J15" s="19" t="s">
        <v>97</v>
      </c>
      <c r="K15" s="19" t="s">
        <v>96</v>
      </c>
      <c r="L15" s="20" t="s">
        <v>96</v>
      </c>
      <c r="M15" s="42" t="s">
        <v>4</v>
      </c>
    </row>
    <row r="16" spans="1:13" s="10" customFormat="1" ht="18" customHeight="1">
      <c r="A16" s="328">
        <f>'第1表事業所'!A11+12</f>
        <v>137</v>
      </c>
      <c r="B16" s="192">
        <v>18</v>
      </c>
      <c r="C16" s="41" t="s">
        <v>5</v>
      </c>
      <c r="D16" s="18">
        <v>12</v>
      </c>
      <c r="E16" s="20">
        <v>284</v>
      </c>
      <c r="F16" s="209">
        <v>95789</v>
      </c>
      <c r="G16" s="19">
        <v>310291</v>
      </c>
      <c r="H16" s="19">
        <v>525724</v>
      </c>
      <c r="I16" s="19">
        <v>193991</v>
      </c>
      <c r="J16" s="19">
        <v>514663</v>
      </c>
      <c r="K16" s="19">
        <v>97074</v>
      </c>
      <c r="L16" s="20">
        <v>5293</v>
      </c>
      <c r="M16" s="42" t="s">
        <v>5</v>
      </c>
    </row>
    <row r="17" spans="1:13" s="10"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9</v>
      </c>
      <c r="E19" s="20">
        <v>313</v>
      </c>
      <c r="F19" s="209">
        <v>96612</v>
      </c>
      <c r="G19" s="19">
        <v>290868</v>
      </c>
      <c r="H19" s="19">
        <v>514746</v>
      </c>
      <c r="I19" s="19">
        <v>180977</v>
      </c>
      <c r="J19" s="19">
        <v>463400</v>
      </c>
      <c r="K19" s="19">
        <v>160901</v>
      </c>
      <c r="L19" s="20">
        <v>7268</v>
      </c>
      <c r="M19" s="42" t="s">
        <v>8</v>
      </c>
    </row>
    <row r="20" spans="1:13" s="10" customFormat="1" ht="18" customHeight="1">
      <c r="A20" s="64"/>
      <c r="B20" s="192">
        <v>22</v>
      </c>
      <c r="C20" s="41" t="s">
        <v>66</v>
      </c>
      <c r="D20" s="18">
        <v>1</v>
      </c>
      <c r="E20" s="20">
        <v>67</v>
      </c>
      <c r="F20" s="209" t="s">
        <v>97</v>
      </c>
      <c r="G20" s="19" t="s">
        <v>97</v>
      </c>
      <c r="H20" s="19" t="s">
        <v>97</v>
      </c>
      <c r="I20" s="19" t="s">
        <v>97</v>
      </c>
      <c r="J20" s="19" t="s">
        <v>97</v>
      </c>
      <c r="K20" s="19" t="s">
        <v>97</v>
      </c>
      <c r="L20" s="20" t="s">
        <v>97</v>
      </c>
      <c r="M20" s="42" t="s">
        <v>66</v>
      </c>
    </row>
    <row r="21" spans="1:13" s="10" customFormat="1" ht="18" customHeight="1">
      <c r="A21" s="64"/>
      <c r="B21" s="192">
        <v>23</v>
      </c>
      <c r="C21" s="41" t="s">
        <v>9</v>
      </c>
      <c r="D21" s="18">
        <v>3</v>
      </c>
      <c r="E21" s="20">
        <v>286</v>
      </c>
      <c r="F21" s="209">
        <v>188761</v>
      </c>
      <c r="G21" s="19">
        <v>2838459</v>
      </c>
      <c r="H21" s="19">
        <v>3501573</v>
      </c>
      <c r="I21" s="19">
        <v>566841</v>
      </c>
      <c r="J21" s="19">
        <v>3488118</v>
      </c>
      <c r="K21" s="19">
        <v>209212</v>
      </c>
      <c r="L21" s="20">
        <v>92071</v>
      </c>
      <c r="M21" s="42" t="s">
        <v>9</v>
      </c>
    </row>
    <row r="22" spans="1:13" s="10" customFormat="1" ht="18" customHeight="1">
      <c r="A22" s="63"/>
      <c r="B22" s="192">
        <v>24</v>
      </c>
      <c r="C22" s="41" t="s">
        <v>10</v>
      </c>
      <c r="D22" s="18">
        <v>24</v>
      </c>
      <c r="E22" s="20">
        <v>568</v>
      </c>
      <c r="F22" s="209">
        <v>224392</v>
      </c>
      <c r="G22" s="19">
        <v>698531</v>
      </c>
      <c r="H22" s="19">
        <v>1167036</v>
      </c>
      <c r="I22" s="19">
        <v>424982</v>
      </c>
      <c r="J22" s="19">
        <v>1137648</v>
      </c>
      <c r="K22" s="19">
        <v>131403</v>
      </c>
      <c r="L22" s="20">
        <v>58608</v>
      </c>
      <c r="M22" s="42" t="s">
        <v>10</v>
      </c>
    </row>
    <row r="23" spans="1:13" s="10" customFormat="1" ht="18" customHeight="1">
      <c r="A23" s="63"/>
      <c r="B23" s="192">
        <v>25</v>
      </c>
      <c r="C23" s="41" t="s">
        <v>105</v>
      </c>
      <c r="D23" s="18" t="s">
        <v>96</v>
      </c>
      <c r="E23" s="20" t="s">
        <v>96</v>
      </c>
      <c r="F23" s="209" t="s">
        <v>96</v>
      </c>
      <c r="G23" s="19" t="s">
        <v>96</v>
      </c>
      <c r="H23" s="19" t="s">
        <v>96</v>
      </c>
      <c r="I23" s="19" t="s">
        <v>96</v>
      </c>
      <c r="J23" s="19" t="s">
        <v>96</v>
      </c>
      <c r="K23" s="19" t="s">
        <v>96</v>
      </c>
      <c r="L23" s="20" t="s">
        <v>96</v>
      </c>
      <c r="M23" s="42" t="s">
        <v>105</v>
      </c>
    </row>
    <row r="24" spans="1:13" s="10" customFormat="1" ht="18" customHeight="1">
      <c r="A24" s="63"/>
      <c r="B24" s="192">
        <v>26</v>
      </c>
      <c r="C24" s="41" t="s">
        <v>106</v>
      </c>
      <c r="D24" s="18">
        <v>15</v>
      </c>
      <c r="E24" s="20">
        <v>298</v>
      </c>
      <c r="F24" s="209">
        <v>118732</v>
      </c>
      <c r="G24" s="19">
        <v>292043</v>
      </c>
      <c r="H24" s="19">
        <v>612560</v>
      </c>
      <c r="I24" s="19">
        <v>289071</v>
      </c>
      <c r="J24" s="19">
        <v>613782</v>
      </c>
      <c r="K24" s="19" t="s">
        <v>97</v>
      </c>
      <c r="L24" s="20" t="s">
        <v>97</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v>7</v>
      </c>
      <c r="E26" s="20">
        <v>1555</v>
      </c>
      <c r="F26" s="209">
        <v>915307</v>
      </c>
      <c r="G26" s="19">
        <v>1829295</v>
      </c>
      <c r="H26" s="19">
        <v>6361453</v>
      </c>
      <c r="I26" s="19">
        <v>4070544</v>
      </c>
      <c r="J26" s="19">
        <v>6319755</v>
      </c>
      <c r="K26" s="19">
        <v>878526</v>
      </c>
      <c r="L26" s="20">
        <v>154256</v>
      </c>
      <c r="M26" s="42" t="s">
        <v>28</v>
      </c>
    </row>
    <row r="27" spans="1:13" s="10" customFormat="1" ht="18" customHeight="1">
      <c r="A27" s="63"/>
      <c r="B27" s="192">
        <v>29</v>
      </c>
      <c r="C27" s="51" t="s">
        <v>11</v>
      </c>
      <c r="D27" s="18">
        <v>2</v>
      </c>
      <c r="E27" s="20">
        <v>41</v>
      </c>
      <c r="F27" s="209" t="s">
        <v>97</v>
      </c>
      <c r="G27" s="19" t="s">
        <v>97</v>
      </c>
      <c r="H27" s="19" t="s">
        <v>97</v>
      </c>
      <c r="I27" s="19" t="s">
        <v>97</v>
      </c>
      <c r="J27" s="19" t="s">
        <v>97</v>
      </c>
      <c r="K27" s="19" t="s">
        <v>96</v>
      </c>
      <c r="L27" s="20" t="s">
        <v>96</v>
      </c>
      <c r="M27" s="52" t="s">
        <v>11</v>
      </c>
    </row>
    <row r="28" spans="1:13" s="10" customFormat="1" ht="18" customHeight="1">
      <c r="A28" s="63"/>
      <c r="B28" s="192">
        <v>30</v>
      </c>
      <c r="C28" s="41" t="s">
        <v>57</v>
      </c>
      <c r="D28" s="18" t="s">
        <v>96</v>
      </c>
      <c r="E28" s="20" t="s">
        <v>96</v>
      </c>
      <c r="F28" s="209" t="s">
        <v>96</v>
      </c>
      <c r="G28" s="19" t="s">
        <v>96</v>
      </c>
      <c r="H28" s="19" t="s">
        <v>96</v>
      </c>
      <c r="I28" s="19" t="s">
        <v>96</v>
      </c>
      <c r="J28" s="19" t="s">
        <v>96</v>
      </c>
      <c r="K28" s="19" t="s">
        <v>96</v>
      </c>
      <c r="L28" s="20" t="s">
        <v>96</v>
      </c>
      <c r="M28" s="42" t="s">
        <v>57</v>
      </c>
    </row>
    <row r="29" spans="1:13" s="10" customFormat="1" ht="18" customHeight="1">
      <c r="A29" s="63"/>
      <c r="B29" s="192">
        <v>31</v>
      </c>
      <c r="C29" s="41" t="s">
        <v>12</v>
      </c>
      <c r="D29" s="18">
        <v>4</v>
      </c>
      <c r="E29" s="20">
        <v>232</v>
      </c>
      <c r="F29" s="209">
        <v>120484</v>
      </c>
      <c r="G29" s="19">
        <v>196232</v>
      </c>
      <c r="H29" s="19">
        <v>358353</v>
      </c>
      <c r="I29" s="19">
        <v>124135</v>
      </c>
      <c r="J29" s="19">
        <v>362638</v>
      </c>
      <c r="K29" s="19" t="s">
        <v>97</v>
      </c>
      <c r="L29" s="20" t="s">
        <v>97</v>
      </c>
      <c r="M29" s="42" t="s">
        <v>12</v>
      </c>
    </row>
    <row r="30" spans="1:13" s="10" customFormat="1" ht="18" customHeight="1">
      <c r="A30" s="63"/>
      <c r="B30" s="193">
        <v>32</v>
      </c>
      <c r="C30" s="43" t="s">
        <v>58</v>
      </c>
      <c r="D30" s="21" t="s">
        <v>96</v>
      </c>
      <c r="E30" s="23" t="s">
        <v>96</v>
      </c>
      <c r="F30" s="210" t="s">
        <v>96</v>
      </c>
      <c r="G30" s="22" t="s">
        <v>96</v>
      </c>
      <c r="H30" s="22" t="s">
        <v>96</v>
      </c>
      <c r="I30" s="22" t="s">
        <v>96</v>
      </c>
      <c r="J30" s="22" t="s">
        <v>96</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B6" sqref="B6:M30"/>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22</v>
      </c>
    </row>
    <row r="3" spans="1:13" s="286" customFormat="1" ht="13.5">
      <c r="A3" s="300"/>
      <c r="B3" s="330" t="s">
        <v>53</v>
      </c>
      <c r="C3" s="331"/>
      <c r="D3" s="288" t="s">
        <v>162</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131</v>
      </c>
      <c r="E6" s="14">
        <v>5183</v>
      </c>
      <c r="F6" s="207">
        <v>1890644</v>
      </c>
      <c r="G6" s="13">
        <v>4171462</v>
      </c>
      <c r="H6" s="13">
        <v>8412769</v>
      </c>
      <c r="I6" s="13">
        <v>3746949</v>
      </c>
      <c r="J6" s="13">
        <v>7848929</v>
      </c>
      <c r="K6" s="13">
        <v>1223378</v>
      </c>
      <c r="L6" s="14">
        <v>185877</v>
      </c>
      <c r="M6" s="198" t="s">
        <v>165</v>
      </c>
      <c r="N6" s="4"/>
    </row>
    <row r="7" spans="1:13" s="10" customFormat="1" ht="18" customHeight="1">
      <c r="A7" s="64"/>
      <c r="B7" s="190" t="s">
        <v>13</v>
      </c>
      <c r="C7" s="39" t="s">
        <v>65</v>
      </c>
      <c r="D7" s="15">
        <v>15</v>
      </c>
      <c r="E7" s="17">
        <v>517</v>
      </c>
      <c r="F7" s="208">
        <v>153100</v>
      </c>
      <c r="G7" s="16">
        <v>842424</v>
      </c>
      <c r="H7" s="16">
        <v>1140843</v>
      </c>
      <c r="I7" s="16">
        <v>251908</v>
      </c>
      <c r="J7" s="16">
        <v>1048808</v>
      </c>
      <c r="K7" s="16">
        <v>175186</v>
      </c>
      <c r="L7" s="17">
        <v>33983</v>
      </c>
      <c r="M7" s="40" t="s">
        <v>65</v>
      </c>
    </row>
    <row r="8" spans="1:13" s="10" customFormat="1" ht="18" customHeight="1">
      <c r="A8" s="65"/>
      <c r="B8" s="192">
        <v>10</v>
      </c>
      <c r="C8" s="41" t="s">
        <v>0</v>
      </c>
      <c r="D8" s="18" t="s">
        <v>96</v>
      </c>
      <c r="E8" s="20" t="s">
        <v>96</v>
      </c>
      <c r="F8" s="209" t="s">
        <v>96</v>
      </c>
      <c r="G8" s="19" t="s">
        <v>96</v>
      </c>
      <c r="H8" s="19" t="s">
        <v>96</v>
      </c>
      <c r="I8" s="19" t="s">
        <v>96</v>
      </c>
      <c r="J8" s="19" t="s">
        <v>96</v>
      </c>
      <c r="K8" s="19" t="s">
        <v>96</v>
      </c>
      <c r="L8" s="20" t="s">
        <v>96</v>
      </c>
      <c r="M8" s="42" t="s">
        <v>0</v>
      </c>
    </row>
    <row r="9" spans="1:13" s="10" customFormat="1" ht="18" customHeight="1">
      <c r="A9" s="64"/>
      <c r="B9" s="192">
        <v>11</v>
      </c>
      <c r="C9" s="41" t="s">
        <v>60</v>
      </c>
      <c r="D9" s="18">
        <v>28</v>
      </c>
      <c r="E9" s="20">
        <v>1241</v>
      </c>
      <c r="F9" s="209">
        <v>385930</v>
      </c>
      <c r="G9" s="19">
        <v>600978</v>
      </c>
      <c r="H9" s="19">
        <v>1345946</v>
      </c>
      <c r="I9" s="19">
        <v>668930</v>
      </c>
      <c r="J9" s="19">
        <v>1152131</v>
      </c>
      <c r="K9" s="19">
        <v>316134</v>
      </c>
      <c r="L9" s="20">
        <v>27005</v>
      </c>
      <c r="M9" s="42" t="s">
        <v>60</v>
      </c>
    </row>
    <row r="10" spans="1:13" s="10" customFormat="1" ht="18" customHeight="1">
      <c r="A10" s="64"/>
      <c r="B10" s="192">
        <v>12</v>
      </c>
      <c r="C10" s="41" t="s">
        <v>1</v>
      </c>
      <c r="D10" s="18">
        <v>2</v>
      </c>
      <c r="E10" s="20">
        <v>11</v>
      </c>
      <c r="F10" s="209" t="s">
        <v>97</v>
      </c>
      <c r="G10" s="19" t="s">
        <v>97</v>
      </c>
      <c r="H10" s="19" t="s">
        <v>97</v>
      </c>
      <c r="I10" s="19" t="s">
        <v>97</v>
      </c>
      <c r="J10" s="19" t="s">
        <v>97</v>
      </c>
      <c r="K10" s="19" t="s">
        <v>96</v>
      </c>
      <c r="L10" s="20" t="s">
        <v>96</v>
      </c>
      <c r="M10" s="42" t="s">
        <v>1</v>
      </c>
    </row>
    <row r="11" spans="1:13" s="10" customFormat="1" ht="18" customHeight="1">
      <c r="A11" s="64"/>
      <c r="B11" s="192">
        <v>13</v>
      </c>
      <c r="C11" s="41" t="s">
        <v>2</v>
      </c>
      <c r="D11" s="18">
        <v>4</v>
      </c>
      <c r="E11" s="20">
        <v>133</v>
      </c>
      <c r="F11" s="209">
        <v>47780</v>
      </c>
      <c r="G11" s="19">
        <v>72480</v>
      </c>
      <c r="H11" s="19">
        <v>168576</v>
      </c>
      <c r="I11" s="19">
        <v>84816</v>
      </c>
      <c r="J11" s="19">
        <v>168013</v>
      </c>
      <c r="K11" s="19">
        <v>70806</v>
      </c>
      <c r="L11" s="20">
        <v>2250</v>
      </c>
      <c r="M11" s="42" t="s">
        <v>2</v>
      </c>
    </row>
    <row r="12" spans="1:13" s="10" customFormat="1" ht="18" customHeight="1">
      <c r="A12" s="64"/>
      <c r="B12" s="192">
        <v>14</v>
      </c>
      <c r="C12" s="41" t="s">
        <v>3</v>
      </c>
      <c r="D12" s="18">
        <v>2</v>
      </c>
      <c r="E12" s="20">
        <v>89</v>
      </c>
      <c r="F12" s="209" t="s">
        <v>97</v>
      </c>
      <c r="G12" s="19" t="s">
        <v>97</v>
      </c>
      <c r="H12" s="19" t="s">
        <v>97</v>
      </c>
      <c r="I12" s="19" t="s">
        <v>97</v>
      </c>
      <c r="J12" s="19" t="s">
        <v>97</v>
      </c>
      <c r="K12" s="19" t="s">
        <v>97</v>
      </c>
      <c r="L12" s="20" t="s">
        <v>97</v>
      </c>
      <c r="M12" s="42" t="s">
        <v>3</v>
      </c>
    </row>
    <row r="13" spans="1:13" s="10" customFormat="1" ht="18" customHeight="1">
      <c r="A13" s="64"/>
      <c r="B13" s="192">
        <v>15</v>
      </c>
      <c r="C13" s="41" t="s">
        <v>108</v>
      </c>
      <c r="D13" s="18">
        <v>3</v>
      </c>
      <c r="E13" s="20">
        <v>31</v>
      </c>
      <c r="F13" s="209">
        <v>9335</v>
      </c>
      <c r="G13" s="19">
        <v>9621</v>
      </c>
      <c r="H13" s="19">
        <v>25371</v>
      </c>
      <c r="I13" s="19">
        <v>14583</v>
      </c>
      <c r="J13" s="19">
        <v>25371</v>
      </c>
      <c r="K13" s="19" t="s">
        <v>96</v>
      </c>
      <c r="L13" s="20" t="s">
        <v>96</v>
      </c>
      <c r="M13" s="42" t="s">
        <v>108</v>
      </c>
    </row>
    <row r="14" spans="1:13" s="10" customFormat="1" ht="18" customHeight="1">
      <c r="A14" s="64"/>
      <c r="B14" s="192">
        <v>16</v>
      </c>
      <c r="C14" s="41" t="s">
        <v>61</v>
      </c>
      <c r="D14" s="18">
        <v>4</v>
      </c>
      <c r="E14" s="20">
        <v>77</v>
      </c>
      <c r="F14" s="209">
        <v>33171</v>
      </c>
      <c r="G14" s="19">
        <v>152679</v>
      </c>
      <c r="H14" s="19">
        <v>427471</v>
      </c>
      <c r="I14" s="19">
        <v>254441</v>
      </c>
      <c r="J14" s="19">
        <v>422082</v>
      </c>
      <c r="K14" s="19" t="s">
        <v>96</v>
      </c>
      <c r="L14" s="20" t="s">
        <v>96</v>
      </c>
      <c r="M14" s="42" t="s">
        <v>61</v>
      </c>
    </row>
    <row r="15" spans="1:13" s="10" customFormat="1" ht="18" customHeight="1">
      <c r="A15" s="64"/>
      <c r="B15" s="192">
        <v>17</v>
      </c>
      <c r="C15" s="41" t="s">
        <v>4</v>
      </c>
      <c r="D15" s="18">
        <v>1</v>
      </c>
      <c r="E15" s="20">
        <v>6</v>
      </c>
      <c r="F15" s="209" t="s">
        <v>97</v>
      </c>
      <c r="G15" s="19" t="s">
        <v>97</v>
      </c>
      <c r="H15" s="19" t="s">
        <v>97</v>
      </c>
      <c r="I15" s="19" t="s">
        <v>97</v>
      </c>
      <c r="J15" s="19" t="s">
        <v>97</v>
      </c>
      <c r="K15" s="19" t="s">
        <v>96</v>
      </c>
      <c r="L15" s="20" t="s">
        <v>96</v>
      </c>
      <c r="M15" s="42" t="s">
        <v>4</v>
      </c>
    </row>
    <row r="16" spans="1:13" s="10" customFormat="1" ht="18" customHeight="1">
      <c r="A16" s="328">
        <f>'第1表事業所'!A11+13</f>
        <v>138</v>
      </c>
      <c r="B16" s="192">
        <v>18</v>
      </c>
      <c r="C16" s="41" t="s">
        <v>5</v>
      </c>
      <c r="D16" s="18">
        <v>15</v>
      </c>
      <c r="E16" s="20">
        <v>460</v>
      </c>
      <c r="F16" s="209">
        <v>162629</v>
      </c>
      <c r="G16" s="19">
        <v>329601</v>
      </c>
      <c r="H16" s="19">
        <v>653987</v>
      </c>
      <c r="I16" s="19">
        <v>289701</v>
      </c>
      <c r="J16" s="19">
        <v>643215</v>
      </c>
      <c r="K16" s="19">
        <v>103866</v>
      </c>
      <c r="L16" s="20">
        <v>20110</v>
      </c>
      <c r="M16" s="42" t="s">
        <v>5</v>
      </c>
    </row>
    <row r="17" spans="1:13" s="10" customFormat="1" ht="18" customHeight="1">
      <c r="A17" s="328"/>
      <c r="B17" s="192">
        <v>19</v>
      </c>
      <c r="C17" s="41" t="s">
        <v>6</v>
      </c>
      <c r="D17" s="18">
        <v>1</v>
      </c>
      <c r="E17" s="20">
        <v>181</v>
      </c>
      <c r="F17" s="209" t="s">
        <v>97</v>
      </c>
      <c r="G17" s="19" t="s">
        <v>97</v>
      </c>
      <c r="H17" s="19" t="s">
        <v>97</v>
      </c>
      <c r="I17" s="19" t="s">
        <v>97</v>
      </c>
      <c r="J17" s="19" t="s">
        <v>97</v>
      </c>
      <c r="K17" s="19" t="s">
        <v>96</v>
      </c>
      <c r="L17" s="20" t="s">
        <v>96</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12</v>
      </c>
      <c r="E19" s="20">
        <v>187</v>
      </c>
      <c r="F19" s="209">
        <v>68118</v>
      </c>
      <c r="G19" s="19">
        <v>251105</v>
      </c>
      <c r="H19" s="19">
        <v>495305</v>
      </c>
      <c r="I19" s="19">
        <v>226111</v>
      </c>
      <c r="J19" s="19">
        <v>461013</v>
      </c>
      <c r="K19" s="19" t="s">
        <v>96</v>
      </c>
      <c r="L19" s="20" t="s">
        <v>96</v>
      </c>
      <c r="M19" s="42" t="s">
        <v>8</v>
      </c>
    </row>
    <row r="20" spans="1:13" s="10" customFormat="1" ht="18" customHeight="1">
      <c r="A20" s="64"/>
      <c r="B20" s="192">
        <v>22</v>
      </c>
      <c r="C20" s="41" t="s">
        <v>66</v>
      </c>
      <c r="D20" s="18" t="s">
        <v>96</v>
      </c>
      <c r="E20" s="20" t="s">
        <v>96</v>
      </c>
      <c r="F20" s="209" t="s">
        <v>96</v>
      </c>
      <c r="G20" s="19" t="s">
        <v>96</v>
      </c>
      <c r="H20" s="19" t="s">
        <v>96</v>
      </c>
      <c r="I20" s="19" t="s">
        <v>96</v>
      </c>
      <c r="J20" s="19" t="s">
        <v>96</v>
      </c>
      <c r="K20" s="19" t="s">
        <v>96</v>
      </c>
      <c r="L20" s="20" t="s">
        <v>96</v>
      </c>
      <c r="M20" s="42" t="s">
        <v>66</v>
      </c>
    </row>
    <row r="21" spans="1:13" s="10" customFormat="1" ht="18" customHeight="1">
      <c r="A21" s="64"/>
      <c r="B21" s="192">
        <v>23</v>
      </c>
      <c r="C21" s="41" t="s">
        <v>9</v>
      </c>
      <c r="D21" s="18" t="s">
        <v>96</v>
      </c>
      <c r="E21" s="20" t="s">
        <v>96</v>
      </c>
      <c r="F21" s="209" t="s">
        <v>96</v>
      </c>
      <c r="G21" s="19" t="s">
        <v>96</v>
      </c>
      <c r="H21" s="19" t="s">
        <v>96</v>
      </c>
      <c r="I21" s="19" t="s">
        <v>96</v>
      </c>
      <c r="J21" s="19" t="s">
        <v>96</v>
      </c>
      <c r="K21" s="19" t="s">
        <v>96</v>
      </c>
      <c r="L21" s="20" t="s">
        <v>96</v>
      </c>
      <c r="M21" s="42" t="s">
        <v>9</v>
      </c>
    </row>
    <row r="22" spans="1:13" s="10" customFormat="1" ht="18" customHeight="1">
      <c r="A22" s="63"/>
      <c r="B22" s="192">
        <v>24</v>
      </c>
      <c r="C22" s="41" t="s">
        <v>10</v>
      </c>
      <c r="D22" s="18">
        <v>14</v>
      </c>
      <c r="E22" s="20">
        <v>1196</v>
      </c>
      <c r="F22" s="209">
        <v>459258</v>
      </c>
      <c r="G22" s="19">
        <v>122996</v>
      </c>
      <c r="H22" s="19">
        <v>1026313</v>
      </c>
      <c r="I22" s="19">
        <v>834203</v>
      </c>
      <c r="J22" s="19">
        <v>1018846</v>
      </c>
      <c r="K22" s="19" t="s">
        <v>97</v>
      </c>
      <c r="L22" s="20" t="s">
        <v>97</v>
      </c>
      <c r="M22" s="42" t="s">
        <v>10</v>
      </c>
    </row>
    <row r="23" spans="1:13" s="10" customFormat="1" ht="18" customHeight="1">
      <c r="A23" s="63"/>
      <c r="B23" s="192">
        <v>25</v>
      </c>
      <c r="C23" s="41" t="s">
        <v>105</v>
      </c>
      <c r="D23" s="18">
        <v>1</v>
      </c>
      <c r="E23" s="20">
        <v>10</v>
      </c>
      <c r="F23" s="209" t="s">
        <v>97</v>
      </c>
      <c r="G23" s="19" t="s">
        <v>97</v>
      </c>
      <c r="H23" s="19" t="s">
        <v>97</v>
      </c>
      <c r="I23" s="19" t="s">
        <v>97</v>
      </c>
      <c r="J23" s="19" t="s">
        <v>97</v>
      </c>
      <c r="K23" s="19" t="s">
        <v>96</v>
      </c>
      <c r="L23" s="20" t="s">
        <v>96</v>
      </c>
      <c r="M23" s="42" t="s">
        <v>105</v>
      </c>
    </row>
    <row r="24" spans="1:13" s="10" customFormat="1" ht="18" customHeight="1">
      <c r="A24" s="63"/>
      <c r="B24" s="192">
        <v>26</v>
      </c>
      <c r="C24" s="41" t="s">
        <v>106</v>
      </c>
      <c r="D24" s="18">
        <v>15</v>
      </c>
      <c r="E24" s="20">
        <v>351</v>
      </c>
      <c r="F24" s="209">
        <v>149748</v>
      </c>
      <c r="G24" s="19">
        <v>320711</v>
      </c>
      <c r="H24" s="19">
        <v>576846</v>
      </c>
      <c r="I24" s="19">
        <v>256221</v>
      </c>
      <c r="J24" s="19">
        <v>596061</v>
      </c>
      <c r="K24" s="19" t="s">
        <v>97</v>
      </c>
      <c r="L24" s="20" t="s">
        <v>97</v>
      </c>
      <c r="M24" s="42" t="s">
        <v>106</v>
      </c>
    </row>
    <row r="25" spans="1:13" s="10" customFormat="1" ht="18" customHeight="1">
      <c r="A25" s="63"/>
      <c r="B25" s="192">
        <v>27</v>
      </c>
      <c r="C25" s="41" t="s">
        <v>107</v>
      </c>
      <c r="D25" s="18">
        <v>1</v>
      </c>
      <c r="E25" s="20">
        <v>16</v>
      </c>
      <c r="F25" s="209" t="s">
        <v>97</v>
      </c>
      <c r="G25" s="19" t="s">
        <v>97</v>
      </c>
      <c r="H25" s="19" t="s">
        <v>97</v>
      </c>
      <c r="I25" s="19" t="s">
        <v>97</v>
      </c>
      <c r="J25" s="19" t="s">
        <v>97</v>
      </c>
      <c r="K25" s="19" t="s">
        <v>96</v>
      </c>
      <c r="L25" s="20" t="s">
        <v>96</v>
      </c>
      <c r="M25" s="42" t="s">
        <v>107</v>
      </c>
    </row>
    <row r="26" spans="1:13" s="10" customFormat="1" ht="18" customHeight="1">
      <c r="A26" s="63"/>
      <c r="B26" s="192">
        <v>28</v>
      </c>
      <c r="C26" s="41" t="s">
        <v>28</v>
      </c>
      <c r="D26" s="18">
        <v>1</v>
      </c>
      <c r="E26" s="20">
        <v>8</v>
      </c>
      <c r="F26" s="209" t="s">
        <v>97</v>
      </c>
      <c r="G26" s="19" t="s">
        <v>97</v>
      </c>
      <c r="H26" s="19" t="s">
        <v>97</v>
      </c>
      <c r="I26" s="19" t="s">
        <v>97</v>
      </c>
      <c r="J26" s="19" t="s">
        <v>97</v>
      </c>
      <c r="K26" s="19" t="s">
        <v>96</v>
      </c>
      <c r="L26" s="20" t="s">
        <v>96</v>
      </c>
      <c r="M26" s="42" t="s">
        <v>28</v>
      </c>
    </row>
    <row r="27" spans="1:13" s="10" customFormat="1" ht="18" customHeight="1">
      <c r="A27" s="63"/>
      <c r="B27" s="192">
        <v>29</v>
      </c>
      <c r="C27" s="51" t="s">
        <v>11</v>
      </c>
      <c r="D27" s="18">
        <v>2</v>
      </c>
      <c r="E27" s="20">
        <v>141</v>
      </c>
      <c r="F27" s="209" t="s">
        <v>97</v>
      </c>
      <c r="G27" s="19" t="s">
        <v>97</v>
      </c>
      <c r="H27" s="19" t="s">
        <v>97</v>
      </c>
      <c r="I27" s="19" t="s">
        <v>97</v>
      </c>
      <c r="J27" s="19" t="s">
        <v>97</v>
      </c>
      <c r="K27" s="19" t="s">
        <v>97</v>
      </c>
      <c r="L27" s="20" t="s">
        <v>97</v>
      </c>
      <c r="M27" s="52" t="s">
        <v>11</v>
      </c>
    </row>
    <row r="28" spans="1:13" s="10" customFormat="1" ht="18" customHeight="1">
      <c r="A28" s="63"/>
      <c r="B28" s="192">
        <v>30</v>
      </c>
      <c r="C28" s="41" t="s">
        <v>57</v>
      </c>
      <c r="D28" s="18">
        <v>1</v>
      </c>
      <c r="E28" s="20">
        <v>22</v>
      </c>
      <c r="F28" s="209" t="s">
        <v>97</v>
      </c>
      <c r="G28" s="19" t="s">
        <v>97</v>
      </c>
      <c r="H28" s="19" t="s">
        <v>97</v>
      </c>
      <c r="I28" s="19" t="s">
        <v>97</v>
      </c>
      <c r="J28" s="19" t="s">
        <v>97</v>
      </c>
      <c r="K28" s="19" t="s">
        <v>96</v>
      </c>
      <c r="L28" s="20" t="s">
        <v>96</v>
      </c>
      <c r="M28" s="42" t="s">
        <v>57</v>
      </c>
    </row>
    <row r="29" spans="1:13" s="10" customFormat="1" ht="18" customHeight="1">
      <c r="A29" s="63"/>
      <c r="B29" s="192">
        <v>31</v>
      </c>
      <c r="C29" s="41" t="s">
        <v>12</v>
      </c>
      <c r="D29" s="18">
        <v>7</v>
      </c>
      <c r="E29" s="20">
        <v>493</v>
      </c>
      <c r="F29" s="209">
        <v>230640</v>
      </c>
      <c r="G29" s="19">
        <v>726130</v>
      </c>
      <c r="H29" s="19">
        <v>1271768</v>
      </c>
      <c r="I29" s="19">
        <v>387060</v>
      </c>
      <c r="J29" s="19">
        <v>1268625</v>
      </c>
      <c r="K29" s="19">
        <v>303248</v>
      </c>
      <c r="L29" s="20">
        <v>66435</v>
      </c>
      <c r="M29" s="42" t="s">
        <v>12</v>
      </c>
    </row>
    <row r="30" spans="1:13" s="10" customFormat="1" ht="18" customHeight="1">
      <c r="A30" s="63"/>
      <c r="B30" s="193">
        <v>32</v>
      </c>
      <c r="C30" s="43" t="s">
        <v>58</v>
      </c>
      <c r="D30" s="21">
        <v>2</v>
      </c>
      <c r="E30" s="23">
        <v>13</v>
      </c>
      <c r="F30" s="210" t="s">
        <v>97</v>
      </c>
      <c r="G30" s="22" t="s">
        <v>97</v>
      </c>
      <c r="H30" s="22" t="s">
        <v>97</v>
      </c>
      <c r="I30" s="22" t="s">
        <v>97</v>
      </c>
      <c r="J30" s="22" t="s">
        <v>97</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N56"/>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F15" sqref="F15"/>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56</v>
      </c>
    </row>
    <row r="3" spans="1:13" s="286" customFormat="1" ht="13.5">
      <c r="A3" s="300"/>
      <c r="B3" s="330" t="s">
        <v>53</v>
      </c>
      <c r="C3" s="331"/>
      <c r="D3" s="288" t="s">
        <v>163</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3" s="1" customFormat="1" ht="24" customHeight="1">
      <c r="A6" s="64"/>
      <c r="B6" s="37" t="s">
        <v>165</v>
      </c>
      <c r="C6" s="38"/>
      <c r="D6" s="12">
        <v>208</v>
      </c>
      <c r="E6" s="14">
        <v>7989</v>
      </c>
      <c r="F6" s="207">
        <v>3378909</v>
      </c>
      <c r="G6" s="13">
        <v>14354160</v>
      </c>
      <c r="H6" s="13">
        <v>22734027</v>
      </c>
      <c r="I6" s="13">
        <v>7721379</v>
      </c>
      <c r="J6" s="13">
        <v>22419142</v>
      </c>
      <c r="K6" s="13">
        <v>7573006</v>
      </c>
      <c r="L6" s="14">
        <v>1015109</v>
      </c>
      <c r="M6" s="198" t="s">
        <v>165</v>
      </c>
    </row>
    <row r="7" spans="1:13" s="11" customFormat="1" ht="18" customHeight="1">
      <c r="A7" s="64"/>
      <c r="B7" s="190" t="s">
        <v>13</v>
      </c>
      <c r="C7" s="39" t="s">
        <v>65</v>
      </c>
      <c r="D7" s="15">
        <v>31</v>
      </c>
      <c r="E7" s="17">
        <v>785</v>
      </c>
      <c r="F7" s="208">
        <v>242416</v>
      </c>
      <c r="G7" s="16">
        <v>775193</v>
      </c>
      <c r="H7" s="16">
        <v>1385695</v>
      </c>
      <c r="I7" s="16">
        <v>540141</v>
      </c>
      <c r="J7" s="16">
        <v>1335650</v>
      </c>
      <c r="K7" s="16">
        <v>294282</v>
      </c>
      <c r="L7" s="17">
        <v>56709</v>
      </c>
      <c r="M7" s="40" t="s">
        <v>65</v>
      </c>
    </row>
    <row r="8" spans="1:13" s="11" customFormat="1" ht="18" customHeight="1">
      <c r="A8" s="65"/>
      <c r="B8" s="192">
        <v>10</v>
      </c>
      <c r="C8" s="41" t="s">
        <v>0</v>
      </c>
      <c r="D8" s="18">
        <v>5</v>
      </c>
      <c r="E8" s="20">
        <v>67</v>
      </c>
      <c r="F8" s="209">
        <v>24755</v>
      </c>
      <c r="G8" s="19">
        <v>33180</v>
      </c>
      <c r="H8" s="19">
        <v>107870</v>
      </c>
      <c r="I8" s="19">
        <v>64597</v>
      </c>
      <c r="J8" s="19">
        <v>99568</v>
      </c>
      <c r="K8" s="19" t="s">
        <v>96</v>
      </c>
      <c r="L8" s="20" t="s">
        <v>96</v>
      </c>
      <c r="M8" s="42" t="s">
        <v>0</v>
      </c>
    </row>
    <row r="9" spans="1:13" s="11" customFormat="1" ht="18" customHeight="1">
      <c r="A9" s="64"/>
      <c r="B9" s="192">
        <v>11</v>
      </c>
      <c r="C9" s="41" t="s">
        <v>60</v>
      </c>
      <c r="D9" s="18">
        <v>31</v>
      </c>
      <c r="E9" s="20">
        <v>936</v>
      </c>
      <c r="F9" s="209">
        <v>275996</v>
      </c>
      <c r="G9" s="19">
        <v>814419</v>
      </c>
      <c r="H9" s="19">
        <v>1381175</v>
      </c>
      <c r="I9" s="19">
        <v>507971</v>
      </c>
      <c r="J9" s="19">
        <v>1266358</v>
      </c>
      <c r="K9" s="19">
        <v>420082</v>
      </c>
      <c r="L9" s="20">
        <v>42550</v>
      </c>
      <c r="M9" s="42" t="s">
        <v>60</v>
      </c>
    </row>
    <row r="10" spans="1:13" s="11" customFormat="1" ht="18" customHeight="1">
      <c r="A10" s="64"/>
      <c r="B10" s="192">
        <v>12</v>
      </c>
      <c r="C10" s="41" t="s">
        <v>1</v>
      </c>
      <c r="D10" s="18">
        <v>13</v>
      </c>
      <c r="E10" s="20">
        <v>182</v>
      </c>
      <c r="F10" s="209">
        <v>47410</v>
      </c>
      <c r="G10" s="19">
        <v>165369</v>
      </c>
      <c r="H10" s="19">
        <v>253201</v>
      </c>
      <c r="I10" s="19">
        <v>80924</v>
      </c>
      <c r="J10" s="19">
        <v>188866</v>
      </c>
      <c r="K10" s="19" t="s">
        <v>97</v>
      </c>
      <c r="L10" s="20" t="s">
        <v>96</v>
      </c>
      <c r="M10" s="42" t="s">
        <v>1</v>
      </c>
    </row>
    <row r="11" spans="1:13" s="11" customFormat="1" ht="18" customHeight="1">
      <c r="A11" s="64"/>
      <c r="B11" s="192">
        <v>13</v>
      </c>
      <c r="C11" s="41" t="s">
        <v>2</v>
      </c>
      <c r="D11" s="18">
        <v>13</v>
      </c>
      <c r="E11" s="20">
        <v>451</v>
      </c>
      <c r="F11" s="209">
        <v>185248</v>
      </c>
      <c r="G11" s="19">
        <v>1095012</v>
      </c>
      <c r="H11" s="19">
        <v>1857664</v>
      </c>
      <c r="I11" s="19">
        <v>713178</v>
      </c>
      <c r="J11" s="19">
        <v>1857115</v>
      </c>
      <c r="K11" s="19">
        <v>364218</v>
      </c>
      <c r="L11" s="20">
        <v>46078</v>
      </c>
      <c r="M11" s="42" t="s">
        <v>2</v>
      </c>
    </row>
    <row r="12" spans="1:13" s="11" customFormat="1" ht="18" customHeight="1">
      <c r="A12" s="64"/>
      <c r="B12" s="192">
        <v>14</v>
      </c>
      <c r="C12" s="41" t="s">
        <v>3</v>
      </c>
      <c r="D12" s="18">
        <v>8</v>
      </c>
      <c r="E12" s="20">
        <v>117</v>
      </c>
      <c r="F12" s="209">
        <v>39357</v>
      </c>
      <c r="G12" s="19">
        <v>120946</v>
      </c>
      <c r="H12" s="19">
        <v>205600</v>
      </c>
      <c r="I12" s="19">
        <v>77264</v>
      </c>
      <c r="J12" s="19">
        <v>194942</v>
      </c>
      <c r="K12" s="19" t="s">
        <v>97</v>
      </c>
      <c r="L12" s="20" t="s">
        <v>97</v>
      </c>
      <c r="M12" s="42" t="s">
        <v>3</v>
      </c>
    </row>
    <row r="13" spans="1:13" s="11" customFormat="1" ht="18" customHeight="1">
      <c r="A13" s="64"/>
      <c r="B13" s="192">
        <v>15</v>
      </c>
      <c r="C13" s="41" t="s">
        <v>108</v>
      </c>
      <c r="D13" s="18">
        <v>4</v>
      </c>
      <c r="E13" s="20">
        <v>53</v>
      </c>
      <c r="F13" s="209">
        <v>15460</v>
      </c>
      <c r="G13" s="19">
        <v>12448</v>
      </c>
      <c r="H13" s="19">
        <v>38149</v>
      </c>
      <c r="I13" s="19">
        <v>23798</v>
      </c>
      <c r="J13" s="19">
        <v>38149</v>
      </c>
      <c r="K13" s="19" t="s">
        <v>96</v>
      </c>
      <c r="L13" s="20" t="s">
        <v>96</v>
      </c>
      <c r="M13" s="42" t="s">
        <v>108</v>
      </c>
    </row>
    <row r="14" spans="1:13" s="11" customFormat="1" ht="18" customHeight="1">
      <c r="A14" s="64"/>
      <c r="B14" s="192">
        <v>16</v>
      </c>
      <c r="C14" s="41" t="s">
        <v>61</v>
      </c>
      <c r="D14" s="18">
        <v>1</v>
      </c>
      <c r="E14" s="20">
        <v>198</v>
      </c>
      <c r="F14" s="209" t="s">
        <v>97</v>
      </c>
      <c r="G14" s="19" t="s">
        <v>97</v>
      </c>
      <c r="H14" s="19" t="s">
        <v>97</v>
      </c>
      <c r="I14" s="19" t="s">
        <v>97</v>
      </c>
      <c r="J14" s="19" t="s">
        <v>97</v>
      </c>
      <c r="K14" s="19" t="s">
        <v>97</v>
      </c>
      <c r="L14" s="20" t="s">
        <v>97</v>
      </c>
      <c r="M14" s="42" t="s">
        <v>61</v>
      </c>
    </row>
    <row r="15" spans="1:13" s="11" customFormat="1" ht="18" customHeight="1">
      <c r="A15" s="64"/>
      <c r="B15" s="192">
        <v>17</v>
      </c>
      <c r="C15" s="41" t="s">
        <v>4</v>
      </c>
      <c r="D15" s="18" t="s">
        <v>96</v>
      </c>
      <c r="E15" s="20" t="s">
        <v>96</v>
      </c>
      <c r="F15" s="209" t="s">
        <v>96</v>
      </c>
      <c r="G15" s="19" t="s">
        <v>96</v>
      </c>
      <c r="H15" s="19" t="s">
        <v>96</v>
      </c>
      <c r="I15" s="19" t="s">
        <v>96</v>
      </c>
      <c r="J15" s="19" t="s">
        <v>96</v>
      </c>
      <c r="K15" s="19" t="s">
        <v>96</v>
      </c>
      <c r="L15" s="20" t="s">
        <v>96</v>
      </c>
      <c r="M15" s="42" t="s">
        <v>4</v>
      </c>
    </row>
    <row r="16" spans="1:13" s="11" customFormat="1" ht="18" customHeight="1">
      <c r="A16" s="328">
        <f>'第1表事業所'!A11+14</f>
        <v>139</v>
      </c>
      <c r="B16" s="192">
        <v>18</v>
      </c>
      <c r="C16" s="41" t="s">
        <v>5</v>
      </c>
      <c r="D16" s="18">
        <v>13</v>
      </c>
      <c r="E16" s="20">
        <v>872</v>
      </c>
      <c r="F16" s="209">
        <v>299141</v>
      </c>
      <c r="G16" s="19">
        <v>911691</v>
      </c>
      <c r="H16" s="19">
        <v>1527226</v>
      </c>
      <c r="I16" s="19">
        <v>524358</v>
      </c>
      <c r="J16" s="19">
        <v>1520407</v>
      </c>
      <c r="K16" s="19">
        <v>417826</v>
      </c>
      <c r="L16" s="20">
        <v>97232</v>
      </c>
      <c r="M16" s="42" t="s">
        <v>5</v>
      </c>
    </row>
    <row r="17" spans="1:13" s="11"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1"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1" customFormat="1" ht="18" customHeight="1">
      <c r="A19" s="63"/>
      <c r="B19" s="192">
        <v>21</v>
      </c>
      <c r="C19" s="41" t="s">
        <v>8</v>
      </c>
      <c r="D19" s="18">
        <v>7</v>
      </c>
      <c r="E19" s="20">
        <v>64</v>
      </c>
      <c r="F19" s="209">
        <v>21307</v>
      </c>
      <c r="G19" s="19">
        <v>78274</v>
      </c>
      <c r="H19" s="19">
        <v>130442</v>
      </c>
      <c r="I19" s="19">
        <v>48304</v>
      </c>
      <c r="J19" s="19">
        <v>127028</v>
      </c>
      <c r="K19" s="19" t="s">
        <v>96</v>
      </c>
      <c r="L19" s="20" t="s">
        <v>96</v>
      </c>
      <c r="M19" s="42" t="s">
        <v>8</v>
      </c>
    </row>
    <row r="20" spans="1:13" s="11" customFormat="1" ht="18" customHeight="1">
      <c r="A20" s="64"/>
      <c r="B20" s="192">
        <v>22</v>
      </c>
      <c r="C20" s="41" t="s">
        <v>66</v>
      </c>
      <c r="D20" s="18">
        <v>1</v>
      </c>
      <c r="E20" s="20">
        <v>22</v>
      </c>
      <c r="F20" s="209" t="s">
        <v>97</v>
      </c>
      <c r="G20" s="19" t="s">
        <v>97</v>
      </c>
      <c r="H20" s="19" t="s">
        <v>97</v>
      </c>
      <c r="I20" s="19" t="s">
        <v>97</v>
      </c>
      <c r="J20" s="19" t="s">
        <v>97</v>
      </c>
      <c r="K20" s="19" t="s">
        <v>96</v>
      </c>
      <c r="L20" s="20" t="s">
        <v>96</v>
      </c>
      <c r="M20" s="42" t="s">
        <v>66</v>
      </c>
    </row>
    <row r="21" spans="1:13" s="11" customFormat="1" ht="18" customHeight="1">
      <c r="A21" s="64"/>
      <c r="B21" s="192">
        <v>23</v>
      </c>
      <c r="C21" s="41" t="s">
        <v>9</v>
      </c>
      <c r="D21" s="18">
        <v>1</v>
      </c>
      <c r="E21" s="20">
        <v>48</v>
      </c>
      <c r="F21" s="209" t="s">
        <v>97</v>
      </c>
      <c r="G21" s="19" t="s">
        <v>97</v>
      </c>
      <c r="H21" s="19" t="s">
        <v>97</v>
      </c>
      <c r="I21" s="19" t="s">
        <v>97</v>
      </c>
      <c r="J21" s="19" t="s">
        <v>97</v>
      </c>
      <c r="K21" s="19" t="s">
        <v>97</v>
      </c>
      <c r="L21" s="20" t="s">
        <v>97</v>
      </c>
      <c r="M21" s="42" t="s">
        <v>9</v>
      </c>
    </row>
    <row r="22" spans="1:13" s="11" customFormat="1" ht="18" customHeight="1">
      <c r="A22" s="63"/>
      <c r="B22" s="192">
        <v>24</v>
      </c>
      <c r="C22" s="41" t="s">
        <v>10</v>
      </c>
      <c r="D22" s="18">
        <v>23</v>
      </c>
      <c r="E22" s="20">
        <v>1351</v>
      </c>
      <c r="F22" s="209">
        <v>590284</v>
      </c>
      <c r="G22" s="19">
        <v>3608254</v>
      </c>
      <c r="H22" s="19">
        <v>5185719</v>
      </c>
      <c r="I22" s="19">
        <v>1335045</v>
      </c>
      <c r="J22" s="19">
        <v>5135991</v>
      </c>
      <c r="K22" s="19">
        <v>1199782</v>
      </c>
      <c r="L22" s="20">
        <v>110903</v>
      </c>
      <c r="M22" s="42" t="s">
        <v>10</v>
      </c>
    </row>
    <row r="23" spans="1:13" s="11" customFormat="1" ht="18" customHeight="1">
      <c r="A23" s="63"/>
      <c r="B23" s="192">
        <v>25</v>
      </c>
      <c r="C23" s="41" t="s">
        <v>105</v>
      </c>
      <c r="D23" s="18">
        <v>6</v>
      </c>
      <c r="E23" s="20">
        <v>169</v>
      </c>
      <c r="F23" s="209">
        <v>96168</v>
      </c>
      <c r="G23" s="19">
        <v>314706</v>
      </c>
      <c r="H23" s="19">
        <v>537486</v>
      </c>
      <c r="I23" s="19">
        <v>179393</v>
      </c>
      <c r="J23" s="19">
        <v>537556</v>
      </c>
      <c r="K23" s="19" t="s">
        <v>97</v>
      </c>
      <c r="L23" s="20" t="s">
        <v>97</v>
      </c>
      <c r="M23" s="42" t="s">
        <v>105</v>
      </c>
    </row>
    <row r="24" spans="1:13" s="11" customFormat="1" ht="18" customHeight="1">
      <c r="A24" s="63"/>
      <c r="B24" s="192">
        <v>26</v>
      </c>
      <c r="C24" s="41" t="s">
        <v>106</v>
      </c>
      <c r="D24" s="18">
        <v>26</v>
      </c>
      <c r="E24" s="20">
        <v>1906</v>
      </c>
      <c r="F24" s="209">
        <v>1151050</v>
      </c>
      <c r="G24" s="19">
        <v>4277649</v>
      </c>
      <c r="H24" s="19">
        <v>6884342</v>
      </c>
      <c r="I24" s="19">
        <v>2358744</v>
      </c>
      <c r="J24" s="19">
        <v>6613280</v>
      </c>
      <c r="K24" s="19">
        <v>3947878</v>
      </c>
      <c r="L24" s="20">
        <v>179098</v>
      </c>
      <c r="M24" s="42" t="s">
        <v>106</v>
      </c>
    </row>
    <row r="25" spans="1:13" s="11" customFormat="1" ht="18" customHeight="1">
      <c r="A25" s="63"/>
      <c r="B25" s="192">
        <v>27</v>
      </c>
      <c r="C25" s="41" t="s">
        <v>107</v>
      </c>
      <c r="D25" s="18">
        <v>1</v>
      </c>
      <c r="E25" s="20">
        <v>8</v>
      </c>
      <c r="F25" s="209" t="s">
        <v>97</v>
      </c>
      <c r="G25" s="19" t="s">
        <v>97</v>
      </c>
      <c r="H25" s="19" t="s">
        <v>97</v>
      </c>
      <c r="I25" s="19" t="s">
        <v>97</v>
      </c>
      <c r="J25" s="19" t="s">
        <v>97</v>
      </c>
      <c r="K25" s="19" t="s">
        <v>96</v>
      </c>
      <c r="L25" s="20" t="s">
        <v>96</v>
      </c>
      <c r="M25" s="42" t="s">
        <v>107</v>
      </c>
    </row>
    <row r="26" spans="1:13" s="11" customFormat="1" ht="18" customHeight="1">
      <c r="A26" s="63"/>
      <c r="B26" s="192">
        <v>28</v>
      </c>
      <c r="C26" s="41" t="s">
        <v>28</v>
      </c>
      <c r="D26" s="18">
        <v>6</v>
      </c>
      <c r="E26" s="20">
        <v>265</v>
      </c>
      <c r="F26" s="209">
        <v>82142</v>
      </c>
      <c r="G26" s="19">
        <v>605256</v>
      </c>
      <c r="H26" s="19">
        <v>855560</v>
      </c>
      <c r="I26" s="19">
        <v>229297</v>
      </c>
      <c r="J26" s="19">
        <v>859611</v>
      </c>
      <c r="K26" s="19">
        <v>69238</v>
      </c>
      <c r="L26" s="20">
        <v>11896</v>
      </c>
      <c r="M26" s="42" t="s">
        <v>28</v>
      </c>
    </row>
    <row r="27" spans="1:13" s="11" customFormat="1" ht="18" customHeight="1">
      <c r="A27" s="63"/>
      <c r="B27" s="192">
        <v>29</v>
      </c>
      <c r="C27" s="51" t="s">
        <v>11</v>
      </c>
      <c r="D27" s="18">
        <v>6</v>
      </c>
      <c r="E27" s="20">
        <v>230</v>
      </c>
      <c r="F27" s="209">
        <v>73969</v>
      </c>
      <c r="G27" s="19">
        <v>273297</v>
      </c>
      <c r="H27" s="19">
        <v>481381</v>
      </c>
      <c r="I27" s="19">
        <v>195368</v>
      </c>
      <c r="J27" s="19">
        <v>475263</v>
      </c>
      <c r="K27" s="19">
        <v>26619</v>
      </c>
      <c r="L27" s="20">
        <v>6703</v>
      </c>
      <c r="M27" s="52" t="s">
        <v>11</v>
      </c>
    </row>
    <row r="28" spans="1:13" s="11" customFormat="1" ht="18" customHeight="1">
      <c r="A28" s="63"/>
      <c r="B28" s="192">
        <v>30</v>
      </c>
      <c r="C28" s="41" t="s">
        <v>57</v>
      </c>
      <c r="D28" s="18">
        <v>1</v>
      </c>
      <c r="E28" s="20">
        <v>34</v>
      </c>
      <c r="F28" s="209" t="s">
        <v>97</v>
      </c>
      <c r="G28" s="19" t="s">
        <v>96</v>
      </c>
      <c r="H28" s="19" t="s">
        <v>97</v>
      </c>
      <c r="I28" s="19" t="s">
        <v>97</v>
      </c>
      <c r="J28" s="19" t="s">
        <v>97</v>
      </c>
      <c r="K28" s="19" t="s">
        <v>96</v>
      </c>
      <c r="L28" s="20" t="s">
        <v>96</v>
      </c>
      <c r="M28" s="42" t="s">
        <v>57</v>
      </c>
    </row>
    <row r="29" spans="1:13" s="11" customFormat="1" ht="18" customHeight="1">
      <c r="A29" s="63"/>
      <c r="B29" s="192">
        <v>31</v>
      </c>
      <c r="C29" s="41" t="s">
        <v>12</v>
      </c>
      <c r="D29" s="18">
        <v>3</v>
      </c>
      <c r="E29" s="20">
        <v>125</v>
      </c>
      <c r="F29" s="209" t="s">
        <v>97</v>
      </c>
      <c r="G29" s="19" t="s">
        <v>97</v>
      </c>
      <c r="H29" s="19" t="s">
        <v>97</v>
      </c>
      <c r="I29" s="19" t="s">
        <v>97</v>
      </c>
      <c r="J29" s="19" t="s">
        <v>97</v>
      </c>
      <c r="K29" s="19" t="s">
        <v>97</v>
      </c>
      <c r="L29" s="20" t="s">
        <v>97</v>
      </c>
      <c r="M29" s="42" t="s">
        <v>12</v>
      </c>
    </row>
    <row r="30" spans="1:13" s="11" customFormat="1" ht="18" customHeight="1">
      <c r="A30" s="63"/>
      <c r="B30" s="193">
        <v>32</v>
      </c>
      <c r="C30" s="43" t="s">
        <v>58</v>
      </c>
      <c r="D30" s="21">
        <v>8</v>
      </c>
      <c r="E30" s="23">
        <v>106</v>
      </c>
      <c r="F30" s="210">
        <v>30704</v>
      </c>
      <c r="G30" s="22">
        <v>79125</v>
      </c>
      <c r="H30" s="22">
        <v>139427</v>
      </c>
      <c r="I30" s="22">
        <v>55835</v>
      </c>
      <c r="J30" s="22">
        <v>139412</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H11" sqref="H11"/>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62</v>
      </c>
    </row>
    <row r="3" spans="1:13" s="286" customFormat="1" ht="13.5">
      <c r="A3" s="300"/>
      <c r="B3" s="330" t="s">
        <v>53</v>
      </c>
      <c r="C3" s="331"/>
      <c r="D3" s="288" t="s">
        <v>160</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254</v>
      </c>
      <c r="E6" s="14">
        <v>12994</v>
      </c>
      <c r="F6" s="207">
        <v>5830813</v>
      </c>
      <c r="G6" s="13">
        <v>37896940</v>
      </c>
      <c r="H6" s="13">
        <v>53568296</v>
      </c>
      <c r="I6" s="13">
        <v>13414702</v>
      </c>
      <c r="J6" s="13">
        <v>48786086</v>
      </c>
      <c r="K6" s="13">
        <v>14682646</v>
      </c>
      <c r="L6" s="14">
        <v>2619329</v>
      </c>
      <c r="M6" s="198" t="s">
        <v>165</v>
      </c>
      <c r="N6" s="4"/>
    </row>
    <row r="7" spans="1:13" s="10" customFormat="1" ht="18" customHeight="1">
      <c r="A7" s="64"/>
      <c r="B7" s="190" t="s">
        <v>13</v>
      </c>
      <c r="C7" s="39" t="s">
        <v>65</v>
      </c>
      <c r="D7" s="15">
        <v>38</v>
      </c>
      <c r="E7" s="17">
        <v>975</v>
      </c>
      <c r="F7" s="208">
        <v>235763</v>
      </c>
      <c r="G7" s="16">
        <v>1434719</v>
      </c>
      <c r="H7" s="16">
        <v>2102475</v>
      </c>
      <c r="I7" s="16">
        <v>573746</v>
      </c>
      <c r="J7" s="16">
        <v>1827794</v>
      </c>
      <c r="K7" s="16">
        <v>329779</v>
      </c>
      <c r="L7" s="17">
        <v>43095</v>
      </c>
      <c r="M7" s="40" t="s">
        <v>65</v>
      </c>
    </row>
    <row r="8" spans="1:13" s="10" customFormat="1" ht="18" customHeight="1">
      <c r="A8" s="65"/>
      <c r="B8" s="192">
        <v>10</v>
      </c>
      <c r="C8" s="41" t="s">
        <v>0</v>
      </c>
      <c r="D8" s="18">
        <v>2</v>
      </c>
      <c r="E8" s="20">
        <v>172</v>
      </c>
      <c r="F8" s="209" t="s">
        <v>97</v>
      </c>
      <c r="G8" s="19" t="s">
        <v>97</v>
      </c>
      <c r="H8" s="19" t="s">
        <v>97</v>
      </c>
      <c r="I8" s="19" t="s">
        <v>97</v>
      </c>
      <c r="J8" s="19" t="s">
        <v>97</v>
      </c>
      <c r="K8" s="19" t="s">
        <v>97</v>
      </c>
      <c r="L8" s="20" t="s">
        <v>96</v>
      </c>
      <c r="M8" s="42" t="s">
        <v>0</v>
      </c>
    </row>
    <row r="9" spans="1:13" s="10" customFormat="1" ht="18" customHeight="1">
      <c r="A9" s="64"/>
      <c r="B9" s="192">
        <v>11</v>
      </c>
      <c r="C9" s="41" t="s">
        <v>60</v>
      </c>
      <c r="D9" s="18">
        <v>15</v>
      </c>
      <c r="E9" s="20">
        <v>390</v>
      </c>
      <c r="F9" s="209">
        <v>135902</v>
      </c>
      <c r="G9" s="19">
        <v>225173</v>
      </c>
      <c r="H9" s="19">
        <v>410605</v>
      </c>
      <c r="I9" s="19">
        <v>154923</v>
      </c>
      <c r="J9" s="19">
        <v>414562</v>
      </c>
      <c r="K9" s="19" t="s">
        <v>97</v>
      </c>
      <c r="L9" s="20" t="s">
        <v>97</v>
      </c>
      <c r="M9" s="42" t="s">
        <v>60</v>
      </c>
    </row>
    <row r="10" spans="1:13" s="10" customFormat="1" ht="18" customHeight="1">
      <c r="A10" s="64"/>
      <c r="B10" s="192">
        <v>12</v>
      </c>
      <c r="C10" s="41" t="s">
        <v>1</v>
      </c>
      <c r="D10" s="18">
        <v>10</v>
      </c>
      <c r="E10" s="20">
        <v>332</v>
      </c>
      <c r="F10" s="209">
        <v>140546</v>
      </c>
      <c r="G10" s="19">
        <v>655318</v>
      </c>
      <c r="H10" s="19">
        <v>960683</v>
      </c>
      <c r="I10" s="19">
        <v>269557</v>
      </c>
      <c r="J10" s="19">
        <v>830608</v>
      </c>
      <c r="K10" s="19" t="s">
        <v>97</v>
      </c>
      <c r="L10" s="20" t="s">
        <v>97</v>
      </c>
      <c r="M10" s="42" t="s">
        <v>1</v>
      </c>
    </row>
    <row r="11" spans="1:13" s="10" customFormat="1" ht="18" customHeight="1">
      <c r="A11" s="64"/>
      <c r="B11" s="192">
        <v>13</v>
      </c>
      <c r="C11" s="41" t="s">
        <v>2</v>
      </c>
      <c r="D11" s="18">
        <v>6</v>
      </c>
      <c r="E11" s="20">
        <v>266</v>
      </c>
      <c r="F11" s="209">
        <v>103020</v>
      </c>
      <c r="G11" s="19">
        <v>453786</v>
      </c>
      <c r="H11" s="19">
        <v>643778</v>
      </c>
      <c r="I11" s="19">
        <v>158161</v>
      </c>
      <c r="J11" s="19">
        <v>635089</v>
      </c>
      <c r="K11" s="19" t="s">
        <v>97</v>
      </c>
      <c r="L11" s="20" t="s">
        <v>97</v>
      </c>
      <c r="M11" s="42" t="s">
        <v>2</v>
      </c>
    </row>
    <row r="12" spans="1:13" s="10" customFormat="1" ht="18" customHeight="1">
      <c r="A12" s="64"/>
      <c r="B12" s="192">
        <v>14</v>
      </c>
      <c r="C12" s="41" t="s">
        <v>3</v>
      </c>
      <c r="D12" s="18">
        <v>11</v>
      </c>
      <c r="E12" s="20">
        <v>282</v>
      </c>
      <c r="F12" s="209">
        <v>114905</v>
      </c>
      <c r="G12" s="19">
        <v>575784</v>
      </c>
      <c r="H12" s="19">
        <v>737294</v>
      </c>
      <c r="I12" s="19">
        <v>129080</v>
      </c>
      <c r="J12" s="19">
        <v>670771</v>
      </c>
      <c r="K12" s="19">
        <v>158739</v>
      </c>
      <c r="L12" s="20">
        <v>10039</v>
      </c>
      <c r="M12" s="42" t="s">
        <v>3</v>
      </c>
    </row>
    <row r="13" spans="1:13" s="10" customFormat="1" ht="18" customHeight="1">
      <c r="A13" s="64"/>
      <c r="B13" s="192">
        <v>15</v>
      </c>
      <c r="C13" s="41" t="s">
        <v>108</v>
      </c>
      <c r="D13" s="18">
        <v>6</v>
      </c>
      <c r="E13" s="20">
        <v>80</v>
      </c>
      <c r="F13" s="209">
        <v>24265</v>
      </c>
      <c r="G13" s="19">
        <v>27869</v>
      </c>
      <c r="H13" s="19">
        <v>66473</v>
      </c>
      <c r="I13" s="19">
        <v>35743</v>
      </c>
      <c r="J13" s="19">
        <v>65294</v>
      </c>
      <c r="K13" s="19" t="s">
        <v>96</v>
      </c>
      <c r="L13" s="20" t="s">
        <v>96</v>
      </c>
      <c r="M13" s="42" t="s">
        <v>108</v>
      </c>
    </row>
    <row r="14" spans="1:13" s="10" customFormat="1" ht="18" customHeight="1">
      <c r="A14" s="64"/>
      <c r="B14" s="192">
        <v>16</v>
      </c>
      <c r="C14" s="41" t="s">
        <v>61</v>
      </c>
      <c r="D14" s="18">
        <v>11</v>
      </c>
      <c r="E14" s="20">
        <v>990</v>
      </c>
      <c r="F14" s="209">
        <v>424759</v>
      </c>
      <c r="G14" s="19">
        <v>1384519</v>
      </c>
      <c r="H14" s="19">
        <v>2730429</v>
      </c>
      <c r="I14" s="19">
        <v>1070785</v>
      </c>
      <c r="J14" s="19">
        <v>2689990</v>
      </c>
      <c r="K14" s="19">
        <v>1906768</v>
      </c>
      <c r="L14" s="20">
        <v>263454</v>
      </c>
      <c r="M14" s="42" t="s">
        <v>61</v>
      </c>
    </row>
    <row r="15" spans="1:13" s="10" customFormat="1" ht="18" customHeight="1">
      <c r="A15" s="64"/>
      <c r="B15" s="192">
        <v>17</v>
      </c>
      <c r="C15" s="41" t="s">
        <v>4</v>
      </c>
      <c r="D15" s="18">
        <v>1</v>
      </c>
      <c r="E15" s="20">
        <v>6</v>
      </c>
      <c r="F15" s="209" t="s">
        <v>97</v>
      </c>
      <c r="G15" s="19" t="s">
        <v>97</v>
      </c>
      <c r="H15" s="19" t="s">
        <v>97</v>
      </c>
      <c r="I15" s="19" t="s">
        <v>97</v>
      </c>
      <c r="J15" s="19" t="s">
        <v>97</v>
      </c>
      <c r="K15" s="19" t="s">
        <v>96</v>
      </c>
      <c r="L15" s="20" t="s">
        <v>96</v>
      </c>
      <c r="M15" s="42" t="s">
        <v>4</v>
      </c>
    </row>
    <row r="16" spans="1:13" s="10" customFormat="1" ht="18" customHeight="1">
      <c r="A16" s="328">
        <f>'第1表事業所'!A11+15</f>
        <v>140</v>
      </c>
      <c r="B16" s="192">
        <v>18</v>
      </c>
      <c r="C16" s="41" t="s">
        <v>5</v>
      </c>
      <c r="D16" s="18">
        <v>16</v>
      </c>
      <c r="E16" s="20">
        <v>808</v>
      </c>
      <c r="F16" s="209">
        <v>273966</v>
      </c>
      <c r="G16" s="19">
        <v>955321</v>
      </c>
      <c r="H16" s="19">
        <v>1631643</v>
      </c>
      <c r="I16" s="19">
        <v>579122</v>
      </c>
      <c r="J16" s="19">
        <v>1403795</v>
      </c>
      <c r="K16" s="19">
        <v>362577</v>
      </c>
      <c r="L16" s="20">
        <v>145238</v>
      </c>
      <c r="M16" s="42" t="s">
        <v>5</v>
      </c>
    </row>
    <row r="17" spans="1:13" s="10" customFormat="1" ht="18" customHeight="1">
      <c r="A17" s="328"/>
      <c r="B17" s="192">
        <v>19</v>
      </c>
      <c r="C17" s="41" t="s">
        <v>6</v>
      </c>
      <c r="D17" s="18">
        <v>2</v>
      </c>
      <c r="E17" s="20">
        <v>93</v>
      </c>
      <c r="F17" s="209" t="s">
        <v>97</v>
      </c>
      <c r="G17" s="19" t="s">
        <v>97</v>
      </c>
      <c r="H17" s="19" t="s">
        <v>97</v>
      </c>
      <c r="I17" s="19" t="s">
        <v>97</v>
      </c>
      <c r="J17" s="19" t="s">
        <v>97</v>
      </c>
      <c r="K17" s="19" t="s">
        <v>97</v>
      </c>
      <c r="L17" s="20" t="s">
        <v>97</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9</v>
      </c>
      <c r="E19" s="20">
        <v>140</v>
      </c>
      <c r="F19" s="209">
        <v>53012</v>
      </c>
      <c r="G19" s="19">
        <v>227619</v>
      </c>
      <c r="H19" s="19">
        <v>366853</v>
      </c>
      <c r="I19" s="19">
        <v>123212</v>
      </c>
      <c r="J19" s="19">
        <v>243589</v>
      </c>
      <c r="K19" s="19" t="s">
        <v>97</v>
      </c>
      <c r="L19" s="20" t="s">
        <v>97</v>
      </c>
      <c r="M19" s="42" t="s">
        <v>8</v>
      </c>
    </row>
    <row r="20" spans="1:13" s="10" customFormat="1" ht="18" customHeight="1">
      <c r="A20" s="64"/>
      <c r="B20" s="192">
        <v>22</v>
      </c>
      <c r="C20" s="41" t="s">
        <v>66</v>
      </c>
      <c r="D20" s="18">
        <v>15</v>
      </c>
      <c r="E20" s="20">
        <v>1394</v>
      </c>
      <c r="F20" s="209">
        <v>810068</v>
      </c>
      <c r="G20" s="19">
        <v>6484977</v>
      </c>
      <c r="H20" s="19">
        <v>8719207</v>
      </c>
      <c r="I20" s="19">
        <v>2324994</v>
      </c>
      <c r="J20" s="19">
        <v>9103859</v>
      </c>
      <c r="K20" s="19">
        <v>3293986</v>
      </c>
      <c r="L20" s="20">
        <v>547464</v>
      </c>
      <c r="M20" s="42" t="s">
        <v>66</v>
      </c>
    </row>
    <row r="21" spans="1:13" s="10" customFormat="1" ht="18" customHeight="1">
      <c r="A21" s="64"/>
      <c r="B21" s="192">
        <v>23</v>
      </c>
      <c r="C21" s="41" t="s">
        <v>9</v>
      </c>
      <c r="D21" s="18">
        <v>12</v>
      </c>
      <c r="E21" s="20">
        <v>3626</v>
      </c>
      <c r="F21" s="209">
        <v>1982860</v>
      </c>
      <c r="G21" s="19">
        <v>21534034</v>
      </c>
      <c r="H21" s="19">
        <v>27647520</v>
      </c>
      <c r="I21" s="19">
        <v>4790787</v>
      </c>
      <c r="J21" s="19">
        <v>23609113</v>
      </c>
      <c r="K21" s="19">
        <v>5093205</v>
      </c>
      <c r="L21" s="20">
        <v>1328832</v>
      </c>
      <c r="M21" s="42" t="s">
        <v>9</v>
      </c>
    </row>
    <row r="22" spans="1:13" s="10" customFormat="1" ht="18" customHeight="1">
      <c r="A22" s="63"/>
      <c r="B22" s="192">
        <v>24</v>
      </c>
      <c r="C22" s="41" t="s">
        <v>10</v>
      </c>
      <c r="D22" s="18">
        <v>56</v>
      </c>
      <c r="E22" s="20">
        <v>1821</v>
      </c>
      <c r="F22" s="209">
        <v>812729</v>
      </c>
      <c r="G22" s="19">
        <v>2102697</v>
      </c>
      <c r="H22" s="19">
        <v>4149674</v>
      </c>
      <c r="I22" s="19">
        <v>1860604</v>
      </c>
      <c r="J22" s="19">
        <v>4086073</v>
      </c>
      <c r="K22" s="19">
        <v>1260323</v>
      </c>
      <c r="L22" s="20">
        <v>85370</v>
      </c>
      <c r="M22" s="42" t="s">
        <v>10</v>
      </c>
    </row>
    <row r="23" spans="1:13" s="10" customFormat="1" ht="18" customHeight="1">
      <c r="A23" s="63"/>
      <c r="B23" s="192">
        <v>25</v>
      </c>
      <c r="C23" s="41" t="s">
        <v>105</v>
      </c>
      <c r="D23" s="18">
        <v>4</v>
      </c>
      <c r="E23" s="20">
        <v>70</v>
      </c>
      <c r="F23" s="209">
        <v>26728</v>
      </c>
      <c r="G23" s="19">
        <v>87836</v>
      </c>
      <c r="H23" s="19">
        <v>132694</v>
      </c>
      <c r="I23" s="19">
        <v>42242</v>
      </c>
      <c r="J23" s="19">
        <v>105245</v>
      </c>
      <c r="K23" s="19" t="s">
        <v>96</v>
      </c>
      <c r="L23" s="20" t="s">
        <v>96</v>
      </c>
      <c r="M23" s="42" t="s">
        <v>105</v>
      </c>
    </row>
    <row r="24" spans="1:13" s="10" customFormat="1" ht="18" customHeight="1">
      <c r="A24" s="63"/>
      <c r="B24" s="192">
        <v>26</v>
      </c>
      <c r="C24" s="41" t="s">
        <v>106</v>
      </c>
      <c r="D24" s="18">
        <v>20</v>
      </c>
      <c r="E24" s="20">
        <v>775</v>
      </c>
      <c r="F24" s="209">
        <v>301374</v>
      </c>
      <c r="G24" s="19">
        <v>666129</v>
      </c>
      <c r="H24" s="19">
        <v>1357098</v>
      </c>
      <c r="I24" s="19">
        <v>601653</v>
      </c>
      <c r="J24" s="19">
        <v>1272156</v>
      </c>
      <c r="K24" s="19">
        <v>469614</v>
      </c>
      <c r="L24" s="20">
        <v>71346</v>
      </c>
      <c r="M24" s="42" t="s">
        <v>106</v>
      </c>
    </row>
    <row r="25" spans="1:13" s="10" customFormat="1" ht="18" customHeight="1">
      <c r="A25" s="63"/>
      <c r="B25" s="192">
        <v>27</v>
      </c>
      <c r="C25" s="41" t="s">
        <v>107</v>
      </c>
      <c r="D25" s="18">
        <v>2</v>
      </c>
      <c r="E25" s="20">
        <v>257</v>
      </c>
      <c r="F25" s="209" t="s">
        <v>97</v>
      </c>
      <c r="G25" s="19" t="s">
        <v>97</v>
      </c>
      <c r="H25" s="19" t="s">
        <v>97</v>
      </c>
      <c r="I25" s="19" t="s">
        <v>97</v>
      </c>
      <c r="J25" s="19" t="s">
        <v>97</v>
      </c>
      <c r="K25" s="19" t="s">
        <v>97</v>
      </c>
      <c r="L25" s="20" t="s">
        <v>97</v>
      </c>
      <c r="M25" s="42" t="s">
        <v>107</v>
      </c>
    </row>
    <row r="26" spans="1:13" s="10" customFormat="1" ht="18" customHeight="1">
      <c r="A26" s="63"/>
      <c r="B26" s="192">
        <v>28</v>
      </c>
      <c r="C26" s="41" t="s">
        <v>28</v>
      </c>
      <c r="D26" s="18">
        <v>1</v>
      </c>
      <c r="E26" s="20">
        <v>25</v>
      </c>
      <c r="F26" s="209" t="s">
        <v>97</v>
      </c>
      <c r="G26" s="19" t="s">
        <v>97</v>
      </c>
      <c r="H26" s="19" t="s">
        <v>97</v>
      </c>
      <c r="I26" s="19" t="s">
        <v>97</v>
      </c>
      <c r="J26" s="19" t="s">
        <v>97</v>
      </c>
      <c r="K26" s="19" t="s">
        <v>96</v>
      </c>
      <c r="L26" s="20" t="s">
        <v>96</v>
      </c>
      <c r="M26" s="42" t="s">
        <v>28</v>
      </c>
    </row>
    <row r="27" spans="1:13" s="10" customFormat="1" ht="18" customHeight="1">
      <c r="A27" s="63"/>
      <c r="B27" s="192">
        <v>29</v>
      </c>
      <c r="C27" s="51" t="s">
        <v>11</v>
      </c>
      <c r="D27" s="18">
        <v>4</v>
      </c>
      <c r="E27" s="20">
        <v>91</v>
      </c>
      <c r="F27" s="209">
        <v>30963</v>
      </c>
      <c r="G27" s="19">
        <v>138954</v>
      </c>
      <c r="H27" s="19">
        <v>239240</v>
      </c>
      <c r="I27" s="19">
        <v>100128</v>
      </c>
      <c r="J27" s="19">
        <v>244600</v>
      </c>
      <c r="K27" s="19" t="s">
        <v>97</v>
      </c>
      <c r="L27" s="20" t="s">
        <v>97</v>
      </c>
      <c r="M27" s="52" t="s">
        <v>11</v>
      </c>
    </row>
    <row r="28" spans="1:13" s="10" customFormat="1" ht="18" customHeight="1">
      <c r="A28" s="63"/>
      <c r="B28" s="192">
        <v>30</v>
      </c>
      <c r="C28" s="41" t="s">
        <v>57</v>
      </c>
      <c r="D28" s="18">
        <v>1</v>
      </c>
      <c r="E28" s="20">
        <v>90</v>
      </c>
      <c r="F28" s="209" t="s">
        <v>97</v>
      </c>
      <c r="G28" s="19" t="s">
        <v>97</v>
      </c>
      <c r="H28" s="19" t="s">
        <v>97</v>
      </c>
      <c r="I28" s="19" t="s">
        <v>97</v>
      </c>
      <c r="J28" s="19" t="s">
        <v>97</v>
      </c>
      <c r="K28" s="19" t="s">
        <v>97</v>
      </c>
      <c r="L28" s="20" t="s">
        <v>97</v>
      </c>
      <c r="M28" s="42" t="s">
        <v>57</v>
      </c>
    </row>
    <row r="29" spans="1:13" s="10" customFormat="1" ht="18" customHeight="1">
      <c r="A29" s="63"/>
      <c r="B29" s="192">
        <v>31</v>
      </c>
      <c r="C29" s="41" t="s">
        <v>12</v>
      </c>
      <c r="D29" s="18">
        <v>7</v>
      </c>
      <c r="E29" s="20">
        <v>235</v>
      </c>
      <c r="F29" s="209">
        <v>95903</v>
      </c>
      <c r="G29" s="19">
        <v>190000</v>
      </c>
      <c r="H29" s="19">
        <v>439781</v>
      </c>
      <c r="I29" s="19">
        <v>216932</v>
      </c>
      <c r="J29" s="19">
        <v>368409</v>
      </c>
      <c r="K29" s="19" t="s">
        <v>97</v>
      </c>
      <c r="L29" s="20" t="s">
        <v>97</v>
      </c>
      <c r="M29" s="42" t="s">
        <v>12</v>
      </c>
    </row>
    <row r="30" spans="1:13" s="10" customFormat="1" ht="18" customHeight="1">
      <c r="A30" s="63"/>
      <c r="B30" s="193">
        <v>32</v>
      </c>
      <c r="C30" s="43" t="s">
        <v>58</v>
      </c>
      <c r="D30" s="21">
        <v>5</v>
      </c>
      <c r="E30" s="23">
        <v>76</v>
      </c>
      <c r="F30" s="210">
        <v>32439</v>
      </c>
      <c r="G30" s="22">
        <v>55300</v>
      </c>
      <c r="H30" s="22">
        <v>119473</v>
      </c>
      <c r="I30" s="22">
        <v>56147</v>
      </c>
      <c r="J30" s="22">
        <v>117559</v>
      </c>
      <c r="K30" s="22" t="s">
        <v>97</v>
      </c>
      <c r="L30" s="23" t="s">
        <v>97</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N56"/>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H11" sqref="H11"/>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23</v>
      </c>
    </row>
    <row r="3" spans="1:13" s="286" customFormat="1" ht="13.5">
      <c r="A3" s="300"/>
      <c r="B3" s="330" t="s">
        <v>53</v>
      </c>
      <c r="C3" s="331"/>
      <c r="D3" s="288" t="s">
        <v>160</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4</v>
      </c>
      <c r="E6" s="14">
        <v>254</v>
      </c>
      <c r="F6" s="207">
        <v>130098</v>
      </c>
      <c r="G6" s="13">
        <v>303413</v>
      </c>
      <c r="H6" s="13">
        <v>519821</v>
      </c>
      <c r="I6" s="13">
        <v>176151</v>
      </c>
      <c r="J6" s="13">
        <v>515026</v>
      </c>
      <c r="K6" s="13" t="s">
        <v>97</v>
      </c>
      <c r="L6" s="14" t="s">
        <v>96</v>
      </c>
      <c r="M6" s="198" t="s">
        <v>165</v>
      </c>
      <c r="N6" s="4"/>
    </row>
    <row r="7" spans="1:13" s="10" customFormat="1" ht="18" customHeight="1">
      <c r="A7" s="64"/>
      <c r="B7" s="190" t="s">
        <v>13</v>
      </c>
      <c r="C7" s="39" t="s">
        <v>65</v>
      </c>
      <c r="D7" s="15" t="s">
        <v>96</v>
      </c>
      <c r="E7" s="17" t="s">
        <v>96</v>
      </c>
      <c r="F7" s="208" t="s">
        <v>96</v>
      </c>
      <c r="G7" s="16" t="s">
        <v>96</v>
      </c>
      <c r="H7" s="16" t="s">
        <v>96</v>
      </c>
      <c r="I7" s="16" t="s">
        <v>96</v>
      </c>
      <c r="J7" s="16" t="s">
        <v>96</v>
      </c>
      <c r="K7" s="16" t="s">
        <v>96</v>
      </c>
      <c r="L7" s="17" t="s">
        <v>96</v>
      </c>
      <c r="M7" s="40" t="s">
        <v>65</v>
      </c>
    </row>
    <row r="8" spans="1:13" s="10" customFormat="1" ht="18" customHeight="1">
      <c r="A8" s="65"/>
      <c r="B8" s="192">
        <v>10</v>
      </c>
      <c r="C8" s="41" t="s">
        <v>0</v>
      </c>
      <c r="D8" s="18" t="s">
        <v>96</v>
      </c>
      <c r="E8" s="20" t="s">
        <v>96</v>
      </c>
      <c r="F8" s="209" t="s">
        <v>96</v>
      </c>
      <c r="G8" s="19" t="s">
        <v>96</v>
      </c>
      <c r="H8" s="19" t="s">
        <v>96</v>
      </c>
      <c r="I8" s="19" t="s">
        <v>96</v>
      </c>
      <c r="J8" s="19" t="s">
        <v>96</v>
      </c>
      <c r="K8" s="19" t="s">
        <v>96</v>
      </c>
      <c r="L8" s="20" t="s">
        <v>96</v>
      </c>
      <c r="M8" s="42" t="s">
        <v>0</v>
      </c>
    </row>
    <row r="9" spans="1:13" s="10" customFormat="1" ht="18" customHeight="1">
      <c r="A9" s="64"/>
      <c r="B9" s="192">
        <v>11</v>
      </c>
      <c r="C9" s="41" t="s">
        <v>60</v>
      </c>
      <c r="D9" s="18">
        <v>1</v>
      </c>
      <c r="E9" s="20">
        <v>10</v>
      </c>
      <c r="F9" s="209" t="s">
        <v>97</v>
      </c>
      <c r="G9" s="19" t="s">
        <v>97</v>
      </c>
      <c r="H9" s="19" t="s">
        <v>97</v>
      </c>
      <c r="I9" s="19" t="s">
        <v>97</v>
      </c>
      <c r="J9" s="19" t="s">
        <v>97</v>
      </c>
      <c r="K9" s="19" t="s">
        <v>96</v>
      </c>
      <c r="L9" s="20" t="s">
        <v>96</v>
      </c>
      <c r="M9" s="42" t="s">
        <v>60</v>
      </c>
    </row>
    <row r="10" spans="1:13" s="10" customFormat="1" ht="18" customHeight="1">
      <c r="A10" s="64"/>
      <c r="B10" s="192">
        <v>12</v>
      </c>
      <c r="C10" s="41" t="s">
        <v>1</v>
      </c>
      <c r="D10" s="18" t="s">
        <v>96</v>
      </c>
      <c r="E10" s="20" t="s">
        <v>96</v>
      </c>
      <c r="F10" s="209" t="s">
        <v>96</v>
      </c>
      <c r="G10" s="19" t="s">
        <v>96</v>
      </c>
      <c r="H10" s="19" t="s">
        <v>96</v>
      </c>
      <c r="I10" s="19" t="s">
        <v>96</v>
      </c>
      <c r="J10" s="19" t="s">
        <v>96</v>
      </c>
      <c r="K10" s="19" t="s">
        <v>96</v>
      </c>
      <c r="L10" s="20" t="s">
        <v>96</v>
      </c>
      <c r="M10" s="42" t="s">
        <v>1</v>
      </c>
    </row>
    <row r="11" spans="1:13" s="10" customFormat="1" ht="18" customHeight="1">
      <c r="A11" s="64"/>
      <c r="B11" s="192">
        <v>13</v>
      </c>
      <c r="C11" s="41" t="s">
        <v>2</v>
      </c>
      <c r="D11" s="18" t="s">
        <v>96</v>
      </c>
      <c r="E11" s="20" t="s">
        <v>96</v>
      </c>
      <c r="F11" s="209" t="s">
        <v>96</v>
      </c>
      <c r="G11" s="19" t="s">
        <v>96</v>
      </c>
      <c r="H11" s="19" t="s">
        <v>96</v>
      </c>
      <c r="I11" s="19" t="s">
        <v>96</v>
      </c>
      <c r="J11" s="19" t="s">
        <v>96</v>
      </c>
      <c r="K11" s="19" t="s">
        <v>96</v>
      </c>
      <c r="L11" s="20" t="s">
        <v>96</v>
      </c>
      <c r="M11" s="42" t="s">
        <v>2</v>
      </c>
    </row>
    <row r="12" spans="1:13" s="10" customFormat="1" ht="18" customHeight="1">
      <c r="A12" s="64"/>
      <c r="B12" s="192">
        <v>14</v>
      </c>
      <c r="C12" s="41" t="s">
        <v>3</v>
      </c>
      <c r="D12" s="18" t="s">
        <v>96</v>
      </c>
      <c r="E12" s="20" t="s">
        <v>96</v>
      </c>
      <c r="F12" s="209" t="s">
        <v>96</v>
      </c>
      <c r="G12" s="19" t="s">
        <v>96</v>
      </c>
      <c r="H12" s="19" t="s">
        <v>96</v>
      </c>
      <c r="I12" s="19" t="s">
        <v>96</v>
      </c>
      <c r="J12" s="19" t="s">
        <v>96</v>
      </c>
      <c r="K12" s="19" t="s">
        <v>96</v>
      </c>
      <c r="L12" s="20" t="s">
        <v>96</v>
      </c>
      <c r="M12" s="42" t="s">
        <v>3</v>
      </c>
    </row>
    <row r="13" spans="1:13" s="10" customFormat="1" ht="18" customHeight="1">
      <c r="A13" s="64"/>
      <c r="B13" s="192">
        <v>15</v>
      </c>
      <c r="C13" s="41" t="s">
        <v>108</v>
      </c>
      <c r="D13" s="18" t="s">
        <v>96</v>
      </c>
      <c r="E13" s="20" t="s">
        <v>96</v>
      </c>
      <c r="F13" s="209" t="s">
        <v>96</v>
      </c>
      <c r="G13" s="19" t="s">
        <v>96</v>
      </c>
      <c r="H13" s="19" t="s">
        <v>96</v>
      </c>
      <c r="I13" s="19" t="s">
        <v>96</v>
      </c>
      <c r="J13" s="19" t="s">
        <v>96</v>
      </c>
      <c r="K13" s="19" t="s">
        <v>96</v>
      </c>
      <c r="L13" s="20" t="s">
        <v>96</v>
      </c>
      <c r="M13" s="42" t="s">
        <v>108</v>
      </c>
    </row>
    <row r="14" spans="1:13" s="10" customFormat="1" ht="18" customHeight="1">
      <c r="A14" s="64"/>
      <c r="B14" s="192">
        <v>16</v>
      </c>
      <c r="C14" s="41" t="s">
        <v>61</v>
      </c>
      <c r="D14" s="18" t="s">
        <v>96</v>
      </c>
      <c r="E14" s="20" t="s">
        <v>96</v>
      </c>
      <c r="F14" s="209" t="s">
        <v>96</v>
      </c>
      <c r="G14" s="19" t="s">
        <v>96</v>
      </c>
      <c r="H14" s="19" t="s">
        <v>96</v>
      </c>
      <c r="I14" s="19" t="s">
        <v>96</v>
      </c>
      <c r="J14" s="19" t="s">
        <v>96</v>
      </c>
      <c r="K14" s="19" t="s">
        <v>96</v>
      </c>
      <c r="L14" s="20" t="s">
        <v>96</v>
      </c>
      <c r="M14" s="42" t="s">
        <v>61</v>
      </c>
    </row>
    <row r="15" spans="1:13" s="10" customFormat="1" ht="18" customHeight="1">
      <c r="A15" s="64"/>
      <c r="B15" s="192">
        <v>17</v>
      </c>
      <c r="C15" s="41" t="s">
        <v>4</v>
      </c>
      <c r="D15" s="18" t="s">
        <v>96</v>
      </c>
      <c r="E15" s="20" t="s">
        <v>96</v>
      </c>
      <c r="F15" s="209" t="s">
        <v>96</v>
      </c>
      <c r="G15" s="19" t="s">
        <v>96</v>
      </c>
      <c r="H15" s="19" t="s">
        <v>96</v>
      </c>
      <c r="I15" s="19" t="s">
        <v>96</v>
      </c>
      <c r="J15" s="19" t="s">
        <v>96</v>
      </c>
      <c r="K15" s="19" t="s">
        <v>96</v>
      </c>
      <c r="L15" s="20" t="s">
        <v>96</v>
      </c>
      <c r="M15" s="42" t="s">
        <v>4</v>
      </c>
    </row>
    <row r="16" spans="1:13" s="10" customFormat="1" ht="18" customHeight="1">
      <c r="A16" s="328">
        <f>'第1表事業所'!A11+16</f>
        <v>141</v>
      </c>
      <c r="B16" s="192">
        <v>18</v>
      </c>
      <c r="C16" s="41" t="s">
        <v>5</v>
      </c>
      <c r="D16" s="18" t="s">
        <v>96</v>
      </c>
      <c r="E16" s="20" t="s">
        <v>96</v>
      </c>
      <c r="F16" s="209" t="s">
        <v>96</v>
      </c>
      <c r="G16" s="19" t="s">
        <v>96</v>
      </c>
      <c r="H16" s="19" t="s">
        <v>96</v>
      </c>
      <c r="I16" s="19" t="s">
        <v>96</v>
      </c>
      <c r="J16" s="19" t="s">
        <v>96</v>
      </c>
      <c r="K16" s="19" t="s">
        <v>96</v>
      </c>
      <c r="L16" s="20" t="s">
        <v>96</v>
      </c>
      <c r="M16" s="42" t="s">
        <v>5</v>
      </c>
    </row>
    <row r="17" spans="1:13" s="10"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2</v>
      </c>
      <c r="E19" s="20">
        <v>26</v>
      </c>
      <c r="F19" s="209" t="s">
        <v>97</v>
      </c>
      <c r="G19" s="19" t="s">
        <v>97</v>
      </c>
      <c r="H19" s="19" t="s">
        <v>97</v>
      </c>
      <c r="I19" s="19" t="s">
        <v>97</v>
      </c>
      <c r="J19" s="19" t="s">
        <v>97</v>
      </c>
      <c r="K19" s="19" t="s">
        <v>96</v>
      </c>
      <c r="L19" s="20" t="s">
        <v>96</v>
      </c>
      <c r="M19" s="42" t="s">
        <v>8</v>
      </c>
    </row>
    <row r="20" spans="1:13" s="10" customFormat="1" ht="18" customHeight="1">
      <c r="A20" s="64"/>
      <c r="B20" s="192">
        <v>22</v>
      </c>
      <c r="C20" s="41" t="s">
        <v>66</v>
      </c>
      <c r="D20" s="18" t="s">
        <v>96</v>
      </c>
      <c r="E20" s="20" t="s">
        <v>96</v>
      </c>
      <c r="F20" s="209" t="s">
        <v>96</v>
      </c>
      <c r="G20" s="19" t="s">
        <v>96</v>
      </c>
      <c r="H20" s="19" t="s">
        <v>96</v>
      </c>
      <c r="I20" s="19" t="s">
        <v>96</v>
      </c>
      <c r="J20" s="19" t="s">
        <v>96</v>
      </c>
      <c r="K20" s="19" t="s">
        <v>96</v>
      </c>
      <c r="L20" s="20" t="s">
        <v>96</v>
      </c>
      <c r="M20" s="42" t="s">
        <v>66</v>
      </c>
    </row>
    <row r="21" spans="1:13" s="10" customFormat="1" ht="18" customHeight="1">
      <c r="A21" s="64"/>
      <c r="B21" s="192">
        <v>23</v>
      </c>
      <c r="C21" s="41" t="s">
        <v>9</v>
      </c>
      <c r="D21" s="18" t="s">
        <v>96</v>
      </c>
      <c r="E21" s="20" t="s">
        <v>96</v>
      </c>
      <c r="F21" s="209" t="s">
        <v>96</v>
      </c>
      <c r="G21" s="19" t="s">
        <v>96</v>
      </c>
      <c r="H21" s="19" t="s">
        <v>96</v>
      </c>
      <c r="I21" s="19" t="s">
        <v>96</v>
      </c>
      <c r="J21" s="19" t="s">
        <v>96</v>
      </c>
      <c r="K21" s="19" t="s">
        <v>96</v>
      </c>
      <c r="L21" s="20" t="s">
        <v>96</v>
      </c>
      <c r="M21" s="42" t="s">
        <v>9</v>
      </c>
    </row>
    <row r="22" spans="1:13" s="10" customFormat="1" ht="18" customHeight="1">
      <c r="A22" s="63"/>
      <c r="B22" s="192">
        <v>24</v>
      </c>
      <c r="C22" s="41" t="s">
        <v>10</v>
      </c>
      <c r="D22" s="18" t="s">
        <v>96</v>
      </c>
      <c r="E22" s="20" t="s">
        <v>96</v>
      </c>
      <c r="F22" s="209" t="s">
        <v>96</v>
      </c>
      <c r="G22" s="19" t="s">
        <v>96</v>
      </c>
      <c r="H22" s="19" t="s">
        <v>96</v>
      </c>
      <c r="I22" s="19" t="s">
        <v>96</v>
      </c>
      <c r="J22" s="19" t="s">
        <v>96</v>
      </c>
      <c r="K22" s="19" t="s">
        <v>96</v>
      </c>
      <c r="L22" s="20" t="s">
        <v>96</v>
      </c>
      <c r="M22" s="42" t="s">
        <v>10</v>
      </c>
    </row>
    <row r="23" spans="1:13" s="10" customFormat="1" ht="18" customHeight="1">
      <c r="A23" s="63"/>
      <c r="B23" s="192">
        <v>25</v>
      </c>
      <c r="C23" s="41" t="s">
        <v>105</v>
      </c>
      <c r="D23" s="18" t="s">
        <v>96</v>
      </c>
      <c r="E23" s="20" t="s">
        <v>96</v>
      </c>
      <c r="F23" s="209" t="s">
        <v>96</v>
      </c>
      <c r="G23" s="19" t="s">
        <v>96</v>
      </c>
      <c r="H23" s="19" t="s">
        <v>96</v>
      </c>
      <c r="I23" s="19" t="s">
        <v>96</v>
      </c>
      <c r="J23" s="19" t="s">
        <v>96</v>
      </c>
      <c r="K23" s="19" t="s">
        <v>96</v>
      </c>
      <c r="L23" s="20" t="s">
        <v>96</v>
      </c>
      <c r="M23" s="42" t="s">
        <v>105</v>
      </c>
    </row>
    <row r="24" spans="1:13" s="10" customFormat="1" ht="18" customHeight="1">
      <c r="A24" s="63"/>
      <c r="B24" s="192">
        <v>26</v>
      </c>
      <c r="C24" s="41" t="s">
        <v>106</v>
      </c>
      <c r="D24" s="18" t="s">
        <v>96</v>
      </c>
      <c r="E24" s="20" t="s">
        <v>96</v>
      </c>
      <c r="F24" s="209" t="s">
        <v>96</v>
      </c>
      <c r="G24" s="19" t="s">
        <v>96</v>
      </c>
      <c r="H24" s="19" t="s">
        <v>96</v>
      </c>
      <c r="I24" s="19" t="s">
        <v>96</v>
      </c>
      <c r="J24" s="19" t="s">
        <v>96</v>
      </c>
      <c r="K24" s="19" t="s">
        <v>96</v>
      </c>
      <c r="L24" s="20" t="s">
        <v>96</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v>1</v>
      </c>
      <c r="E26" s="20">
        <v>218</v>
      </c>
      <c r="F26" s="209" t="s">
        <v>97</v>
      </c>
      <c r="G26" s="19" t="s">
        <v>97</v>
      </c>
      <c r="H26" s="19" t="s">
        <v>97</v>
      </c>
      <c r="I26" s="19" t="s">
        <v>97</v>
      </c>
      <c r="J26" s="19" t="s">
        <v>97</v>
      </c>
      <c r="K26" s="19" t="s">
        <v>97</v>
      </c>
      <c r="L26" s="20" t="s">
        <v>96</v>
      </c>
      <c r="M26" s="42" t="s">
        <v>28</v>
      </c>
    </row>
    <row r="27" spans="1:13" s="10" customFormat="1" ht="18" customHeight="1">
      <c r="A27" s="63"/>
      <c r="B27" s="192">
        <v>29</v>
      </c>
      <c r="C27" s="51" t="s">
        <v>11</v>
      </c>
      <c r="D27" s="18" t="s">
        <v>96</v>
      </c>
      <c r="E27" s="20" t="s">
        <v>96</v>
      </c>
      <c r="F27" s="209" t="s">
        <v>96</v>
      </c>
      <c r="G27" s="19" t="s">
        <v>96</v>
      </c>
      <c r="H27" s="19" t="s">
        <v>96</v>
      </c>
      <c r="I27" s="19" t="s">
        <v>96</v>
      </c>
      <c r="J27" s="19" t="s">
        <v>96</v>
      </c>
      <c r="K27" s="19" t="s">
        <v>96</v>
      </c>
      <c r="L27" s="20" t="s">
        <v>96</v>
      </c>
      <c r="M27" s="52" t="s">
        <v>11</v>
      </c>
    </row>
    <row r="28" spans="1:13" s="10" customFormat="1" ht="18" customHeight="1">
      <c r="A28" s="63"/>
      <c r="B28" s="192">
        <v>30</v>
      </c>
      <c r="C28" s="41" t="s">
        <v>57</v>
      </c>
      <c r="D28" s="18" t="s">
        <v>96</v>
      </c>
      <c r="E28" s="20" t="s">
        <v>96</v>
      </c>
      <c r="F28" s="209" t="s">
        <v>96</v>
      </c>
      <c r="G28" s="19" t="s">
        <v>96</v>
      </c>
      <c r="H28" s="19" t="s">
        <v>96</v>
      </c>
      <c r="I28" s="19" t="s">
        <v>96</v>
      </c>
      <c r="J28" s="19" t="s">
        <v>96</v>
      </c>
      <c r="K28" s="19" t="s">
        <v>96</v>
      </c>
      <c r="L28" s="20" t="s">
        <v>96</v>
      </c>
      <c r="M28" s="42" t="s">
        <v>57</v>
      </c>
    </row>
    <row r="29" spans="1:13" s="10" customFormat="1" ht="18" customHeight="1">
      <c r="A29" s="63"/>
      <c r="B29" s="192">
        <v>31</v>
      </c>
      <c r="C29" s="41" t="s">
        <v>12</v>
      </c>
      <c r="D29" s="18" t="s">
        <v>96</v>
      </c>
      <c r="E29" s="20" t="s">
        <v>96</v>
      </c>
      <c r="F29" s="209" t="s">
        <v>96</v>
      </c>
      <c r="G29" s="19" t="s">
        <v>96</v>
      </c>
      <c r="H29" s="19" t="s">
        <v>96</v>
      </c>
      <c r="I29" s="19" t="s">
        <v>96</v>
      </c>
      <c r="J29" s="19" t="s">
        <v>96</v>
      </c>
      <c r="K29" s="19" t="s">
        <v>96</v>
      </c>
      <c r="L29" s="20" t="s">
        <v>96</v>
      </c>
      <c r="M29" s="42" t="s">
        <v>12</v>
      </c>
    </row>
    <row r="30" spans="1:13" s="10" customFormat="1" ht="18" customHeight="1">
      <c r="A30" s="63"/>
      <c r="B30" s="193">
        <v>32</v>
      </c>
      <c r="C30" s="43" t="s">
        <v>58</v>
      </c>
      <c r="D30" s="21" t="s">
        <v>96</v>
      </c>
      <c r="E30" s="23" t="s">
        <v>96</v>
      </c>
      <c r="F30" s="210" t="s">
        <v>96</v>
      </c>
      <c r="G30" s="22" t="s">
        <v>96</v>
      </c>
      <c r="H30" s="22" t="s">
        <v>96</v>
      </c>
      <c r="I30" s="22" t="s">
        <v>96</v>
      </c>
      <c r="J30" s="22" t="s">
        <v>96</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G15" sqref="G15"/>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24</v>
      </c>
    </row>
    <row r="3" spans="1:13" s="286" customFormat="1" ht="13.5">
      <c r="A3" s="300"/>
      <c r="B3" s="330" t="s">
        <v>53</v>
      </c>
      <c r="C3" s="331"/>
      <c r="D3" s="288" t="s">
        <v>162</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56</v>
      </c>
      <c r="E6" s="14">
        <v>3196</v>
      </c>
      <c r="F6" s="207">
        <v>1342637</v>
      </c>
      <c r="G6" s="13">
        <v>3547478</v>
      </c>
      <c r="H6" s="13">
        <v>7783019</v>
      </c>
      <c r="I6" s="13">
        <v>3559662</v>
      </c>
      <c r="J6" s="13">
        <v>7478221</v>
      </c>
      <c r="K6" s="13">
        <v>2675904</v>
      </c>
      <c r="L6" s="14">
        <v>250717</v>
      </c>
      <c r="M6" s="198" t="s">
        <v>165</v>
      </c>
      <c r="N6" s="4"/>
    </row>
    <row r="7" spans="1:13" s="10" customFormat="1" ht="18" customHeight="1">
      <c r="A7" s="64"/>
      <c r="B7" s="190" t="s">
        <v>13</v>
      </c>
      <c r="C7" s="39" t="s">
        <v>65</v>
      </c>
      <c r="D7" s="15">
        <v>3</v>
      </c>
      <c r="E7" s="17">
        <v>63</v>
      </c>
      <c r="F7" s="208" t="s">
        <v>97</v>
      </c>
      <c r="G7" s="16" t="s">
        <v>97</v>
      </c>
      <c r="H7" s="16" t="s">
        <v>97</v>
      </c>
      <c r="I7" s="16" t="s">
        <v>97</v>
      </c>
      <c r="J7" s="16" t="s">
        <v>97</v>
      </c>
      <c r="K7" s="16" t="s">
        <v>97</v>
      </c>
      <c r="L7" s="17" t="s">
        <v>97</v>
      </c>
      <c r="M7" s="40" t="s">
        <v>65</v>
      </c>
    </row>
    <row r="8" spans="1:13" s="10" customFormat="1" ht="18" customHeight="1">
      <c r="A8" s="65"/>
      <c r="B8" s="192">
        <v>10</v>
      </c>
      <c r="C8" s="41" t="s">
        <v>0</v>
      </c>
      <c r="D8" s="18" t="s">
        <v>96</v>
      </c>
      <c r="E8" s="20" t="s">
        <v>96</v>
      </c>
      <c r="F8" s="209" t="s">
        <v>96</v>
      </c>
      <c r="G8" s="19" t="s">
        <v>96</v>
      </c>
      <c r="H8" s="19" t="s">
        <v>96</v>
      </c>
      <c r="I8" s="19" t="s">
        <v>96</v>
      </c>
      <c r="J8" s="19" t="s">
        <v>96</v>
      </c>
      <c r="K8" s="19" t="s">
        <v>96</v>
      </c>
      <c r="L8" s="20" t="s">
        <v>96</v>
      </c>
      <c r="M8" s="42" t="s">
        <v>0</v>
      </c>
    </row>
    <row r="9" spans="1:13" s="10" customFormat="1" ht="18" customHeight="1">
      <c r="A9" s="64"/>
      <c r="B9" s="192">
        <v>11</v>
      </c>
      <c r="C9" s="41" t="s">
        <v>60</v>
      </c>
      <c r="D9" s="18">
        <v>2</v>
      </c>
      <c r="E9" s="20">
        <v>153</v>
      </c>
      <c r="F9" s="209" t="s">
        <v>97</v>
      </c>
      <c r="G9" s="19" t="s">
        <v>97</v>
      </c>
      <c r="H9" s="19" t="s">
        <v>97</v>
      </c>
      <c r="I9" s="19" t="s">
        <v>97</v>
      </c>
      <c r="J9" s="19" t="s">
        <v>97</v>
      </c>
      <c r="K9" s="19" t="s">
        <v>97</v>
      </c>
      <c r="L9" s="20" t="s">
        <v>97</v>
      </c>
      <c r="M9" s="42" t="s">
        <v>60</v>
      </c>
    </row>
    <row r="10" spans="1:13" s="10" customFormat="1" ht="18" customHeight="1">
      <c r="A10" s="64"/>
      <c r="B10" s="192">
        <v>12</v>
      </c>
      <c r="C10" s="41" t="s">
        <v>1</v>
      </c>
      <c r="D10" s="18">
        <v>1</v>
      </c>
      <c r="E10" s="20">
        <v>4</v>
      </c>
      <c r="F10" s="209" t="s">
        <v>97</v>
      </c>
      <c r="G10" s="19" t="s">
        <v>97</v>
      </c>
      <c r="H10" s="19" t="s">
        <v>97</v>
      </c>
      <c r="I10" s="19" t="s">
        <v>97</v>
      </c>
      <c r="J10" s="19" t="s">
        <v>97</v>
      </c>
      <c r="K10" s="19" t="s">
        <v>96</v>
      </c>
      <c r="L10" s="20" t="s">
        <v>96</v>
      </c>
      <c r="M10" s="42" t="s">
        <v>1</v>
      </c>
    </row>
    <row r="11" spans="1:13" s="10" customFormat="1" ht="18" customHeight="1">
      <c r="A11" s="64"/>
      <c r="B11" s="192">
        <v>13</v>
      </c>
      <c r="C11" s="41" t="s">
        <v>2</v>
      </c>
      <c r="D11" s="18">
        <v>1</v>
      </c>
      <c r="E11" s="20">
        <v>13</v>
      </c>
      <c r="F11" s="209" t="s">
        <v>97</v>
      </c>
      <c r="G11" s="19" t="s">
        <v>97</v>
      </c>
      <c r="H11" s="19" t="s">
        <v>97</v>
      </c>
      <c r="I11" s="19" t="s">
        <v>97</v>
      </c>
      <c r="J11" s="19" t="s">
        <v>97</v>
      </c>
      <c r="K11" s="19" t="s">
        <v>96</v>
      </c>
      <c r="L11" s="20" t="s">
        <v>96</v>
      </c>
      <c r="M11" s="42" t="s">
        <v>2</v>
      </c>
    </row>
    <row r="12" spans="1:13" s="10" customFormat="1" ht="18" customHeight="1">
      <c r="A12" s="64"/>
      <c r="B12" s="192">
        <v>14</v>
      </c>
      <c r="C12" s="41" t="s">
        <v>3</v>
      </c>
      <c r="D12" s="18" t="s">
        <v>96</v>
      </c>
      <c r="E12" s="20" t="s">
        <v>96</v>
      </c>
      <c r="F12" s="209" t="s">
        <v>96</v>
      </c>
      <c r="G12" s="19" t="s">
        <v>96</v>
      </c>
      <c r="H12" s="19" t="s">
        <v>96</v>
      </c>
      <c r="I12" s="19" t="s">
        <v>96</v>
      </c>
      <c r="J12" s="19" t="s">
        <v>96</v>
      </c>
      <c r="K12" s="19" t="s">
        <v>96</v>
      </c>
      <c r="L12" s="20" t="s">
        <v>96</v>
      </c>
      <c r="M12" s="42" t="s">
        <v>3</v>
      </c>
    </row>
    <row r="13" spans="1:13" s="10" customFormat="1" ht="18" customHeight="1">
      <c r="A13" s="64"/>
      <c r="B13" s="192">
        <v>15</v>
      </c>
      <c r="C13" s="41" t="s">
        <v>108</v>
      </c>
      <c r="D13" s="18">
        <v>1</v>
      </c>
      <c r="E13" s="20">
        <v>6</v>
      </c>
      <c r="F13" s="209" t="s">
        <v>97</v>
      </c>
      <c r="G13" s="19" t="s">
        <v>97</v>
      </c>
      <c r="H13" s="19" t="s">
        <v>97</v>
      </c>
      <c r="I13" s="19" t="s">
        <v>97</v>
      </c>
      <c r="J13" s="19" t="s">
        <v>97</v>
      </c>
      <c r="K13" s="19" t="s">
        <v>96</v>
      </c>
      <c r="L13" s="20" t="s">
        <v>96</v>
      </c>
      <c r="M13" s="42" t="s">
        <v>108</v>
      </c>
    </row>
    <row r="14" spans="1:13" s="10" customFormat="1" ht="18" customHeight="1">
      <c r="A14" s="64"/>
      <c r="B14" s="192">
        <v>16</v>
      </c>
      <c r="C14" s="41" t="s">
        <v>61</v>
      </c>
      <c r="D14" s="18">
        <v>9</v>
      </c>
      <c r="E14" s="20">
        <v>1125</v>
      </c>
      <c r="F14" s="209">
        <v>598204</v>
      </c>
      <c r="G14" s="19">
        <v>1584474</v>
      </c>
      <c r="H14" s="19">
        <v>4207455</v>
      </c>
      <c r="I14" s="19">
        <v>2122832</v>
      </c>
      <c r="J14" s="19">
        <v>4080067</v>
      </c>
      <c r="K14" s="19">
        <v>2004410</v>
      </c>
      <c r="L14" s="20">
        <v>123062</v>
      </c>
      <c r="M14" s="42" t="s">
        <v>61</v>
      </c>
    </row>
    <row r="15" spans="1:13" s="10" customFormat="1" ht="18" customHeight="1">
      <c r="A15" s="64"/>
      <c r="B15" s="192">
        <v>17</v>
      </c>
      <c r="C15" s="41" t="s">
        <v>4</v>
      </c>
      <c r="D15" s="18" t="s">
        <v>96</v>
      </c>
      <c r="E15" s="20" t="s">
        <v>96</v>
      </c>
      <c r="F15" s="209" t="s">
        <v>96</v>
      </c>
      <c r="G15" s="19" t="s">
        <v>96</v>
      </c>
      <c r="H15" s="19" t="s">
        <v>96</v>
      </c>
      <c r="I15" s="19" t="s">
        <v>96</v>
      </c>
      <c r="J15" s="19" t="s">
        <v>96</v>
      </c>
      <c r="K15" s="19" t="s">
        <v>96</v>
      </c>
      <c r="L15" s="20" t="s">
        <v>96</v>
      </c>
      <c r="M15" s="42" t="s">
        <v>4</v>
      </c>
    </row>
    <row r="16" spans="1:13" s="10" customFormat="1" ht="18" customHeight="1">
      <c r="A16" s="328">
        <f>'第1表事業所'!A11+17</f>
        <v>142</v>
      </c>
      <c r="B16" s="192">
        <v>18</v>
      </c>
      <c r="C16" s="41" t="s">
        <v>5</v>
      </c>
      <c r="D16" s="18">
        <v>11</v>
      </c>
      <c r="E16" s="20">
        <v>523</v>
      </c>
      <c r="F16" s="209">
        <v>161492</v>
      </c>
      <c r="G16" s="19">
        <v>659158</v>
      </c>
      <c r="H16" s="19">
        <v>1002199</v>
      </c>
      <c r="I16" s="19">
        <v>312240</v>
      </c>
      <c r="J16" s="19">
        <v>900545</v>
      </c>
      <c r="K16" s="19">
        <v>170625</v>
      </c>
      <c r="L16" s="20">
        <v>16886</v>
      </c>
      <c r="M16" s="42" t="s">
        <v>5</v>
      </c>
    </row>
    <row r="17" spans="1:13" s="10"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8</v>
      </c>
      <c r="E19" s="20">
        <v>201</v>
      </c>
      <c r="F19" s="209">
        <v>82188</v>
      </c>
      <c r="G19" s="19">
        <v>121130</v>
      </c>
      <c r="H19" s="19">
        <v>287539</v>
      </c>
      <c r="I19" s="19">
        <v>144189</v>
      </c>
      <c r="J19" s="19">
        <v>276201</v>
      </c>
      <c r="K19" s="19" t="s">
        <v>97</v>
      </c>
      <c r="L19" s="20" t="s">
        <v>97</v>
      </c>
      <c r="M19" s="42" t="s">
        <v>8</v>
      </c>
    </row>
    <row r="20" spans="1:13" s="10" customFormat="1" ht="18" customHeight="1">
      <c r="A20" s="64"/>
      <c r="B20" s="192">
        <v>22</v>
      </c>
      <c r="C20" s="41" t="s">
        <v>66</v>
      </c>
      <c r="D20" s="18">
        <v>1</v>
      </c>
      <c r="E20" s="20">
        <v>30</v>
      </c>
      <c r="F20" s="209" t="s">
        <v>97</v>
      </c>
      <c r="G20" s="19" t="s">
        <v>97</v>
      </c>
      <c r="H20" s="19" t="s">
        <v>97</v>
      </c>
      <c r="I20" s="19" t="s">
        <v>97</v>
      </c>
      <c r="J20" s="19" t="s">
        <v>97</v>
      </c>
      <c r="K20" s="19" t="s">
        <v>96</v>
      </c>
      <c r="L20" s="20" t="s">
        <v>96</v>
      </c>
      <c r="M20" s="42" t="s">
        <v>66</v>
      </c>
    </row>
    <row r="21" spans="1:13" s="10" customFormat="1" ht="18" customHeight="1">
      <c r="A21" s="64"/>
      <c r="B21" s="192">
        <v>23</v>
      </c>
      <c r="C21" s="41" t="s">
        <v>9</v>
      </c>
      <c r="D21" s="18">
        <v>2</v>
      </c>
      <c r="E21" s="20">
        <v>198</v>
      </c>
      <c r="F21" s="209" t="s">
        <v>97</v>
      </c>
      <c r="G21" s="19" t="s">
        <v>97</v>
      </c>
      <c r="H21" s="19" t="s">
        <v>97</v>
      </c>
      <c r="I21" s="19" t="s">
        <v>97</v>
      </c>
      <c r="J21" s="19" t="s">
        <v>97</v>
      </c>
      <c r="K21" s="19" t="s">
        <v>97</v>
      </c>
      <c r="L21" s="20" t="s">
        <v>97</v>
      </c>
      <c r="M21" s="42" t="s">
        <v>9</v>
      </c>
    </row>
    <row r="22" spans="1:13" s="10" customFormat="1" ht="18" customHeight="1">
      <c r="A22" s="63"/>
      <c r="B22" s="192">
        <v>24</v>
      </c>
      <c r="C22" s="41" t="s">
        <v>10</v>
      </c>
      <c r="D22" s="18">
        <v>4</v>
      </c>
      <c r="E22" s="20">
        <v>74</v>
      </c>
      <c r="F22" s="209" t="s">
        <v>97</v>
      </c>
      <c r="G22" s="19" t="s">
        <v>97</v>
      </c>
      <c r="H22" s="19" t="s">
        <v>97</v>
      </c>
      <c r="I22" s="19" t="s">
        <v>97</v>
      </c>
      <c r="J22" s="19" t="s">
        <v>97</v>
      </c>
      <c r="K22" s="19" t="s">
        <v>97</v>
      </c>
      <c r="L22" s="20" t="s">
        <v>97</v>
      </c>
      <c r="M22" s="42" t="s">
        <v>10</v>
      </c>
    </row>
    <row r="23" spans="1:13" s="10" customFormat="1" ht="18" customHeight="1">
      <c r="A23" s="63"/>
      <c r="B23" s="192">
        <v>25</v>
      </c>
      <c r="C23" s="41" t="s">
        <v>105</v>
      </c>
      <c r="D23" s="18">
        <v>2</v>
      </c>
      <c r="E23" s="20">
        <v>75</v>
      </c>
      <c r="F23" s="209" t="s">
        <v>97</v>
      </c>
      <c r="G23" s="19" t="s">
        <v>97</v>
      </c>
      <c r="H23" s="19" t="s">
        <v>97</v>
      </c>
      <c r="I23" s="19" t="s">
        <v>97</v>
      </c>
      <c r="J23" s="19" t="s">
        <v>97</v>
      </c>
      <c r="K23" s="19" t="s">
        <v>97</v>
      </c>
      <c r="L23" s="20" t="s">
        <v>97</v>
      </c>
      <c r="M23" s="42" t="s">
        <v>105</v>
      </c>
    </row>
    <row r="24" spans="1:13" s="10" customFormat="1" ht="18" customHeight="1">
      <c r="A24" s="63"/>
      <c r="B24" s="192">
        <v>26</v>
      </c>
      <c r="C24" s="41" t="s">
        <v>106</v>
      </c>
      <c r="D24" s="18">
        <v>3</v>
      </c>
      <c r="E24" s="20">
        <v>180</v>
      </c>
      <c r="F24" s="209" t="s">
        <v>97</v>
      </c>
      <c r="G24" s="19" t="s">
        <v>97</v>
      </c>
      <c r="H24" s="19" t="s">
        <v>97</v>
      </c>
      <c r="I24" s="19" t="s">
        <v>97</v>
      </c>
      <c r="J24" s="19" t="s">
        <v>97</v>
      </c>
      <c r="K24" s="19" t="s">
        <v>97</v>
      </c>
      <c r="L24" s="20" t="s">
        <v>97</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v>2</v>
      </c>
      <c r="E26" s="20">
        <v>82</v>
      </c>
      <c r="F26" s="209" t="s">
        <v>97</v>
      </c>
      <c r="G26" s="19" t="s">
        <v>97</v>
      </c>
      <c r="H26" s="19" t="s">
        <v>97</v>
      </c>
      <c r="I26" s="19" t="s">
        <v>97</v>
      </c>
      <c r="J26" s="19" t="s">
        <v>97</v>
      </c>
      <c r="K26" s="19" t="s">
        <v>97</v>
      </c>
      <c r="L26" s="20" t="s">
        <v>97</v>
      </c>
      <c r="M26" s="42" t="s">
        <v>28</v>
      </c>
    </row>
    <row r="27" spans="1:13" s="10" customFormat="1" ht="18" customHeight="1">
      <c r="A27" s="63"/>
      <c r="B27" s="192">
        <v>29</v>
      </c>
      <c r="C27" s="51" t="s">
        <v>11</v>
      </c>
      <c r="D27" s="18">
        <v>4</v>
      </c>
      <c r="E27" s="20">
        <v>451</v>
      </c>
      <c r="F27" s="209">
        <v>184804</v>
      </c>
      <c r="G27" s="19">
        <v>494564</v>
      </c>
      <c r="H27" s="19">
        <v>888145</v>
      </c>
      <c r="I27" s="19">
        <v>352087</v>
      </c>
      <c r="J27" s="19">
        <v>876020</v>
      </c>
      <c r="K27" s="19">
        <v>106441</v>
      </c>
      <c r="L27" s="20">
        <v>11113</v>
      </c>
      <c r="M27" s="52" t="s">
        <v>11</v>
      </c>
    </row>
    <row r="28" spans="1:13" s="10" customFormat="1" ht="18" customHeight="1">
      <c r="A28" s="63"/>
      <c r="B28" s="192">
        <v>30</v>
      </c>
      <c r="C28" s="41" t="s">
        <v>57</v>
      </c>
      <c r="D28" s="18">
        <v>1</v>
      </c>
      <c r="E28" s="20">
        <v>6</v>
      </c>
      <c r="F28" s="209" t="s">
        <v>97</v>
      </c>
      <c r="G28" s="19" t="s">
        <v>97</v>
      </c>
      <c r="H28" s="19" t="s">
        <v>97</v>
      </c>
      <c r="I28" s="19" t="s">
        <v>97</v>
      </c>
      <c r="J28" s="19" t="s">
        <v>97</v>
      </c>
      <c r="K28" s="19" t="s">
        <v>96</v>
      </c>
      <c r="L28" s="20" t="s">
        <v>96</v>
      </c>
      <c r="M28" s="42" t="s">
        <v>57</v>
      </c>
    </row>
    <row r="29" spans="1:13" s="10" customFormat="1" ht="18" customHeight="1">
      <c r="A29" s="63"/>
      <c r="B29" s="192">
        <v>31</v>
      </c>
      <c r="C29" s="41" t="s">
        <v>12</v>
      </c>
      <c r="D29" s="18" t="s">
        <v>96</v>
      </c>
      <c r="E29" s="20" t="s">
        <v>96</v>
      </c>
      <c r="F29" s="209" t="s">
        <v>96</v>
      </c>
      <c r="G29" s="19" t="s">
        <v>96</v>
      </c>
      <c r="H29" s="19" t="s">
        <v>96</v>
      </c>
      <c r="I29" s="19" t="s">
        <v>96</v>
      </c>
      <c r="J29" s="19" t="s">
        <v>96</v>
      </c>
      <c r="K29" s="19" t="s">
        <v>96</v>
      </c>
      <c r="L29" s="20" t="s">
        <v>96</v>
      </c>
      <c r="M29" s="42" t="s">
        <v>12</v>
      </c>
    </row>
    <row r="30" spans="1:13" s="10" customFormat="1" ht="18" customHeight="1">
      <c r="A30" s="63"/>
      <c r="B30" s="193">
        <v>32</v>
      </c>
      <c r="C30" s="43" t="s">
        <v>58</v>
      </c>
      <c r="D30" s="21">
        <v>1</v>
      </c>
      <c r="E30" s="23">
        <v>12</v>
      </c>
      <c r="F30" s="210" t="s">
        <v>97</v>
      </c>
      <c r="G30" s="22" t="s">
        <v>97</v>
      </c>
      <c r="H30" s="22" t="s">
        <v>97</v>
      </c>
      <c r="I30" s="22" t="s">
        <v>97</v>
      </c>
      <c r="J30" s="22" t="s">
        <v>97</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B6" sqref="B6:M30"/>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25</v>
      </c>
    </row>
    <row r="3" spans="1:13" s="286" customFormat="1" ht="13.5">
      <c r="A3" s="300"/>
      <c r="B3" s="330" t="s">
        <v>53</v>
      </c>
      <c r="C3" s="331"/>
      <c r="D3" s="288" t="s">
        <v>162</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74</v>
      </c>
      <c r="E6" s="14">
        <v>3277</v>
      </c>
      <c r="F6" s="207">
        <v>1300624</v>
      </c>
      <c r="G6" s="13">
        <v>5424068</v>
      </c>
      <c r="H6" s="13">
        <v>8848504</v>
      </c>
      <c r="I6" s="13">
        <v>2881790</v>
      </c>
      <c r="J6" s="13">
        <v>8361315</v>
      </c>
      <c r="K6" s="13">
        <v>2328065</v>
      </c>
      <c r="L6" s="14">
        <v>234013</v>
      </c>
      <c r="M6" s="198" t="s">
        <v>165</v>
      </c>
      <c r="N6" s="4"/>
    </row>
    <row r="7" spans="1:13" s="10" customFormat="1" ht="18" customHeight="1">
      <c r="A7" s="64"/>
      <c r="B7" s="190" t="s">
        <v>13</v>
      </c>
      <c r="C7" s="39" t="s">
        <v>65</v>
      </c>
      <c r="D7" s="15">
        <v>9</v>
      </c>
      <c r="E7" s="17">
        <v>370</v>
      </c>
      <c r="F7" s="208">
        <v>81922</v>
      </c>
      <c r="G7" s="16">
        <v>266625</v>
      </c>
      <c r="H7" s="16">
        <v>527386</v>
      </c>
      <c r="I7" s="16">
        <v>219945</v>
      </c>
      <c r="J7" s="16">
        <v>383756</v>
      </c>
      <c r="K7" s="16">
        <v>298252</v>
      </c>
      <c r="L7" s="17">
        <v>11269</v>
      </c>
      <c r="M7" s="40" t="s">
        <v>65</v>
      </c>
    </row>
    <row r="8" spans="1:13" s="10" customFormat="1" ht="18" customHeight="1">
      <c r="A8" s="65"/>
      <c r="B8" s="192">
        <v>10</v>
      </c>
      <c r="C8" s="41" t="s">
        <v>0</v>
      </c>
      <c r="D8" s="18">
        <v>4</v>
      </c>
      <c r="E8" s="20">
        <v>61</v>
      </c>
      <c r="F8" s="209">
        <v>17575</v>
      </c>
      <c r="G8" s="19">
        <v>91641</v>
      </c>
      <c r="H8" s="19">
        <v>156103</v>
      </c>
      <c r="I8" s="19">
        <v>59687</v>
      </c>
      <c r="J8" s="19">
        <v>154303</v>
      </c>
      <c r="K8" s="19" t="s">
        <v>96</v>
      </c>
      <c r="L8" s="20" t="s">
        <v>96</v>
      </c>
      <c r="M8" s="42" t="s">
        <v>0</v>
      </c>
    </row>
    <row r="9" spans="1:13" s="10" customFormat="1" ht="18" customHeight="1">
      <c r="A9" s="64"/>
      <c r="B9" s="192">
        <v>11</v>
      </c>
      <c r="C9" s="41" t="s">
        <v>60</v>
      </c>
      <c r="D9" s="18">
        <v>1</v>
      </c>
      <c r="E9" s="20">
        <v>12</v>
      </c>
      <c r="F9" s="209" t="s">
        <v>97</v>
      </c>
      <c r="G9" s="19" t="s">
        <v>97</v>
      </c>
      <c r="H9" s="19" t="s">
        <v>97</v>
      </c>
      <c r="I9" s="19" t="s">
        <v>97</v>
      </c>
      <c r="J9" s="19" t="s">
        <v>97</v>
      </c>
      <c r="K9" s="19" t="s">
        <v>96</v>
      </c>
      <c r="L9" s="20" t="s">
        <v>96</v>
      </c>
      <c r="M9" s="42" t="s">
        <v>60</v>
      </c>
    </row>
    <row r="10" spans="1:13" s="10" customFormat="1" ht="18" customHeight="1">
      <c r="A10" s="64"/>
      <c r="B10" s="192">
        <v>12</v>
      </c>
      <c r="C10" s="41" t="s">
        <v>1</v>
      </c>
      <c r="D10" s="18">
        <v>1</v>
      </c>
      <c r="E10" s="20">
        <v>8</v>
      </c>
      <c r="F10" s="209" t="s">
        <v>97</v>
      </c>
      <c r="G10" s="19" t="s">
        <v>97</v>
      </c>
      <c r="H10" s="19" t="s">
        <v>97</v>
      </c>
      <c r="I10" s="19" t="s">
        <v>97</v>
      </c>
      <c r="J10" s="19" t="s">
        <v>97</v>
      </c>
      <c r="K10" s="19" t="s">
        <v>96</v>
      </c>
      <c r="L10" s="20" t="s">
        <v>96</v>
      </c>
      <c r="M10" s="42" t="s">
        <v>1</v>
      </c>
    </row>
    <row r="11" spans="1:13" s="10" customFormat="1" ht="18" customHeight="1">
      <c r="A11" s="64"/>
      <c r="B11" s="192">
        <v>13</v>
      </c>
      <c r="C11" s="41" t="s">
        <v>2</v>
      </c>
      <c r="D11" s="18">
        <v>2</v>
      </c>
      <c r="E11" s="20">
        <v>18</v>
      </c>
      <c r="F11" s="209" t="s">
        <v>97</v>
      </c>
      <c r="G11" s="19" t="s">
        <v>97</v>
      </c>
      <c r="H11" s="19" t="s">
        <v>97</v>
      </c>
      <c r="I11" s="19" t="s">
        <v>97</v>
      </c>
      <c r="J11" s="19" t="s">
        <v>97</v>
      </c>
      <c r="K11" s="19" t="s">
        <v>96</v>
      </c>
      <c r="L11" s="20" t="s">
        <v>96</v>
      </c>
      <c r="M11" s="42" t="s">
        <v>2</v>
      </c>
    </row>
    <row r="12" spans="1:13" s="10" customFormat="1" ht="18" customHeight="1">
      <c r="A12" s="64"/>
      <c r="B12" s="192">
        <v>14</v>
      </c>
      <c r="C12" s="41" t="s">
        <v>3</v>
      </c>
      <c r="D12" s="18">
        <v>3</v>
      </c>
      <c r="E12" s="20">
        <v>306</v>
      </c>
      <c r="F12" s="209">
        <v>139172</v>
      </c>
      <c r="G12" s="19">
        <v>413842</v>
      </c>
      <c r="H12" s="19">
        <v>762876</v>
      </c>
      <c r="I12" s="19">
        <v>260148</v>
      </c>
      <c r="J12" s="19">
        <v>647341</v>
      </c>
      <c r="K12" s="19" t="s">
        <v>97</v>
      </c>
      <c r="L12" s="20" t="s">
        <v>97</v>
      </c>
      <c r="M12" s="42" t="s">
        <v>3</v>
      </c>
    </row>
    <row r="13" spans="1:13" s="10" customFormat="1" ht="18" customHeight="1">
      <c r="A13" s="64"/>
      <c r="B13" s="192">
        <v>15</v>
      </c>
      <c r="C13" s="41" t="s">
        <v>108</v>
      </c>
      <c r="D13" s="18">
        <v>1</v>
      </c>
      <c r="E13" s="20">
        <v>51</v>
      </c>
      <c r="F13" s="209" t="s">
        <v>97</v>
      </c>
      <c r="G13" s="19" t="s">
        <v>97</v>
      </c>
      <c r="H13" s="19" t="s">
        <v>97</v>
      </c>
      <c r="I13" s="19" t="s">
        <v>97</v>
      </c>
      <c r="J13" s="19" t="s">
        <v>97</v>
      </c>
      <c r="K13" s="19" t="s">
        <v>97</v>
      </c>
      <c r="L13" s="20" t="s">
        <v>97</v>
      </c>
      <c r="M13" s="42" t="s">
        <v>108</v>
      </c>
    </row>
    <row r="14" spans="1:13" s="10" customFormat="1" ht="18" customHeight="1">
      <c r="A14" s="64"/>
      <c r="B14" s="192">
        <v>16</v>
      </c>
      <c r="C14" s="41" t="s">
        <v>61</v>
      </c>
      <c r="D14" s="18">
        <v>3</v>
      </c>
      <c r="E14" s="20">
        <v>195</v>
      </c>
      <c r="F14" s="209">
        <v>66850</v>
      </c>
      <c r="G14" s="19">
        <v>304352</v>
      </c>
      <c r="H14" s="19">
        <v>576474</v>
      </c>
      <c r="I14" s="19">
        <v>172027</v>
      </c>
      <c r="J14" s="19">
        <v>578243</v>
      </c>
      <c r="K14" s="19" t="s">
        <v>97</v>
      </c>
      <c r="L14" s="20" t="s">
        <v>97</v>
      </c>
      <c r="M14" s="42" t="s">
        <v>61</v>
      </c>
    </row>
    <row r="15" spans="1:13" s="10" customFormat="1" ht="18" customHeight="1">
      <c r="A15" s="64"/>
      <c r="B15" s="192">
        <v>17</v>
      </c>
      <c r="C15" s="41" t="s">
        <v>4</v>
      </c>
      <c r="D15" s="18">
        <v>1</v>
      </c>
      <c r="E15" s="20">
        <v>9</v>
      </c>
      <c r="F15" s="209" t="s">
        <v>97</v>
      </c>
      <c r="G15" s="19" t="s">
        <v>97</v>
      </c>
      <c r="H15" s="19" t="s">
        <v>97</v>
      </c>
      <c r="I15" s="19" t="s">
        <v>97</v>
      </c>
      <c r="J15" s="19" t="s">
        <v>97</v>
      </c>
      <c r="K15" s="19" t="s">
        <v>96</v>
      </c>
      <c r="L15" s="20" t="s">
        <v>96</v>
      </c>
      <c r="M15" s="42" t="s">
        <v>4</v>
      </c>
    </row>
    <row r="16" spans="1:13" s="10" customFormat="1" ht="18" customHeight="1">
      <c r="A16" s="328">
        <f>'第1表事業所'!A11+18</f>
        <v>143</v>
      </c>
      <c r="B16" s="192">
        <v>18</v>
      </c>
      <c r="C16" s="41" t="s">
        <v>5</v>
      </c>
      <c r="D16" s="18">
        <v>9</v>
      </c>
      <c r="E16" s="20">
        <v>251</v>
      </c>
      <c r="F16" s="209" t="s">
        <v>97</v>
      </c>
      <c r="G16" s="19" t="s">
        <v>97</v>
      </c>
      <c r="H16" s="19" t="s">
        <v>97</v>
      </c>
      <c r="I16" s="19" t="s">
        <v>97</v>
      </c>
      <c r="J16" s="19" t="s">
        <v>97</v>
      </c>
      <c r="K16" s="19" t="s">
        <v>97</v>
      </c>
      <c r="L16" s="20" t="s">
        <v>97</v>
      </c>
      <c r="M16" s="42" t="s">
        <v>5</v>
      </c>
    </row>
    <row r="17" spans="1:13" s="10"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4</v>
      </c>
      <c r="E19" s="20">
        <v>63</v>
      </c>
      <c r="F19" s="209">
        <v>20566</v>
      </c>
      <c r="G19" s="19">
        <v>102915</v>
      </c>
      <c r="H19" s="19">
        <v>149627</v>
      </c>
      <c r="I19" s="19">
        <v>43252</v>
      </c>
      <c r="J19" s="19">
        <v>146025</v>
      </c>
      <c r="K19" s="19" t="s">
        <v>96</v>
      </c>
      <c r="L19" s="20" t="s">
        <v>96</v>
      </c>
      <c r="M19" s="42" t="s">
        <v>8</v>
      </c>
    </row>
    <row r="20" spans="1:13" s="10" customFormat="1" ht="18" customHeight="1">
      <c r="A20" s="64"/>
      <c r="B20" s="192">
        <v>22</v>
      </c>
      <c r="C20" s="41" t="s">
        <v>66</v>
      </c>
      <c r="D20" s="18">
        <v>1</v>
      </c>
      <c r="E20" s="20">
        <v>12</v>
      </c>
      <c r="F20" s="209" t="s">
        <v>97</v>
      </c>
      <c r="G20" s="19" t="s">
        <v>97</v>
      </c>
      <c r="H20" s="19" t="s">
        <v>97</v>
      </c>
      <c r="I20" s="19" t="s">
        <v>97</v>
      </c>
      <c r="J20" s="19" t="s">
        <v>97</v>
      </c>
      <c r="K20" s="19" t="s">
        <v>96</v>
      </c>
      <c r="L20" s="20" t="s">
        <v>96</v>
      </c>
      <c r="M20" s="42" t="s">
        <v>66</v>
      </c>
    </row>
    <row r="21" spans="1:13" s="10" customFormat="1" ht="18" customHeight="1">
      <c r="A21" s="64"/>
      <c r="B21" s="192">
        <v>23</v>
      </c>
      <c r="C21" s="41" t="s">
        <v>9</v>
      </c>
      <c r="D21" s="18">
        <v>2</v>
      </c>
      <c r="E21" s="20">
        <v>718</v>
      </c>
      <c r="F21" s="209" t="s">
        <v>97</v>
      </c>
      <c r="G21" s="19" t="s">
        <v>97</v>
      </c>
      <c r="H21" s="19" t="s">
        <v>97</v>
      </c>
      <c r="I21" s="19" t="s">
        <v>97</v>
      </c>
      <c r="J21" s="19" t="s">
        <v>97</v>
      </c>
      <c r="K21" s="19" t="s">
        <v>97</v>
      </c>
      <c r="L21" s="20" t="s">
        <v>97</v>
      </c>
      <c r="M21" s="42" t="s">
        <v>9</v>
      </c>
    </row>
    <row r="22" spans="1:13" s="10" customFormat="1" ht="18" customHeight="1">
      <c r="A22" s="63"/>
      <c r="B22" s="192">
        <v>24</v>
      </c>
      <c r="C22" s="41" t="s">
        <v>10</v>
      </c>
      <c r="D22" s="18">
        <v>10</v>
      </c>
      <c r="E22" s="20">
        <v>470</v>
      </c>
      <c r="F22" s="209">
        <v>235716</v>
      </c>
      <c r="G22" s="19">
        <v>665691</v>
      </c>
      <c r="H22" s="19">
        <v>1139495</v>
      </c>
      <c r="I22" s="19">
        <v>444917</v>
      </c>
      <c r="J22" s="19">
        <v>1074034</v>
      </c>
      <c r="K22" s="19" t="s">
        <v>97</v>
      </c>
      <c r="L22" s="20" t="s">
        <v>97</v>
      </c>
      <c r="M22" s="42" t="s">
        <v>10</v>
      </c>
    </row>
    <row r="23" spans="1:13" s="10" customFormat="1" ht="18" customHeight="1">
      <c r="A23" s="63"/>
      <c r="B23" s="192">
        <v>25</v>
      </c>
      <c r="C23" s="41" t="s">
        <v>105</v>
      </c>
      <c r="D23" s="18">
        <v>3</v>
      </c>
      <c r="E23" s="20">
        <v>208</v>
      </c>
      <c r="F23" s="209">
        <v>88611</v>
      </c>
      <c r="G23" s="19">
        <v>548501</v>
      </c>
      <c r="H23" s="19">
        <v>784046</v>
      </c>
      <c r="I23" s="19">
        <v>188974</v>
      </c>
      <c r="J23" s="19">
        <v>735801</v>
      </c>
      <c r="K23" s="19" t="s">
        <v>97</v>
      </c>
      <c r="L23" s="20" t="s">
        <v>97</v>
      </c>
      <c r="M23" s="42" t="s">
        <v>105</v>
      </c>
    </row>
    <row r="24" spans="1:13" s="10" customFormat="1" ht="18" customHeight="1">
      <c r="A24" s="63"/>
      <c r="B24" s="192">
        <v>26</v>
      </c>
      <c r="C24" s="41" t="s">
        <v>106</v>
      </c>
      <c r="D24" s="18">
        <v>7</v>
      </c>
      <c r="E24" s="20">
        <v>145</v>
      </c>
      <c r="F24" s="209">
        <v>63626</v>
      </c>
      <c r="G24" s="19">
        <v>89259</v>
      </c>
      <c r="H24" s="19">
        <v>256839</v>
      </c>
      <c r="I24" s="19">
        <v>150208</v>
      </c>
      <c r="J24" s="19">
        <v>206024</v>
      </c>
      <c r="K24" s="19" t="s">
        <v>97</v>
      </c>
      <c r="L24" s="20" t="s">
        <v>97</v>
      </c>
      <c r="M24" s="42" t="s">
        <v>106</v>
      </c>
    </row>
    <row r="25" spans="1:13" s="10" customFormat="1" ht="18" customHeight="1">
      <c r="A25" s="63"/>
      <c r="B25" s="192">
        <v>27</v>
      </c>
      <c r="C25" s="41" t="s">
        <v>107</v>
      </c>
      <c r="D25" s="18">
        <v>1</v>
      </c>
      <c r="E25" s="20">
        <v>12</v>
      </c>
      <c r="F25" s="209" t="s">
        <v>97</v>
      </c>
      <c r="G25" s="19" t="s">
        <v>97</v>
      </c>
      <c r="H25" s="19" t="s">
        <v>97</v>
      </c>
      <c r="I25" s="19" t="s">
        <v>97</v>
      </c>
      <c r="J25" s="19" t="s">
        <v>97</v>
      </c>
      <c r="K25" s="19" t="s">
        <v>96</v>
      </c>
      <c r="L25" s="20" t="s">
        <v>96</v>
      </c>
      <c r="M25" s="42" t="s">
        <v>107</v>
      </c>
    </row>
    <row r="26" spans="1:13" s="10" customFormat="1" ht="18" customHeight="1">
      <c r="A26" s="63"/>
      <c r="B26" s="192">
        <v>28</v>
      </c>
      <c r="C26" s="41" t="s">
        <v>28</v>
      </c>
      <c r="D26" s="18">
        <v>3</v>
      </c>
      <c r="E26" s="20">
        <v>208</v>
      </c>
      <c r="F26" s="209">
        <v>81502</v>
      </c>
      <c r="G26" s="19">
        <v>788800</v>
      </c>
      <c r="H26" s="19">
        <v>1597863</v>
      </c>
      <c r="I26" s="19">
        <v>757528</v>
      </c>
      <c r="J26" s="19">
        <v>1611977</v>
      </c>
      <c r="K26" s="19" t="s">
        <v>97</v>
      </c>
      <c r="L26" s="20" t="s">
        <v>97</v>
      </c>
      <c r="M26" s="42" t="s">
        <v>28</v>
      </c>
    </row>
    <row r="27" spans="1:13" s="10" customFormat="1" ht="18" customHeight="1">
      <c r="A27" s="63"/>
      <c r="B27" s="192">
        <v>29</v>
      </c>
      <c r="C27" s="51" t="s">
        <v>11</v>
      </c>
      <c r="D27" s="18">
        <v>6</v>
      </c>
      <c r="E27" s="20">
        <v>82</v>
      </c>
      <c r="F27" s="209">
        <v>23223</v>
      </c>
      <c r="G27" s="19">
        <v>33819</v>
      </c>
      <c r="H27" s="19">
        <v>70950</v>
      </c>
      <c r="I27" s="19">
        <v>34385</v>
      </c>
      <c r="J27" s="19">
        <v>70896</v>
      </c>
      <c r="K27" s="19" t="s">
        <v>96</v>
      </c>
      <c r="L27" s="20" t="s">
        <v>96</v>
      </c>
      <c r="M27" s="52" t="s">
        <v>11</v>
      </c>
    </row>
    <row r="28" spans="1:13" s="10" customFormat="1" ht="18" customHeight="1">
      <c r="A28" s="63"/>
      <c r="B28" s="192">
        <v>30</v>
      </c>
      <c r="C28" s="41" t="s">
        <v>57</v>
      </c>
      <c r="D28" s="18" t="s">
        <v>96</v>
      </c>
      <c r="E28" s="20" t="s">
        <v>96</v>
      </c>
      <c r="F28" s="209" t="s">
        <v>96</v>
      </c>
      <c r="G28" s="19" t="s">
        <v>96</v>
      </c>
      <c r="H28" s="19" t="s">
        <v>96</v>
      </c>
      <c r="I28" s="19" t="s">
        <v>96</v>
      </c>
      <c r="J28" s="19" t="s">
        <v>96</v>
      </c>
      <c r="K28" s="19" t="s">
        <v>96</v>
      </c>
      <c r="L28" s="20" t="s">
        <v>96</v>
      </c>
      <c r="M28" s="42" t="s">
        <v>57</v>
      </c>
    </row>
    <row r="29" spans="1:13" s="10" customFormat="1" ht="18" customHeight="1">
      <c r="A29" s="63"/>
      <c r="B29" s="192">
        <v>31</v>
      </c>
      <c r="C29" s="41" t="s">
        <v>12</v>
      </c>
      <c r="D29" s="18">
        <v>1</v>
      </c>
      <c r="E29" s="20">
        <v>16</v>
      </c>
      <c r="F29" s="209" t="s">
        <v>97</v>
      </c>
      <c r="G29" s="19" t="s">
        <v>97</v>
      </c>
      <c r="H29" s="19" t="s">
        <v>97</v>
      </c>
      <c r="I29" s="19" t="s">
        <v>97</v>
      </c>
      <c r="J29" s="19" t="s">
        <v>97</v>
      </c>
      <c r="K29" s="19" t="s">
        <v>96</v>
      </c>
      <c r="L29" s="20" t="s">
        <v>96</v>
      </c>
      <c r="M29" s="42" t="s">
        <v>12</v>
      </c>
    </row>
    <row r="30" spans="1:13" s="10" customFormat="1" ht="18" customHeight="1">
      <c r="A30" s="63"/>
      <c r="B30" s="193">
        <v>32</v>
      </c>
      <c r="C30" s="43" t="s">
        <v>58</v>
      </c>
      <c r="D30" s="21">
        <v>2</v>
      </c>
      <c r="E30" s="23">
        <v>62</v>
      </c>
      <c r="F30" s="210" t="s">
        <v>97</v>
      </c>
      <c r="G30" s="22" t="s">
        <v>97</v>
      </c>
      <c r="H30" s="22" t="s">
        <v>97</v>
      </c>
      <c r="I30" s="22" t="s">
        <v>97</v>
      </c>
      <c r="J30" s="22" t="s">
        <v>97</v>
      </c>
      <c r="K30" s="22" t="s">
        <v>97</v>
      </c>
      <c r="L30" s="23" t="s">
        <v>97</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AB19"/>
  <sheetViews>
    <sheetView zoomScale="85" zoomScaleNormal="85"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K9" sqref="K9"/>
    </sheetView>
  </sheetViews>
  <sheetFormatPr defaultColWidth="9.00390625" defaultRowHeight="13.5"/>
  <cols>
    <col min="1" max="1" width="3.625" style="59" customWidth="1"/>
    <col min="2" max="2" width="9.375" style="66" customWidth="1"/>
    <col min="3" max="3" width="9.25390625" style="66" customWidth="1"/>
    <col min="4" max="26" width="6.50390625" style="66" customWidth="1"/>
    <col min="27" max="27" width="6.625" style="66" customWidth="1"/>
    <col min="28" max="28" width="8.50390625" style="66" customWidth="1"/>
    <col min="29" max="16384" width="9.00390625" style="66" customWidth="1"/>
  </cols>
  <sheetData>
    <row r="1" spans="1:3" s="68" customFormat="1" ht="39.75" customHeight="1">
      <c r="A1" s="173"/>
      <c r="C1" s="68" t="s">
        <v>110</v>
      </c>
    </row>
    <row r="2" spans="2:28" ht="19.5" customHeight="1">
      <c r="B2" s="309" t="s">
        <v>90</v>
      </c>
      <c r="C2" s="243" t="s">
        <v>157</v>
      </c>
      <c r="D2" s="189" t="s">
        <v>13</v>
      </c>
      <c r="E2" s="141">
        <v>10</v>
      </c>
      <c r="F2" s="141">
        <v>11</v>
      </c>
      <c r="G2" s="141">
        <v>12</v>
      </c>
      <c r="H2" s="141">
        <v>13</v>
      </c>
      <c r="I2" s="141">
        <v>14</v>
      </c>
      <c r="J2" s="141">
        <v>15</v>
      </c>
      <c r="K2" s="141">
        <v>16</v>
      </c>
      <c r="L2" s="141">
        <v>17</v>
      </c>
      <c r="M2" s="141">
        <v>18</v>
      </c>
      <c r="N2" s="141">
        <v>19</v>
      </c>
      <c r="O2" s="141">
        <v>20</v>
      </c>
      <c r="P2" s="141">
        <v>21</v>
      </c>
      <c r="Q2" s="141">
        <v>22</v>
      </c>
      <c r="R2" s="141">
        <v>23</v>
      </c>
      <c r="S2" s="141">
        <v>24</v>
      </c>
      <c r="T2" s="141">
        <v>25</v>
      </c>
      <c r="U2" s="141">
        <v>26</v>
      </c>
      <c r="V2" s="141">
        <v>27</v>
      </c>
      <c r="W2" s="141">
        <v>28</v>
      </c>
      <c r="X2" s="141">
        <v>29</v>
      </c>
      <c r="Y2" s="141">
        <v>30</v>
      </c>
      <c r="Z2" s="141">
        <v>31</v>
      </c>
      <c r="AA2" s="143">
        <v>32</v>
      </c>
      <c r="AB2" s="311" t="s">
        <v>91</v>
      </c>
    </row>
    <row r="3" spans="1:28" ht="33.75" customHeight="1">
      <c r="A3" s="60"/>
      <c r="B3" s="310"/>
      <c r="C3" s="144" t="s">
        <v>100</v>
      </c>
      <c r="D3" s="145" t="s">
        <v>65</v>
      </c>
      <c r="E3" s="145" t="s">
        <v>0</v>
      </c>
      <c r="F3" s="145" t="s">
        <v>60</v>
      </c>
      <c r="G3" s="145" t="s">
        <v>1</v>
      </c>
      <c r="H3" s="145" t="s">
        <v>2</v>
      </c>
      <c r="I3" s="145" t="s">
        <v>3</v>
      </c>
      <c r="J3" s="145" t="s">
        <v>86</v>
      </c>
      <c r="K3" s="145" t="s">
        <v>61</v>
      </c>
      <c r="L3" s="145" t="s">
        <v>4</v>
      </c>
      <c r="M3" s="145" t="s">
        <v>5</v>
      </c>
      <c r="N3" s="145" t="s">
        <v>6</v>
      </c>
      <c r="O3" s="145" t="s">
        <v>7</v>
      </c>
      <c r="P3" s="145" t="s">
        <v>8</v>
      </c>
      <c r="Q3" s="145" t="s">
        <v>66</v>
      </c>
      <c r="R3" s="145" t="s">
        <v>9</v>
      </c>
      <c r="S3" s="145" t="s">
        <v>10</v>
      </c>
      <c r="T3" s="145" t="s">
        <v>87</v>
      </c>
      <c r="U3" s="145" t="s">
        <v>88</v>
      </c>
      <c r="V3" s="145" t="s">
        <v>89</v>
      </c>
      <c r="W3" s="146" t="s">
        <v>28</v>
      </c>
      <c r="X3" s="145" t="s">
        <v>11</v>
      </c>
      <c r="Y3" s="146" t="s">
        <v>57</v>
      </c>
      <c r="Z3" s="145" t="s">
        <v>12</v>
      </c>
      <c r="AA3" s="147" t="s">
        <v>58</v>
      </c>
      <c r="AB3" s="312"/>
    </row>
    <row r="4" spans="1:28" ht="39.75" customHeight="1">
      <c r="A4" s="61"/>
      <c r="B4" s="163" t="s">
        <v>64</v>
      </c>
      <c r="C4" s="184">
        <v>2718</v>
      </c>
      <c r="D4" s="185">
        <v>323</v>
      </c>
      <c r="E4" s="185">
        <v>43</v>
      </c>
      <c r="F4" s="185">
        <v>151</v>
      </c>
      <c r="G4" s="185">
        <v>76</v>
      </c>
      <c r="H4" s="185">
        <v>72</v>
      </c>
      <c r="I4" s="185">
        <v>78</v>
      </c>
      <c r="J4" s="185">
        <v>99</v>
      </c>
      <c r="K4" s="185">
        <v>120</v>
      </c>
      <c r="L4" s="185">
        <v>13</v>
      </c>
      <c r="M4" s="185">
        <v>214</v>
      </c>
      <c r="N4" s="185">
        <v>13</v>
      </c>
      <c r="O4" s="185">
        <v>4</v>
      </c>
      <c r="P4" s="185">
        <v>143</v>
      </c>
      <c r="Q4" s="185">
        <v>57</v>
      </c>
      <c r="R4" s="185">
        <v>69</v>
      </c>
      <c r="S4" s="185">
        <v>483</v>
      </c>
      <c r="T4" s="185">
        <v>90</v>
      </c>
      <c r="U4" s="185">
        <v>338</v>
      </c>
      <c r="V4" s="185">
        <v>13</v>
      </c>
      <c r="W4" s="185">
        <v>77</v>
      </c>
      <c r="X4" s="185">
        <v>84</v>
      </c>
      <c r="Y4" s="185">
        <v>12</v>
      </c>
      <c r="Z4" s="185">
        <v>69</v>
      </c>
      <c r="AA4" s="186">
        <v>77</v>
      </c>
      <c r="AB4" s="163" t="s">
        <v>64</v>
      </c>
    </row>
    <row r="5" spans="1:28" ht="39.75" customHeight="1">
      <c r="A5" s="61"/>
      <c r="B5" s="101" t="s">
        <v>29</v>
      </c>
      <c r="C5" s="187">
        <v>809</v>
      </c>
      <c r="D5" s="174">
        <v>97</v>
      </c>
      <c r="E5" s="174">
        <v>13</v>
      </c>
      <c r="F5" s="174">
        <v>18</v>
      </c>
      <c r="G5" s="174">
        <v>19</v>
      </c>
      <c r="H5" s="174">
        <v>17</v>
      </c>
      <c r="I5" s="174">
        <v>18</v>
      </c>
      <c r="J5" s="174">
        <v>57</v>
      </c>
      <c r="K5" s="174">
        <v>61</v>
      </c>
      <c r="L5" s="174">
        <v>4</v>
      </c>
      <c r="M5" s="174">
        <v>52</v>
      </c>
      <c r="N5" s="174">
        <v>2</v>
      </c>
      <c r="O5" s="174">
        <v>2</v>
      </c>
      <c r="P5" s="174">
        <v>44</v>
      </c>
      <c r="Q5" s="174">
        <v>14</v>
      </c>
      <c r="R5" s="174">
        <v>4</v>
      </c>
      <c r="S5" s="174">
        <v>105</v>
      </c>
      <c r="T5" s="174">
        <v>44</v>
      </c>
      <c r="U5" s="174">
        <v>117</v>
      </c>
      <c r="V5" s="174">
        <v>5</v>
      </c>
      <c r="W5" s="174">
        <v>38</v>
      </c>
      <c r="X5" s="174">
        <v>32</v>
      </c>
      <c r="Y5" s="174">
        <v>3</v>
      </c>
      <c r="Z5" s="174">
        <v>22</v>
      </c>
      <c r="AA5" s="175">
        <v>21</v>
      </c>
      <c r="AB5" s="101" t="s">
        <v>29</v>
      </c>
    </row>
    <row r="6" spans="1:28" ht="39.75" customHeight="1">
      <c r="A6" s="62"/>
      <c r="B6" s="101" t="s">
        <v>30</v>
      </c>
      <c r="C6" s="187">
        <v>501</v>
      </c>
      <c r="D6" s="174">
        <v>33</v>
      </c>
      <c r="E6" s="174">
        <v>1</v>
      </c>
      <c r="F6" s="174">
        <v>20</v>
      </c>
      <c r="G6" s="174">
        <v>13</v>
      </c>
      <c r="H6" s="174">
        <v>10</v>
      </c>
      <c r="I6" s="174">
        <v>27</v>
      </c>
      <c r="J6" s="174">
        <v>10</v>
      </c>
      <c r="K6" s="174">
        <v>18</v>
      </c>
      <c r="L6" s="174">
        <v>1</v>
      </c>
      <c r="M6" s="174">
        <v>29</v>
      </c>
      <c r="N6" s="174">
        <v>1</v>
      </c>
      <c r="O6" s="174" t="s">
        <v>96</v>
      </c>
      <c r="P6" s="174">
        <v>22</v>
      </c>
      <c r="Q6" s="174">
        <v>17</v>
      </c>
      <c r="R6" s="174">
        <v>41</v>
      </c>
      <c r="S6" s="174">
        <v>149</v>
      </c>
      <c r="T6" s="174">
        <v>9</v>
      </c>
      <c r="U6" s="174">
        <v>60</v>
      </c>
      <c r="V6" s="174">
        <v>1</v>
      </c>
      <c r="W6" s="174">
        <v>2</v>
      </c>
      <c r="X6" s="174">
        <v>6</v>
      </c>
      <c r="Y6" s="174">
        <v>2</v>
      </c>
      <c r="Z6" s="174">
        <v>7</v>
      </c>
      <c r="AA6" s="175">
        <v>22</v>
      </c>
      <c r="AB6" s="101" t="s">
        <v>30</v>
      </c>
    </row>
    <row r="7" spans="1:28" ht="39.75" customHeight="1">
      <c r="A7" s="61"/>
      <c r="B7" s="101" t="s">
        <v>31</v>
      </c>
      <c r="C7" s="187">
        <v>107</v>
      </c>
      <c r="D7" s="174">
        <v>22</v>
      </c>
      <c r="E7" s="174">
        <v>1</v>
      </c>
      <c r="F7" s="174">
        <v>4</v>
      </c>
      <c r="G7" s="174">
        <v>3</v>
      </c>
      <c r="H7" s="174">
        <v>2</v>
      </c>
      <c r="I7" s="174">
        <v>1</v>
      </c>
      <c r="J7" s="174">
        <v>3</v>
      </c>
      <c r="K7" s="174">
        <v>2</v>
      </c>
      <c r="L7" s="174">
        <v>1</v>
      </c>
      <c r="M7" s="174">
        <v>10</v>
      </c>
      <c r="N7" s="174" t="s">
        <v>96</v>
      </c>
      <c r="O7" s="174">
        <v>1</v>
      </c>
      <c r="P7" s="174">
        <v>2</v>
      </c>
      <c r="Q7" s="174">
        <v>2</v>
      </c>
      <c r="R7" s="174">
        <v>1</v>
      </c>
      <c r="S7" s="174">
        <v>12</v>
      </c>
      <c r="T7" s="174">
        <v>7</v>
      </c>
      <c r="U7" s="174">
        <v>23</v>
      </c>
      <c r="V7" s="174" t="s">
        <v>96</v>
      </c>
      <c r="W7" s="174">
        <v>2</v>
      </c>
      <c r="X7" s="174">
        <v>3</v>
      </c>
      <c r="Y7" s="174" t="s">
        <v>96</v>
      </c>
      <c r="Z7" s="174" t="s">
        <v>96</v>
      </c>
      <c r="AA7" s="175">
        <v>5</v>
      </c>
      <c r="AB7" s="101" t="s">
        <v>31</v>
      </c>
    </row>
    <row r="8" spans="1:28" ht="39.75" customHeight="1">
      <c r="A8" s="61"/>
      <c r="B8" s="101" t="s">
        <v>32</v>
      </c>
      <c r="C8" s="187">
        <v>117</v>
      </c>
      <c r="D8" s="174">
        <v>21</v>
      </c>
      <c r="E8" s="174">
        <v>2</v>
      </c>
      <c r="F8" s="174">
        <v>15</v>
      </c>
      <c r="G8" s="174">
        <v>2</v>
      </c>
      <c r="H8" s="174">
        <v>1</v>
      </c>
      <c r="I8" s="174" t="s">
        <v>96</v>
      </c>
      <c r="J8" s="174">
        <v>3</v>
      </c>
      <c r="K8" s="174" t="s">
        <v>96</v>
      </c>
      <c r="L8" s="174">
        <v>1</v>
      </c>
      <c r="M8" s="174">
        <v>22</v>
      </c>
      <c r="N8" s="174" t="s">
        <v>96</v>
      </c>
      <c r="O8" s="174">
        <v>1</v>
      </c>
      <c r="P8" s="174">
        <v>7</v>
      </c>
      <c r="Q8" s="174">
        <v>1</v>
      </c>
      <c r="R8" s="174">
        <v>2</v>
      </c>
      <c r="S8" s="174">
        <v>21</v>
      </c>
      <c r="T8" s="174" t="s">
        <v>96</v>
      </c>
      <c r="U8" s="174">
        <v>8</v>
      </c>
      <c r="V8" s="174" t="s">
        <v>96</v>
      </c>
      <c r="W8" s="174">
        <v>1</v>
      </c>
      <c r="X8" s="174">
        <v>3</v>
      </c>
      <c r="Y8" s="174" t="s">
        <v>96</v>
      </c>
      <c r="Z8" s="174">
        <v>4</v>
      </c>
      <c r="AA8" s="175">
        <v>2</v>
      </c>
      <c r="AB8" s="101" t="s">
        <v>32</v>
      </c>
    </row>
    <row r="9" spans="1:28" ht="39.75" customHeight="1">
      <c r="A9" s="61"/>
      <c r="B9" s="101" t="s">
        <v>33</v>
      </c>
      <c r="C9" s="187">
        <v>119</v>
      </c>
      <c r="D9" s="174">
        <v>10</v>
      </c>
      <c r="E9" s="174">
        <v>3</v>
      </c>
      <c r="F9" s="174">
        <v>2</v>
      </c>
      <c r="G9" s="174" t="s">
        <v>96</v>
      </c>
      <c r="H9" s="174" t="s">
        <v>96</v>
      </c>
      <c r="I9" s="174">
        <v>5</v>
      </c>
      <c r="J9" s="174">
        <v>1</v>
      </c>
      <c r="K9" s="174">
        <v>8</v>
      </c>
      <c r="L9" s="174" t="s">
        <v>96</v>
      </c>
      <c r="M9" s="174">
        <v>7</v>
      </c>
      <c r="N9" s="174" t="s">
        <v>96</v>
      </c>
      <c r="O9" s="174" t="s">
        <v>96</v>
      </c>
      <c r="P9" s="174">
        <v>2</v>
      </c>
      <c r="Q9" s="174">
        <v>3</v>
      </c>
      <c r="R9" s="174" t="s">
        <v>96</v>
      </c>
      <c r="S9" s="174">
        <v>19</v>
      </c>
      <c r="T9" s="174">
        <v>7</v>
      </c>
      <c r="U9" s="174">
        <v>18</v>
      </c>
      <c r="V9" s="174">
        <v>2</v>
      </c>
      <c r="W9" s="174">
        <v>9</v>
      </c>
      <c r="X9" s="174">
        <v>14</v>
      </c>
      <c r="Y9" s="174">
        <v>1</v>
      </c>
      <c r="Z9" s="174">
        <v>5</v>
      </c>
      <c r="AA9" s="175">
        <v>3</v>
      </c>
      <c r="AB9" s="101" t="s">
        <v>33</v>
      </c>
    </row>
    <row r="10" spans="2:28" ht="39.75" customHeight="1">
      <c r="B10" s="101" t="s">
        <v>34</v>
      </c>
      <c r="C10" s="187">
        <v>114</v>
      </c>
      <c r="D10" s="174">
        <v>14</v>
      </c>
      <c r="E10" s="174">
        <v>4</v>
      </c>
      <c r="F10" s="174">
        <v>1</v>
      </c>
      <c r="G10" s="174">
        <v>2</v>
      </c>
      <c r="H10" s="174">
        <v>2</v>
      </c>
      <c r="I10" s="174">
        <v>1</v>
      </c>
      <c r="J10" s="174">
        <v>2</v>
      </c>
      <c r="K10" s="174">
        <v>1</v>
      </c>
      <c r="L10" s="174">
        <v>1</v>
      </c>
      <c r="M10" s="174">
        <v>13</v>
      </c>
      <c r="N10" s="174">
        <v>4</v>
      </c>
      <c r="O10" s="174" t="s">
        <v>96</v>
      </c>
      <c r="P10" s="174">
        <v>7</v>
      </c>
      <c r="Q10" s="174" t="s">
        <v>96</v>
      </c>
      <c r="R10" s="174">
        <v>1</v>
      </c>
      <c r="S10" s="174">
        <v>38</v>
      </c>
      <c r="T10" s="174">
        <v>2</v>
      </c>
      <c r="U10" s="174">
        <v>14</v>
      </c>
      <c r="V10" s="174" t="s">
        <v>96</v>
      </c>
      <c r="W10" s="174" t="s">
        <v>96</v>
      </c>
      <c r="X10" s="174">
        <v>2</v>
      </c>
      <c r="Y10" s="174">
        <v>1</v>
      </c>
      <c r="Z10" s="174" t="s">
        <v>96</v>
      </c>
      <c r="AA10" s="175">
        <v>4</v>
      </c>
      <c r="AB10" s="101" t="s">
        <v>34</v>
      </c>
    </row>
    <row r="11" spans="1:28" ht="39.75" customHeight="1">
      <c r="A11" s="199">
        <v>125</v>
      </c>
      <c r="B11" s="101" t="s">
        <v>35</v>
      </c>
      <c r="C11" s="187">
        <v>146</v>
      </c>
      <c r="D11" s="174">
        <v>22</v>
      </c>
      <c r="E11" s="174">
        <v>4</v>
      </c>
      <c r="F11" s="174">
        <v>9</v>
      </c>
      <c r="G11" s="174">
        <v>9</v>
      </c>
      <c r="H11" s="174">
        <v>13</v>
      </c>
      <c r="I11" s="174">
        <v>2</v>
      </c>
      <c r="J11" s="174">
        <v>6</v>
      </c>
      <c r="K11" s="174">
        <v>2</v>
      </c>
      <c r="L11" s="174">
        <v>2</v>
      </c>
      <c r="M11" s="174">
        <v>12</v>
      </c>
      <c r="N11" s="174" t="s">
        <v>96</v>
      </c>
      <c r="O11" s="174" t="s">
        <v>96</v>
      </c>
      <c r="P11" s="174">
        <v>9</v>
      </c>
      <c r="Q11" s="174">
        <v>1</v>
      </c>
      <c r="R11" s="174">
        <v>3</v>
      </c>
      <c r="S11" s="174">
        <v>24</v>
      </c>
      <c r="T11" s="174" t="s">
        <v>96</v>
      </c>
      <c r="U11" s="174">
        <v>15</v>
      </c>
      <c r="V11" s="174" t="s">
        <v>96</v>
      </c>
      <c r="W11" s="174">
        <v>7</v>
      </c>
      <c r="X11" s="174">
        <v>2</v>
      </c>
      <c r="Y11" s="174" t="s">
        <v>96</v>
      </c>
      <c r="Z11" s="174">
        <v>4</v>
      </c>
      <c r="AA11" s="175" t="s">
        <v>96</v>
      </c>
      <c r="AB11" s="101" t="s">
        <v>35</v>
      </c>
    </row>
    <row r="12" spans="1:28" ht="39.75" customHeight="1">
      <c r="A12" s="199"/>
      <c r="B12" s="101" t="s">
        <v>36</v>
      </c>
      <c r="C12" s="187">
        <v>131</v>
      </c>
      <c r="D12" s="174">
        <v>15</v>
      </c>
      <c r="E12" s="174" t="s">
        <v>96</v>
      </c>
      <c r="F12" s="174">
        <v>28</v>
      </c>
      <c r="G12" s="174">
        <v>2</v>
      </c>
      <c r="H12" s="174">
        <v>4</v>
      </c>
      <c r="I12" s="174">
        <v>2</v>
      </c>
      <c r="J12" s="174">
        <v>3</v>
      </c>
      <c r="K12" s="174">
        <v>4</v>
      </c>
      <c r="L12" s="174">
        <v>1</v>
      </c>
      <c r="M12" s="174">
        <v>15</v>
      </c>
      <c r="N12" s="174">
        <v>1</v>
      </c>
      <c r="O12" s="174" t="s">
        <v>96</v>
      </c>
      <c r="P12" s="174">
        <v>12</v>
      </c>
      <c r="Q12" s="174" t="s">
        <v>96</v>
      </c>
      <c r="R12" s="174" t="s">
        <v>96</v>
      </c>
      <c r="S12" s="174">
        <v>14</v>
      </c>
      <c r="T12" s="174">
        <v>1</v>
      </c>
      <c r="U12" s="174">
        <v>15</v>
      </c>
      <c r="V12" s="174">
        <v>1</v>
      </c>
      <c r="W12" s="174">
        <v>1</v>
      </c>
      <c r="X12" s="174">
        <v>2</v>
      </c>
      <c r="Y12" s="174">
        <v>1</v>
      </c>
      <c r="Z12" s="174">
        <v>7</v>
      </c>
      <c r="AA12" s="175">
        <v>2</v>
      </c>
      <c r="AB12" s="101" t="s">
        <v>36</v>
      </c>
    </row>
    <row r="13" spans="1:28" ht="39.75" customHeight="1">
      <c r="A13" s="61"/>
      <c r="B13" s="101" t="s">
        <v>82</v>
      </c>
      <c r="C13" s="187">
        <v>208</v>
      </c>
      <c r="D13" s="174">
        <v>31</v>
      </c>
      <c r="E13" s="174">
        <v>5</v>
      </c>
      <c r="F13" s="174">
        <v>31</v>
      </c>
      <c r="G13" s="174">
        <v>13</v>
      </c>
      <c r="H13" s="174">
        <v>13</v>
      </c>
      <c r="I13" s="174">
        <v>8</v>
      </c>
      <c r="J13" s="174">
        <v>4</v>
      </c>
      <c r="K13" s="174">
        <v>1</v>
      </c>
      <c r="L13" s="174" t="s">
        <v>96</v>
      </c>
      <c r="M13" s="174">
        <v>13</v>
      </c>
      <c r="N13" s="174" t="s">
        <v>96</v>
      </c>
      <c r="O13" s="174" t="s">
        <v>96</v>
      </c>
      <c r="P13" s="174">
        <v>7</v>
      </c>
      <c r="Q13" s="174">
        <v>1</v>
      </c>
      <c r="R13" s="174">
        <v>1</v>
      </c>
      <c r="S13" s="174">
        <v>23</v>
      </c>
      <c r="T13" s="174">
        <v>6</v>
      </c>
      <c r="U13" s="174">
        <v>26</v>
      </c>
      <c r="V13" s="174">
        <v>1</v>
      </c>
      <c r="W13" s="174">
        <v>6</v>
      </c>
      <c r="X13" s="174">
        <v>6</v>
      </c>
      <c r="Y13" s="174">
        <v>1</v>
      </c>
      <c r="Z13" s="174">
        <v>3</v>
      </c>
      <c r="AA13" s="175">
        <v>8</v>
      </c>
      <c r="AB13" s="101" t="s">
        <v>82</v>
      </c>
    </row>
    <row r="14" spans="1:28" ht="39.75" customHeight="1">
      <c r="A14" s="61"/>
      <c r="B14" s="101" t="s">
        <v>83</v>
      </c>
      <c r="C14" s="187">
        <v>254</v>
      </c>
      <c r="D14" s="174">
        <v>38</v>
      </c>
      <c r="E14" s="174">
        <v>2</v>
      </c>
      <c r="F14" s="174">
        <v>15</v>
      </c>
      <c r="G14" s="174">
        <v>10</v>
      </c>
      <c r="H14" s="174">
        <v>6</v>
      </c>
      <c r="I14" s="174">
        <v>11</v>
      </c>
      <c r="J14" s="174">
        <v>6</v>
      </c>
      <c r="K14" s="174">
        <v>11</v>
      </c>
      <c r="L14" s="174">
        <v>1</v>
      </c>
      <c r="M14" s="174">
        <v>16</v>
      </c>
      <c r="N14" s="174">
        <v>2</v>
      </c>
      <c r="O14" s="174" t="s">
        <v>96</v>
      </c>
      <c r="P14" s="174">
        <v>9</v>
      </c>
      <c r="Q14" s="174">
        <v>15</v>
      </c>
      <c r="R14" s="174">
        <v>12</v>
      </c>
      <c r="S14" s="174">
        <v>56</v>
      </c>
      <c r="T14" s="174">
        <v>4</v>
      </c>
      <c r="U14" s="174">
        <v>20</v>
      </c>
      <c r="V14" s="174">
        <v>2</v>
      </c>
      <c r="W14" s="174">
        <v>1</v>
      </c>
      <c r="X14" s="174">
        <v>4</v>
      </c>
      <c r="Y14" s="174">
        <v>1</v>
      </c>
      <c r="Z14" s="174">
        <v>7</v>
      </c>
      <c r="AA14" s="175">
        <v>5</v>
      </c>
      <c r="AB14" s="101" t="s">
        <v>83</v>
      </c>
    </row>
    <row r="15" spans="1:28" ht="39.75" customHeight="1">
      <c r="A15" s="61"/>
      <c r="B15" s="101" t="s">
        <v>37</v>
      </c>
      <c r="C15" s="187">
        <v>4</v>
      </c>
      <c r="D15" s="174" t="s">
        <v>96</v>
      </c>
      <c r="E15" s="174" t="s">
        <v>96</v>
      </c>
      <c r="F15" s="174">
        <v>1</v>
      </c>
      <c r="G15" s="174" t="s">
        <v>96</v>
      </c>
      <c r="H15" s="174" t="s">
        <v>96</v>
      </c>
      <c r="I15" s="174" t="s">
        <v>96</v>
      </c>
      <c r="J15" s="174" t="s">
        <v>96</v>
      </c>
      <c r="K15" s="174" t="s">
        <v>96</v>
      </c>
      <c r="L15" s="174" t="s">
        <v>96</v>
      </c>
      <c r="M15" s="174" t="s">
        <v>96</v>
      </c>
      <c r="N15" s="174" t="s">
        <v>96</v>
      </c>
      <c r="O15" s="174" t="s">
        <v>96</v>
      </c>
      <c r="P15" s="174">
        <v>2</v>
      </c>
      <c r="Q15" s="174" t="s">
        <v>96</v>
      </c>
      <c r="R15" s="174" t="s">
        <v>96</v>
      </c>
      <c r="S15" s="174" t="s">
        <v>96</v>
      </c>
      <c r="T15" s="174" t="s">
        <v>96</v>
      </c>
      <c r="U15" s="174" t="s">
        <v>96</v>
      </c>
      <c r="V15" s="174" t="s">
        <v>96</v>
      </c>
      <c r="W15" s="174">
        <v>1</v>
      </c>
      <c r="X15" s="174" t="s">
        <v>96</v>
      </c>
      <c r="Y15" s="174" t="s">
        <v>96</v>
      </c>
      <c r="Z15" s="174" t="s">
        <v>96</v>
      </c>
      <c r="AA15" s="175" t="s">
        <v>96</v>
      </c>
      <c r="AB15" s="101" t="s">
        <v>37</v>
      </c>
    </row>
    <row r="16" spans="2:28" ht="39.75" customHeight="1">
      <c r="B16" s="101" t="s">
        <v>38</v>
      </c>
      <c r="C16" s="187">
        <v>56</v>
      </c>
      <c r="D16" s="174">
        <v>3</v>
      </c>
      <c r="E16" s="174" t="s">
        <v>96</v>
      </c>
      <c r="F16" s="174">
        <v>2</v>
      </c>
      <c r="G16" s="174">
        <v>1</v>
      </c>
      <c r="H16" s="174">
        <v>1</v>
      </c>
      <c r="I16" s="174" t="s">
        <v>96</v>
      </c>
      <c r="J16" s="174">
        <v>1</v>
      </c>
      <c r="K16" s="174">
        <v>9</v>
      </c>
      <c r="L16" s="174" t="s">
        <v>96</v>
      </c>
      <c r="M16" s="174">
        <v>11</v>
      </c>
      <c r="N16" s="174" t="s">
        <v>96</v>
      </c>
      <c r="O16" s="174" t="s">
        <v>96</v>
      </c>
      <c r="P16" s="174">
        <v>8</v>
      </c>
      <c r="Q16" s="174">
        <v>1</v>
      </c>
      <c r="R16" s="174">
        <v>2</v>
      </c>
      <c r="S16" s="174">
        <v>4</v>
      </c>
      <c r="T16" s="174">
        <v>2</v>
      </c>
      <c r="U16" s="174">
        <v>3</v>
      </c>
      <c r="V16" s="174" t="s">
        <v>96</v>
      </c>
      <c r="W16" s="174">
        <v>2</v>
      </c>
      <c r="X16" s="174">
        <v>4</v>
      </c>
      <c r="Y16" s="174">
        <v>1</v>
      </c>
      <c r="Z16" s="174" t="s">
        <v>96</v>
      </c>
      <c r="AA16" s="175">
        <v>1</v>
      </c>
      <c r="AB16" s="101" t="s">
        <v>38</v>
      </c>
    </row>
    <row r="17" spans="2:28" ht="39.75" customHeight="1">
      <c r="B17" s="101" t="s">
        <v>39</v>
      </c>
      <c r="C17" s="187">
        <v>74</v>
      </c>
      <c r="D17" s="174">
        <v>9</v>
      </c>
      <c r="E17" s="174">
        <v>4</v>
      </c>
      <c r="F17" s="174">
        <v>1</v>
      </c>
      <c r="G17" s="174">
        <v>1</v>
      </c>
      <c r="H17" s="174">
        <v>2</v>
      </c>
      <c r="I17" s="174">
        <v>3</v>
      </c>
      <c r="J17" s="174">
        <v>1</v>
      </c>
      <c r="K17" s="174">
        <v>3</v>
      </c>
      <c r="L17" s="174">
        <v>1</v>
      </c>
      <c r="M17" s="174">
        <v>9</v>
      </c>
      <c r="N17" s="174" t="s">
        <v>96</v>
      </c>
      <c r="O17" s="174" t="s">
        <v>96</v>
      </c>
      <c r="P17" s="174">
        <v>4</v>
      </c>
      <c r="Q17" s="174">
        <v>1</v>
      </c>
      <c r="R17" s="174">
        <v>2</v>
      </c>
      <c r="S17" s="174">
        <v>10</v>
      </c>
      <c r="T17" s="174">
        <v>3</v>
      </c>
      <c r="U17" s="174">
        <v>7</v>
      </c>
      <c r="V17" s="174">
        <v>1</v>
      </c>
      <c r="W17" s="174">
        <v>3</v>
      </c>
      <c r="X17" s="174">
        <v>6</v>
      </c>
      <c r="Y17" s="174" t="s">
        <v>96</v>
      </c>
      <c r="Z17" s="174">
        <v>1</v>
      </c>
      <c r="AA17" s="175">
        <v>2</v>
      </c>
      <c r="AB17" s="101" t="s">
        <v>39</v>
      </c>
    </row>
    <row r="18" spans="1:28" ht="39.75" customHeight="1">
      <c r="A18" s="61"/>
      <c r="B18" s="101" t="s">
        <v>40</v>
      </c>
      <c r="C18" s="187">
        <v>61</v>
      </c>
      <c r="D18" s="174">
        <v>6</v>
      </c>
      <c r="E18" s="174">
        <v>3</v>
      </c>
      <c r="F18" s="174">
        <v>2</v>
      </c>
      <c r="G18" s="174" t="s">
        <v>96</v>
      </c>
      <c r="H18" s="174">
        <v>1</v>
      </c>
      <c r="I18" s="174" t="s">
        <v>96</v>
      </c>
      <c r="J18" s="174">
        <v>2</v>
      </c>
      <c r="K18" s="174" t="s">
        <v>96</v>
      </c>
      <c r="L18" s="174" t="s">
        <v>96</v>
      </c>
      <c r="M18" s="174">
        <v>4</v>
      </c>
      <c r="N18" s="174">
        <v>3</v>
      </c>
      <c r="O18" s="174" t="s">
        <v>96</v>
      </c>
      <c r="P18" s="174">
        <v>6</v>
      </c>
      <c r="Q18" s="174" t="s">
        <v>96</v>
      </c>
      <c r="R18" s="174" t="s">
        <v>96</v>
      </c>
      <c r="S18" s="174">
        <v>6</v>
      </c>
      <c r="T18" s="174">
        <v>3</v>
      </c>
      <c r="U18" s="174">
        <v>11</v>
      </c>
      <c r="V18" s="174" t="s">
        <v>96</v>
      </c>
      <c r="W18" s="174">
        <v>2</v>
      </c>
      <c r="X18" s="174" t="s">
        <v>96</v>
      </c>
      <c r="Y18" s="174">
        <v>1</v>
      </c>
      <c r="Z18" s="174">
        <v>9</v>
      </c>
      <c r="AA18" s="175">
        <v>2</v>
      </c>
      <c r="AB18" s="101" t="s">
        <v>40</v>
      </c>
    </row>
    <row r="19" spans="1:28" ht="39.75" customHeight="1">
      <c r="A19" s="61"/>
      <c r="B19" s="119" t="s">
        <v>41</v>
      </c>
      <c r="C19" s="188">
        <v>17</v>
      </c>
      <c r="D19" s="176">
        <v>2</v>
      </c>
      <c r="E19" s="176">
        <v>1</v>
      </c>
      <c r="F19" s="176">
        <v>2</v>
      </c>
      <c r="G19" s="176">
        <v>1</v>
      </c>
      <c r="H19" s="176" t="s">
        <v>96</v>
      </c>
      <c r="I19" s="176" t="s">
        <v>96</v>
      </c>
      <c r="J19" s="176" t="s">
        <v>96</v>
      </c>
      <c r="K19" s="176" t="s">
        <v>96</v>
      </c>
      <c r="L19" s="176" t="s">
        <v>96</v>
      </c>
      <c r="M19" s="176">
        <v>1</v>
      </c>
      <c r="N19" s="176" t="s">
        <v>96</v>
      </c>
      <c r="O19" s="176" t="s">
        <v>96</v>
      </c>
      <c r="P19" s="176">
        <v>2</v>
      </c>
      <c r="Q19" s="176">
        <v>1</v>
      </c>
      <c r="R19" s="176" t="s">
        <v>96</v>
      </c>
      <c r="S19" s="176">
        <v>2</v>
      </c>
      <c r="T19" s="176">
        <v>2</v>
      </c>
      <c r="U19" s="176">
        <v>1</v>
      </c>
      <c r="V19" s="176" t="s">
        <v>96</v>
      </c>
      <c r="W19" s="176">
        <v>2</v>
      </c>
      <c r="X19" s="176" t="s">
        <v>96</v>
      </c>
      <c r="Y19" s="176" t="s">
        <v>96</v>
      </c>
      <c r="Z19" s="176" t="s">
        <v>96</v>
      </c>
      <c r="AA19" s="177" t="s">
        <v>96</v>
      </c>
      <c r="AB19" s="119" t="s">
        <v>41</v>
      </c>
    </row>
  </sheetData>
  <sheetProtection/>
  <mergeCells count="2">
    <mergeCell ref="B2:B3"/>
    <mergeCell ref="AB2:A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6" topLeftCell="D10" activePane="bottomRight" state="frozen"/>
      <selection pane="topLeft" activeCell="A1" sqref="A1"/>
      <selection pane="topRight" activeCell="A1" sqref="A1"/>
      <selection pane="bottomLeft" activeCell="A1" sqref="A1"/>
      <selection pane="bottomRight" activeCell="G14" sqref="G14"/>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26</v>
      </c>
    </row>
    <row r="3" spans="1:13" s="286" customFormat="1" ht="13.5">
      <c r="A3" s="300"/>
      <c r="B3" s="330" t="s">
        <v>53</v>
      </c>
      <c r="C3" s="331"/>
      <c r="D3" s="288" t="s">
        <v>162</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61</v>
      </c>
      <c r="E6" s="14">
        <v>3441</v>
      </c>
      <c r="F6" s="207">
        <v>1729814</v>
      </c>
      <c r="G6" s="13">
        <v>7039580</v>
      </c>
      <c r="H6" s="13">
        <v>10760812</v>
      </c>
      <c r="I6" s="13">
        <v>3190881</v>
      </c>
      <c r="J6" s="13">
        <v>10644422</v>
      </c>
      <c r="K6" s="13">
        <v>3071302</v>
      </c>
      <c r="L6" s="14">
        <v>1283366</v>
      </c>
      <c r="M6" s="198" t="s">
        <v>165</v>
      </c>
      <c r="N6" s="4"/>
    </row>
    <row r="7" spans="1:13" s="10" customFormat="1" ht="18" customHeight="1">
      <c r="A7" s="64"/>
      <c r="B7" s="190" t="s">
        <v>13</v>
      </c>
      <c r="C7" s="39" t="s">
        <v>65</v>
      </c>
      <c r="D7" s="15">
        <v>6</v>
      </c>
      <c r="E7" s="17">
        <v>167</v>
      </c>
      <c r="F7" s="208">
        <v>51258</v>
      </c>
      <c r="G7" s="16">
        <v>364148</v>
      </c>
      <c r="H7" s="16">
        <v>561615</v>
      </c>
      <c r="I7" s="16">
        <v>165877</v>
      </c>
      <c r="J7" s="16">
        <v>562457</v>
      </c>
      <c r="K7" s="16" t="s">
        <v>97</v>
      </c>
      <c r="L7" s="17" t="s">
        <v>97</v>
      </c>
      <c r="M7" s="40" t="s">
        <v>65</v>
      </c>
    </row>
    <row r="8" spans="1:13" s="10" customFormat="1" ht="18" customHeight="1">
      <c r="A8" s="65"/>
      <c r="B8" s="192">
        <v>10</v>
      </c>
      <c r="C8" s="41" t="s">
        <v>0</v>
      </c>
      <c r="D8" s="18">
        <v>3</v>
      </c>
      <c r="E8" s="20">
        <v>75</v>
      </c>
      <c r="F8" s="209">
        <v>43544</v>
      </c>
      <c r="G8" s="19">
        <v>866421</v>
      </c>
      <c r="H8" s="19">
        <v>1138885</v>
      </c>
      <c r="I8" s="19">
        <v>217051</v>
      </c>
      <c r="J8" s="19">
        <v>1137416</v>
      </c>
      <c r="K8" s="19" t="s">
        <v>97</v>
      </c>
      <c r="L8" s="20" t="s">
        <v>97</v>
      </c>
      <c r="M8" s="42" t="s">
        <v>0</v>
      </c>
    </row>
    <row r="9" spans="1:13" s="10" customFormat="1" ht="18" customHeight="1">
      <c r="A9" s="64"/>
      <c r="B9" s="192">
        <v>11</v>
      </c>
      <c r="C9" s="41" t="s">
        <v>60</v>
      </c>
      <c r="D9" s="18">
        <v>2</v>
      </c>
      <c r="E9" s="20">
        <v>46</v>
      </c>
      <c r="F9" s="209" t="s">
        <v>97</v>
      </c>
      <c r="G9" s="19" t="s">
        <v>97</v>
      </c>
      <c r="H9" s="19" t="s">
        <v>97</v>
      </c>
      <c r="I9" s="19" t="s">
        <v>97</v>
      </c>
      <c r="J9" s="19" t="s">
        <v>97</v>
      </c>
      <c r="K9" s="19" t="s">
        <v>97</v>
      </c>
      <c r="L9" s="20" t="s">
        <v>97</v>
      </c>
      <c r="M9" s="42" t="s">
        <v>60</v>
      </c>
    </row>
    <row r="10" spans="1:13" s="10" customFormat="1" ht="18" customHeight="1">
      <c r="A10" s="64"/>
      <c r="B10" s="192">
        <v>12</v>
      </c>
      <c r="C10" s="41" t="s">
        <v>1</v>
      </c>
      <c r="D10" s="18" t="s">
        <v>96</v>
      </c>
      <c r="E10" s="20" t="s">
        <v>96</v>
      </c>
      <c r="F10" s="209" t="s">
        <v>96</v>
      </c>
      <c r="G10" s="19" t="s">
        <v>96</v>
      </c>
      <c r="H10" s="19" t="s">
        <v>96</v>
      </c>
      <c r="I10" s="19" t="s">
        <v>96</v>
      </c>
      <c r="J10" s="19" t="s">
        <v>96</v>
      </c>
      <c r="K10" s="19" t="s">
        <v>96</v>
      </c>
      <c r="L10" s="20" t="s">
        <v>96</v>
      </c>
      <c r="M10" s="42" t="s">
        <v>1</v>
      </c>
    </row>
    <row r="11" spans="1:13" s="10" customFormat="1" ht="18" customHeight="1">
      <c r="A11" s="64"/>
      <c r="B11" s="192">
        <v>13</v>
      </c>
      <c r="C11" s="41" t="s">
        <v>2</v>
      </c>
      <c r="D11" s="18">
        <v>1</v>
      </c>
      <c r="E11" s="20">
        <v>4</v>
      </c>
      <c r="F11" s="209" t="s">
        <v>97</v>
      </c>
      <c r="G11" s="19" t="s">
        <v>97</v>
      </c>
      <c r="H11" s="19" t="s">
        <v>97</v>
      </c>
      <c r="I11" s="19" t="s">
        <v>97</v>
      </c>
      <c r="J11" s="19" t="s">
        <v>97</v>
      </c>
      <c r="K11" s="19" t="s">
        <v>96</v>
      </c>
      <c r="L11" s="20" t="s">
        <v>96</v>
      </c>
      <c r="M11" s="42" t="s">
        <v>2</v>
      </c>
    </row>
    <row r="12" spans="1:13" s="10" customFormat="1" ht="18" customHeight="1">
      <c r="A12" s="64"/>
      <c r="B12" s="192">
        <v>14</v>
      </c>
      <c r="C12" s="41" t="s">
        <v>3</v>
      </c>
      <c r="D12" s="18" t="s">
        <v>96</v>
      </c>
      <c r="E12" s="20" t="s">
        <v>96</v>
      </c>
      <c r="F12" s="209" t="s">
        <v>96</v>
      </c>
      <c r="G12" s="19" t="s">
        <v>96</v>
      </c>
      <c r="H12" s="19" t="s">
        <v>96</v>
      </c>
      <c r="I12" s="19" t="s">
        <v>96</v>
      </c>
      <c r="J12" s="19" t="s">
        <v>96</v>
      </c>
      <c r="K12" s="19" t="s">
        <v>96</v>
      </c>
      <c r="L12" s="20" t="s">
        <v>96</v>
      </c>
      <c r="M12" s="42" t="s">
        <v>3</v>
      </c>
    </row>
    <row r="13" spans="1:13" s="10" customFormat="1" ht="18" customHeight="1">
      <c r="A13" s="64"/>
      <c r="B13" s="192">
        <v>15</v>
      </c>
      <c r="C13" s="41" t="s">
        <v>108</v>
      </c>
      <c r="D13" s="18">
        <v>2</v>
      </c>
      <c r="E13" s="20">
        <v>12</v>
      </c>
      <c r="F13" s="209" t="s">
        <v>97</v>
      </c>
      <c r="G13" s="19" t="s">
        <v>97</v>
      </c>
      <c r="H13" s="19" t="s">
        <v>97</v>
      </c>
      <c r="I13" s="19" t="s">
        <v>97</v>
      </c>
      <c r="J13" s="19" t="s">
        <v>97</v>
      </c>
      <c r="K13" s="19" t="s">
        <v>96</v>
      </c>
      <c r="L13" s="20" t="s">
        <v>96</v>
      </c>
      <c r="M13" s="42" t="s">
        <v>108</v>
      </c>
    </row>
    <row r="14" spans="1:13" s="10" customFormat="1" ht="18" customHeight="1">
      <c r="A14" s="64"/>
      <c r="B14" s="192">
        <v>16</v>
      </c>
      <c r="C14" s="41" t="s">
        <v>61</v>
      </c>
      <c r="D14" s="18" t="s">
        <v>96</v>
      </c>
      <c r="E14" s="20" t="s">
        <v>96</v>
      </c>
      <c r="F14" s="209" t="s">
        <v>96</v>
      </c>
      <c r="G14" s="19" t="s">
        <v>96</v>
      </c>
      <c r="H14" s="19" t="s">
        <v>96</v>
      </c>
      <c r="I14" s="19" t="s">
        <v>96</v>
      </c>
      <c r="J14" s="19" t="s">
        <v>96</v>
      </c>
      <c r="K14" s="19" t="s">
        <v>96</v>
      </c>
      <c r="L14" s="20" t="s">
        <v>96</v>
      </c>
      <c r="M14" s="42" t="s">
        <v>61</v>
      </c>
    </row>
    <row r="15" spans="1:13" s="10" customFormat="1" ht="18" customHeight="1">
      <c r="A15" s="64"/>
      <c r="B15" s="192">
        <v>17</v>
      </c>
      <c r="C15" s="41" t="s">
        <v>4</v>
      </c>
      <c r="D15" s="18" t="s">
        <v>96</v>
      </c>
      <c r="E15" s="20" t="s">
        <v>96</v>
      </c>
      <c r="F15" s="209" t="s">
        <v>96</v>
      </c>
      <c r="G15" s="19" t="s">
        <v>96</v>
      </c>
      <c r="H15" s="19" t="s">
        <v>96</v>
      </c>
      <c r="I15" s="19" t="s">
        <v>96</v>
      </c>
      <c r="J15" s="19" t="s">
        <v>96</v>
      </c>
      <c r="K15" s="19" t="s">
        <v>96</v>
      </c>
      <c r="L15" s="20" t="s">
        <v>96</v>
      </c>
      <c r="M15" s="42" t="s">
        <v>4</v>
      </c>
    </row>
    <row r="16" spans="1:13" s="10" customFormat="1" ht="18" customHeight="1">
      <c r="A16" s="328">
        <f>'第1表事業所'!A11+19</f>
        <v>144</v>
      </c>
      <c r="B16" s="192">
        <v>18</v>
      </c>
      <c r="C16" s="41" t="s">
        <v>5</v>
      </c>
      <c r="D16" s="18">
        <v>4</v>
      </c>
      <c r="E16" s="20">
        <v>855</v>
      </c>
      <c r="F16" s="209">
        <v>367336</v>
      </c>
      <c r="G16" s="19">
        <v>2164709</v>
      </c>
      <c r="H16" s="19">
        <v>3165525</v>
      </c>
      <c r="I16" s="19">
        <v>945436</v>
      </c>
      <c r="J16" s="19">
        <v>3145519</v>
      </c>
      <c r="K16" s="19" t="s">
        <v>97</v>
      </c>
      <c r="L16" s="20" t="s">
        <v>97</v>
      </c>
      <c r="M16" s="42" t="s">
        <v>5</v>
      </c>
    </row>
    <row r="17" spans="1:13" s="10" customFormat="1" ht="18" customHeight="1">
      <c r="A17" s="328"/>
      <c r="B17" s="192">
        <v>19</v>
      </c>
      <c r="C17" s="41" t="s">
        <v>6</v>
      </c>
      <c r="D17" s="18">
        <v>3</v>
      </c>
      <c r="E17" s="20">
        <v>225</v>
      </c>
      <c r="F17" s="209">
        <v>101236</v>
      </c>
      <c r="G17" s="19">
        <v>117944</v>
      </c>
      <c r="H17" s="19">
        <v>302988</v>
      </c>
      <c r="I17" s="19">
        <v>165619</v>
      </c>
      <c r="J17" s="19">
        <v>303998</v>
      </c>
      <c r="K17" s="19" t="s">
        <v>97</v>
      </c>
      <c r="L17" s="20" t="s">
        <v>97</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6</v>
      </c>
      <c r="E19" s="20">
        <v>75</v>
      </c>
      <c r="F19" s="209">
        <v>25744</v>
      </c>
      <c r="G19" s="19">
        <v>44694</v>
      </c>
      <c r="H19" s="19">
        <v>88232</v>
      </c>
      <c r="I19" s="19">
        <v>40312</v>
      </c>
      <c r="J19" s="19">
        <v>87395</v>
      </c>
      <c r="K19" s="19" t="s">
        <v>96</v>
      </c>
      <c r="L19" s="20" t="s">
        <v>96</v>
      </c>
      <c r="M19" s="42" t="s">
        <v>8</v>
      </c>
    </row>
    <row r="20" spans="1:13" s="10" customFormat="1" ht="18" customHeight="1">
      <c r="A20" s="64"/>
      <c r="B20" s="192">
        <v>22</v>
      </c>
      <c r="C20" s="41" t="s">
        <v>66</v>
      </c>
      <c r="D20" s="18" t="s">
        <v>96</v>
      </c>
      <c r="E20" s="20" t="s">
        <v>96</v>
      </c>
      <c r="F20" s="209" t="s">
        <v>96</v>
      </c>
      <c r="G20" s="19" t="s">
        <v>96</v>
      </c>
      <c r="H20" s="19" t="s">
        <v>96</v>
      </c>
      <c r="I20" s="19" t="s">
        <v>96</v>
      </c>
      <c r="J20" s="19" t="s">
        <v>96</v>
      </c>
      <c r="K20" s="19" t="s">
        <v>96</v>
      </c>
      <c r="L20" s="20" t="s">
        <v>96</v>
      </c>
      <c r="M20" s="42" t="s">
        <v>66</v>
      </c>
    </row>
    <row r="21" spans="1:13" s="10" customFormat="1" ht="18" customHeight="1">
      <c r="A21" s="64"/>
      <c r="B21" s="192">
        <v>23</v>
      </c>
      <c r="C21" s="41" t="s">
        <v>9</v>
      </c>
      <c r="D21" s="18" t="s">
        <v>96</v>
      </c>
      <c r="E21" s="20" t="s">
        <v>96</v>
      </c>
      <c r="F21" s="209" t="s">
        <v>96</v>
      </c>
      <c r="G21" s="19" t="s">
        <v>96</v>
      </c>
      <c r="H21" s="19" t="s">
        <v>96</v>
      </c>
      <c r="I21" s="19" t="s">
        <v>96</v>
      </c>
      <c r="J21" s="19" t="s">
        <v>96</v>
      </c>
      <c r="K21" s="19" t="s">
        <v>96</v>
      </c>
      <c r="L21" s="20" t="s">
        <v>96</v>
      </c>
      <c r="M21" s="42" t="s">
        <v>9</v>
      </c>
    </row>
    <row r="22" spans="1:13" s="10" customFormat="1" ht="18" customHeight="1">
      <c r="A22" s="63"/>
      <c r="B22" s="192">
        <v>24</v>
      </c>
      <c r="C22" s="41" t="s">
        <v>10</v>
      </c>
      <c r="D22" s="18">
        <v>6</v>
      </c>
      <c r="E22" s="20">
        <v>131</v>
      </c>
      <c r="F22" s="209">
        <v>43354</v>
      </c>
      <c r="G22" s="19">
        <v>99331</v>
      </c>
      <c r="H22" s="19">
        <v>201213</v>
      </c>
      <c r="I22" s="19">
        <v>94636</v>
      </c>
      <c r="J22" s="19">
        <v>202307</v>
      </c>
      <c r="K22" s="19" t="s">
        <v>97</v>
      </c>
      <c r="L22" s="20" t="s">
        <v>97</v>
      </c>
      <c r="M22" s="42" t="s">
        <v>10</v>
      </c>
    </row>
    <row r="23" spans="1:13" s="10" customFormat="1" ht="18" customHeight="1">
      <c r="A23" s="63"/>
      <c r="B23" s="192">
        <v>25</v>
      </c>
      <c r="C23" s="41" t="s">
        <v>105</v>
      </c>
      <c r="D23" s="18">
        <v>3</v>
      </c>
      <c r="E23" s="20">
        <v>23</v>
      </c>
      <c r="F23" s="209">
        <v>7887</v>
      </c>
      <c r="G23" s="19">
        <v>5713</v>
      </c>
      <c r="H23" s="19">
        <v>21311</v>
      </c>
      <c r="I23" s="19">
        <v>14442</v>
      </c>
      <c r="J23" s="19">
        <v>20799</v>
      </c>
      <c r="K23" s="19" t="s">
        <v>96</v>
      </c>
      <c r="L23" s="20" t="s">
        <v>96</v>
      </c>
      <c r="M23" s="42" t="s">
        <v>105</v>
      </c>
    </row>
    <row r="24" spans="1:13" s="10" customFormat="1" ht="18" customHeight="1">
      <c r="A24" s="63"/>
      <c r="B24" s="192">
        <v>26</v>
      </c>
      <c r="C24" s="41" t="s">
        <v>106</v>
      </c>
      <c r="D24" s="18">
        <v>11</v>
      </c>
      <c r="E24" s="20">
        <v>316</v>
      </c>
      <c r="F24" s="209">
        <v>119748</v>
      </c>
      <c r="G24" s="19">
        <v>352970</v>
      </c>
      <c r="H24" s="19">
        <v>618463</v>
      </c>
      <c r="I24" s="19">
        <v>230442</v>
      </c>
      <c r="J24" s="19">
        <v>527782</v>
      </c>
      <c r="K24" s="19">
        <v>145429</v>
      </c>
      <c r="L24" s="20">
        <v>16366</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v>2</v>
      </c>
      <c r="E26" s="20">
        <v>490</v>
      </c>
      <c r="F26" s="209" t="s">
        <v>97</v>
      </c>
      <c r="G26" s="19" t="s">
        <v>97</v>
      </c>
      <c r="H26" s="19" t="s">
        <v>97</v>
      </c>
      <c r="I26" s="19" t="s">
        <v>97</v>
      </c>
      <c r="J26" s="19" t="s">
        <v>97</v>
      </c>
      <c r="K26" s="19" t="s">
        <v>97</v>
      </c>
      <c r="L26" s="20" t="s">
        <v>97</v>
      </c>
      <c r="M26" s="42" t="s">
        <v>28</v>
      </c>
    </row>
    <row r="27" spans="1:13" s="10" customFormat="1" ht="18" customHeight="1">
      <c r="A27" s="63"/>
      <c r="B27" s="192">
        <v>29</v>
      </c>
      <c r="C27" s="51" t="s">
        <v>11</v>
      </c>
      <c r="D27" s="18" t="s">
        <v>96</v>
      </c>
      <c r="E27" s="20" t="s">
        <v>96</v>
      </c>
      <c r="F27" s="209" t="s">
        <v>96</v>
      </c>
      <c r="G27" s="19" t="s">
        <v>96</v>
      </c>
      <c r="H27" s="19" t="s">
        <v>96</v>
      </c>
      <c r="I27" s="19" t="s">
        <v>96</v>
      </c>
      <c r="J27" s="19" t="s">
        <v>96</v>
      </c>
      <c r="K27" s="19" t="s">
        <v>96</v>
      </c>
      <c r="L27" s="20" t="s">
        <v>96</v>
      </c>
      <c r="M27" s="52" t="s">
        <v>11</v>
      </c>
    </row>
    <row r="28" spans="1:13" s="10" customFormat="1" ht="18" customHeight="1">
      <c r="A28" s="63"/>
      <c r="B28" s="192">
        <v>30</v>
      </c>
      <c r="C28" s="41" t="s">
        <v>57</v>
      </c>
      <c r="D28" s="18">
        <v>1</v>
      </c>
      <c r="E28" s="20">
        <v>16</v>
      </c>
      <c r="F28" s="209" t="s">
        <v>97</v>
      </c>
      <c r="G28" s="19" t="s">
        <v>97</v>
      </c>
      <c r="H28" s="19" t="s">
        <v>97</v>
      </c>
      <c r="I28" s="19" t="s">
        <v>97</v>
      </c>
      <c r="J28" s="19" t="s">
        <v>97</v>
      </c>
      <c r="K28" s="19" t="s">
        <v>96</v>
      </c>
      <c r="L28" s="20" t="s">
        <v>96</v>
      </c>
      <c r="M28" s="42" t="s">
        <v>57</v>
      </c>
    </row>
    <row r="29" spans="1:13" s="10" customFormat="1" ht="18" customHeight="1">
      <c r="A29" s="63"/>
      <c r="B29" s="192">
        <v>31</v>
      </c>
      <c r="C29" s="41" t="s">
        <v>12</v>
      </c>
      <c r="D29" s="18">
        <v>9</v>
      </c>
      <c r="E29" s="20">
        <v>986</v>
      </c>
      <c r="F29" s="209">
        <v>556748</v>
      </c>
      <c r="G29" s="19">
        <v>2304410</v>
      </c>
      <c r="H29" s="19">
        <v>3437091</v>
      </c>
      <c r="I29" s="19">
        <v>928740</v>
      </c>
      <c r="J29" s="19">
        <v>3444093</v>
      </c>
      <c r="K29" s="19">
        <v>821280</v>
      </c>
      <c r="L29" s="20">
        <v>469765</v>
      </c>
      <c r="M29" s="42" t="s">
        <v>12</v>
      </c>
    </row>
    <row r="30" spans="1:13" s="10" customFormat="1" ht="18" customHeight="1">
      <c r="A30" s="63"/>
      <c r="B30" s="193">
        <v>32</v>
      </c>
      <c r="C30" s="43" t="s">
        <v>58</v>
      </c>
      <c r="D30" s="21">
        <v>2</v>
      </c>
      <c r="E30" s="23">
        <v>20</v>
      </c>
      <c r="F30" s="210" t="s">
        <v>97</v>
      </c>
      <c r="G30" s="22" t="s">
        <v>97</v>
      </c>
      <c r="H30" s="22" t="s">
        <v>97</v>
      </c>
      <c r="I30" s="22" t="s">
        <v>97</v>
      </c>
      <c r="J30" s="22" t="s">
        <v>97</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28" activePane="bottomRight" state="frozen"/>
      <selection pane="topLeft" activeCell="A1" sqref="A1"/>
      <selection pane="topRight" activeCell="A1" sqref="A1"/>
      <selection pane="bottomLeft" activeCell="A1" sqref="A1"/>
      <selection pane="bottomRight" activeCell="F14" sqref="F14"/>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27</v>
      </c>
    </row>
    <row r="3" spans="1:13" s="286" customFormat="1" ht="13.5">
      <c r="A3" s="300"/>
      <c r="B3" s="330" t="s">
        <v>53</v>
      </c>
      <c r="C3" s="331"/>
      <c r="D3" s="288" t="s">
        <v>163</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17</v>
      </c>
      <c r="E6" s="14">
        <v>718</v>
      </c>
      <c r="F6" s="207">
        <v>263100</v>
      </c>
      <c r="G6" s="13">
        <v>861889</v>
      </c>
      <c r="H6" s="13">
        <v>1575194</v>
      </c>
      <c r="I6" s="13">
        <v>657321</v>
      </c>
      <c r="J6" s="13">
        <v>1583811</v>
      </c>
      <c r="K6" s="13" t="s">
        <v>97</v>
      </c>
      <c r="L6" s="14">
        <v>49417</v>
      </c>
      <c r="M6" s="198" t="s">
        <v>143</v>
      </c>
      <c r="N6" s="4"/>
    </row>
    <row r="7" spans="1:13" s="10" customFormat="1" ht="18" customHeight="1">
      <c r="A7" s="64"/>
      <c r="B7" s="190" t="s">
        <v>13</v>
      </c>
      <c r="C7" s="39" t="s">
        <v>65</v>
      </c>
      <c r="D7" s="15">
        <v>2</v>
      </c>
      <c r="E7" s="17">
        <v>18</v>
      </c>
      <c r="F7" s="208" t="s">
        <v>97</v>
      </c>
      <c r="G7" s="16" t="s">
        <v>97</v>
      </c>
      <c r="H7" s="16" t="s">
        <v>97</v>
      </c>
      <c r="I7" s="16" t="s">
        <v>97</v>
      </c>
      <c r="J7" s="16" t="s">
        <v>97</v>
      </c>
      <c r="K7" s="16" t="s">
        <v>96</v>
      </c>
      <c r="L7" s="17" t="s">
        <v>96</v>
      </c>
      <c r="M7" s="40" t="s">
        <v>65</v>
      </c>
    </row>
    <row r="8" spans="1:13" s="10" customFormat="1" ht="18" customHeight="1">
      <c r="A8" s="65"/>
      <c r="B8" s="192">
        <v>10</v>
      </c>
      <c r="C8" s="41" t="s">
        <v>0</v>
      </c>
      <c r="D8" s="18">
        <v>1</v>
      </c>
      <c r="E8" s="20">
        <v>92</v>
      </c>
      <c r="F8" s="209" t="s">
        <v>97</v>
      </c>
      <c r="G8" s="19" t="s">
        <v>97</v>
      </c>
      <c r="H8" s="19" t="s">
        <v>97</v>
      </c>
      <c r="I8" s="19" t="s">
        <v>97</v>
      </c>
      <c r="J8" s="19" t="s">
        <v>97</v>
      </c>
      <c r="K8" s="19" t="s">
        <v>97</v>
      </c>
      <c r="L8" s="20" t="s">
        <v>97</v>
      </c>
      <c r="M8" s="42" t="s">
        <v>0</v>
      </c>
    </row>
    <row r="9" spans="1:13" s="10" customFormat="1" ht="18" customHeight="1">
      <c r="A9" s="64"/>
      <c r="B9" s="192">
        <v>11</v>
      </c>
      <c r="C9" s="41" t="s">
        <v>60</v>
      </c>
      <c r="D9" s="18">
        <v>2</v>
      </c>
      <c r="E9" s="20">
        <v>35</v>
      </c>
      <c r="F9" s="209" t="s">
        <v>97</v>
      </c>
      <c r="G9" s="19" t="s">
        <v>97</v>
      </c>
      <c r="H9" s="19" t="s">
        <v>97</v>
      </c>
      <c r="I9" s="19" t="s">
        <v>97</v>
      </c>
      <c r="J9" s="19" t="s">
        <v>97</v>
      </c>
      <c r="K9" s="19" t="s">
        <v>96</v>
      </c>
      <c r="L9" s="20" t="s">
        <v>96</v>
      </c>
      <c r="M9" s="42" t="s">
        <v>60</v>
      </c>
    </row>
    <row r="10" spans="1:13" s="10" customFormat="1" ht="18" customHeight="1">
      <c r="A10" s="64"/>
      <c r="B10" s="192">
        <v>12</v>
      </c>
      <c r="C10" s="41" t="s">
        <v>1</v>
      </c>
      <c r="D10" s="18">
        <v>1</v>
      </c>
      <c r="E10" s="20">
        <v>11</v>
      </c>
      <c r="F10" s="209" t="s">
        <v>97</v>
      </c>
      <c r="G10" s="19" t="s">
        <v>97</v>
      </c>
      <c r="H10" s="19" t="s">
        <v>97</v>
      </c>
      <c r="I10" s="19" t="s">
        <v>97</v>
      </c>
      <c r="J10" s="19" t="s">
        <v>97</v>
      </c>
      <c r="K10" s="19" t="s">
        <v>96</v>
      </c>
      <c r="L10" s="20" t="s">
        <v>96</v>
      </c>
      <c r="M10" s="42" t="s">
        <v>1</v>
      </c>
    </row>
    <row r="11" spans="1:13" s="10" customFormat="1" ht="18" customHeight="1">
      <c r="A11" s="64"/>
      <c r="B11" s="192">
        <v>13</v>
      </c>
      <c r="C11" s="41" t="s">
        <v>2</v>
      </c>
      <c r="D11" s="18" t="s">
        <v>96</v>
      </c>
      <c r="E11" s="20" t="s">
        <v>96</v>
      </c>
      <c r="F11" s="209" t="s">
        <v>96</v>
      </c>
      <c r="G11" s="19" t="s">
        <v>96</v>
      </c>
      <c r="H11" s="19" t="s">
        <v>96</v>
      </c>
      <c r="I11" s="19" t="s">
        <v>96</v>
      </c>
      <c r="J11" s="19" t="s">
        <v>96</v>
      </c>
      <c r="K11" s="19" t="s">
        <v>96</v>
      </c>
      <c r="L11" s="20" t="s">
        <v>96</v>
      </c>
      <c r="M11" s="42" t="s">
        <v>2</v>
      </c>
    </row>
    <row r="12" spans="1:13" s="10" customFormat="1" ht="18" customHeight="1">
      <c r="A12" s="64"/>
      <c r="B12" s="192">
        <v>14</v>
      </c>
      <c r="C12" s="41" t="s">
        <v>3</v>
      </c>
      <c r="D12" s="18" t="s">
        <v>96</v>
      </c>
      <c r="E12" s="20" t="s">
        <v>96</v>
      </c>
      <c r="F12" s="209" t="s">
        <v>96</v>
      </c>
      <c r="G12" s="19" t="s">
        <v>96</v>
      </c>
      <c r="H12" s="19" t="s">
        <v>96</v>
      </c>
      <c r="I12" s="19" t="s">
        <v>96</v>
      </c>
      <c r="J12" s="19" t="s">
        <v>96</v>
      </c>
      <c r="K12" s="19" t="s">
        <v>96</v>
      </c>
      <c r="L12" s="20" t="s">
        <v>96</v>
      </c>
      <c r="M12" s="42" t="s">
        <v>3</v>
      </c>
    </row>
    <row r="13" spans="1:13" s="10" customFormat="1" ht="18" customHeight="1">
      <c r="A13" s="64"/>
      <c r="B13" s="192">
        <v>15</v>
      </c>
      <c r="C13" s="41" t="s">
        <v>108</v>
      </c>
      <c r="D13" s="18" t="s">
        <v>96</v>
      </c>
      <c r="E13" s="20" t="s">
        <v>96</v>
      </c>
      <c r="F13" s="209" t="s">
        <v>96</v>
      </c>
      <c r="G13" s="19" t="s">
        <v>96</v>
      </c>
      <c r="H13" s="19" t="s">
        <v>96</v>
      </c>
      <c r="I13" s="19" t="s">
        <v>96</v>
      </c>
      <c r="J13" s="19" t="s">
        <v>96</v>
      </c>
      <c r="K13" s="19" t="s">
        <v>96</v>
      </c>
      <c r="L13" s="20" t="s">
        <v>96</v>
      </c>
      <c r="M13" s="42" t="s">
        <v>108</v>
      </c>
    </row>
    <row r="14" spans="1:13" s="10" customFormat="1" ht="18" customHeight="1">
      <c r="A14" s="64"/>
      <c r="B14" s="192">
        <v>16</v>
      </c>
      <c r="C14" s="41" t="s">
        <v>61</v>
      </c>
      <c r="D14" s="18" t="s">
        <v>96</v>
      </c>
      <c r="E14" s="20" t="s">
        <v>96</v>
      </c>
      <c r="F14" s="209" t="s">
        <v>96</v>
      </c>
      <c r="G14" s="19" t="s">
        <v>96</v>
      </c>
      <c r="H14" s="19" t="s">
        <v>96</v>
      </c>
      <c r="I14" s="19" t="s">
        <v>96</v>
      </c>
      <c r="J14" s="19" t="s">
        <v>96</v>
      </c>
      <c r="K14" s="19" t="s">
        <v>96</v>
      </c>
      <c r="L14" s="20" t="s">
        <v>96</v>
      </c>
      <c r="M14" s="42" t="s">
        <v>61</v>
      </c>
    </row>
    <row r="15" spans="1:13" s="10" customFormat="1" ht="18" customHeight="1">
      <c r="A15" s="64"/>
      <c r="B15" s="192">
        <v>17</v>
      </c>
      <c r="C15" s="41" t="s">
        <v>4</v>
      </c>
      <c r="D15" s="18" t="s">
        <v>96</v>
      </c>
      <c r="E15" s="20" t="s">
        <v>96</v>
      </c>
      <c r="F15" s="209" t="s">
        <v>96</v>
      </c>
      <c r="G15" s="19" t="s">
        <v>96</v>
      </c>
      <c r="H15" s="19" t="s">
        <v>96</v>
      </c>
      <c r="I15" s="19" t="s">
        <v>96</v>
      </c>
      <c r="J15" s="19" t="s">
        <v>96</v>
      </c>
      <c r="K15" s="19" t="s">
        <v>96</v>
      </c>
      <c r="L15" s="20" t="s">
        <v>96</v>
      </c>
      <c r="M15" s="42" t="s">
        <v>4</v>
      </c>
    </row>
    <row r="16" spans="1:13" s="10" customFormat="1" ht="18" customHeight="1">
      <c r="A16" s="328">
        <f>'第1表事業所'!A11+20</f>
        <v>145</v>
      </c>
      <c r="B16" s="192">
        <v>18</v>
      </c>
      <c r="C16" s="41" t="s">
        <v>5</v>
      </c>
      <c r="D16" s="18">
        <v>1</v>
      </c>
      <c r="E16" s="20">
        <v>10</v>
      </c>
      <c r="F16" s="209" t="s">
        <v>97</v>
      </c>
      <c r="G16" s="19" t="s">
        <v>97</v>
      </c>
      <c r="H16" s="19" t="s">
        <v>97</v>
      </c>
      <c r="I16" s="19" t="s">
        <v>97</v>
      </c>
      <c r="J16" s="19" t="s">
        <v>97</v>
      </c>
      <c r="K16" s="19" t="s">
        <v>96</v>
      </c>
      <c r="L16" s="20" t="s">
        <v>96</v>
      </c>
      <c r="M16" s="42" t="s">
        <v>5</v>
      </c>
    </row>
    <row r="17" spans="1:13" s="10" customFormat="1" ht="18" customHeight="1">
      <c r="A17" s="328"/>
      <c r="B17" s="192">
        <v>19</v>
      </c>
      <c r="C17" s="41" t="s">
        <v>6</v>
      </c>
      <c r="D17" s="18" t="s">
        <v>96</v>
      </c>
      <c r="E17" s="20" t="s">
        <v>96</v>
      </c>
      <c r="F17" s="209" t="s">
        <v>96</v>
      </c>
      <c r="G17" s="19" t="s">
        <v>96</v>
      </c>
      <c r="H17" s="19" t="s">
        <v>96</v>
      </c>
      <c r="I17" s="19" t="s">
        <v>96</v>
      </c>
      <c r="J17" s="19" t="s">
        <v>96</v>
      </c>
      <c r="K17" s="19" t="s">
        <v>96</v>
      </c>
      <c r="L17" s="20" t="s">
        <v>96</v>
      </c>
      <c r="M17" s="42" t="s">
        <v>6</v>
      </c>
    </row>
    <row r="18" spans="1:13" s="10" customFormat="1" ht="18" customHeight="1">
      <c r="A18" s="63"/>
      <c r="B18" s="192">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2">
        <v>21</v>
      </c>
      <c r="C19" s="41" t="s">
        <v>8</v>
      </c>
      <c r="D19" s="18">
        <v>2</v>
      </c>
      <c r="E19" s="20">
        <v>14</v>
      </c>
      <c r="F19" s="209" t="s">
        <v>97</v>
      </c>
      <c r="G19" s="19" t="s">
        <v>97</v>
      </c>
      <c r="H19" s="19" t="s">
        <v>97</v>
      </c>
      <c r="I19" s="19" t="s">
        <v>97</v>
      </c>
      <c r="J19" s="19" t="s">
        <v>97</v>
      </c>
      <c r="K19" s="19" t="s">
        <v>96</v>
      </c>
      <c r="L19" s="20" t="s">
        <v>96</v>
      </c>
      <c r="M19" s="42" t="s">
        <v>8</v>
      </c>
    </row>
    <row r="20" spans="1:13" s="10" customFormat="1" ht="18" customHeight="1">
      <c r="A20" s="64"/>
      <c r="B20" s="192">
        <v>22</v>
      </c>
      <c r="C20" s="41" t="s">
        <v>66</v>
      </c>
      <c r="D20" s="18">
        <v>1</v>
      </c>
      <c r="E20" s="20">
        <v>7</v>
      </c>
      <c r="F20" s="209" t="s">
        <v>97</v>
      </c>
      <c r="G20" s="19" t="s">
        <v>97</v>
      </c>
      <c r="H20" s="19" t="s">
        <v>97</v>
      </c>
      <c r="I20" s="19" t="s">
        <v>97</v>
      </c>
      <c r="J20" s="19" t="s">
        <v>97</v>
      </c>
      <c r="K20" s="19" t="s">
        <v>96</v>
      </c>
      <c r="L20" s="20" t="s">
        <v>96</v>
      </c>
      <c r="M20" s="42" t="s">
        <v>66</v>
      </c>
    </row>
    <row r="21" spans="1:13" s="10" customFormat="1" ht="18" customHeight="1">
      <c r="A21" s="64"/>
      <c r="B21" s="192">
        <v>23</v>
      </c>
      <c r="C21" s="41" t="s">
        <v>9</v>
      </c>
      <c r="D21" s="18" t="s">
        <v>96</v>
      </c>
      <c r="E21" s="20" t="s">
        <v>96</v>
      </c>
      <c r="F21" s="209" t="s">
        <v>96</v>
      </c>
      <c r="G21" s="19" t="s">
        <v>96</v>
      </c>
      <c r="H21" s="19" t="s">
        <v>96</v>
      </c>
      <c r="I21" s="19" t="s">
        <v>96</v>
      </c>
      <c r="J21" s="19" t="s">
        <v>96</v>
      </c>
      <c r="K21" s="19" t="s">
        <v>96</v>
      </c>
      <c r="L21" s="20" t="s">
        <v>96</v>
      </c>
      <c r="M21" s="42" t="s">
        <v>9</v>
      </c>
    </row>
    <row r="22" spans="1:13" s="10" customFormat="1" ht="18" customHeight="1">
      <c r="A22" s="63"/>
      <c r="B22" s="192">
        <v>24</v>
      </c>
      <c r="C22" s="41" t="s">
        <v>10</v>
      </c>
      <c r="D22" s="18">
        <v>2</v>
      </c>
      <c r="E22" s="20">
        <v>23</v>
      </c>
      <c r="F22" s="209" t="s">
        <v>97</v>
      </c>
      <c r="G22" s="19" t="s">
        <v>97</v>
      </c>
      <c r="H22" s="19" t="s">
        <v>97</v>
      </c>
      <c r="I22" s="19" t="s">
        <v>97</v>
      </c>
      <c r="J22" s="19" t="s">
        <v>97</v>
      </c>
      <c r="K22" s="19" t="s">
        <v>96</v>
      </c>
      <c r="L22" s="20" t="s">
        <v>96</v>
      </c>
      <c r="M22" s="42" t="s">
        <v>10</v>
      </c>
    </row>
    <row r="23" spans="1:13" s="10" customFormat="1" ht="18" customHeight="1">
      <c r="A23" s="63"/>
      <c r="B23" s="192">
        <v>25</v>
      </c>
      <c r="C23" s="41" t="s">
        <v>105</v>
      </c>
      <c r="D23" s="18">
        <v>2</v>
      </c>
      <c r="E23" s="20">
        <v>101</v>
      </c>
      <c r="F23" s="209" t="s">
        <v>97</v>
      </c>
      <c r="G23" s="19" t="s">
        <v>97</v>
      </c>
      <c r="H23" s="19" t="s">
        <v>97</v>
      </c>
      <c r="I23" s="19" t="s">
        <v>97</v>
      </c>
      <c r="J23" s="19" t="s">
        <v>97</v>
      </c>
      <c r="K23" s="19" t="s">
        <v>97</v>
      </c>
      <c r="L23" s="20" t="s">
        <v>97</v>
      </c>
      <c r="M23" s="42" t="s">
        <v>105</v>
      </c>
    </row>
    <row r="24" spans="1:13" s="10" customFormat="1" ht="18" customHeight="1">
      <c r="A24" s="63"/>
      <c r="B24" s="192">
        <v>26</v>
      </c>
      <c r="C24" s="41" t="s">
        <v>106</v>
      </c>
      <c r="D24" s="18">
        <v>1</v>
      </c>
      <c r="E24" s="20">
        <v>90</v>
      </c>
      <c r="F24" s="209" t="s">
        <v>97</v>
      </c>
      <c r="G24" s="19" t="s">
        <v>97</v>
      </c>
      <c r="H24" s="19" t="s">
        <v>97</v>
      </c>
      <c r="I24" s="19" t="s">
        <v>97</v>
      </c>
      <c r="J24" s="19" t="s">
        <v>97</v>
      </c>
      <c r="K24" s="19" t="s">
        <v>97</v>
      </c>
      <c r="L24" s="20" t="s">
        <v>97</v>
      </c>
      <c r="M24" s="42" t="s">
        <v>106</v>
      </c>
    </row>
    <row r="25" spans="1:13" s="10" customFormat="1" ht="18" customHeight="1">
      <c r="A25" s="63"/>
      <c r="B25" s="192">
        <v>27</v>
      </c>
      <c r="C25" s="41" t="s">
        <v>107</v>
      </c>
      <c r="D25" s="18" t="s">
        <v>96</v>
      </c>
      <c r="E25" s="20" t="s">
        <v>96</v>
      </c>
      <c r="F25" s="209" t="s">
        <v>96</v>
      </c>
      <c r="G25" s="19" t="s">
        <v>96</v>
      </c>
      <c r="H25" s="19" t="s">
        <v>96</v>
      </c>
      <c r="I25" s="19" t="s">
        <v>96</v>
      </c>
      <c r="J25" s="19" t="s">
        <v>96</v>
      </c>
      <c r="K25" s="19" t="s">
        <v>96</v>
      </c>
      <c r="L25" s="20" t="s">
        <v>96</v>
      </c>
      <c r="M25" s="42" t="s">
        <v>107</v>
      </c>
    </row>
    <row r="26" spans="1:13" s="10" customFormat="1" ht="18" customHeight="1">
      <c r="A26" s="63"/>
      <c r="B26" s="192">
        <v>28</v>
      </c>
      <c r="C26" s="41" t="s">
        <v>28</v>
      </c>
      <c r="D26" s="18">
        <v>2</v>
      </c>
      <c r="E26" s="20">
        <v>317</v>
      </c>
      <c r="F26" s="209" t="s">
        <v>97</v>
      </c>
      <c r="G26" s="19" t="s">
        <v>97</v>
      </c>
      <c r="H26" s="19" t="s">
        <v>97</v>
      </c>
      <c r="I26" s="19" t="s">
        <v>97</v>
      </c>
      <c r="J26" s="19" t="s">
        <v>97</v>
      </c>
      <c r="K26" s="19" t="s">
        <v>97</v>
      </c>
      <c r="L26" s="20" t="s">
        <v>97</v>
      </c>
      <c r="M26" s="42" t="s">
        <v>28</v>
      </c>
    </row>
    <row r="27" spans="1:13" s="10" customFormat="1" ht="18" customHeight="1">
      <c r="A27" s="63"/>
      <c r="B27" s="192">
        <v>29</v>
      </c>
      <c r="C27" s="51" t="s">
        <v>11</v>
      </c>
      <c r="D27" s="18" t="s">
        <v>96</v>
      </c>
      <c r="E27" s="20" t="s">
        <v>96</v>
      </c>
      <c r="F27" s="209" t="s">
        <v>96</v>
      </c>
      <c r="G27" s="19" t="s">
        <v>96</v>
      </c>
      <c r="H27" s="19" t="s">
        <v>96</v>
      </c>
      <c r="I27" s="19" t="s">
        <v>96</v>
      </c>
      <c r="J27" s="19" t="s">
        <v>96</v>
      </c>
      <c r="K27" s="19" t="s">
        <v>96</v>
      </c>
      <c r="L27" s="20" t="s">
        <v>96</v>
      </c>
      <c r="M27" s="52" t="s">
        <v>11</v>
      </c>
    </row>
    <row r="28" spans="1:13" s="10" customFormat="1" ht="18" customHeight="1">
      <c r="A28" s="63"/>
      <c r="B28" s="192">
        <v>30</v>
      </c>
      <c r="C28" s="41" t="s">
        <v>57</v>
      </c>
      <c r="D28" s="18" t="s">
        <v>96</v>
      </c>
      <c r="E28" s="20" t="s">
        <v>96</v>
      </c>
      <c r="F28" s="209" t="s">
        <v>96</v>
      </c>
      <c r="G28" s="19" t="s">
        <v>96</v>
      </c>
      <c r="H28" s="19" t="s">
        <v>96</v>
      </c>
      <c r="I28" s="19" t="s">
        <v>96</v>
      </c>
      <c r="J28" s="19" t="s">
        <v>96</v>
      </c>
      <c r="K28" s="19" t="s">
        <v>96</v>
      </c>
      <c r="L28" s="20" t="s">
        <v>96</v>
      </c>
      <c r="M28" s="42" t="s">
        <v>57</v>
      </c>
    </row>
    <row r="29" spans="1:13" s="10" customFormat="1" ht="18" customHeight="1">
      <c r="A29" s="63"/>
      <c r="B29" s="192">
        <v>31</v>
      </c>
      <c r="C29" s="41" t="s">
        <v>12</v>
      </c>
      <c r="D29" s="18" t="s">
        <v>96</v>
      </c>
      <c r="E29" s="20" t="s">
        <v>96</v>
      </c>
      <c r="F29" s="209" t="s">
        <v>96</v>
      </c>
      <c r="G29" s="19" t="s">
        <v>96</v>
      </c>
      <c r="H29" s="19" t="s">
        <v>96</v>
      </c>
      <c r="I29" s="19" t="s">
        <v>96</v>
      </c>
      <c r="J29" s="19" t="s">
        <v>96</v>
      </c>
      <c r="K29" s="19" t="s">
        <v>96</v>
      </c>
      <c r="L29" s="20" t="s">
        <v>96</v>
      </c>
      <c r="M29" s="42" t="s">
        <v>12</v>
      </c>
    </row>
    <row r="30" spans="1:13" s="10" customFormat="1" ht="18" customHeight="1">
      <c r="A30" s="63"/>
      <c r="B30" s="193">
        <v>32</v>
      </c>
      <c r="C30" s="43" t="s">
        <v>58</v>
      </c>
      <c r="D30" s="21" t="s">
        <v>96</v>
      </c>
      <c r="E30" s="23" t="s">
        <v>96</v>
      </c>
      <c r="F30" s="210" t="s">
        <v>96</v>
      </c>
      <c r="G30" s="22" t="s">
        <v>96</v>
      </c>
      <c r="H30" s="22" t="s">
        <v>96</v>
      </c>
      <c r="I30" s="22" t="s">
        <v>96</v>
      </c>
      <c r="J30" s="22" t="s">
        <v>96</v>
      </c>
      <c r="K30" s="22" t="s">
        <v>96</v>
      </c>
      <c r="L30" s="23" t="s">
        <v>96</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X28"/>
  <sheetViews>
    <sheetView zoomScale="90" zoomScaleNormal="90" zoomScaleSheetLayoutView="90" zoomScalePageLayoutView="0" workbookViewId="0" topLeftCell="A1">
      <pane xSplit="3" ySplit="5" topLeftCell="D15" activePane="bottomRight" state="frozen"/>
      <selection pane="topLeft" activeCell="C32" sqref="C32"/>
      <selection pane="topRight" activeCell="C32" sqref="C32"/>
      <selection pane="bottomLeft" activeCell="C32" sqref="C32"/>
      <selection pane="bottomRight" activeCell="N19" sqref="N19"/>
    </sheetView>
  </sheetViews>
  <sheetFormatPr defaultColWidth="9.00390625" defaultRowHeight="13.5"/>
  <cols>
    <col min="1" max="1" width="3.625" style="215" customWidth="1"/>
    <col min="2" max="2" width="0.74609375" style="217" customWidth="1"/>
    <col min="3" max="3" width="10.25390625" style="217" customWidth="1"/>
    <col min="4" max="6" width="5.875" style="217" customWidth="1"/>
    <col min="7" max="8" width="10.25390625" style="217" customWidth="1"/>
    <col min="9" max="9" width="5.875" style="217" customWidth="1"/>
    <col min="10" max="11" width="10.25390625" style="217" customWidth="1"/>
    <col min="12" max="12" width="5.875" style="217" customWidth="1"/>
    <col min="13" max="14" width="10.25390625" style="217" customWidth="1"/>
    <col min="15" max="15" width="5.875" style="217" customWidth="1"/>
    <col min="16" max="17" width="8.50390625" style="217" customWidth="1"/>
    <col min="18" max="18" width="5.875" style="217" customWidth="1"/>
    <col min="19" max="20" width="8.50390625" style="217" customWidth="1"/>
    <col min="21" max="21" width="5.875" style="217" customWidth="1"/>
    <col min="22" max="23" width="8.50390625" style="217" customWidth="1"/>
    <col min="24" max="24" width="5.875" style="217" customWidth="1"/>
    <col min="25" max="16384" width="9.00390625" style="217" customWidth="1"/>
  </cols>
  <sheetData>
    <row r="1" spans="2:24" ht="36" customHeight="1">
      <c r="B1" s="216"/>
      <c r="D1" s="218" t="s">
        <v>135</v>
      </c>
      <c r="E1" s="219"/>
      <c r="F1" s="219"/>
      <c r="G1" s="219"/>
      <c r="H1" s="219"/>
      <c r="I1" s="220"/>
      <c r="J1" s="219"/>
      <c r="K1" s="219"/>
      <c r="L1" s="220"/>
      <c r="M1" s="219"/>
      <c r="N1" s="219"/>
      <c r="O1" s="220"/>
      <c r="P1" s="220"/>
      <c r="Q1" s="220"/>
      <c r="R1" s="220"/>
      <c r="S1" s="220"/>
      <c r="T1" s="220"/>
      <c r="U1" s="220"/>
      <c r="V1" s="220"/>
      <c r="W1" s="220"/>
      <c r="X1" s="220"/>
    </row>
    <row r="2" spans="2:24" ht="14.25">
      <c r="B2" s="219"/>
      <c r="C2" s="219"/>
      <c r="D2" s="219"/>
      <c r="E2" s="219"/>
      <c r="F2" s="219"/>
      <c r="G2" s="221"/>
      <c r="H2" s="222"/>
      <c r="I2" s="222"/>
      <c r="J2" s="221"/>
      <c r="K2" s="222"/>
      <c r="L2" s="222"/>
      <c r="M2" s="221"/>
      <c r="N2" s="222"/>
      <c r="O2" s="222"/>
      <c r="P2" s="222"/>
      <c r="Q2" s="222"/>
      <c r="R2" s="222"/>
      <c r="S2" s="222"/>
      <c r="T2" s="222"/>
      <c r="U2" s="222"/>
      <c r="V2" s="222"/>
      <c r="W2" s="222"/>
      <c r="X2" s="222"/>
    </row>
    <row r="3" spans="1:24" ht="24.75" customHeight="1">
      <c r="A3" s="223"/>
      <c r="B3" s="336" t="s">
        <v>113</v>
      </c>
      <c r="C3" s="337"/>
      <c r="D3" s="248" t="s">
        <v>114</v>
      </c>
      <c r="E3" s="248"/>
      <c r="F3" s="248"/>
      <c r="G3" s="271" t="s">
        <v>144</v>
      </c>
      <c r="H3" s="248"/>
      <c r="I3" s="272"/>
      <c r="J3" s="250" t="s">
        <v>145</v>
      </c>
      <c r="K3" s="248"/>
      <c r="L3" s="249"/>
      <c r="M3" s="250" t="s">
        <v>146</v>
      </c>
      <c r="N3" s="248"/>
      <c r="O3" s="249"/>
      <c r="P3" s="250" t="s">
        <v>147</v>
      </c>
      <c r="Q3" s="248"/>
      <c r="R3" s="249"/>
      <c r="S3" s="250" t="s">
        <v>148</v>
      </c>
      <c r="T3" s="248"/>
      <c r="U3" s="249"/>
      <c r="V3" s="250" t="s">
        <v>149</v>
      </c>
      <c r="W3" s="248"/>
      <c r="X3" s="249"/>
    </row>
    <row r="4" spans="2:24" ht="24.75" customHeight="1">
      <c r="B4" s="338"/>
      <c r="C4" s="339"/>
      <c r="D4" s="284" t="s">
        <v>152</v>
      </c>
      <c r="E4" s="225" t="s">
        <v>157</v>
      </c>
      <c r="F4" s="266" t="s">
        <v>150</v>
      </c>
      <c r="G4" s="285" t="s">
        <v>152</v>
      </c>
      <c r="H4" s="225" t="s">
        <v>157</v>
      </c>
      <c r="I4" s="273" t="s">
        <v>150</v>
      </c>
      <c r="J4" s="284" t="s">
        <v>131</v>
      </c>
      <c r="K4" s="225" t="s">
        <v>152</v>
      </c>
      <c r="L4" s="224" t="s">
        <v>150</v>
      </c>
      <c r="M4" s="225" t="s">
        <v>131</v>
      </c>
      <c r="N4" s="225" t="s">
        <v>152</v>
      </c>
      <c r="O4" s="224" t="s">
        <v>150</v>
      </c>
      <c r="P4" s="225" t="s">
        <v>131</v>
      </c>
      <c r="Q4" s="225" t="s">
        <v>152</v>
      </c>
      <c r="R4" s="224" t="s">
        <v>150</v>
      </c>
      <c r="S4" s="225" t="s">
        <v>131</v>
      </c>
      <c r="T4" s="225" t="s">
        <v>152</v>
      </c>
      <c r="U4" s="224" t="s">
        <v>150</v>
      </c>
      <c r="V4" s="225" t="s">
        <v>131</v>
      </c>
      <c r="W4" s="225" t="s">
        <v>152</v>
      </c>
      <c r="X4" s="224" t="s">
        <v>150</v>
      </c>
    </row>
    <row r="5" spans="2:24" ht="33.75" customHeight="1">
      <c r="B5" s="251" t="s">
        <v>115</v>
      </c>
      <c r="C5" s="262"/>
      <c r="D5" s="258">
        <v>798</v>
      </c>
      <c r="E5" s="227">
        <v>796</v>
      </c>
      <c r="F5" s="267">
        <v>100</v>
      </c>
      <c r="G5" s="274">
        <v>28046119</v>
      </c>
      <c r="H5" s="227">
        <v>28431677</v>
      </c>
      <c r="I5" s="275">
        <v>100</v>
      </c>
      <c r="J5" s="258">
        <v>729899</v>
      </c>
      <c r="K5" s="227">
        <v>714554</v>
      </c>
      <c r="L5" s="228">
        <v>100</v>
      </c>
      <c r="M5" s="226">
        <v>277902</v>
      </c>
      <c r="N5" s="227">
        <v>270788</v>
      </c>
      <c r="O5" s="228">
        <v>100</v>
      </c>
      <c r="P5" s="226">
        <v>17884</v>
      </c>
      <c r="Q5" s="227">
        <v>20151</v>
      </c>
      <c r="R5" s="228">
        <v>100</v>
      </c>
      <c r="S5" s="226">
        <v>300124</v>
      </c>
      <c r="T5" s="227">
        <v>300056</v>
      </c>
      <c r="U5" s="228">
        <v>100</v>
      </c>
      <c r="V5" s="226">
        <v>133989</v>
      </c>
      <c r="W5" s="227">
        <v>123559</v>
      </c>
      <c r="X5" s="228">
        <v>100</v>
      </c>
    </row>
    <row r="6" spans="2:24" ht="33.75" customHeight="1">
      <c r="B6" s="252"/>
      <c r="C6" s="263" t="s">
        <v>116</v>
      </c>
      <c r="D6" s="259">
        <v>273</v>
      </c>
      <c r="E6" s="230">
        <v>270</v>
      </c>
      <c r="F6" s="268">
        <v>33.91959798994975</v>
      </c>
      <c r="G6" s="276">
        <v>7998410</v>
      </c>
      <c r="H6" s="230">
        <v>8050171</v>
      </c>
      <c r="I6" s="277">
        <v>28.314091356623106</v>
      </c>
      <c r="J6" s="259">
        <v>257928</v>
      </c>
      <c r="K6" s="230">
        <v>258221</v>
      </c>
      <c r="L6" s="231">
        <v>36.13736680502803</v>
      </c>
      <c r="M6" s="229">
        <v>73022</v>
      </c>
      <c r="N6" s="230">
        <v>73954</v>
      </c>
      <c r="O6" s="231">
        <v>27.3106636926304</v>
      </c>
      <c r="P6" s="229">
        <v>5075</v>
      </c>
      <c r="Q6" s="230">
        <v>5259</v>
      </c>
      <c r="R6" s="231">
        <v>26.09796039898764</v>
      </c>
      <c r="S6" s="229">
        <v>111918</v>
      </c>
      <c r="T6" s="230">
        <v>111401</v>
      </c>
      <c r="U6" s="231">
        <v>37.12673634254939</v>
      </c>
      <c r="V6" s="229">
        <v>67913</v>
      </c>
      <c r="W6" s="230">
        <v>67607</v>
      </c>
      <c r="X6" s="231">
        <v>54.71637031701454</v>
      </c>
    </row>
    <row r="7" spans="2:24" ht="33.75" customHeight="1">
      <c r="B7" s="253"/>
      <c r="C7" s="264" t="s">
        <v>117</v>
      </c>
      <c r="D7" s="260">
        <v>124</v>
      </c>
      <c r="E7" s="233">
        <v>124</v>
      </c>
      <c r="F7" s="269">
        <v>15.577889447236181</v>
      </c>
      <c r="G7" s="278">
        <v>4384537</v>
      </c>
      <c r="H7" s="233">
        <v>4520058</v>
      </c>
      <c r="I7" s="279">
        <v>15.897964794690091</v>
      </c>
      <c r="J7" s="260">
        <v>198043</v>
      </c>
      <c r="K7" s="233">
        <v>196158</v>
      </c>
      <c r="L7" s="234">
        <v>27.45180910050185</v>
      </c>
      <c r="M7" s="232">
        <v>131461</v>
      </c>
      <c r="N7" s="233">
        <v>129321</v>
      </c>
      <c r="O7" s="234">
        <v>47.75728614266511</v>
      </c>
      <c r="P7" s="232">
        <v>2873</v>
      </c>
      <c r="Q7" s="233">
        <v>3948</v>
      </c>
      <c r="R7" s="234">
        <v>19.59207979752866</v>
      </c>
      <c r="S7" s="232">
        <v>23871</v>
      </c>
      <c r="T7" s="233">
        <v>23722</v>
      </c>
      <c r="U7" s="234">
        <v>7.905857573252993</v>
      </c>
      <c r="V7" s="232">
        <v>39838</v>
      </c>
      <c r="W7" s="233">
        <v>39167</v>
      </c>
      <c r="X7" s="234">
        <v>31.699026376063255</v>
      </c>
    </row>
    <row r="8" spans="2:24" ht="33.75" customHeight="1">
      <c r="B8" s="253"/>
      <c r="C8" s="264" t="s">
        <v>118</v>
      </c>
      <c r="D8" s="260">
        <v>28</v>
      </c>
      <c r="E8" s="233">
        <v>28</v>
      </c>
      <c r="F8" s="269">
        <v>3.5175879396984926</v>
      </c>
      <c r="G8" s="278">
        <v>935688</v>
      </c>
      <c r="H8" s="233">
        <v>947002</v>
      </c>
      <c r="I8" s="279">
        <v>3.330798953575619</v>
      </c>
      <c r="J8" s="260">
        <v>26633</v>
      </c>
      <c r="K8" s="233">
        <v>22040</v>
      </c>
      <c r="L8" s="234">
        <v>3.0844414837786926</v>
      </c>
      <c r="M8" s="232" t="s">
        <v>96</v>
      </c>
      <c r="N8" s="233" t="s">
        <v>96</v>
      </c>
      <c r="O8" s="234" t="s">
        <v>96</v>
      </c>
      <c r="P8" s="232">
        <v>71</v>
      </c>
      <c r="Q8" s="233">
        <v>72</v>
      </c>
      <c r="R8" s="234">
        <v>0.3573023671281822</v>
      </c>
      <c r="S8" s="232">
        <v>26562</v>
      </c>
      <c r="T8" s="233">
        <v>21968</v>
      </c>
      <c r="U8" s="234">
        <v>7.321300023995521</v>
      </c>
      <c r="V8" s="232" t="s">
        <v>96</v>
      </c>
      <c r="W8" s="233" t="s">
        <v>96</v>
      </c>
      <c r="X8" s="234" t="s">
        <v>96</v>
      </c>
    </row>
    <row r="9" spans="2:24" ht="33.75" customHeight="1">
      <c r="B9" s="253"/>
      <c r="C9" s="264" t="s">
        <v>119</v>
      </c>
      <c r="D9" s="260">
        <v>28</v>
      </c>
      <c r="E9" s="233">
        <v>27</v>
      </c>
      <c r="F9" s="269">
        <v>3.391959798994975</v>
      </c>
      <c r="G9" s="278">
        <v>1165850</v>
      </c>
      <c r="H9" s="233">
        <v>1196150</v>
      </c>
      <c r="I9" s="279">
        <v>4.2071032250401545</v>
      </c>
      <c r="J9" s="260">
        <v>3407</v>
      </c>
      <c r="K9" s="233">
        <v>3298</v>
      </c>
      <c r="L9" s="234">
        <v>0.4615466430808588</v>
      </c>
      <c r="M9" s="232" t="s">
        <v>96</v>
      </c>
      <c r="N9" s="233" t="s">
        <v>96</v>
      </c>
      <c r="O9" s="234" t="s">
        <v>96</v>
      </c>
      <c r="P9" s="232">
        <v>477</v>
      </c>
      <c r="Q9" s="233">
        <v>447</v>
      </c>
      <c r="R9" s="234">
        <v>2.218252195920798</v>
      </c>
      <c r="S9" s="232">
        <v>2928</v>
      </c>
      <c r="T9" s="233">
        <v>2849</v>
      </c>
      <c r="U9" s="234">
        <v>0.9494894286399873</v>
      </c>
      <c r="V9" s="232">
        <v>2</v>
      </c>
      <c r="W9" s="233">
        <v>2</v>
      </c>
      <c r="X9" s="234">
        <v>0.001618659911459303</v>
      </c>
    </row>
    <row r="10" spans="2:24" ht="33.75" customHeight="1">
      <c r="B10" s="253"/>
      <c r="C10" s="264" t="s">
        <v>120</v>
      </c>
      <c r="D10" s="260">
        <v>41</v>
      </c>
      <c r="E10" s="233">
        <v>40</v>
      </c>
      <c r="F10" s="269">
        <v>5.025125628140704</v>
      </c>
      <c r="G10" s="278">
        <v>2311316</v>
      </c>
      <c r="H10" s="233">
        <v>2311101</v>
      </c>
      <c r="I10" s="279">
        <v>8.128613025534865</v>
      </c>
      <c r="J10" s="260">
        <v>21679</v>
      </c>
      <c r="K10" s="233">
        <v>21293</v>
      </c>
      <c r="L10" s="234">
        <v>2.979900749278571</v>
      </c>
      <c r="M10" s="232" t="s">
        <v>96</v>
      </c>
      <c r="N10" s="233" t="s">
        <v>96</v>
      </c>
      <c r="O10" s="234" t="s">
        <v>96</v>
      </c>
      <c r="P10" s="232">
        <v>1087</v>
      </c>
      <c r="Q10" s="233">
        <v>1098</v>
      </c>
      <c r="R10" s="234">
        <v>5.448861098704779</v>
      </c>
      <c r="S10" s="232">
        <v>13217</v>
      </c>
      <c r="T10" s="233">
        <v>12895</v>
      </c>
      <c r="U10" s="234">
        <v>4.297531127522863</v>
      </c>
      <c r="V10" s="232">
        <v>7375</v>
      </c>
      <c r="W10" s="233">
        <v>7300</v>
      </c>
      <c r="X10" s="234">
        <v>5.908108676826456</v>
      </c>
    </row>
    <row r="11" spans="1:24" ht="33.75" customHeight="1">
      <c r="A11" s="235">
        <f>'第1表事業所'!A11+21</f>
        <v>146</v>
      </c>
      <c r="B11" s="253"/>
      <c r="C11" s="264" t="s">
        <v>121</v>
      </c>
      <c r="D11" s="260">
        <v>33</v>
      </c>
      <c r="E11" s="233">
        <v>32</v>
      </c>
      <c r="F11" s="269">
        <v>4.0201005025125625</v>
      </c>
      <c r="G11" s="278">
        <v>2414910</v>
      </c>
      <c r="H11" s="233">
        <v>2447554</v>
      </c>
      <c r="I11" s="279">
        <v>8.608546024210954</v>
      </c>
      <c r="J11" s="260">
        <v>42088</v>
      </c>
      <c r="K11" s="233">
        <v>36686</v>
      </c>
      <c r="L11" s="234">
        <v>5.134111627672646</v>
      </c>
      <c r="M11" s="232" t="s">
        <v>96</v>
      </c>
      <c r="N11" s="233" t="s">
        <v>96</v>
      </c>
      <c r="O11" s="234" t="s">
        <v>96</v>
      </c>
      <c r="P11" s="232">
        <v>250</v>
      </c>
      <c r="Q11" s="233">
        <v>216</v>
      </c>
      <c r="R11" s="234">
        <v>1.0719071013845467</v>
      </c>
      <c r="S11" s="232">
        <v>33738</v>
      </c>
      <c r="T11" s="233">
        <v>36470</v>
      </c>
      <c r="U11" s="234">
        <v>12.154397845735462</v>
      </c>
      <c r="V11" s="232">
        <v>8100</v>
      </c>
      <c r="W11" s="233" t="s">
        <v>96</v>
      </c>
      <c r="X11" s="234" t="s">
        <v>96</v>
      </c>
    </row>
    <row r="12" spans="2:24" ht="33.75" customHeight="1">
      <c r="B12" s="253"/>
      <c r="C12" s="264" t="s">
        <v>122</v>
      </c>
      <c r="D12" s="260">
        <v>39</v>
      </c>
      <c r="E12" s="233">
        <v>39</v>
      </c>
      <c r="F12" s="269">
        <v>4.899497487437186</v>
      </c>
      <c r="G12" s="278">
        <v>844006</v>
      </c>
      <c r="H12" s="233">
        <v>850560</v>
      </c>
      <c r="I12" s="279">
        <v>2.9915927927853145</v>
      </c>
      <c r="J12" s="260">
        <v>21715</v>
      </c>
      <c r="K12" s="233">
        <v>20855</v>
      </c>
      <c r="L12" s="234">
        <v>2.9186037724230776</v>
      </c>
      <c r="M12" s="232">
        <v>3230</v>
      </c>
      <c r="N12" s="233">
        <v>3161</v>
      </c>
      <c r="O12" s="234">
        <v>1.1673338552668509</v>
      </c>
      <c r="P12" s="232">
        <v>2716</v>
      </c>
      <c r="Q12" s="233">
        <v>2729</v>
      </c>
      <c r="R12" s="234">
        <v>13.542752220733462</v>
      </c>
      <c r="S12" s="232">
        <v>15769</v>
      </c>
      <c r="T12" s="233">
        <v>14965</v>
      </c>
      <c r="U12" s="234">
        <v>4.987402351561042</v>
      </c>
      <c r="V12" s="232" t="s">
        <v>96</v>
      </c>
      <c r="W12" s="233" t="s">
        <v>96</v>
      </c>
      <c r="X12" s="234" t="s">
        <v>96</v>
      </c>
    </row>
    <row r="13" spans="2:24" ht="33.75" customHeight="1">
      <c r="B13" s="253"/>
      <c r="C13" s="264" t="s">
        <v>123</v>
      </c>
      <c r="D13" s="260">
        <v>33</v>
      </c>
      <c r="E13" s="233">
        <v>33</v>
      </c>
      <c r="F13" s="269">
        <v>4.1457286432160805</v>
      </c>
      <c r="G13" s="278">
        <v>766615</v>
      </c>
      <c r="H13" s="233">
        <v>766146</v>
      </c>
      <c r="I13" s="279">
        <v>2.694691558292534</v>
      </c>
      <c r="J13" s="260">
        <v>13279</v>
      </c>
      <c r="K13" s="233">
        <v>13512</v>
      </c>
      <c r="L13" s="234">
        <v>1.8909697517612383</v>
      </c>
      <c r="M13" s="232" t="s">
        <v>96</v>
      </c>
      <c r="N13" s="233" t="s">
        <v>96</v>
      </c>
      <c r="O13" s="234" t="s">
        <v>96</v>
      </c>
      <c r="P13" s="232">
        <v>147</v>
      </c>
      <c r="Q13" s="233">
        <v>111</v>
      </c>
      <c r="R13" s="234">
        <v>0.5508411493226143</v>
      </c>
      <c r="S13" s="232">
        <v>13117</v>
      </c>
      <c r="T13" s="233">
        <v>13386</v>
      </c>
      <c r="U13" s="234">
        <v>4.461167248780227</v>
      </c>
      <c r="V13" s="232">
        <v>15</v>
      </c>
      <c r="W13" s="233">
        <v>15</v>
      </c>
      <c r="X13" s="234">
        <v>0.012139949335944773</v>
      </c>
    </row>
    <row r="14" spans="2:24" ht="33.75" customHeight="1">
      <c r="B14" s="253"/>
      <c r="C14" s="264" t="s">
        <v>124</v>
      </c>
      <c r="D14" s="260">
        <v>58</v>
      </c>
      <c r="E14" s="233">
        <v>59</v>
      </c>
      <c r="F14" s="269">
        <v>7.4120603015075375</v>
      </c>
      <c r="G14" s="278">
        <v>1502187</v>
      </c>
      <c r="H14" s="233">
        <v>1547596</v>
      </c>
      <c r="I14" s="279">
        <v>5.44321040225661</v>
      </c>
      <c r="J14" s="260">
        <v>10745</v>
      </c>
      <c r="K14" s="233">
        <v>11149</v>
      </c>
      <c r="L14" s="234">
        <v>1.5602739611002108</v>
      </c>
      <c r="M14" s="232" t="s">
        <v>96</v>
      </c>
      <c r="N14" s="233" t="s">
        <v>96</v>
      </c>
      <c r="O14" s="234" t="s">
        <v>96</v>
      </c>
      <c r="P14" s="232">
        <v>1209</v>
      </c>
      <c r="Q14" s="233">
        <v>1198</v>
      </c>
      <c r="R14" s="234">
        <v>5.9451143863828095</v>
      </c>
      <c r="S14" s="232">
        <v>9513</v>
      </c>
      <c r="T14" s="233">
        <v>9929</v>
      </c>
      <c r="U14" s="234">
        <v>3.3090489775241956</v>
      </c>
      <c r="V14" s="232">
        <v>23</v>
      </c>
      <c r="W14" s="233">
        <v>22</v>
      </c>
      <c r="X14" s="234">
        <v>0.01780525902605233</v>
      </c>
    </row>
    <row r="15" spans="2:24" ht="33.75" customHeight="1">
      <c r="B15" s="253"/>
      <c r="C15" s="264" t="s">
        <v>125</v>
      </c>
      <c r="D15" s="260">
        <v>75</v>
      </c>
      <c r="E15" s="233">
        <v>74</v>
      </c>
      <c r="F15" s="269">
        <v>9.296482412060302</v>
      </c>
      <c r="G15" s="278">
        <v>3489447</v>
      </c>
      <c r="H15" s="233">
        <v>3543656</v>
      </c>
      <c r="I15" s="279">
        <v>12.463760051860467</v>
      </c>
      <c r="J15" s="260">
        <v>82302</v>
      </c>
      <c r="K15" s="233">
        <v>76109</v>
      </c>
      <c r="L15" s="234">
        <v>10.651259386974253</v>
      </c>
      <c r="M15" s="232">
        <v>70189</v>
      </c>
      <c r="N15" s="233">
        <v>64352</v>
      </c>
      <c r="O15" s="234">
        <v>23.76471630943764</v>
      </c>
      <c r="P15" s="232">
        <v>2635</v>
      </c>
      <c r="Q15" s="233">
        <v>2743</v>
      </c>
      <c r="R15" s="234">
        <v>13.612227681008388</v>
      </c>
      <c r="S15" s="232">
        <v>6755</v>
      </c>
      <c r="T15" s="233">
        <v>7671</v>
      </c>
      <c r="U15" s="234">
        <v>2.5565227824139494</v>
      </c>
      <c r="V15" s="232">
        <v>2723</v>
      </c>
      <c r="W15" s="233">
        <v>1343</v>
      </c>
      <c r="X15" s="234">
        <v>1.086930130544922</v>
      </c>
    </row>
    <row r="16" spans="2:24" ht="33.75" customHeight="1">
      <c r="B16" s="253"/>
      <c r="C16" s="264" t="s">
        <v>126</v>
      </c>
      <c r="D16" s="260">
        <v>1</v>
      </c>
      <c r="E16" s="233">
        <v>1</v>
      </c>
      <c r="F16" s="269">
        <v>0.12562814070351758</v>
      </c>
      <c r="G16" s="278" t="s">
        <v>97</v>
      </c>
      <c r="H16" s="233" t="s">
        <v>97</v>
      </c>
      <c r="I16" s="279" t="s">
        <v>97</v>
      </c>
      <c r="J16" s="260" t="s">
        <v>97</v>
      </c>
      <c r="K16" s="233" t="s">
        <v>97</v>
      </c>
      <c r="L16" s="234" t="s">
        <v>97</v>
      </c>
      <c r="M16" s="232" t="s">
        <v>96</v>
      </c>
      <c r="N16" s="233" t="s">
        <v>96</v>
      </c>
      <c r="O16" s="234" t="s">
        <v>96</v>
      </c>
      <c r="P16" s="232" t="s">
        <v>97</v>
      </c>
      <c r="Q16" s="233" t="s">
        <v>97</v>
      </c>
      <c r="R16" s="234" t="s">
        <v>97</v>
      </c>
      <c r="S16" s="232" t="s">
        <v>97</v>
      </c>
      <c r="T16" s="233" t="s">
        <v>97</v>
      </c>
      <c r="U16" s="234" t="s">
        <v>97</v>
      </c>
      <c r="V16" s="232" t="s">
        <v>96</v>
      </c>
      <c r="W16" s="233" t="s">
        <v>96</v>
      </c>
      <c r="X16" s="234" t="s">
        <v>96</v>
      </c>
    </row>
    <row r="17" spans="2:24" ht="33.75" customHeight="1">
      <c r="B17" s="253"/>
      <c r="C17" s="264" t="s">
        <v>127</v>
      </c>
      <c r="D17" s="260">
        <v>24</v>
      </c>
      <c r="E17" s="233">
        <v>26</v>
      </c>
      <c r="F17" s="269">
        <v>3.2663316582914574</v>
      </c>
      <c r="G17" s="278">
        <v>768696</v>
      </c>
      <c r="H17" s="233">
        <v>737369</v>
      </c>
      <c r="I17" s="279">
        <v>2.593476986953671</v>
      </c>
      <c r="J17" s="260">
        <v>10118</v>
      </c>
      <c r="K17" s="233">
        <v>10849</v>
      </c>
      <c r="L17" s="234">
        <v>1.5182897303772702</v>
      </c>
      <c r="M17" s="232" t="s">
        <v>96</v>
      </c>
      <c r="N17" s="233" t="s">
        <v>96</v>
      </c>
      <c r="O17" s="234" t="s">
        <v>96</v>
      </c>
      <c r="P17" s="232">
        <v>314</v>
      </c>
      <c r="Q17" s="233">
        <v>1301</v>
      </c>
      <c r="R17" s="234">
        <v>6.456255272691182</v>
      </c>
      <c r="S17" s="232">
        <v>9804</v>
      </c>
      <c r="T17" s="233">
        <v>9545</v>
      </c>
      <c r="U17" s="234">
        <v>3.1810728663982726</v>
      </c>
      <c r="V17" s="232" t="s">
        <v>96</v>
      </c>
      <c r="W17" s="233">
        <v>3</v>
      </c>
      <c r="X17" s="234">
        <v>0.002427989867188954</v>
      </c>
    </row>
    <row r="18" spans="2:24" ht="33.75" customHeight="1">
      <c r="B18" s="253"/>
      <c r="C18" s="264" t="s">
        <v>128</v>
      </c>
      <c r="D18" s="260">
        <v>19</v>
      </c>
      <c r="E18" s="233">
        <v>19</v>
      </c>
      <c r="F18" s="269">
        <v>2.386934673366834</v>
      </c>
      <c r="G18" s="278">
        <v>640079</v>
      </c>
      <c r="H18" s="233">
        <v>680021</v>
      </c>
      <c r="I18" s="279">
        <v>2.3917723882414674</v>
      </c>
      <c r="J18" s="260">
        <v>13899</v>
      </c>
      <c r="K18" s="233">
        <v>14466</v>
      </c>
      <c r="L18" s="234">
        <v>2.024479605460189</v>
      </c>
      <c r="M18" s="232" t="s">
        <v>96</v>
      </c>
      <c r="N18" s="233" t="s">
        <v>96</v>
      </c>
      <c r="O18" s="234" t="s">
        <v>96</v>
      </c>
      <c r="P18" s="232">
        <v>259</v>
      </c>
      <c r="Q18" s="233">
        <v>257</v>
      </c>
      <c r="R18" s="234">
        <v>1.2753709493325394</v>
      </c>
      <c r="S18" s="232">
        <v>5640</v>
      </c>
      <c r="T18" s="233">
        <v>6109</v>
      </c>
      <c r="U18" s="234">
        <v>2.035953288719439</v>
      </c>
      <c r="V18" s="232">
        <v>8000</v>
      </c>
      <c r="W18" s="233">
        <v>8100</v>
      </c>
      <c r="X18" s="234">
        <v>6.555572641410176</v>
      </c>
    </row>
    <row r="19" spans="1:24" ht="33.75" customHeight="1">
      <c r="A19" s="236"/>
      <c r="B19" s="253"/>
      <c r="C19" s="264" t="s">
        <v>129</v>
      </c>
      <c r="D19" s="260">
        <v>16</v>
      </c>
      <c r="E19" s="233">
        <v>18</v>
      </c>
      <c r="F19" s="269">
        <v>2.261306532663317</v>
      </c>
      <c r="G19" s="278">
        <v>695301</v>
      </c>
      <c r="H19" s="233">
        <v>707628</v>
      </c>
      <c r="I19" s="279">
        <v>2.4888718312324665</v>
      </c>
      <c r="J19" s="260">
        <v>20686</v>
      </c>
      <c r="K19" s="233">
        <v>22312</v>
      </c>
      <c r="L19" s="234">
        <v>3.1225071863008256</v>
      </c>
      <c r="M19" s="232" t="s">
        <v>96</v>
      </c>
      <c r="N19" s="233" t="s">
        <v>96</v>
      </c>
      <c r="O19" s="234" t="s">
        <v>96</v>
      </c>
      <c r="P19" s="232">
        <v>18</v>
      </c>
      <c r="Q19" s="233">
        <v>19</v>
      </c>
      <c r="R19" s="234">
        <v>0.09428812465882586</v>
      </c>
      <c r="S19" s="232">
        <v>20668</v>
      </c>
      <c r="T19" s="233">
        <v>22293</v>
      </c>
      <c r="U19" s="234">
        <v>7.429613138880741</v>
      </c>
      <c r="V19" s="232" t="s">
        <v>96</v>
      </c>
      <c r="W19" s="233" t="s">
        <v>96</v>
      </c>
      <c r="X19" s="234" t="s">
        <v>96</v>
      </c>
    </row>
    <row r="20" spans="2:24" ht="33.75" customHeight="1">
      <c r="B20" s="254"/>
      <c r="C20" s="265" t="s">
        <v>130</v>
      </c>
      <c r="D20" s="261">
        <v>6</v>
      </c>
      <c r="E20" s="255">
        <v>6</v>
      </c>
      <c r="F20" s="270">
        <v>0.7537688442211055</v>
      </c>
      <c r="G20" s="280" t="s">
        <v>97</v>
      </c>
      <c r="H20" s="255" t="s">
        <v>97</v>
      </c>
      <c r="I20" s="281" t="s">
        <v>97</v>
      </c>
      <c r="J20" s="261" t="s">
        <v>97</v>
      </c>
      <c r="K20" s="255" t="s">
        <v>97</v>
      </c>
      <c r="L20" s="256" t="s">
        <v>97</v>
      </c>
      <c r="M20" s="257" t="s">
        <v>96</v>
      </c>
      <c r="N20" s="255" t="s">
        <v>96</v>
      </c>
      <c r="O20" s="256" t="s">
        <v>96</v>
      </c>
      <c r="P20" s="257" t="s">
        <v>97</v>
      </c>
      <c r="Q20" s="255" t="s">
        <v>97</v>
      </c>
      <c r="R20" s="256" t="s">
        <v>97</v>
      </c>
      <c r="S20" s="257" t="s">
        <v>97</v>
      </c>
      <c r="T20" s="255" t="s">
        <v>97</v>
      </c>
      <c r="U20" s="256" t="s">
        <v>97</v>
      </c>
      <c r="V20" s="257" t="s">
        <v>96</v>
      </c>
      <c r="W20" s="255" t="s">
        <v>96</v>
      </c>
      <c r="X20" s="256" t="s">
        <v>96</v>
      </c>
    </row>
    <row r="21" spans="1:5" s="220" customFormat="1" ht="12">
      <c r="A21" s="237"/>
      <c r="B21" s="238"/>
      <c r="C21" s="239" t="s">
        <v>154</v>
      </c>
      <c r="D21" s="240"/>
      <c r="E21" s="240"/>
    </row>
    <row r="22" s="241" customFormat="1" ht="12">
      <c r="A22" s="215"/>
    </row>
    <row r="23" s="241" customFormat="1" ht="12">
      <c r="A23" s="215"/>
    </row>
    <row r="28" ht="12">
      <c r="A28" s="242"/>
    </row>
  </sheetData>
  <sheetProtection/>
  <mergeCells count="1">
    <mergeCell ref="B3:C4"/>
  </mergeCells>
  <printOptions verticalCentered="1"/>
  <pageMargins left="0.5905511811023623" right="0.3937007874015748" top="0.984251968503937" bottom="0.984251968503937" header="0.5118110236220472" footer="0.511811023622047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A23"/>
  <sheetViews>
    <sheetView zoomScale="80" zoomScaleNormal="80"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C2" sqref="C2:AA19"/>
    </sheetView>
  </sheetViews>
  <sheetFormatPr defaultColWidth="9.00390625" defaultRowHeight="13.5"/>
  <cols>
    <col min="1" max="1" width="3.625" style="59" customWidth="1"/>
    <col min="2" max="2" width="8.50390625" style="66" customWidth="1"/>
    <col min="3" max="3" width="9.25390625" style="66" customWidth="1"/>
    <col min="4" max="27" width="7.625" style="66" customWidth="1"/>
    <col min="28" max="16384" width="9.00390625" style="66" customWidth="1"/>
  </cols>
  <sheetData>
    <row r="1" spans="1:27" s="134" customFormat="1" ht="39.75" customHeight="1">
      <c r="A1" s="59"/>
      <c r="B1" s="66"/>
      <c r="C1" s="68" t="s">
        <v>111</v>
      </c>
      <c r="L1" s="69"/>
      <c r="Z1" s="140"/>
      <c r="AA1" s="180" t="s">
        <v>98</v>
      </c>
    </row>
    <row r="2" spans="2:27" ht="19.5" customHeight="1">
      <c r="B2" s="309" t="s">
        <v>95</v>
      </c>
      <c r="C2" s="243" t="s">
        <v>157</v>
      </c>
      <c r="D2" s="189" t="s">
        <v>13</v>
      </c>
      <c r="E2" s="141">
        <v>10</v>
      </c>
      <c r="F2" s="141">
        <v>11</v>
      </c>
      <c r="G2" s="141">
        <v>12</v>
      </c>
      <c r="H2" s="141">
        <v>13</v>
      </c>
      <c r="I2" s="141">
        <v>14</v>
      </c>
      <c r="J2" s="141">
        <v>15</v>
      </c>
      <c r="K2" s="141">
        <v>16</v>
      </c>
      <c r="L2" s="141">
        <v>17</v>
      </c>
      <c r="M2" s="141">
        <v>18</v>
      </c>
      <c r="N2" s="141">
        <v>19</v>
      </c>
      <c r="O2" s="141">
        <v>20</v>
      </c>
      <c r="P2" s="141">
        <v>21</v>
      </c>
      <c r="Q2" s="141">
        <v>22</v>
      </c>
      <c r="R2" s="141">
        <v>23</v>
      </c>
      <c r="S2" s="141">
        <v>24</v>
      </c>
      <c r="T2" s="141">
        <v>25</v>
      </c>
      <c r="U2" s="141">
        <v>26</v>
      </c>
      <c r="V2" s="141">
        <v>27</v>
      </c>
      <c r="W2" s="141">
        <v>28</v>
      </c>
      <c r="X2" s="141">
        <v>29</v>
      </c>
      <c r="Y2" s="141">
        <v>30</v>
      </c>
      <c r="Z2" s="141">
        <v>31</v>
      </c>
      <c r="AA2" s="143">
        <v>32</v>
      </c>
    </row>
    <row r="3" spans="1:27" ht="33.75" customHeight="1">
      <c r="A3" s="60"/>
      <c r="B3" s="310"/>
      <c r="C3" s="144" t="s">
        <v>100</v>
      </c>
      <c r="D3" s="145" t="s">
        <v>65</v>
      </c>
      <c r="E3" s="145" t="s">
        <v>0</v>
      </c>
      <c r="F3" s="145" t="s">
        <v>60</v>
      </c>
      <c r="G3" s="145" t="s">
        <v>1</v>
      </c>
      <c r="H3" s="145" t="s">
        <v>2</v>
      </c>
      <c r="I3" s="145" t="s">
        <v>3</v>
      </c>
      <c r="J3" s="145" t="s">
        <v>132</v>
      </c>
      <c r="K3" s="145" t="s">
        <v>61</v>
      </c>
      <c r="L3" s="145" t="s">
        <v>4</v>
      </c>
      <c r="M3" s="145" t="s">
        <v>5</v>
      </c>
      <c r="N3" s="145" t="s">
        <v>6</v>
      </c>
      <c r="O3" s="145" t="s">
        <v>7</v>
      </c>
      <c r="P3" s="145" t="s">
        <v>8</v>
      </c>
      <c r="Q3" s="145" t="s">
        <v>66</v>
      </c>
      <c r="R3" s="145" t="s">
        <v>9</v>
      </c>
      <c r="S3" s="145" t="s">
        <v>10</v>
      </c>
      <c r="T3" s="145" t="s">
        <v>105</v>
      </c>
      <c r="U3" s="145" t="s">
        <v>106</v>
      </c>
      <c r="V3" s="145" t="s">
        <v>107</v>
      </c>
      <c r="W3" s="146" t="s">
        <v>28</v>
      </c>
      <c r="X3" s="145" t="s">
        <v>11</v>
      </c>
      <c r="Y3" s="146" t="s">
        <v>57</v>
      </c>
      <c r="Z3" s="145" t="s">
        <v>12</v>
      </c>
      <c r="AA3" s="147" t="s">
        <v>58</v>
      </c>
    </row>
    <row r="4" spans="1:27" ht="39.75" customHeight="1">
      <c r="A4" s="61"/>
      <c r="B4" s="163" t="s">
        <v>64</v>
      </c>
      <c r="C4" s="164">
        <v>127378</v>
      </c>
      <c r="D4" s="165">
        <v>8851</v>
      </c>
      <c r="E4" s="165">
        <v>1337</v>
      </c>
      <c r="F4" s="165">
        <v>4604</v>
      </c>
      <c r="G4" s="165">
        <v>1370</v>
      </c>
      <c r="H4" s="165">
        <v>1578</v>
      </c>
      <c r="I4" s="165">
        <v>3857</v>
      </c>
      <c r="J4" s="165">
        <v>2297</v>
      </c>
      <c r="K4" s="165">
        <v>15209</v>
      </c>
      <c r="L4" s="165">
        <v>99</v>
      </c>
      <c r="M4" s="165">
        <v>9317</v>
      </c>
      <c r="N4" s="165">
        <v>1092</v>
      </c>
      <c r="O4" s="165">
        <v>165</v>
      </c>
      <c r="P4" s="165">
        <v>3316</v>
      </c>
      <c r="Q4" s="165">
        <v>4437</v>
      </c>
      <c r="R4" s="165">
        <v>6510</v>
      </c>
      <c r="S4" s="165">
        <v>19248</v>
      </c>
      <c r="T4" s="165">
        <v>3367</v>
      </c>
      <c r="U4" s="165">
        <v>15490</v>
      </c>
      <c r="V4" s="165">
        <v>847</v>
      </c>
      <c r="W4" s="165">
        <v>9767</v>
      </c>
      <c r="X4" s="165">
        <v>2771</v>
      </c>
      <c r="Y4" s="165">
        <v>498</v>
      </c>
      <c r="Z4" s="165">
        <v>5507</v>
      </c>
      <c r="AA4" s="166">
        <v>5844</v>
      </c>
    </row>
    <row r="5" spans="1:27" ht="39.75" customHeight="1">
      <c r="A5" s="61"/>
      <c r="B5" s="101" t="s">
        <v>29</v>
      </c>
      <c r="C5" s="167">
        <v>43174</v>
      </c>
      <c r="D5" s="168">
        <v>3577</v>
      </c>
      <c r="E5" s="168">
        <v>426</v>
      </c>
      <c r="F5" s="168">
        <v>433</v>
      </c>
      <c r="G5" s="168">
        <v>293</v>
      </c>
      <c r="H5" s="168">
        <v>291</v>
      </c>
      <c r="I5" s="168">
        <v>1741</v>
      </c>
      <c r="J5" s="168">
        <v>1665</v>
      </c>
      <c r="K5" s="168">
        <v>9433</v>
      </c>
      <c r="L5" s="168">
        <v>33</v>
      </c>
      <c r="M5" s="168">
        <v>2338</v>
      </c>
      <c r="N5" s="168">
        <v>32</v>
      </c>
      <c r="O5" s="168">
        <v>149</v>
      </c>
      <c r="P5" s="168">
        <v>1142</v>
      </c>
      <c r="Q5" s="168">
        <v>779</v>
      </c>
      <c r="R5" s="168">
        <v>425</v>
      </c>
      <c r="S5" s="168">
        <v>2749</v>
      </c>
      <c r="T5" s="168">
        <v>1877</v>
      </c>
      <c r="U5" s="168">
        <v>7373</v>
      </c>
      <c r="V5" s="168">
        <v>80</v>
      </c>
      <c r="W5" s="168">
        <v>4664</v>
      </c>
      <c r="X5" s="168">
        <v>689</v>
      </c>
      <c r="Y5" s="168">
        <v>199</v>
      </c>
      <c r="Z5" s="168">
        <v>2325</v>
      </c>
      <c r="AA5" s="169">
        <v>461</v>
      </c>
    </row>
    <row r="6" spans="1:27" ht="39.75" customHeight="1">
      <c r="A6" s="62"/>
      <c r="B6" s="101" t="s">
        <v>30</v>
      </c>
      <c r="C6" s="167">
        <v>15891</v>
      </c>
      <c r="D6" s="168">
        <v>580</v>
      </c>
      <c r="E6" s="168">
        <v>10</v>
      </c>
      <c r="F6" s="168">
        <v>404</v>
      </c>
      <c r="G6" s="168">
        <v>365</v>
      </c>
      <c r="H6" s="168">
        <v>111</v>
      </c>
      <c r="I6" s="168">
        <v>874</v>
      </c>
      <c r="J6" s="168">
        <v>121</v>
      </c>
      <c r="K6" s="168">
        <v>2240</v>
      </c>
      <c r="L6" s="168">
        <v>7</v>
      </c>
      <c r="M6" s="168">
        <v>962</v>
      </c>
      <c r="N6" s="168">
        <v>44</v>
      </c>
      <c r="O6" s="168" t="s">
        <v>96</v>
      </c>
      <c r="P6" s="168">
        <v>716</v>
      </c>
      <c r="Q6" s="168">
        <v>1030</v>
      </c>
      <c r="R6" s="168">
        <v>1082</v>
      </c>
      <c r="S6" s="168">
        <v>4229</v>
      </c>
      <c r="T6" s="168">
        <v>266</v>
      </c>
      <c r="U6" s="168">
        <v>1808</v>
      </c>
      <c r="V6" s="168">
        <v>104</v>
      </c>
      <c r="W6" s="168">
        <v>18</v>
      </c>
      <c r="X6" s="168">
        <v>146</v>
      </c>
      <c r="Y6" s="168">
        <v>106</v>
      </c>
      <c r="Z6" s="168">
        <v>313</v>
      </c>
      <c r="AA6" s="169">
        <v>355</v>
      </c>
    </row>
    <row r="7" spans="1:27" ht="39.75" customHeight="1">
      <c r="A7" s="61"/>
      <c r="B7" s="101" t="s">
        <v>31</v>
      </c>
      <c r="C7" s="167">
        <v>4245</v>
      </c>
      <c r="D7" s="168">
        <v>397</v>
      </c>
      <c r="E7" s="168">
        <v>8</v>
      </c>
      <c r="F7" s="168">
        <v>252</v>
      </c>
      <c r="G7" s="168">
        <v>21</v>
      </c>
      <c r="H7" s="168">
        <v>18</v>
      </c>
      <c r="I7" s="168">
        <v>7</v>
      </c>
      <c r="J7" s="168">
        <v>33</v>
      </c>
      <c r="K7" s="168">
        <v>54</v>
      </c>
      <c r="L7" s="168">
        <v>11</v>
      </c>
      <c r="M7" s="168">
        <v>471</v>
      </c>
      <c r="N7" s="168" t="s">
        <v>96</v>
      </c>
      <c r="O7" s="168">
        <v>7</v>
      </c>
      <c r="P7" s="168">
        <v>69</v>
      </c>
      <c r="Q7" s="168">
        <v>24</v>
      </c>
      <c r="R7" s="168">
        <v>8</v>
      </c>
      <c r="S7" s="168">
        <v>399</v>
      </c>
      <c r="T7" s="168">
        <v>159</v>
      </c>
      <c r="U7" s="168">
        <v>731</v>
      </c>
      <c r="V7" s="168" t="s">
        <v>96</v>
      </c>
      <c r="W7" s="168">
        <v>1045</v>
      </c>
      <c r="X7" s="168">
        <v>245</v>
      </c>
      <c r="Y7" s="168" t="s">
        <v>96</v>
      </c>
      <c r="Z7" s="168" t="s">
        <v>96</v>
      </c>
      <c r="AA7" s="169">
        <v>286</v>
      </c>
    </row>
    <row r="8" spans="1:27" ht="39.75" customHeight="1">
      <c r="A8" s="61"/>
      <c r="B8" s="101" t="s">
        <v>32</v>
      </c>
      <c r="C8" s="167">
        <v>3891</v>
      </c>
      <c r="D8" s="168">
        <v>330</v>
      </c>
      <c r="E8" s="168">
        <v>10</v>
      </c>
      <c r="F8" s="168">
        <v>335</v>
      </c>
      <c r="G8" s="168">
        <v>41</v>
      </c>
      <c r="H8" s="168">
        <v>6</v>
      </c>
      <c r="I8" s="168" t="s">
        <v>96</v>
      </c>
      <c r="J8" s="168">
        <v>51</v>
      </c>
      <c r="K8" s="168" t="s">
        <v>96</v>
      </c>
      <c r="L8" s="168">
        <v>7</v>
      </c>
      <c r="M8" s="168">
        <v>499</v>
      </c>
      <c r="N8" s="168" t="s">
        <v>96</v>
      </c>
      <c r="O8" s="168">
        <v>9</v>
      </c>
      <c r="P8" s="168">
        <v>215</v>
      </c>
      <c r="Q8" s="168">
        <v>978</v>
      </c>
      <c r="R8" s="168">
        <v>56</v>
      </c>
      <c r="S8" s="168">
        <v>734</v>
      </c>
      <c r="T8" s="168" t="s">
        <v>96</v>
      </c>
      <c r="U8" s="168">
        <v>153</v>
      </c>
      <c r="V8" s="168" t="s">
        <v>96</v>
      </c>
      <c r="W8" s="168">
        <v>247</v>
      </c>
      <c r="X8" s="168">
        <v>45</v>
      </c>
      <c r="Y8" s="168" t="s">
        <v>96</v>
      </c>
      <c r="Z8" s="168">
        <v>157</v>
      </c>
      <c r="AA8" s="169">
        <v>18</v>
      </c>
    </row>
    <row r="9" spans="1:27" ht="39.75" customHeight="1">
      <c r="A9" s="61"/>
      <c r="B9" s="101" t="s">
        <v>33</v>
      </c>
      <c r="C9" s="167">
        <v>7131</v>
      </c>
      <c r="D9" s="168">
        <v>169</v>
      </c>
      <c r="E9" s="168">
        <v>29</v>
      </c>
      <c r="F9" s="168">
        <v>17</v>
      </c>
      <c r="G9" s="168" t="s">
        <v>96</v>
      </c>
      <c r="H9" s="168" t="s">
        <v>96</v>
      </c>
      <c r="I9" s="168">
        <v>353</v>
      </c>
      <c r="J9" s="168">
        <v>5</v>
      </c>
      <c r="K9" s="168">
        <v>854</v>
      </c>
      <c r="L9" s="168" t="s">
        <v>96</v>
      </c>
      <c r="M9" s="168">
        <v>263</v>
      </c>
      <c r="N9" s="168" t="s">
        <v>96</v>
      </c>
      <c r="O9" s="168" t="s">
        <v>96</v>
      </c>
      <c r="P9" s="168">
        <v>25</v>
      </c>
      <c r="Q9" s="168">
        <v>94</v>
      </c>
      <c r="R9" s="168" t="s">
        <v>96</v>
      </c>
      <c r="S9" s="168">
        <v>1647</v>
      </c>
      <c r="T9" s="168">
        <v>355</v>
      </c>
      <c r="U9" s="168">
        <v>1067</v>
      </c>
      <c r="V9" s="168">
        <v>370</v>
      </c>
      <c r="W9" s="168">
        <v>625</v>
      </c>
      <c r="X9" s="168">
        <v>586</v>
      </c>
      <c r="Y9" s="168">
        <v>21</v>
      </c>
      <c r="Z9" s="168">
        <v>625</v>
      </c>
      <c r="AA9" s="169">
        <v>26</v>
      </c>
    </row>
    <row r="10" spans="2:27" ht="39.75" customHeight="1">
      <c r="B10" s="101" t="s">
        <v>34</v>
      </c>
      <c r="C10" s="167">
        <v>10580</v>
      </c>
      <c r="D10" s="168">
        <v>303</v>
      </c>
      <c r="E10" s="168">
        <v>102</v>
      </c>
      <c r="F10" s="168">
        <v>4</v>
      </c>
      <c r="G10" s="168">
        <v>16</v>
      </c>
      <c r="H10" s="168">
        <v>14</v>
      </c>
      <c r="I10" s="168">
        <v>29</v>
      </c>
      <c r="J10" s="168">
        <v>63</v>
      </c>
      <c r="K10" s="168">
        <v>29</v>
      </c>
      <c r="L10" s="168">
        <v>9</v>
      </c>
      <c r="M10" s="168">
        <v>721</v>
      </c>
      <c r="N10" s="168">
        <v>517</v>
      </c>
      <c r="O10" s="168" t="s">
        <v>96</v>
      </c>
      <c r="P10" s="168">
        <v>66</v>
      </c>
      <c r="Q10" s="168" t="s">
        <v>96</v>
      </c>
      <c r="R10" s="168">
        <v>63</v>
      </c>
      <c r="S10" s="168">
        <v>3856</v>
      </c>
      <c r="T10" s="168">
        <v>54</v>
      </c>
      <c r="U10" s="168">
        <v>297</v>
      </c>
      <c r="V10" s="168" t="s">
        <v>96</v>
      </c>
      <c r="W10" s="168" t="s">
        <v>96</v>
      </c>
      <c r="X10" s="168">
        <v>24</v>
      </c>
      <c r="Y10" s="168">
        <v>4</v>
      </c>
      <c r="Z10" s="168" t="s">
        <v>96</v>
      </c>
      <c r="AA10" s="169">
        <v>4409</v>
      </c>
    </row>
    <row r="11" spans="1:27" ht="39.75" customHeight="1">
      <c r="A11" s="199">
        <f>'第1表事業所'!A11+1</f>
        <v>126</v>
      </c>
      <c r="B11" s="101" t="s">
        <v>35</v>
      </c>
      <c r="C11" s="167">
        <v>5414</v>
      </c>
      <c r="D11" s="168">
        <v>600</v>
      </c>
      <c r="E11" s="168">
        <v>285</v>
      </c>
      <c r="F11" s="168">
        <v>336</v>
      </c>
      <c r="G11" s="168">
        <v>86</v>
      </c>
      <c r="H11" s="168">
        <v>253</v>
      </c>
      <c r="I11" s="168">
        <v>59</v>
      </c>
      <c r="J11" s="168">
        <v>126</v>
      </c>
      <c r="K11" s="168">
        <v>14</v>
      </c>
      <c r="L11" s="168">
        <v>11</v>
      </c>
      <c r="M11" s="168">
        <v>284</v>
      </c>
      <c r="N11" s="168" t="s">
        <v>96</v>
      </c>
      <c r="O11" s="168" t="s">
        <v>96</v>
      </c>
      <c r="P11" s="168">
        <v>313</v>
      </c>
      <c r="Q11" s="168">
        <v>67</v>
      </c>
      <c r="R11" s="168">
        <v>286</v>
      </c>
      <c r="S11" s="168">
        <v>568</v>
      </c>
      <c r="T11" s="168" t="s">
        <v>96</v>
      </c>
      <c r="U11" s="168">
        <v>298</v>
      </c>
      <c r="V11" s="168" t="s">
        <v>96</v>
      </c>
      <c r="W11" s="168">
        <v>1555</v>
      </c>
      <c r="X11" s="168">
        <v>41</v>
      </c>
      <c r="Y11" s="168" t="s">
        <v>96</v>
      </c>
      <c r="Z11" s="168">
        <v>232</v>
      </c>
      <c r="AA11" s="169" t="s">
        <v>96</v>
      </c>
    </row>
    <row r="12" spans="1:27" ht="39.75" customHeight="1">
      <c r="A12" s="61"/>
      <c r="B12" s="101" t="s">
        <v>36</v>
      </c>
      <c r="C12" s="167">
        <v>5183</v>
      </c>
      <c r="D12" s="168">
        <v>517</v>
      </c>
      <c r="E12" s="168" t="s">
        <v>96</v>
      </c>
      <c r="F12" s="168">
        <v>1241</v>
      </c>
      <c r="G12" s="168">
        <v>11</v>
      </c>
      <c r="H12" s="168">
        <v>133</v>
      </c>
      <c r="I12" s="168">
        <v>89</v>
      </c>
      <c r="J12" s="168">
        <v>31</v>
      </c>
      <c r="K12" s="168">
        <v>77</v>
      </c>
      <c r="L12" s="168">
        <v>6</v>
      </c>
      <c r="M12" s="168">
        <v>460</v>
      </c>
      <c r="N12" s="168">
        <v>181</v>
      </c>
      <c r="O12" s="168" t="s">
        <v>96</v>
      </c>
      <c r="P12" s="168">
        <v>187</v>
      </c>
      <c r="Q12" s="168" t="s">
        <v>96</v>
      </c>
      <c r="R12" s="168" t="s">
        <v>96</v>
      </c>
      <c r="S12" s="168">
        <v>1196</v>
      </c>
      <c r="T12" s="168">
        <v>10</v>
      </c>
      <c r="U12" s="168">
        <v>351</v>
      </c>
      <c r="V12" s="168">
        <v>16</v>
      </c>
      <c r="W12" s="168">
        <v>8</v>
      </c>
      <c r="X12" s="168">
        <v>141</v>
      </c>
      <c r="Y12" s="168">
        <v>22</v>
      </c>
      <c r="Z12" s="168">
        <v>493</v>
      </c>
      <c r="AA12" s="169">
        <v>13</v>
      </c>
    </row>
    <row r="13" spans="1:27" ht="39.75" customHeight="1">
      <c r="A13" s="61"/>
      <c r="B13" s="101" t="s">
        <v>82</v>
      </c>
      <c r="C13" s="167">
        <v>7989</v>
      </c>
      <c r="D13" s="168">
        <v>785</v>
      </c>
      <c r="E13" s="168">
        <v>67</v>
      </c>
      <c r="F13" s="168">
        <v>936</v>
      </c>
      <c r="G13" s="168">
        <v>182</v>
      </c>
      <c r="H13" s="168">
        <v>451</v>
      </c>
      <c r="I13" s="168">
        <v>117</v>
      </c>
      <c r="J13" s="168">
        <v>53</v>
      </c>
      <c r="K13" s="168">
        <v>198</v>
      </c>
      <c r="L13" s="168" t="s">
        <v>96</v>
      </c>
      <c r="M13" s="168">
        <v>872</v>
      </c>
      <c r="N13" s="168" t="s">
        <v>96</v>
      </c>
      <c r="O13" s="168" t="s">
        <v>96</v>
      </c>
      <c r="P13" s="168">
        <v>64</v>
      </c>
      <c r="Q13" s="168">
        <v>22</v>
      </c>
      <c r="R13" s="168">
        <v>48</v>
      </c>
      <c r="S13" s="168">
        <v>1351</v>
      </c>
      <c r="T13" s="168">
        <v>169</v>
      </c>
      <c r="U13" s="168">
        <v>1906</v>
      </c>
      <c r="V13" s="168">
        <v>8</v>
      </c>
      <c r="W13" s="168">
        <v>265</v>
      </c>
      <c r="X13" s="168">
        <v>230</v>
      </c>
      <c r="Y13" s="168">
        <v>34</v>
      </c>
      <c r="Z13" s="168">
        <v>125</v>
      </c>
      <c r="AA13" s="169">
        <v>106</v>
      </c>
    </row>
    <row r="14" spans="1:27" ht="39.75" customHeight="1">
      <c r="A14" s="61"/>
      <c r="B14" s="101" t="s">
        <v>83</v>
      </c>
      <c r="C14" s="167">
        <v>12994</v>
      </c>
      <c r="D14" s="168">
        <v>975</v>
      </c>
      <c r="E14" s="168">
        <v>172</v>
      </c>
      <c r="F14" s="168">
        <v>390</v>
      </c>
      <c r="G14" s="168">
        <v>332</v>
      </c>
      <c r="H14" s="168">
        <v>266</v>
      </c>
      <c r="I14" s="168">
        <v>282</v>
      </c>
      <c r="J14" s="168">
        <v>80</v>
      </c>
      <c r="K14" s="168">
        <v>990</v>
      </c>
      <c r="L14" s="168">
        <v>6</v>
      </c>
      <c r="M14" s="168">
        <v>808</v>
      </c>
      <c r="N14" s="168">
        <v>93</v>
      </c>
      <c r="O14" s="168" t="s">
        <v>96</v>
      </c>
      <c r="P14" s="168">
        <v>140</v>
      </c>
      <c r="Q14" s="168">
        <v>1394</v>
      </c>
      <c r="R14" s="168">
        <v>3626</v>
      </c>
      <c r="S14" s="168">
        <v>1821</v>
      </c>
      <c r="T14" s="168">
        <v>70</v>
      </c>
      <c r="U14" s="168">
        <v>775</v>
      </c>
      <c r="V14" s="168">
        <v>257</v>
      </c>
      <c r="W14" s="168">
        <v>25</v>
      </c>
      <c r="X14" s="168">
        <v>91</v>
      </c>
      <c r="Y14" s="168">
        <v>90</v>
      </c>
      <c r="Z14" s="168">
        <v>235</v>
      </c>
      <c r="AA14" s="169">
        <v>76</v>
      </c>
    </row>
    <row r="15" spans="1:27" ht="39.75" customHeight="1">
      <c r="A15" s="61"/>
      <c r="B15" s="101" t="s">
        <v>37</v>
      </c>
      <c r="C15" s="167">
        <v>254</v>
      </c>
      <c r="D15" s="168" t="s">
        <v>96</v>
      </c>
      <c r="E15" s="168" t="s">
        <v>96</v>
      </c>
      <c r="F15" s="168">
        <v>10</v>
      </c>
      <c r="G15" s="168" t="s">
        <v>96</v>
      </c>
      <c r="H15" s="168" t="s">
        <v>96</v>
      </c>
      <c r="I15" s="168" t="s">
        <v>96</v>
      </c>
      <c r="J15" s="168" t="s">
        <v>96</v>
      </c>
      <c r="K15" s="168" t="s">
        <v>96</v>
      </c>
      <c r="L15" s="168" t="s">
        <v>96</v>
      </c>
      <c r="M15" s="168" t="s">
        <v>96</v>
      </c>
      <c r="N15" s="168" t="s">
        <v>96</v>
      </c>
      <c r="O15" s="168" t="s">
        <v>96</v>
      </c>
      <c r="P15" s="168">
        <v>26</v>
      </c>
      <c r="Q15" s="168" t="s">
        <v>96</v>
      </c>
      <c r="R15" s="168" t="s">
        <v>96</v>
      </c>
      <c r="S15" s="168" t="s">
        <v>96</v>
      </c>
      <c r="T15" s="168" t="s">
        <v>96</v>
      </c>
      <c r="U15" s="168" t="s">
        <v>96</v>
      </c>
      <c r="V15" s="168" t="s">
        <v>96</v>
      </c>
      <c r="W15" s="168">
        <v>218</v>
      </c>
      <c r="X15" s="168" t="s">
        <v>96</v>
      </c>
      <c r="Y15" s="168" t="s">
        <v>96</v>
      </c>
      <c r="Z15" s="168" t="s">
        <v>96</v>
      </c>
      <c r="AA15" s="169" t="s">
        <v>96</v>
      </c>
    </row>
    <row r="16" spans="2:27" ht="39.75" customHeight="1">
      <c r="B16" s="101" t="s">
        <v>38</v>
      </c>
      <c r="C16" s="167">
        <v>3196</v>
      </c>
      <c r="D16" s="168">
        <v>63</v>
      </c>
      <c r="E16" s="168" t="s">
        <v>96</v>
      </c>
      <c r="F16" s="168">
        <v>153</v>
      </c>
      <c r="G16" s="168">
        <v>4</v>
      </c>
      <c r="H16" s="168">
        <v>13</v>
      </c>
      <c r="I16" s="168" t="s">
        <v>96</v>
      </c>
      <c r="J16" s="168">
        <v>6</v>
      </c>
      <c r="K16" s="168">
        <v>1125</v>
      </c>
      <c r="L16" s="168" t="s">
        <v>96</v>
      </c>
      <c r="M16" s="168">
        <v>523</v>
      </c>
      <c r="N16" s="168" t="s">
        <v>96</v>
      </c>
      <c r="O16" s="168" t="s">
        <v>96</v>
      </c>
      <c r="P16" s="168">
        <v>201</v>
      </c>
      <c r="Q16" s="168">
        <v>30</v>
      </c>
      <c r="R16" s="168">
        <v>198</v>
      </c>
      <c r="S16" s="168">
        <v>74</v>
      </c>
      <c r="T16" s="168">
        <v>75</v>
      </c>
      <c r="U16" s="168">
        <v>180</v>
      </c>
      <c r="V16" s="168" t="s">
        <v>96</v>
      </c>
      <c r="W16" s="168">
        <v>82</v>
      </c>
      <c r="X16" s="168">
        <v>451</v>
      </c>
      <c r="Y16" s="168">
        <v>6</v>
      </c>
      <c r="Z16" s="168" t="s">
        <v>96</v>
      </c>
      <c r="AA16" s="169">
        <v>12</v>
      </c>
    </row>
    <row r="17" spans="2:27" ht="39.75" customHeight="1">
      <c r="B17" s="101" t="s">
        <v>39</v>
      </c>
      <c r="C17" s="167">
        <v>3277</v>
      </c>
      <c r="D17" s="168">
        <v>370</v>
      </c>
      <c r="E17" s="168">
        <v>61</v>
      </c>
      <c r="F17" s="168">
        <v>12</v>
      </c>
      <c r="G17" s="168">
        <v>8</v>
      </c>
      <c r="H17" s="168">
        <v>18</v>
      </c>
      <c r="I17" s="168">
        <v>306</v>
      </c>
      <c r="J17" s="168">
        <v>51</v>
      </c>
      <c r="K17" s="168">
        <v>195</v>
      </c>
      <c r="L17" s="168">
        <v>9</v>
      </c>
      <c r="M17" s="168">
        <v>251</v>
      </c>
      <c r="N17" s="168" t="s">
        <v>96</v>
      </c>
      <c r="O17" s="168" t="s">
        <v>96</v>
      </c>
      <c r="P17" s="168">
        <v>63</v>
      </c>
      <c r="Q17" s="168">
        <v>12</v>
      </c>
      <c r="R17" s="168">
        <v>718</v>
      </c>
      <c r="S17" s="168">
        <v>470</v>
      </c>
      <c r="T17" s="168">
        <v>208</v>
      </c>
      <c r="U17" s="168">
        <v>145</v>
      </c>
      <c r="V17" s="168">
        <v>12</v>
      </c>
      <c r="W17" s="168">
        <v>208</v>
      </c>
      <c r="X17" s="168">
        <v>82</v>
      </c>
      <c r="Y17" s="168" t="s">
        <v>96</v>
      </c>
      <c r="Z17" s="168">
        <v>16</v>
      </c>
      <c r="AA17" s="169">
        <v>62</v>
      </c>
    </row>
    <row r="18" spans="1:27" ht="39.75" customHeight="1">
      <c r="A18" s="61"/>
      <c r="B18" s="101" t="s">
        <v>40</v>
      </c>
      <c r="C18" s="167">
        <v>3441</v>
      </c>
      <c r="D18" s="168">
        <v>167</v>
      </c>
      <c r="E18" s="168">
        <v>75</v>
      </c>
      <c r="F18" s="168">
        <v>46</v>
      </c>
      <c r="G18" s="168" t="s">
        <v>96</v>
      </c>
      <c r="H18" s="168">
        <v>4</v>
      </c>
      <c r="I18" s="168" t="s">
        <v>96</v>
      </c>
      <c r="J18" s="168">
        <v>12</v>
      </c>
      <c r="K18" s="168" t="s">
        <v>96</v>
      </c>
      <c r="L18" s="168" t="s">
        <v>96</v>
      </c>
      <c r="M18" s="168">
        <v>855</v>
      </c>
      <c r="N18" s="168">
        <v>225</v>
      </c>
      <c r="O18" s="168" t="s">
        <v>96</v>
      </c>
      <c r="P18" s="168">
        <v>75</v>
      </c>
      <c r="Q18" s="168" t="s">
        <v>96</v>
      </c>
      <c r="R18" s="168" t="s">
        <v>96</v>
      </c>
      <c r="S18" s="168">
        <v>131</v>
      </c>
      <c r="T18" s="168">
        <v>23</v>
      </c>
      <c r="U18" s="168">
        <v>316</v>
      </c>
      <c r="V18" s="168" t="s">
        <v>96</v>
      </c>
      <c r="W18" s="168">
        <v>490</v>
      </c>
      <c r="X18" s="168" t="s">
        <v>96</v>
      </c>
      <c r="Y18" s="168">
        <v>16</v>
      </c>
      <c r="Z18" s="168">
        <v>986</v>
      </c>
      <c r="AA18" s="169">
        <v>20</v>
      </c>
    </row>
    <row r="19" spans="1:27" ht="39.75" customHeight="1">
      <c r="A19" s="61"/>
      <c r="B19" s="119" t="s">
        <v>41</v>
      </c>
      <c r="C19" s="170">
        <v>718</v>
      </c>
      <c r="D19" s="171">
        <v>18</v>
      </c>
      <c r="E19" s="171">
        <v>92</v>
      </c>
      <c r="F19" s="171">
        <v>35</v>
      </c>
      <c r="G19" s="171">
        <v>11</v>
      </c>
      <c r="H19" s="171" t="s">
        <v>96</v>
      </c>
      <c r="I19" s="171" t="s">
        <v>96</v>
      </c>
      <c r="J19" s="171" t="s">
        <v>96</v>
      </c>
      <c r="K19" s="171" t="s">
        <v>96</v>
      </c>
      <c r="L19" s="171" t="s">
        <v>96</v>
      </c>
      <c r="M19" s="171">
        <v>10</v>
      </c>
      <c r="N19" s="171" t="s">
        <v>96</v>
      </c>
      <c r="O19" s="171" t="s">
        <v>96</v>
      </c>
      <c r="P19" s="171">
        <v>14</v>
      </c>
      <c r="Q19" s="171">
        <v>7</v>
      </c>
      <c r="R19" s="171" t="s">
        <v>96</v>
      </c>
      <c r="S19" s="171">
        <v>23</v>
      </c>
      <c r="T19" s="171">
        <v>101</v>
      </c>
      <c r="U19" s="171">
        <v>90</v>
      </c>
      <c r="V19" s="171" t="s">
        <v>96</v>
      </c>
      <c r="W19" s="171">
        <v>317</v>
      </c>
      <c r="X19" s="171" t="s">
        <v>96</v>
      </c>
      <c r="Y19" s="171" t="s">
        <v>96</v>
      </c>
      <c r="Z19" s="171" t="s">
        <v>96</v>
      </c>
      <c r="AA19" s="172" t="s">
        <v>96</v>
      </c>
    </row>
    <row r="20" ht="15.75" customHeight="1"/>
    <row r="21" spans="2:27" ht="14.25" customHeight="1">
      <c r="B21"/>
      <c r="C21"/>
      <c r="D21"/>
      <c r="E21"/>
      <c r="F21"/>
      <c r="G21"/>
      <c r="H21"/>
      <c r="I21"/>
      <c r="J21"/>
      <c r="K21"/>
      <c r="L21"/>
      <c r="M21"/>
      <c r="N21"/>
      <c r="O21"/>
      <c r="P21"/>
      <c r="Q21"/>
      <c r="R21"/>
      <c r="S21"/>
      <c r="T21"/>
      <c r="U21"/>
      <c r="V21"/>
      <c r="W21"/>
      <c r="X21"/>
      <c r="Y21"/>
      <c r="Z21"/>
      <c r="AA21"/>
    </row>
    <row r="22" spans="2:27" ht="13.5">
      <c r="B22"/>
      <c r="C22"/>
      <c r="D22"/>
      <c r="E22"/>
      <c r="F22"/>
      <c r="G22"/>
      <c r="H22"/>
      <c r="I22"/>
      <c r="J22"/>
      <c r="K22"/>
      <c r="L22"/>
      <c r="M22"/>
      <c r="N22"/>
      <c r="O22"/>
      <c r="P22"/>
      <c r="Q22"/>
      <c r="R22"/>
      <c r="S22"/>
      <c r="T22"/>
      <c r="U22"/>
      <c r="V22"/>
      <c r="W22"/>
      <c r="X22"/>
      <c r="Y22"/>
      <c r="Z22"/>
      <c r="AA22"/>
    </row>
    <row r="23" spans="2:27" ht="13.5">
      <c r="B23"/>
      <c r="C23"/>
      <c r="D23"/>
      <c r="E23"/>
      <c r="F23"/>
      <c r="G23"/>
      <c r="H23"/>
      <c r="I23"/>
      <c r="J23"/>
      <c r="K23"/>
      <c r="L23"/>
      <c r="M23"/>
      <c r="N23"/>
      <c r="O23"/>
      <c r="P23"/>
      <c r="Q23"/>
      <c r="R23"/>
      <c r="S23"/>
      <c r="T23"/>
      <c r="U23"/>
      <c r="V23"/>
      <c r="W23"/>
      <c r="X23"/>
      <c r="Y23"/>
      <c r="Z23"/>
      <c r="AA23"/>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AA19"/>
  <sheetViews>
    <sheetView zoomScale="75" zoomScaleNormal="75" zoomScalePageLayoutView="0" workbookViewId="0" topLeftCell="A1">
      <pane xSplit="3" ySplit="4" topLeftCell="D17" activePane="bottomRight" state="frozen"/>
      <selection pane="topLeft" activeCell="F11" sqref="F11"/>
      <selection pane="topRight" activeCell="F11" sqref="F11"/>
      <selection pane="bottomLeft" activeCell="F11" sqref="F11"/>
      <selection pane="bottomRight" activeCell="I31" sqref="I31"/>
    </sheetView>
  </sheetViews>
  <sheetFormatPr defaultColWidth="9.00390625" defaultRowHeight="13.5"/>
  <cols>
    <col min="1" max="1" width="3.625" style="59" customWidth="1"/>
    <col min="2" max="2" width="7.625" style="66" customWidth="1"/>
    <col min="3" max="3" width="11.125" style="66" customWidth="1"/>
    <col min="4" max="6" width="9.375" style="66" customWidth="1"/>
    <col min="7" max="7" width="9.375" style="155" customWidth="1"/>
    <col min="8" max="9" width="9.375" style="66" customWidth="1"/>
    <col min="10" max="10" width="9.375" style="155" customWidth="1"/>
    <col min="11" max="14" width="9.375" style="66" customWidth="1"/>
    <col min="15" max="15" width="8.50390625" style="66" customWidth="1"/>
    <col min="16" max="27" width="9.375" style="66" customWidth="1"/>
    <col min="28" max="16384" width="9.00390625" style="66" customWidth="1"/>
  </cols>
  <sheetData>
    <row r="1" spans="1:27" s="134" customFormat="1" ht="39.75" customHeight="1">
      <c r="A1" s="59"/>
      <c r="B1" s="66"/>
      <c r="C1" s="68" t="s">
        <v>112</v>
      </c>
      <c r="G1" s="138"/>
      <c r="J1" s="138"/>
      <c r="M1" s="69"/>
      <c r="O1" s="139"/>
      <c r="Z1" s="180"/>
      <c r="AA1" s="180" t="s">
        <v>84</v>
      </c>
    </row>
    <row r="2" spans="2:27" ht="19.5" customHeight="1">
      <c r="B2" s="309" t="s">
        <v>85</v>
      </c>
      <c r="C2" s="243" t="s">
        <v>152</v>
      </c>
      <c r="D2" s="189" t="s">
        <v>13</v>
      </c>
      <c r="E2" s="141">
        <v>10</v>
      </c>
      <c r="F2" s="141">
        <v>11</v>
      </c>
      <c r="G2" s="142">
        <v>12</v>
      </c>
      <c r="H2" s="141">
        <v>13</v>
      </c>
      <c r="I2" s="141">
        <v>14</v>
      </c>
      <c r="J2" s="142">
        <v>15</v>
      </c>
      <c r="K2" s="141">
        <v>16</v>
      </c>
      <c r="L2" s="141">
        <v>17</v>
      </c>
      <c r="M2" s="141">
        <v>18</v>
      </c>
      <c r="N2" s="141">
        <v>19</v>
      </c>
      <c r="O2" s="141">
        <v>20</v>
      </c>
      <c r="P2" s="141">
        <v>21</v>
      </c>
      <c r="Q2" s="141">
        <v>22</v>
      </c>
      <c r="R2" s="141">
        <v>23</v>
      </c>
      <c r="S2" s="141">
        <v>24</v>
      </c>
      <c r="T2" s="141">
        <v>25</v>
      </c>
      <c r="U2" s="141">
        <v>26</v>
      </c>
      <c r="V2" s="141">
        <v>27</v>
      </c>
      <c r="W2" s="141">
        <v>28</v>
      </c>
      <c r="X2" s="141">
        <v>29</v>
      </c>
      <c r="Y2" s="141">
        <v>30</v>
      </c>
      <c r="Z2" s="141">
        <v>31</v>
      </c>
      <c r="AA2" s="143">
        <v>32</v>
      </c>
    </row>
    <row r="3" spans="1:27" ht="33.75" customHeight="1">
      <c r="A3" s="60"/>
      <c r="B3" s="310"/>
      <c r="C3" s="144" t="s">
        <v>100</v>
      </c>
      <c r="D3" s="145" t="s">
        <v>65</v>
      </c>
      <c r="E3" s="145" t="s">
        <v>0</v>
      </c>
      <c r="F3" s="145" t="s">
        <v>60</v>
      </c>
      <c r="G3" s="145" t="s">
        <v>1</v>
      </c>
      <c r="H3" s="145" t="s">
        <v>2</v>
      </c>
      <c r="I3" s="145" t="s">
        <v>3</v>
      </c>
      <c r="J3" s="145" t="s">
        <v>132</v>
      </c>
      <c r="K3" s="145" t="s">
        <v>61</v>
      </c>
      <c r="L3" s="145" t="s">
        <v>4</v>
      </c>
      <c r="M3" s="145" t="s">
        <v>5</v>
      </c>
      <c r="N3" s="145" t="s">
        <v>6</v>
      </c>
      <c r="O3" s="145" t="s">
        <v>7</v>
      </c>
      <c r="P3" s="145" t="s">
        <v>8</v>
      </c>
      <c r="Q3" s="145" t="s">
        <v>66</v>
      </c>
      <c r="R3" s="145" t="s">
        <v>9</v>
      </c>
      <c r="S3" s="145" t="s">
        <v>10</v>
      </c>
      <c r="T3" s="145" t="s">
        <v>105</v>
      </c>
      <c r="U3" s="145" t="s">
        <v>106</v>
      </c>
      <c r="V3" s="145" t="s">
        <v>107</v>
      </c>
      <c r="W3" s="146" t="s">
        <v>28</v>
      </c>
      <c r="X3" s="145" t="s">
        <v>11</v>
      </c>
      <c r="Y3" s="146" t="s">
        <v>57</v>
      </c>
      <c r="Z3" s="145" t="s">
        <v>12</v>
      </c>
      <c r="AA3" s="147" t="s">
        <v>58</v>
      </c>
    </row>
    <row r="4" spans="1:27" ht="51" customHeight="1">
      <c r="A4" s="61"/>
      <c r="B4" s="201" t="s">
        <v>64</v>
      </c>
      <c r="C4" s="148">
        <v>403198533</v>
      </c>
      <c r="D4" s="149">
        <v>15779976</v>
      </c>
      <c r="E4" s="149">
        <v>6321171</v>
      </c>
      <c r="F4" s="149">
        <v>6634043</v>
      </c>
      <c r="G4" s="150">
        <v>2876220</v>
      </c>
      <c r="H4" s="149">
        <v>3838994</v>
      </c>
      <c r="I4" s="149">
        <v>14827156</v>
      </c>
      <c r="J4" s="150">
        <v>3420262</v>
      </c>
      <c r="K4" s="149">
        <v>74375643</v>
      </c>
      <c r="L4" s="149">
        <v>527745</v>
      </c>
      <c r="M4" s="149">
        <v>18895789</v>
      </c>
      <c r="N4" s="149">
        <v>1503986</v>
      </c>
      <c r="O4" s="149">
        <v>281510</v>
      </c>
      <c r="P4" s="149">
        <v>10352550</v>
      </c>
      <c r="Q4" s="149">
        <v>20727986</v>
      </c>
      <c r="R4" s="149">
        <v>39925044</v>
      </c>
      <c r="S4" s="149">
        <v>41447920</v>
      </c>
      <c r="T4" s="149">
        <v>8306989</v>
      </c>
      <c r="U4" s="149">
        <v>57333604</v>
      </c>
      <c r="V4" s="149">
        <v>3560136</v>
      </c>
      <c r="W4" s="149">
        <v>36023735</v>
      </c>
      <c r="X4" s="149">
        <v>5186605</v>
      </c>
      <c r="Y4" s="149">
        <v>627964</v>
      </c>
      <c r="Z4" s="149">
        <v>15528926</v>
      </c>
      <c r="AA4" s="151">
        <v>14894579</v>
      </c>
    </row>
    <row r="5" spans="1:27" s="155" customFormat="1" ht="51" customHeight="1">
      <c r="A5" s="61"/>
      <c r="B5" s="202" t="s">
        <v>29</v>
      </c>
      <c r="C5" s="152">
        <v>145782580</v>
      </c>
      <c r="D5" s="153">
        <v>6686943</v>
      </c>
      <c r="E5" s="153">
        <v>1160556</v>
      </c>
      <c r="F5" s="153">
        <v>1667531</v>
      </c>
      <c r="G5" s="153">
        <v>672002</v>
      </c>
      <c r="H5" s="153">
        <v>407194</v>
      </c>
      <c r="I5" s="153">
        <v>5469474</v>
      </c>
      <c r="J5" s="153">
        <v>2603704</v>
      </c>
      <c r="K5" s="153">
        <v>39552810</v>
      </c>
      <c r="L5" s="153">
        <v>205877</v>
      </c>
      <c r="M5" s="153">
        <v>4021026</v>
      </c>
      <c r="N5" s="153" t="s">
        <v>97</v>
      </c>
      <c r="O5" s="153" t="s">
        <v>97</v>
      </c>
      <c r="P5" s="153">
        <v>5663374</v>
      </c>
      <c r="Q5" s="153">
        <v>3684520</v>
      </c>
      <c r="R5" s="153">
        <v>2372283</v>
      </c>
      <c r="S5" s="153">
        <v>6160639</v>
      </c>
      <c r="T5" s="153">
        <v>4792815</v>
      </c>
      <c r="U5" s="153">
        <v>35217953</v>
      </c>
      <c r="V5" s="153">
        <v>134385</v>
      </c>
      <c r="W5" s="153">
        <v>16570257</v>
      </c>
      <c r="X5" s="153">
        <v>936393</v>
      </c>
      <c r="Y5" s="153">
        <v>210714</v>
      </c>
      <c r="Z5" s="153">
        <v>4745366</v>
      </c>
      <c r="AA5" s="154">
        <v>2492987</v>
      </c>
    </row>
    <row r="6" spans="1:27" ht="51" customHeight="1">
      <c r="A6" s="62"/>
      <c r="B6" s="203" t="s">
        <v>30</v>
      </c>
      <c r="C6" s="156">
        <v>43491045</v>
      </c>
      <c r="D6" s="157">
        <v>582653</v>
      </c>
      <c r="E6" s="157" t="s">
        <v>97</v>
      </c>
      <c r="F6" s="157">
        <v>406763</v>
      </c>
      <c r="G6" s="153">
        <v>767249</v>
      </c>
      <c r="H6" s="157">
        <v>142111</v>
      </c>
      <c r="I6" s="157">
        <v>6546410</v>
      </c>
      <c r="J6" s="153">
        <v>104794</v>
      </c>
      <c r="K6" s="157">
        <v>9437856</v>
      </c>
      <c r="L6" s="157" t="s">
        <v>97</v>
      </c>
      <c r="M6" s="157">
        <v>1707899</v>
      </c>
      <c r="N6" s="157" t="s">
        <v>97</v>
      </c>
      <c r="O6" s="157" t="s">
        <v>96</v>
      </c>
      <c r="P6" s="157">
        <v>1462248</v>
      </c>
      <c r="Q6" s="157">
        <v>2829366</v>
      </c>
      <c r="R6" s="157">
        <v>3602025</v>
      </c>
      <c r="S6" s="157">
        <v>7621030</v>
      </c>
      <c r="T6" s="157">
        <v>645659</v>
      </c>
      <c r="U6" s="157">
        <v>5120515</v>
      </c>
      <c r="V6" s="157" t="s">
        <v>97</v>
      </c>
      <c r="W6" s="157" t="s">
        <v>97</v>
      </c>
      <c r="X6" s="157">
        <v>225449</v>
      </c>
      <c r="Y6" s="157" t="s">
        <v>97</v>
      </c>
      <c r="Z6" s="157">
        <v>951565</v>
      </c>
      <c r="AA6" s="158">
        <v>332732</v>
      </c>
    </row>
    <row r="7" spans="1:27" ht="51" customHeight="1">
      <c r="A7" s="61"/>
      <c r="B7" s="203" t="s">
        <v>31</v>
      </c>
      <c r="C7" s="156">
        <v>13720625</v>
      </c>
      <c r="D7" s="157">
        <v>422012</v>
      </c>
      <c r="E7" s="157" t="s">
        <v>97</v>
      </c>
      <c r="F7" s="157">
        <v>280647</v>
      </c>
      <c r="G7" s="153">
        <v>11002</v>
      </c>
      <c r="H7" s="157" t="s">
        <v>97</v>
      </c>
      <c r="I7" s="157" t="s">
        <v>97</v>
      </c>
      <c r="J7" s="153">
        <v>27162</v>
      </c>
      <c r="K7" s="157" t="s">
        <v>97</v>
      </c>
      <c r="L7" s="157" t="s">
        <v>97</v>
      </c>
      <c r="M7" s="157">
        <v>841506</v>
      </c>
      <c r="N7" s="157" t="s">
        <v>96</v>
      </c>
      <c r="O7" s="157" t="s">
        <v>97</v>
      </c>
      <c r="P7" s="157" t="s">
        <v>97</v>
      </c>
      <c r="Q7" s="157" t="s">
        <v>97</v>
      </c>
      <c r="R7" s="157" t="s">
        <v>97</v>
      </c>
      <c r="S7" s="157">
        <v>741163</v>
      </c>
      <c r="T7" s="157">
        <v>237235</v>
      </c>
      <c r="U7" s="157">
        <v>1289845</v>
      </c>
      <c r="V7" s="157" t="s">
        <v>96</v>
      </c>
      <c r="W7" s="157" t="s">
        <v>97</v>
      </c>
      <c r="X7" s="157">
        <v>527140</v>
      </c>
      <c r="Y7" s="157" t="s">
        <v>96</v>
      </c>
      <c r="Z7" s="157" t="s">
        <v>96</v>
      </c>
      <c r="AA7" s="158">
        <v>2664624</v>
      </c>
    </row>
    <row r="8" spans="1:27" ht="51" customHeight="1">
      <c r="A8" s="61"/>
      <c r="B8" s="203" t="s">
        <v>32</v>
      </c>
      <c r="C8" s="156">
        <v>9592443</v>
      </c>
      <c r="D8" s="157">
        <v>709699</v>
      </c>
      <c r="E8" s="157" t="s">
        <v>97</v>
      </c>
      <c r="F8" s="157">
        <v>408066</v>
      </c>
      <c r="G8" s="153" t="s">
        <v>97</v>
      </c>
      <c r="H8" s="157" t="s">
        <v>97</v>
      </c>
      <c r="I8" s="157" t="s">
        <v>96</v>
      </c>
      <c r="J8" s="153">
        <v>34791</v>
      </c>
      <c r="K8" s="157" t="s">
        <v>96</v>
      </c>
      <c r="L8" s="157" t="s">
        <v>97</v>
      </c>
      <c r="M8" s="157">
        <v>952157</v>
      </c>
      <c r="N8" s="157" t="s">
        <v>96</v>
      </c>
      <c r="O8" s="157" t="s">
        <v>97</v>
      </c>
      <c r="P8" s="157">
        <v>325031</v>
      </c>
      <c r="Q8" s="157" t="s">
        <v>97</v>
      </c>
      <c r="R8" s="157" t="s">
        <v>97</v>
      </c>
      <c r="S8" s="157">
        <v>1642140</v>
      </c>
      <c r="T8" s="157" t="s">
        <v>96</v>
      </c>
      <c r="U8" s="157">
        <v>409656</v>
      </c>
      <c r="V8" s="157" t="s">
        <v>96</v>
      </c>
      <c r="W8" s="157" t="s">
        <v>97</v>
      </c>
      <c r="X8" s="157">
        <v>28689</v>
      </c>
      <c r="Y8" s="157" t="s">
        <v>96</v>
      </c>
      <c r="Z8" s="157">
        <v>211912</v>
      </c>
      <c r="AA8" s="158" t="s">
        <v>97</v>
      </c>
    </row>
    <row r="9" spans="1:27" s="155" customFormat="1" ht="51" customHeight="1">
      <c r="A9" s="61"/>
      <c r="B9" s="202" t="s">
        <v>33</v>
      </c>
      <c r="C9" s="152">
        <v>35546905</v>
      </c>
      <c r="D9" s="153">
        <v>199464</v>
      </c>
      <c r="E9" s="153">
        <v>47824</v>
      </c>
      <c r="F9" s="153" t="s">
        <v>97</v>
      </c>
      <c r="G9" s="153" t="s">
        <v>96</v>
      </c>
      <c r="H9" s="153" t="s">
        <v>96</v>
      </c>
      <c r="I9" s="153">
        <v>468881</v>
      </c>
      <c r="J9" s="153" t="s">
        <v>97</v>
      </c>
      <c r="K9" s="153">
        <v>15696520</v>
      </c>
      <c r="L9" s="153" t="s">
        <v>96</v>
      </c>
      <c r="M9" s="153">
        <v>476796</v>
      </c>
      <c r="N9" s="153" t="s">
        <v>96</v>
      </c>
      <c r="O9" s="153" t="s">
        <v>96</v>
      </c>
      <c r="P9" s="153" t="s">
        <v>97</v>
      </c>
      <c r="Q9" s="153">
        <v>870862</v>
      </c>
      <c r="R9" s="153" t="s">
        <v>96</v>
      </c>
      <c r="S9" s="153">
        <v>4465148</v>
      </c>
      <c r="T9" s="153">
        <v>779252</v>
      </c>
      <c r="U9" s="153">
        <v>3535995</v>
      </c>
      <c r="V9" s="153" t="s">
        <v>97</v>
      </c>
      <c r="W9" s="153">
        <v>1891331</v>
      </c>
      <c r="X9" s="153">
        <v>1254431</v>
      </c>
      <c r="Y9" s="157" t="s">
        <v>97</v>
      </c>
      <c r="Z9" s="153">
        <v>3613982</v>
      </c>
      <c r="AA9" s="154">
        <v>12208</v>
      </c>
    </row>
    <row r="10" spans="2:27" ht="51" customHeight="1">
      <c r="B10" s="203" t="s">
        <v>34</v>
      </c>
      <c r="C10" s="156">
        <v>22079730</v>
      </c>
      <c r="D10" s="157">
        <v>350664</v>
      </c>
      <c r="E10" s="157">
        <v>157435</v>
      </c>
      <c r="F10" s="157" t="s">
        <v>97</v>
      </c>
      <c r="G10" s="153" t="s">
        <v>97</v>
      </c>
      <c r="H10" s="157" t="s">
        <v>97</v>
      </c>
      <c r="I10" s="157" t="s">
        <v>97</v>
      </c>
      <c r="J10" s="153" t="s">
        <v>97</v>
      </c>
      <c r="K10" s="157" t="s">
        <v>97</v>
      </c>
      <c r="L10" s="157" t="s">
        <v>97</v>
      </c>
      <c r="M10" s="157">
        <v>2059454</v>
      </c>
      <c r="N10" s="157">
        <v>687439</v>
      </c>
      <c r="O10" s="157" t="s">
        <v>96</v>
      </c>
      <c r="P10" s="157">
        <v>216521</v>
      </c>
      <c r="Q10" s="157" t="s">
        <v>96</v>
      </c>
      <c r="R10" s="157" t="s">
        <v>97</v>
      </c>
      <c r="S10" s="157">
        <v>7792968</v>
      </c>
      <c r="T10" s="157" t="s">
        <v>97</v>
      </c>
      <c r="U10" s="157">
        <v>992058</v>
      </c>
      <c r="V10" s="157" t="s">
        <v>96</v>
      </c>
      <c r="W10" s="157" t="s">
        <v>96</v>
      </c>
      <c r="X10" s="157" t="s">
        <v>97</v>
      </c>
      <c r="Y10" s="157" t="s">
        <v>97</v>
      </c>
      <c r="Z10" s="157" t="s">
        <v>96</v>
      </c>
      <c r="AA10" s="158">
        <v>8996326</v>
      </c>
    </row>
    <row r="11" spans="1:27" ht="51" customHeight="1">
      <c r="A11" s="199">
        <f>'第1表事業所'!A11+2</f>
        <v>127</v>
      </c>
      <c r="B11" s="203" t="s">
        <v>35</v>
      </c>
      <c r="C11" s="156">
        <v>18782763</v>
      </c>
      <c r="D11" s="157">
        <v>909245</v>
      </c>
      <c r="E11" s="157">
        <v>2914561</v>
      </c>
      <c r="F11" s="157">
        <v>484696</v>
      </c>
      <c r="G11" s="153">
        <v>100461</v>
      </c>
      <c r="H11" s="157">
        <v>540900</v>
      </c>
      <c r="I11" s="157" t="s">
        <v>97</v>
      </c>
      <c r="J11" s="153">
        <v>348239</v>
      </c>
      <c r="K11" s="157" t="s">
        <v>97</v>
      </c>
      <c r="L11" s="157" t="s">
        <v>97</v>
      </c>
      <c r="M11" s="157">
        <v>525724</v>
      </c>
      <c r="N11" s="157" t="s">
        <v>96</v>
      </c>
      <c r="O11" s="157" t="s">
        <v>96</v>
      </c>
      <c r="P11" s="157">
        <v>514746</v>
      </c>
      <c r="Q11" s="157" t="s">
        <v>97</v>
      </c>
      <c r="R11" s="157">
        <v>3501573</v>
      </c>
      <c r="S11" s="157">
        <v>1167036</v>
      </c>
      <c r="T11" s="157" t="s">
        <v>96</v>
      </c>
      <c r="U11" s="157">
        <v>612560</v>
      </c>
      <c r="V11" s="157" t="s">
        <v>96</v>
      </c>
      <c r="W11" s="157">
        <v>6361453</v>
      </c>
      <c r="X11" s="157" t="s">
        <v>97</v>
      </c>
      <c r="Y11" s="157" t="s">
        <v>96</v>
      </c>
      <c r="Z11" s="157">
        <v>358353</v>
      </c>
      <c r="AA11" s="158" t="s">
        <v>96</v>
      </c>
    </row>
    <row r="12" spans="1:27" ht="51" customHeight="1">
      <c r="A12" s="61"/>
      <c r="B12" s="203" t="s">
        <v>36</v>
      </c>
      <c r="C12" s="156">
        <v>8412769</v>
      </c>
      <c r="D12" s="157">
        <v>1140843</v>
      </c>
      <c r="E12" s="157" t="s">
        <v>96</v>
      </c>
      <c r="F12" s="157">
        <v>1345946</v>
      </c>
      <c r="G12" s="153" t="s">
        <v>97</v>
      </c>
      <c r="H12" s="157">
        <v>168576</v>
      </c>
      <c r="I12" s="157" t="s">
        <v>97</v>
      </c>
      <c r="J12" s="153">
        <v>25371</v>
      </c>
      <c r="K12" s="157">
        <v>427471</v>
      </c>
      <c r="L12" s="157" t="s">
        <v>97</v>
      </c>
      <c r="M12" s="157">
        <v>653987</v>
      </c>
      <c r="N12" s="157" t="s">
        <v>97</v>
      </c>
      <c r="O12" s="157" t="s">
        <v>96</v>
      </c>
      <c r="P12" s="157">
        <v>495305</v>
      </c>
      <c r="Q12" s="157" t="s">
        <v>96</v>
      </c>
      <c r="R12" s="157" t="s">
        <v>96</v>
      </c>
      <c r="S12" s="157">
        <v>1026313</v>
      </c>
      <c r="T12" s="157" t="s">
        <v>97</v>
      </c>
      <c r="U12" s="157">
        <v>576846</v>
      </c>
      <c r="V12" s="157" t="s">
        <v>97</v>
      </c>
      <c r="W12" s="157" t="s">
        <v>97</v>
      </c>
      <c r="X12" s="157" t="s">
        <v>97</v>
      </c>
      <c r="Y12" s="157" t="s">
        <v>97</v>
      </c>
      <c r="Z12" s="157">
        <v>1271768</v>
      </c>
      <c r="AA12" s="158" t="s">
        <v>97</v>
      </c>
    </row>
    <row r="13" spans="1:27" s="155" customFormat="1" ht="51" customHeight="1">
      <c r="A13" s="61"/>
      <c r="B13" s="202" t="s">
        <v>82</v>
      </c>
      <c r="C13" s="152">
        <v>22734027</v>
      </c>
      <c r="D13" s="153">
        <v>1385695</v>
      </c>
      <c r="E13" s="153">
        <v>107870</v>
      </c>
      <c r="F13" s="153">
        <v>1381175</v>
      </c>
      <c r="G13" s="153">
        <v>253201</v>
      </c>
      <c r="H13" s="153">
        <v>1857664</v>
      </c>
      <c r="I13" s="153">
        <v>205600</v>
      </c>
      <c r="J13" s="153">
        <v>38149</v>
      </c>
      <c r="K13" s="153" t="s">
        <v>97</v>
      </c>
      <c r="L13" s="153" t="s">
        <v>96</v>
      </c>
      <c r="M13" s="153">
        <v>1527226</v>
      </c>
      <c r="N13" s="153" t="s">
        <v>96</v>
      </c>
      <c r="O13" s="153" t="s">
        <v>96</v>
      </c>
      <c r="P13" s="153">
        <v>130442</v>
      </c>
      <c r="Q13" s="153" t="s">
        <v>97</v>
      </c>
      <c r="R13" s="153" t="s">
        <v>97</v>
      </c>
      <c r="S13" s="153">
        <v>5185719</v>
      </c>
      <c r="T13" s="153">
        <v>537486</v>
      </c>
      <c r="U13" s="153">
        <v>6884342</v>
      </c>
      <c r="V13" s="153" t="s">
        <v>97</v>
      </c>
      <c r="W13" s="153">
        <v>855560</v>
      </c>
      <c r="X13" s="153">
        <v>481381</v>
      </c>
      <c r="Y13" s="157" t="s">
        <v>97</v>
      </c>
      <c r="Z13" s="153" t="s">
        <v>97</v>
      </c>
      <c r="AA13" s="154">
        <v>139427</v>
      </c>
    </row>
    <row r="14" spans="1:27" ht="51" customHeight="1">
      <c r="A14" s="61"/>
      <c r="B14" s="203" t="s">
        <v>83</v>
      </c>
      <c r="C14" s="156">
        <v>53568296</v>
      </c>
      <c r="D14" s="157">
        <v>2102475</v>
      </c>
      <c r="E14" s="157" t="s">
        <v>97</v>
      </c>
      <c r="F14" s="157">
        <v>410605</v>
      </c>
      <c r="G14" s="153">
        <v>960683</v>
      </c>
      <c r="H14" s="157">
        <v>643778</v>
      </c>
      <c r="I14" s="157">
        <v>737294</v>
      </c>
      <c r="J14" s="153">
        <v>66473</v>
      </c>
      <c r="K14" s="157">
        <v>2730429</v>
      </c>
      <c r="L14" s="157" t="s">
        <v>97</v>
      </c>
      <c r="M14" s="157">
        <v>1631643</v>
      </c>
      <c r="N14" s="157" t="s">
        <v>97</v>
      </c>
      <c r="O14" s="157" t="s">
        <v>96</v>
      </c>
      <c r="P14" s="157">
        <v>366853</v>
      </c>
      <c r="Q14" s="157">
        <v>8719207</v>
      </c>
      <c r="R14" s="157">
        <v>27647520</v>
      </c>
      <c r="S14" s="157">
        <v>4149674</v>
      </c>
      <c r="T14" s="157">
        <v>132694</v>
      </c>
      <c r="U14" s="157">
        <v>1357098</v>
      </c>
      <c r="V14" s="157" t="s">
        <v>97</v>
      </c>
      <c r="W14" s="157" t="s">
        <v>97</v>
      </c>
      <c r="X14" s="157">
        <v>239240</v>
      </c>
      <c r="Y14" s="157" t="s">
        <v>97</v>
      </c>
      <c r="Z14" s="157">
        <v>439781</v>
      </c>
      <c r="AA14" s="158">
        <v>119473</v>
      </c>
    </row>
    <row r="15" spans="1:27" ht="51" customHeight="1">
      <c r="A15" s="61"/>
      <c r="B15" s="203" t="s">
        <v>37</v>
      </c>
      <c r="C15" s="156">
        <v>519821</v>
      </c>
      <c r="D15" s="157" t="s">
        <v>96</v>
      </c>
      <c r="E15" s="157" t="s">
        <v>96</v>
      </c>
      <c r="F15" s="157" t="s">
        <v>97</v>
      </c>
      <c r="G15" s="153" t="s">
        <v>96</v>
      </c>
      <c r="H15" s="157" t="s">
        <v>96</v>
      </c>
      <c r="I15" s="157" t="s">
        <v>96</v>
      </c>
      <c r="J15" s="153" t="s">
        <v>96</v>
      </c>
      <c r="K15" s="157" t="s">
        <v>96</v>
      </c>
      <c r="L15" s="157" t="s">
        <v>96</v>
      </c>
      <c r="M15" s="157" t="s">
        <v>96</v>
      </c>
      <c r="N15" s="157" t="s">
        <v>96</v>
      </c>
      <c r="O15" s="157" t="s">
        <v>96</v>
      </c>
      <c r="P15" s="157" t="s">
        <v>97</v>
      </c>
      <c r="Q15" s="157" t="s">
        <v>96</v>
      </c>
      <c r="R15" s="157" t="s">
        <v>96</v>
      </c>
      <c r="S15" s="157" t="s">
        <v>96</v>
      </c>
      <c r="T15" s="157" t="s">
        <v>96</v>
      </c>
      <c r="U15" s="157" t="s">
        <v>96</v>
      </c>
      <c r="V15" s="157" t="s">
        <v>96</v>
      </c>
      <c r="W15" s="157" t="s">
        <v>97</v>
      </c>
      <c r="X15" s="157" t="s">
        <v>96</v>
      </c>
      <c r="Y15" s="157" t="s">
        <v>96</v>
      </c>
      <c r="Z15" s="157" t="s">
        <v>96</v>
      </c>
      <c r="AA15" s="158" t="s">
        <v>96</v>
      </c>
    </row>
    <row r="16" spans="2:27" ht="51" customHeight="1">
      <c r="B16" s="203" t="s">
        <v>38</v>
      </c>
      <c r="C16" s="156">
        <v>7783019</v>
      </c>
      <c r="D16" s="157" t="s">
        <v>97</v>
      </c>
      <c r="E16" s="157" t="s">
        <v>96</v>
      </c>
      <c r="F16" s="157" t="s">
        <v>97</v>
      </c>
      <c r="G16" s="153" t="s">
        <v>97</v>
      </c>
      <c r="H16" s="157" t="s">
        <v>97</v>
      </c>
      <c r="I16" s="157" t="s">
        <v>96</v>
      </c>
      <c r="J16" s="153" t="s">
        <v>97</v>
      </c>
      <c r="K16" s="157">
        <v>4207455</v>
      </c>
      <c r="L16" s="157" t="s">
        <v>96</v>
      </c>
      <c r="M16" s="157">
        <v>1002199</v>
      </c>
      <c r="N16" s="157" t="s">
        <v>96</v>
      </c>
      <c r="O16" s="157" t="s">
        <v>96</v>
      </c>
      <c r="P16" s="157">
        <v>287539</v>
      </c>
      <c r="Q16" s="157" t="s">
        <v>97</v>
      </c>
      <c r="R16" s="157" t="s">
        <v>97</v>
      </c>
      <c r="S16" s="157" t="s">
        <v>97</v>
      </c>
      <c r="T16" s="157" t="s">
        <v>97</v>
      </c>
      <c r="U16" s="157" t="s">
        <v>97</v>
      </c>
      <c r="V16" s="157" t="s">
        <v>96</v>
      </c>
      <c r="W16" s="157" t="s">
        <v>97</v>
      </c>
      <c r="X16" s="157">
        <v>888145</v>
      </c>
      <c r="Y16" s="157" t="s">
        <v>97</v>
      </c>
      <c r="Z16" s="157" t="s">
        <v>96</v>
      </c>
      <c r="AA16" s="158" t="s">
        <v>97</v>
      </c>
    </row>
    <row r="17" spans="2:27" ht="51" customHeight="1">
      <c r="B17" s="203" t="s">
        <v>39</v>
      </c>
      <c r="C17" s="156">
        <v>8848504</v>
      </c>
      <c r="D17" s="157">
        <v>527386</v>
      </c>
      <c r="E17" s="157">
        <v>156103</v>
      </c>
      <c r="F17" s="157" t="s">
        <v>97</v>
      </c>
      <c r="G17" s="153" t="s">
        <v>97</v>
      </c>
      <c r="H17" s="157" t="s">
        <v>97</v>
      </c>
      <c r="I17" s="157">
        <v>762876</v>
      </c>
      <c r="J17" s="153" t="s">
        <v>97</v>
      </c>
      <c r="K17" s="157">
        <v>576474</v>
      </c>
      <c r="L17" s="157" t="s">
        <v>97</v>
      </c>
      <c r="M17" s="157" t="s">
        <v>97</v>
      </c>
      <c r="N17" s="157" t="s">
        <v>96</v>
      </c>
      <c r="O17" s="157" t="s">
        <v>96</v>
      </c>
      <c r="P17" s="157">
        <v>149627</v>
      </c>
      <c r="Q17" s="157" t="s">
        <v>97</v>
      </c>
      <c r="R17" s="157" t="s">
        <v>97</v>
      </c>
      <c r="S17" s="157">
        <v>1139495</v>
      </c>
      <c r="T17" s="157">
        <v>784046</v>
      </c>
      <c r="U17" s="157">
        <v>256839</v>
      </c>
      <c r="V17" s="157" t="s">
        <v>97</v>
      </c>
      <c r="W17" s="157">
        <v>1597863</v>
      </c>
      <c r="X17" s="157">
        <v>70950</v>
      </c>
      <c r="Y17" s="157" t="s">
        <v>96</v>
      </c>
      <c r="Z17" s="157" t="s">
        <v>97</v>
      </c>
      <c r="AA17" s="158" t="s">
        <v>97</v>
      </c>
    </row>
    <row r="18" spans="1:27" ht="51" customHeight="1">
      <c r="A18" s="61"/>
      <c r="B18" s="203" t="s">
        <v>40</v>
      </c>
      <c r="C18" s="156">
        <v>10760812</v>
      </c>
      <c r="D18" s="157">
        <v>561615</v>
      </c>
      <c r="E18" s="157">
        <v>1138885</v>
      </c>
      <c r="F18" s="157" t="s">
        <v>97</v>
      </c>
      <c r="G18" s="153" t="s">
        <v>96</v>
      </c>
      <c r="H18" s="157" t="s">
        <v>97</v>
      </c>
      <c r="I18" s="157" t="s">
        <v>96</v>
      </c>
      <c r="J18" s="153" t="s">
        <v>97</v>
      </c>
      <c r="K18" s="157" t="s">
        <v>96</v>
      </c>
      <c r="L18" s="157" t="s">
        <v>96</v>
      </c>
      <c r="M18" s="157">
        <v>3165525</v>
      </c>
      <c r="N18" s="157">
        <v>302988</v>
      </c>
      <c r="O18" s="157" t="s">
        <v>96</v>
      </c>
      <c r="P18" s="157">
        <v>88232</v>
      </c>
      <c r="Q18" s="157" t="s">
        <v>96</v>
      </c>
      <c r="R18" s="157" t="s">
        <v>96</v>
      </c>
      <c r="S18" s="157">
        <v>201213</v>
      </c>
      <c r="T18" s="157">
        <v>21311</v>
      </c>
      <c r="U18" s="157">
        <v>618463</v>
      </c>
      <c r="V18" s="157" t="s">
        <v>96</v>
      </c>
      <c r="W18" s="157" t="s">
        <v>97</v>
      </c>
      <c r="X18" s="157" t="s">
        <v>96</v>
      </c>
      <c r="Y18" s="157" t="s">
        <v>97</v>
      </c>
      <c r="Z18" s="157">
        <v>3437091</v>
      </c>
      <c r="AA18" s="158" t="s">
        <v>97</v>
      </c>
    </row>
    <row r="19" spans="1:27" ht="51" customHeight="1">
      <c r="A19" s="61"/>
      <c r="B19" s="204" t="s">
        <v>41</v>
      </c>
      <c r="C19" s="159">
        <v>1575194</v>
      </c>
      <c r="D19" s="160" t="s">
        <v>97</v>
      </c>
      <c r="E19" s="160" t="s">
        <v>97</v>
      </c>
      <c r="F19" s="160" t="s">
        <v>97</v>
      </c>
      <c r="G19" s="161" t="s">
        <v>97</v>
      </c>
      <c r="H19" s="160" t="s">
        <v>96</v>
      </c>
      <c r="I19" s="160" t="s">
        <v>96</v>
      </c>
      <c r="J19" s="161" t="s">
        <v>96</v>
      </c>
      <c r="K19" s="160" t="s">
        <v>96</v>
      </c>
      <c r="L19" s="160" t="s">
        <v>96</v>
      </c>
      <c r="M19" s="160" t="s">
        <v>97</v>
      </c>
      <c r="N19" s="160" t="s">
        <v>96</v>
      </c>
      <c r="O19" s="160" t="s">
        <v>96</v>
      </c>
      <c r="P19" s="160" t="s">
        <v>97</v>
      </c>
      <c r="Q19" s="160" t="s">
        <v>97</v>
      </c>
      <c r="R19" s="160" t="s">
        <v>96</v>
      </c>
      <c r="S19" s="160" t="s">
        <v>97</v>
      </c>
      <c r="T19" s="160" t="s">
        <v>97</v>
      </c>
      <c r="U19" s="160" t="s">
        <v>97</v>
      </c>
      <c r="V19" s="160" t="s">
        <v>96</v>
      </c>
      <c r="W19" s="160" t="s">
        <v>97</v>
      </c>
      <c r="X19" s="160" t="s">
        <v>96</v>
      </c>
      <c r="Y19" s="160" t="s">
        <v>96</v>
      </c>
      <c r="Z19" s="160" t="s">
        <v>96</v>
      </c>
      <c r="AA19" s="162" t="s">
        <v>96</v>
      </c>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AQ22"/>
  <sheetViews>
    <sheetView zoomScalePageLayoutView="0" workbookViewId="0" topLeftCell="A1">
      <pane xSplit="2" ySplit="5" topLeftCell="R18" activePane="bottomRight" state="frozen"/>
      <selection pane="topLeft" activeCell="F11" sqref="F11"/>
      <selection pane="topRight" activeCell="F11" sqref="F11"/>
      <selection pane="bottomLeft" activeCell="F11" sqref="F11"/>
      <selection pane="bottomRight" activeCell="X23" sqref="X23"/>
    </sheetView>
  </sheetViews>
  <sheetFormatPr defaultColWidth="9.00390625" defaultRowHeight="13.5"/>
  <cols>
    <col min="1" max="1" width="3.625" style="59" customWidth="1"/>
    <col min="2" max="2" width="9.50390625" style="66" customWidth="1"/>
    <col min="3" max="10" width="6.625" style="66" customWidth="1"/>
    <col min="11" max="11" width="7.375" style="66" customWidth="1"/>
    <col min="12" max="12" width="7.625" style="66" customWidth="1"/>
    <col min="13" max="18" width="8.50390625" style="66" customWidth="1"/>
    <col min="19" max="19" width="3.625" style="59" customWidth="1"/>
    <col min="20" max="20" width="10.25390625" style="66" customWidth="1"/>
    <col min="21" max="28" width="12.875" style="66" customWidth="1"/>
    <col min="29" max="29" width="10.25390625" style="66" customWidth="1"/>
    <col min="30" max="16384" width="9.00390625" style="66" customWidth="1"/>
  </cols>
  <sheetData>
    <row r="1" spans="3:29" ht="39.75" customHeight="1">
      <c r="C1" s="67" t="s">
        <v>136</v>
      </c>
      <c r="F1" s="68"/>
      <c r="G1" s="68"/>
      <c r="H1" s="68"/>
      <c r="I1" s="68"/>
      <c r="J1" s="68"/>
      <c r="K1" s="68"/>
      <c r="O1" s="69"/>
      <c r="Q1" s="70"/>
      <c r="U1" s="67" t="s">
        <v>137</v>
      </c>
      <c r="X1" s="70"/>
      <c r="AC1" s="69"/>
    </row>
    <row r="2" spans="2:29" ht="15" customHeight="1">
      <c r="B2" s="313" t="s">
        <v>67</v>
      </c>
      <c r="C2" s="71"/>
      <c r="D2" s="72"/>
      <c r="E2" s="72" t="s">
        <v>68</v>
      </c>
      <c r="F2" s="72"/>
      <c r="G2" s="72"/>
      <c r="H2" s="72"/>
      <c r="I2" s="72"/>
      <c r="J2" s="73"/>
      <c r="K2" s="71"/>
      <c r="L2" s="72"/>
      <c r="M2" s="72" t="s">
        <v>69</v>
      </c>
      <c r="N2" s="72"/>
      <c r="O2" s="72"/>
      <c r="P2" s="72"/>
      <c r="Q2" s="72"/>
      <c r="R2" s="73"/>
      <c r="T2" s="315" t="s">
        <v>70</v>
      </c>
      <c r="U2" s="74"/>
      <c r="V2" s="75"/>
      <c r="W2" s="75" t="s">
        <v>71</v>
      </c>
      <c r="X2" s="75"/>
      <c r="Y2" s="75"/>
      <c r="Z2" s="75"/>
      <c r="AA2" s="75"/>
      <c r="AB2" s="75"/>
      <c r="AC2" s="318" t="s">
        <v>72</v>
      </c>
    </row>
    <row r="3" spans="1:29" ht="15" customHeight="1">
      <c r="A3" s="60"/>
      <c r="B3" s="314"/>
      <c r="C3" s="76" t="s">
        <v>152</v>
      </c>
      <c r="D3" s="246" t="s">
        <v>157</v>
      </c>
      <c r="E3" s="77" t="s">
        <v>92</v>
      </c>
      <c r="F3" s="78"/>
      <c r="G3" s="79"/>
      <c r="H3" s="77" t="s">
        <v>93</v>
      </c>
      <c r="I3" s="79"/>
      <c r="J3" s="80" t="s">
        <v>94</v>
      </c>
      <c r="K3" s="76" t="s">
        <v>152</v>
      </c>
      <c r="L3" s="246" t="s">
        <v>157</v>
      </c>
      <c r="M3" s="77" t="s">
        <v>92</v>
      </c>
      <c r="N3" s="78"/>
      <c r="O3" s="79"/>
      <c r="P3" s="77" t="s">
        <v>93</v>
      </c>
      <c r="Q3" s="79"/>
      <c r="R3" s="80" t="s">
        <v>94</v>
      </c>
      <c r="S3" s="60"/>
      <c r="T3" s="316"/>
      <c r="U3" s="282" t="s">
        <v>131</v>
      </c>
      <c r="V3" s="244" t="s">
        <v>152</v>
      </c>
      <c r="W3" s="81" t="s">
        <v>92</v>
      </c>
      <c r="X3" s="82"/>
      <c r="Y3" s="83"/>
      <c r="Z3" s="81" t="s">
        <v>93</v>
      </c>
      <c r="AA3" s="83"/>
      <c r="AB3" s="84" t="s">
        <v>94</v>
      </c>
      <c r="AC3" s="319"/>
    </row>
    <row r="4" spans="1:29" ht="15" customHeight="1">
      <c r="A4" s="61"/>
      <c r="B4" s="314"/>
      <c r="C4" s="85" t="s">
        <v>153</v>
      </c>
      <c r="D4" s="247" t="s">
        <v>158</v>
      </c>
      <c r="E4" s="86" t="s">
        <v>73</v>
      </c>
      <c r="F4" s="86" t="s">
        <v>74</v>
      </c>
      <c r="G4" s="86" t="s">
        <v>75</v>
      </c>
      <c r="H4" s="86" t="s">
        <v>76</v>
      </c>
      <c r="I4" s="86" t="s">
        <v>77</v>
      </c>
      <c r="J4" s="87" t="s">
        <v>78</v>
      </c>
      <c r="K4" s="85" t="s">
        <v>153</v>
      </c>
      <c r="L4" s="247" t="s">
        <v>158</v>
      </c>
      <c r="M4" s="86" t="s">
        <v>73</v>
      </c>
      <c r="N4" s="86" t="s">
        <v>74</v>
      </c>
      <c r="O4" s="86" t="s">
        <v>75</v>
      </c>
      <c r="P4" s="86" t="s">
        <v>76</v>
      </c>
      <c r="Q4" s="86" t="s">
        <v>77</v>
      </c>
      <c r="R4" s="87" t="s">
        <v>78</v>
      </c>
      <c r="S4" s="61"/>
      <c r="T4" s="317"/>
      <c r="U4" s="283" t="s">
        <v>142</v>
      </c>
      <c r="V4" s="245" t="s">
        <v>153</v>
      </c>
      <c r="W4" s="88" t="s">
        <v>73</v>
      </c>
      <c r="X4" s="88" t="s">
        <v>74</v>
      </c>
      <c r="Y4" s="88" t="s">
        <v>75</v>
      </c>
      <c r="Z4" s="88" t="s">
        <v>76</v>
      </c>
      <c r="AA4" s="88" t="s">
        <v>77</v>
      </c>
      <c r="AB4" s="89" t="s">
        <v>78</v>
      </c>
      <c r="AC4" s="320"/>
    </row>
    <row r="5" spans="1:29" ht="24.75" customHeight="1">
      <c r="A5" s="61"/>
      <c r="B5" s="90" t="s">
        <v>79</v>
      </c>
      <c r="C5" s="91">
        <v>2700</v>
      </c>
      <c r="D5" s="92">
        <v>2718</v>
      </c>
      <c r="E5" s="92">
        <v>846</v>
      </c>
      <c r="F5" s="92">
        <v>705</v>
      </c>
      <c r="G5" s="92">
        <v>371</v>
      </c>
      <c r="H5" s="92">
        <v>532</v>
      </c>
      <c r="I5" s="92">
        <v>203</v>
      </c>
      <c r="J5" s="93">
        <v>61</v>
      </c>
      <c r="K5" s="91">
        <v>124909</v>
      </c>
      <c r="L5" s="94">
        <v>127378</v>
      </c>
      <c r="M5" s="95">
        <v>5376</v>
      </c>
      <c r="N5" s="95">
        <v>9729</v>
      </c>
      <c r="O5" s="95">
        <v>9058</v>
      </c>
      <c r="P5" s="95">
        <v>28920</v>
      </c>
      <c r="Q5" s="95">
        <v>33752</v>
      </c>
      <c r="R5" s="96">
        <v>40543</v>
      </c>
      <c r="S5" s="61"/>
      <c r="T5" s="97" t="s">
        <v>80</v>
      </c>
      <c r="U5" s="98">
        <v>386354385</v>
      </c>
      <c r="V5" s="99">
        <v>403198533</v>
      </c>
      <c r="W5" s="99">
        <v>7781960</v>
      </c>
      <c r="X5" s="99">
        <v>16322498</v>
      </c>
      <c r="Y5" s="99">
        <v>16833506</v>
      </c>
      <c r="Z5" s="99">
        <v>69454799</v>
      </c>
      <c r="AA5" s="99">
        <v>127476137</v>
      </c>
      <c r="AB5" s="100">
        <v>165329633</v>
      </c>
      <c r="AC5" s="97" t="s">
        <v>81</v>
      </c>
    </row>
    <row r="6" spans="1:29" s="114" customFormat="1" ht="24.75" customHeight="1">
      <c r="A6" s="62"/>
      <c r="B6" s="101" t="s">
        <v>29</v>
      </c>
      <c r="C6" s="102">
        <v>798</v>
      </c>
      <c r="D6" s="103">
        <v>809</v>
      </c>
      <c r="E6" s="104">
        <v>232</v>
      </c>
      <c r="F6" s="104">
        <v>204</v>
      </c>
      <c r="G6" s="104">
        <v>103</v>
      </c>
      <c r="H6" s="104">
        <v>172</v>
      </c>
      <c r="I6" s="104">
        <v>72</v>
      </c>
      <c r="J6" s="105">
        <v>26</v>
      </c>
      <c r="K6" s="102">
        <v>42219</v>
      </c>
      <c r="L6" s="106">
        <v>43174</v>
      </c>
      <c r="M6" s="107">
        <v>1510</v>
      </c>
      <c r="N6" s="107">
        <v>2817</v>
      </c>
      <c r="O6" s="107">
        <v>2506</v>
      </c>
      <c r="P6" s="107">
        <v>9336</v>
      </c>
      <c r="Q6" s="107">
        <v>11563</v>
      </c>
      <c r="R6" s="108">
        <v>15442</v>
      </c>
      <c r="S6" s="62"/>
      <c r="T6" s="109" t="s">
        <v>29</v>
      </c>
      <c r="U6" s="110">
        <v>136910358</v>
      </c>
      <c r="V6" s="111">
        <v>145782580</v>
      </c>
      <c r="W6" s="112">
        <v>2570064</v>
      </c>
      <c r="X6" s="112">
        <v>4500279</v>
      </c>
      <c r="Y6" s="112">
        <v>4657790</v>
      </c>
      <c r="Z6" s="112">
        <v>23990025</v>
      </c>
      <c r="AA6" s="112">
        <v>34995582</v>
      </c>
      <c r="AB6" s="113">
        <v>75068840</v>
      </c>
      <c r="AC6" s="109" t="s">
        <v>29</v>
      </c>
    </row>
    <row r="7" spans="1:29" ht="24.75" customHeight="1">
      <c r="A7" s="61"/>
      <c r="B7" s="101" t="s">
        <v>30</v>
      </c>
      <c r="C7" s="102">
        <v>496</v>
      </c>
      <c r="D7" s="103">
        <v>501</v>
      </c>
      <c r="E7" s="104">
        <v>174</v>
      </c>
      <c r="F7" s="104">
        <v>133</v>
      </c>
      <c r="G7" s="104">
        <v>70</v>
      </c>
      <c r="H7" s="104">
        <v>88</v>
      </c>
      <c r="I7" s="104">
        <v>34</v>
      </c>
      <c r="J7" s="105">
        <v>2</v>
      </c>
      <c r="K7" s="102">
        <v>15439</v>
      </c>
      <c r="L7" s="106">
        <v>15891</v>
      </c>
      <c r="M7" s="107">
        <v>1056</v>
      </c>
      <c r="N7" s="107">
        <v>1867</v>
      </c>
      <c r="O7" s="107">
        <v>1705</v>
      </c>
      <c r="P7" s="115">
        <v>4678</v>
      </c>
      <c r="Q7" s="115">
        <v>5831</v>
      </c>
      <c r="R7" s="116">
        <v>754</v>
      </c>
      <c r="S7" s="61"/>
      <c r="T7" s="109" t="s">
        <v>30</v>
      </c>
      <c r="U7" s="110">
        <v>41488973</v>
      </c>
      <c r="V7" s="111">
        <v>43491045</v>
      </c>
      <c r="W7" s="112">
        <v>1375147</v>
      </c>
      <c r="X7" s="112">
        <v>2360516</v>
      </c>
      <c r="Y7" s="112">
        <v>3077469</v>
      </c>
      <c r="Z7" s="112">
        <v>10830187</v>
      </c>
      <c r="AA7" s="112" t="s">
        <v>97</v>
      </c>
      <c r="AB7" s="113" t="s">
        <v>97</v>
      </c>
      <c r="AC7" s="117" t="s">
        <v>30</v>
      </c>
    </row>
    <row r="8" spans="1:29" ht="24.75" customHeight="1">
      <c r="A8" s="61"/>
      <c r="B8" s="101" t="s">
        <v>31</v>
      </c>
      <c r="C8" s="102">
        <v>108</v>
      </c>
      <c r="D8" s="103">
        <v>107</v>
      </c>
      <c r="E8" s="104">
        <v>40</v>
      </c>
      <c r="F8" s="104">
        <v>30</v>
      </c>
      <c r="G8" s="104">
        <v>9</v>
      </c>
      <c r="H8" s="104">
        <v>19</v>
      </c>
      <c r="I8" s="104">
        <v>8</v>
      </c>
      <c r="J8" s="105">
        <v>1</v>
      </c>
      <c r="K8" s="102">
        <v>4198</v>
      </c>
      <c r="L8" s="118">
        <v>4245</v>
      </c>
      <c r="M8" s="115">
        <v>259</v>
      </c>
      <c r="N8" s="115">
        <v>410</v>
      </c>
      <c r="O8" s="115">
        <v>228</v>
      </c>
      <c r="P8" s="115">
        <v>1043</v>
      </c>
      <c r="Q8" s="115">
        <v>1392</v>
      </c>
      <c r="R8" s="116">
        <v>913</v>
      </c>
      <c r="S8" s="61"/>
      <c r="T8" s="109" t="s">
        <v>31</v>
      </c>
      <c r="U8" s="110">
        <v>13564023</v>
      </c>
      <c r="V8" s="111">
        <v>13720625</v>
      </c>
      <c r="W8" s="112">
        <v>268788</v>
      </c>
      <c r="X8" s="112">
        <v>491817</v>
      </c>
      <c r="Y8" s="112">
        <v>290513</v>
      </c>
      <c r="Z8" s="112">
        <v>2030188</v>
      </c>
      <c r="AA8" s="112" t="s">
        <v>97</v>
      </c>
      <c r="AB8" s="113" t="s">
        <v>97</v>
      </c>
      <c r="AC8" s="117" t="s">
        <v>31</v>
      </c>
    </row>
    <row r="9" spans="1:29" ht="24.75" customHeight="1">
      <c r="A9" s="61"/>
      <c r="B9" s="101" t="s">
        <v>32</v>
      </c>
      <c r="C9" s="102">
        <v>116</v>
      </c>
      <c r="D9" s="103">
        <v>117</v>
      </c>
      <c r="E9" s="104">
        <v>36</v>
      </c>
      <c r="F9" s="104">
        <v>40</v>
      </c>
      <c r="G9" s="104">
        <v>14</v>
      </c>
      <c r="H9" s="104">
        <v>22</v>
      </c>
      <c r="I9" s="104">
        <v>4</v>
      </c>
      <c r="J9" s="105">
        <v>1</v>
      </c>
      <c r="K9" s="102">
        <v>3917</v>
      </c>
      <c r="L9" s="118">
        <v>3891</v>
      </c>
      <c r="M9" s="115">
        <v>231</v>
      </c>
      <c r="N9" s="115">
        <v>528</v>
      </c>
      <c r="O9" s="115">
        <v>343</v>
      </c>
      <c r="P9" s="115">
        <v>1208</v>
      </c>
      <c r="Q9" s="115">
        <v>603</v>
      </c>
      <c r="R9" s="116">
        <v>978</v>
      </c>
      <c r="S9" s="61"/>
      <c r="T9" s="109" t="s">
        <v>32</v>
      </c>
      <c r="U9" s="110">
        <v>9094272</v>
      </c>
      <c r="V9" s="111">
        <v>9592443</v>
      </c>
      <c r="W9" s="112">
        <v>203125</v>
      </c>
      <c r="X9" s="112">
        <v>666321</v>
      </c>
      <c r="Y9" s="112">
        <v>520808</v>
      </c>
      <c r="Z9" s="112">
        <v>2885107</v>
      </c>
      <c r="AA9" s="112" t="s">
        <v>97</v>
      </c>
      <c r="AB9" s="113" t="s">
        <v>97</v>
      </c>
      <c r="AC9" s="117" t="s">
        <v>32</v>
      </c>
    </row>
    <row r="10" spans="2:29" ht="24.75" customHeight="1">
      <c r="B10" s="101" t="s">
        <v>33</v>
      </c>
      <c r="C10" s="102">
        <v>116</v>
      </c>
      <c r="D10" s="103">
        <v>119</v>
      </c>
      <c r="E10" s="104">
        <v>27</v>
      </c>
      <c r="F10" s="104">
        <v>35</v>
      </c>
      <c r="G10" s="104">
        <v>17</v>
      </c>
      <c r="H10" s="104">
        <v>22</v>
      </c>
      <c r="I10" s="104">
        <v>13</v>
      </c>
      <c r="J10" s="105">
        <v>5</v>
      </c>
      <c r="K10" s="102">
        <v>7025</v>
      </c>
      <c r="L10" s="118">
        <v>7131</v>
      </c>
      <c r="M10" s="115">
        <v>169</v>
      </c>
      <c r="N10" s="115">
        <v>486</v>
      </c>
      <c r="O10" s="115">
        <v>392</v>
      </c>
      <c r="P10" s="115">
        <v>1224</v>
      </c>
      <c r="Q10" s="115">
        <v>2285</v>
      </c>
      <c r="R10" s="116">
        <v>2575</v>
      </c>
      <c r="T10" s="109" t="s">
        <v>33</v>
      </c>
      <c r="U10" s="110">
        <v>34277566</v>
      </c>
      <c r="V10" s="111">
        <v>35546905</v>
      </c>
      <c r="W10" s="112">
        <v>242621</v>
      </c>
      <c r="X10" s="112">
        <v>680419</v>
      </c>
      <c r="Y10" s="112">
        <v>1086209</v>
      </c>
      <c r="Z10" s="112">
        <v>3405785</v>
      </c>
      <c r="AA10" s="112">
        <v>7792146</v>
      </c>
      <c r="AB10" s="113">
        <v>22339725</v>
      </c>
      <c r="AC10" s="117" t="s">
        <v>33</v>
      </c>
    </row>
    <row r="11" spans="1:29" ht="24.75" customHeight="1">
      <c r="A11" s="200">
        <f>'第1表事業所'!A11+3</f>
        <v>128</v>
      </c>
      <c r="B11" s="101" t="s">
        <v>34</v>
      </c>
      <c r="C11" s="102">
        <v>114</v>
      </c>
      <c r="D11" s="103">
        <v>114</v>
      </c>
      <c r="E11" s="104">
        <v>39</v>
      </c>
      <c r="F11" s="104">
        <v>24</v>
      </c>
      <c r="G11" s="104">
        <v>19</v>
      </c>
      <c r="H11" s="104">
        <v>23</v>
      </c>
      <c r="I11" s="104">
        <v>3</v>
      </c>
      <c r="J11" s="105">
        <v>6</v>
      </c>
      <c r="K11" s="102">
        <v>10501</v>
      </c>
      <c r="L11" s="118">
        <v>10580</v>
      </c>
      <c r="M11" s="115">
        <v>242</v>
      </c>
      <c r="N11" s="115">
        <v>321</v>
      </c>
      <c r="O11" s="115">
        <v>468</v>
      </c>
      <c r="P11" s="115">
        <v>1201</v>
      </c>
      <c r="Q11" s="115">
        <v>660</v>
      </c>
      <c r="R11" s="116">
        <v>7688</v>
      </c>
      <c r="S11" s="200">
        <f>A11+1</f>
        <v>129</v>
      </c>
      <c r="T11" s="109" t="s">
        <v>34</v>
      </c>
      <c r="U11" s="110">
        <v>20131107</v>
      </c>
      <c r="V11" s="111">
        <v>22079730</v>
      </c>
      <c r="W11" s="112">
        <v>383217</v>
      </c>
      <c r="X11" s="112">
        <v>392371</v>
      </c>
      <c r="Y11" s="112">
        <v>851300</v>
      </c>
      <c r="Z11" s="112">
        <v>1872249</v>
      </c>
      <c r="AA11" s="112">
        <v>1440080</v>
      </c>
      <c r="AB11" s="113">
        <v>17140513</v>
      </c>
      <c r="AC11" s="117" t="s">
        <v>34</v>
      </c>
    </row>
    <row r="12" spans="1:29" ht="24.75" customHeight="1">
      <c r="A12" s="61"/>
      <c r="B12" s="101" t="s">
        <v>35</v>
      </c>
      <c r="C12" s="102">
        <v>145</v>
      </c>
      <c r="D12" s="103">
        <v>146</v>
      </c>
      <c r="E12" s="104">
        <v>54</v>
      </c>
      <c r="F12" s="104">
        <v>36</v>
      </c>
      <c r="G12" s="104">
        <v>17</v>
      </c>
      <c r="H12" s="104">
        <v>31</v>
      </c>
      <c r="I12" s="104">
        <v>6</v>
      </c>
      <c r="J12" s="105">
        <v>2</v>
      </c>
      <c r="K12" s="102">
        <v>5355</v>
      </c>
      <c r="L12" s="118">
        <v>5414</v>
      </c>
      <c r="M12" s="115">
        <v>340</v>
      </c>
      <c r="N12" s="115">
        <v>524</v>
      </c>
      <c r="O12" s="115">
        <v>423</v>
      </c>
      <c r="P12" s="115">
        <v>1890</v>
      </c>
      <c r="Q12" s="115">
        <v>908</v>
      </c>
      <c r="R12" s="116">
        <v>1329</v>
      </c>
      <c r="S12" s="61"/>
      <c r="T12" s="109" t="s">
        <v>35</v>
      </c>
      <c r="U12" s="110">
        <v>21135653</v>
      </c>
      <c r="V12" s="111">
        <v>18782763</v>
      </c>
      <c r="W12" s="112">
        <v>605213</v>
      </c>
      <c r="X12" s="112">
        <v>3026807</v>
      </c>
      <c r="Y12" s="112">
        <v>659759</v>
      </c>
      <c r="Z12" s="112">
        <v>4115435</v>
      </c>
      <c r="AA12" s="112" t="s">
        <v>97</v>
      </c>
      <c r="AB12" s="113" t="s">
        <v>97</v>
      </c>
      <c r="AC12" s="117" t="s">
        <v>35</v>
      </c>
    </row>
    <row r="13" spans="1:29" ht="24.75" customHeight="1">
      <c r="A13" s="61"/>
      <c r="B13" s="101" t="s">
        <v>36</v>
      </c>
      <c r="C13" s="102">
        <v>132</v>
      </c>
      <c r="D13" s="103">
        <v>131</v>
      </c>
      <c r="E13" s="104">
        <v>40</v>
      </c>
      <c r="F13" s="104">
        <v>33</v>
      </c>
      <c r="G13" s="104">
        <v>25</v>
      </c>
      <c r="H13" s="104">
        <v>23</v>
      </c>
      <c r="I13" s="104">
        <v>7</v>
      </c>
      <c r="J13" s="105">
        <v>3</v>
      </c>
      <c r="K13" s="102">
        <v>5058</v>
      </c>
      <c r="L13" s="118">
        <v>5183</v>
      </c>
      <c r="M13" s="115">
        <v>255</v>
      </c>
      <c r="N13" s="115">
        <v>440</v>
      </c>
      <c r="O13" s="115">
        <v>595</v>
      </c>
      <c r="P13" s="115">
        <v>1166</v>
      </c>
      <c r="Q13" s="115">
        <v>1085</v>
      </c>
      <c r="R13" s="116">
        <v>1642</v>
      </c>
      <c r="S13" s="61"/>
      <c r="T13" s="109" t="s">
        <v>36</v>
      </c>
      <c r="U13" s="110">
        <v>7930226</v>
      </c>
      <c r="V13" s="111">
        <v>8412769</v>
      </c>
      <c r="W13" s="112">
        <v>350912</v>
      </c>
      <c r="X13" s="112">
        <v>892095</v>
      </c>
      <c r="Y13" s="112">
        <v>956799</v>
      </c>
      <c r="Z13" s="112">
        <v>1980327</v>
      </c>
      <c r="AA13" s="112">
        <v>2190883</v>
      </c>
      <c r="AB13" s="113">
        <v>2041753</v>
      </c>
      <c r="AC13" s="117" t="s">
        <v>36</v>
      </c>
    </row>
    <row r="14" spans="1:29" ht="24.75" customHeight="1">
      <c r="A14" s="61"/>
      <c r="B14" s="101" t="s">
        <v>82</v>
      </c>
      <c r="C14" s="102">
        <v>209</v>
      </c>
      <c r="D14" s="103">
        <v>208</v>
      </c>
      <c r="E14" s="104">
        <v>74</v>
      </c>
      <c r="F14" s="104">
        <v>49</v>
      </c>
      <c r="G14" s="104">
        <v>26</v>
      </c>
      <c r="H14" s="104">
        <v>42</v>
      </c>
      <c r="I14" s="104">
        <v>15</v>
      </c>
      <c r="J14" s="105">
        <v>2</v>
      </c>
      <c r="K14" s="102">
        <v>7874</v>
      </c>
      <c r="L14" s="118">
        <v>7989</v>
      </c>
      <c r="M14" s="115">
        <v>475</v>
      </c>
      <c r="N14" s="115">
        <v>678</v>
      </c>
      <c r="O14" s="115">
        <v>624</v>
      </c>
      <c r="P14" s="115">
        <v>2186</v>
      </c>
      <c r="Q14" s="115">
        <v>2430</v>
      </c>
      <c r="R14" s="116">
        <v>1596</v>
      </c>
      <c r="S14" s="61"/>
      <c r="T14" s="109" t="s">
        <v>82</v>
      </c>
      <c r="U14" s="110">
        <v>23713464</v>
      </c>
      <c r="V14" s="111">
        <v>22734027</v>
      </c>
      <c r="W14" s="112">
        <v>486460</v>
      </c>
      <c r="X14" s="112">
        <v>816691</v>
      </c>
      <c r="Y14" s="112">
        <v>1088949</v>
      </c>
      <c r="Z14" s="112">
        <v>4881679</v>
      </c>
      <c r="AA14" s="112" t="s">
        <v>97</v>
      </c>
      <c r="AB14" s="113" t="s">
        <v>97</v>
      </c>
      <c r="AC14" s="117" t="s">
        <v>82</v>
      </c>
    </row>
    <row r="15" spans="1:29" ht="24.75" customHeight="1">
      <c r="A15" s="61"/>
      <c r="B15" s="101" t="s">
        <v>83</v>
      </c>
      <c r="C15" s="102">
        <v>253</v>
      </c>
      <c r="D15" s="103">
        <v>254</v>
      </c>
      <c r="E15" s="104">
        <v>77</v>
      </c>
      <c r="F15" s="104">
        <v>61</v>
      </c>
      <c r="G15" s="104">
        <v>42</v>
      </c>
      <c r="H15" s="104">
        <v>46</v>
      </c>
      <c r="I15" s="104">
        <v>22</v>
      </c>
      <c r="J15" s="105">
        <v>6</v>
      </c>
      <c r="K15" s="102">
        <v>12842</v>
      </c>
      <c r="L15" s="118">
        <v>12994</v>
      </c>
      <c r="M15" s="115">
        <v>489</v>
      </c>
      <c r="N15" s="115">
        <v>818</v>
      </c>
      <c r="O15" s="115">
        <v>1027</v>
      </c>
      <c r="P15" s="115">
        <v>2552</v>
      </c>
      <c r="Q15" s="115">
        <v>3634</v>
      </c>
      <c r="R15" s="116">
        <v>4474</v>
      </c>
      <c r="S15" s="61"/>
      <c r="T15" s="109" t="s">
        <v>83</v>
      </c>
      <c r="U15" s="110">
        <v>50497567</v>
      </c>
      <c r="V15" s="111">
        <v>53568296</v>
      </c>
      <c r="W15" s="112">
        <v>761065</v>
      </c>
      <c r="X15" s="112">
        <v>1287146</v>
      </c>
      <c r="Y15" s="112">
        <v>2199558</v>
      </c>
      <c r="Z15" s="112">
        <v>6996934</v>
      </c>
      <c r="AA15" s="112">
        <v>22931594</v>
      </c>
      <c r="AB15" s="113">
        <v>19391999</v>
      </c>
      <c r="AC15" s="117" t="s">
        <v>83</v>
      </c>
    </row>
    <row r="16" spans="2:29" ht="24.75" customHeight="1">
      <c r="B16" s="101" t="s">
        <v>37</v>
      </c>
      <c r="C16" s="102">
        <v>4</v>
      </c>
      <c r="D16" s="103">
        <v>4</v>
      </c>
      <c r="E16" s="104">
        <v>1</v>
      </c>
      <c r="F16" s="104">
        <v>1</v>
      </c>
      <c r="G16" s="104">
        <v>1</v>
      </c>
      <c r="H16" s="104" t="s">
        <v>96</v>
      </c>
      <c r="I16" s="104">
        <v>1</v>
      </c>
      <c r="J16" s="105" t="s">
        <v>96</v>
      </c>
      <c r="K16" s="102">
        <v>141</v>
      </c>
      <c r="L16" s="118">
        <v>254</v>
      </c>
      <c r="M16" s="115">
        <v>4</v>
      </c>
      <c r="N16" s="115">
        <v>10</v>
      </c>
      <c r="O16" s="115">
        <v>22</v>
      </c>
      <c r="P16" s="115" t="s">
        <v>96</v>
      </c>
      <c r="Q16" s="115">
        <v>218</v>
      </c>
      <c r="R16" s="116" t="s">
        <v>96</v>
      </c>
      <c r="T16" s="109" t="s">
        <v>37</v>
      </c>
      <c r="U16" s="110">
        <v>386714</v>
      </c>
      <c r="V16" s="111">
        <v>519821</v>
      </c>
      <c r="W16" s="112" t="s">
        <v>97</v>
      </c>
      <c r="X16" s="112" t="s">
        <v>97</v>
      </c>
      <c r="Y16" s="112" t="s">
        <v>97</v>
      </c>
      <c r="Z16" s="112" t="s">
        <v>96</v>
      </c>
      <c r="AA16" s="112" t="s">
        <v>97</v>
      </c>
      <c r="AB16" s="113" t="s">
        <v>96</v>
      </c>
      <c r="AC16" s="117" t="s">
        <v>37</v>
      </c>
    </row>
    <row r="17" spans="2:29" ht="24.75" customHeight="1">
      <c r="B17" s="101" t="s">
        <v>38</v>
      </c>
      <c r="C17" s="102">
        <v>54</v>
      </c>
      <c r="D17" s="103">
        <v>56</v>
      </c>
      <c r="E17" s="104">
        <v>10</v>
      </c>
      <c r="F17" s="104">
        <v>14</v>
      </c>
      <c r="G17" s="104">
        <v>6</v>
      </c>
      <c r="H17" s="104">
        <v>16</v>
      </c>
      <c r="I17" s="104">
        <v>8</v>
      </c>
      <c r="J17" s="105">
        <v>2</v>
      </c>
      <c r="K17" s="102">
        <v>3002</v>
      </c>
      <c r="L17" s="118">
        <v>3196</v>
      </c>
      <c r="M17" s="115">
        <v>65</v>
      </c>
      <c r="N17" s="115">
        <v>191</v>
      </c>
      <c r="O17" s="115">
        <v>161</v>
      </c>
      <c r="P17" s="115">
        <v>845</v>
      </c>
      <c r="Q17" s="115">
        <v>1279</v>
      </c>
      <c r="R17" s="116">
        <v>655</v>
      </c>
      <c r="T17" s="109" t="s">
        <v>38</v>
      </c>
      <c r="U17" s="110">
        <v>8214870</v>
      </c>
      <c r="V17" s="111">
        <v>7783019</v>
      </c>
      <c r="W17" s="112">
        <v>99444</v>
      </c>
      <c r="X17" s="112">
        <v>221921</v>
      </c>
      <c r="Y17" s="112" t="s">
        <v>97</v>
      </c>
      <c r="Z17" s="112">
        <v>1998021</v>
      </c>
      <c r="AA17" s="112">
        <v>2707491</v>
      </c>
      <c r="AB17" s="113" t="s">
        <v>97</v>
      </c>
      <c r="AC17" s="117" t="s">
        <v>38</v>
      </c>
    </row>
    <row r="18" spans="1:29" ht="24.75" customHeight="1">
      <c r="A18" s="61"/>
      <c r="B18" s="101" t="s">
        <v>39</v>
      </c>
      <c r="C18" s="102">
        <v>74</v>
      </c>
      <c r="D18" s="103">
        <v>74</v>
      </c>
      <c r="E18" s="104">
        <v>16</v>
      </c>
      <c r="F18" s="104">
        <v>23</v>
      </c>
      <c r="G18" s="104">
        <v>16</v>
      </c>
      <c r="H18" s="104">
        <v>13</v>
      </c>
      <c r="I18" s="104">
        <v>5</v>
      </c>
      <c r="J18" s="105">
        <v>1</v>
      </c>
      <c r="K18" s="102">
        <v>3327</v>
      </c>
      <c r="L18" s="118">
        <v>3277</v>
      </c>
      <c r="M18" s="115">
        <v>106</v>
      </c>
      <c r="N18" s="115">
        <v>350</v>
      </c>
      <c r="O18" s="115">
        <v>409</v>
      </c>
      <c r="P18" s="115">
        <v>811</v>
      </c>
      <c r="Q18" s="115">
        <v>920</v>
      </c>
      <c r="R18" s="116">
        <v>681</v>
      </c>
      <c r="S18" s="61"/>
      <c r="T18" s="109" t="s">
        <v>39</v>
      </c>
      <c r="U18" s="110">
        <v>8357854</v>
      </c>
      <c r="V18" s="111">
        <v>8848504</v>
      </c>
      <c r="W18" s="112">
        <v>152700</v>
      </c>
      <c r="X18" s="112">
        <v>585723</v>
      </c>
      <c r="Y18" s="112">
        <v>565457</v>
      </c>
      <c r="Z18" s="112">
        <v>1840866</v>
      </c>
      <c r="AA18" s="112" t="s">
        <v>97</v>
      </c>
      <c r="AB18" s="113" t="s">
        <v>97</v>
      </c>
      <c r="AC18" s="117" t="s">
        <v>39</v>
      </c>
    </row>
    <row r="19" spans="1:29" ht="24.75" customHeight="1">
      <c r="A19" s="61"/>
      <c r="B19" s="101" t="s">
        <v>40</v>
      </c>
      <c r="C19" s="102">
        <v>63</v>
      </c>
      <c r="D19" s="103">
        <v>61</v>
      </c>
      <c r="E19" s="104">
        <v>20</v>
      </c>
      <c r="F19" s="104">
        <v>18</v>
      </c>
      <c r="G19" s="104">
        <v>5</v>
      </c>
      <c r="H19" s="104">
        <v>10</v>
      </c>
      <c r="I19" s="104">
        <v>4</v>
      </c>
      <c r="J19" s="105">
        <v>4</v>
      </c>
      <c r="K19" s="102">
        <v>3301</v>
      </c>
      <c r="L19" s="118">
        <v>3441</v>
      </c>
      <c r="M19" s="115">
        <v>128</v>
      </c>
      <c r="N19" s="115">
        <v>244</v>
      </c>
      <c r="O19" s="115">
        <v>129</v>
      </c>
      <c r="P19" s="115">
        <v>459</v>
      </c>
      <c r="Q19" s="115">
        <v>665</v>
      </c>
      <c r="R19" s="116">
        <v>1816</v>
      </c>
      <c r="S19" s="61"/>
      <c r="T19" s="109" t="s">
        <v>40</v>
      </c>
      <c r="U19" s="110">
        <v>9162865</v>
      </c>
      <c r="V19" s="111">
        <v>10760812</v>
      </c>
      <c r="W19" s="112">
        <v>120599</v>
      </c>
      <c r="X19" s="112">
        <v>340104</v>
      </c>
      <c r="Y19" s="112">
        <v>223768</v>
      </c>
      <c r="Z19" s="112">
        <v>1775494</v>
      </c>
      <c r="AA19" s="112">
        <v>2995284</v>
      </c>
      <c r="AB19" s="113">
        <v>5305563</v>
      </c>
      <c r="AC19" s="117" t="s">
        <v>40</v>
      </c>
    </row>
    <row r="20" spans="2:29" ht="24.75" customHeight="1">
      <c r="B20" s="119" t="s">
        <v>41</v>
      </c>
      <c r="C20" s="120">
        <v>18</v>
      </c>
      <c r="D20" s="121">
        <v>17</v>
      </c>
      <c r="E20" s="122">
        <v>6</v>
      </c>
      <c r="F20" s="122">
        <v>4</v>
      </c>
      <c r="G20" s="122">
        <v>1</v>
      </c>
      <c r="H20" s="122">
        <v>5</v>
      </c>
      <c r="I20" s="122">
        <v>1</v>
      </c>
      <c r="J20" s="123" t="s">
        <v>96</v>
      </c>
      <c r="K20" s="120">
        <v>710</v>
      </c>
      <c r="L20" s="124">
        <v>718</v>
      </c>
      <c r="M20" s="125">
        <v>47</v>
      </c>
      <c r="N20" s="125">
        <v>45</v>
      </c>
      <c r="O20" s="125">
        <v>26</v>
      </c>
      <c r="P20" s="125">
        <v>321</v>
      </c>
      <c r="Q20" s="125">
        <v>279</v>
      </c>
      <c r="R20" s="126" t="s">
        <v>96</v>
      </c>
      <c r="T20" s="127" t="s">
        <v>41</v>
      </c>
      <c r="U20" s="128">
        <v>1488873</v>
      </c>
      <c r="V20" s="129">
        <v>1575194</v>
      </c>
      <c r="W20" s="130" t="s">
        <v>97</v>
      </c>
      <c r="X20" s="131" t="s">
        <v>97</v>
      </c>
      <c r="Y20" s="130" t="s">
        <v>97</v>
      </c>
      <c r="Z20" s="131">
        <v>852502</v>
      </c>
      <c r="AA20" s="130" t="s">
        <v>97</v>
      </c>
      <c r="AB20" s="132" t="s">
        <v>96</v>
      </c>
      <c r="AC20" s="127" t="s">
        <v>41</v>
      </c>
    </row>
    <row r="21" spans="1:43" s="135" customFormat="1" ht="13.5">
      <c r="A21" s="59"/>
      <c r="C21" s="205"/>
      <c r="D21" s="133"/>
      <c r="E21" s="133"/>
      <c r="F21" s="133"/>
      <c r="G21" s="133"/>
      <c r="H21" s="133"/>
      <c r="I21" s="133"/>
      <c r="J21" s="133"/>
      <c r="K21" s="133"/>
      <c r="L21" s="134"/>
      <c r="M21" s="134"/>
      <c r="N21" s="134"/>
      <c r="O21" s="134"/>
      <c r="P21" s="134"/>
      <c r="Q21" s="134"/>
      <c r="R21" s="134"/>
      <c r="S21" s="59"/>
      <c r="U21" s="205"/>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row>
    <row r="22" spans="10:29" ht="12">
      <c r="J22" s="136"/>
      <c r="K22" s="136"/>
      <c r="L22" s="136"/>
      <c r="M22" s="136"/>
      <c r="N22" s="136"/>
      <c r="O22" s="136"/>
      <c r="P22" s="136"/>
      <c r="Q22" s="136"/>
      <c r="R22" s="136"/>
      <c r="T22" s="137"/>
      <c r="U22" s="137"/>
      <c r="V22" s="136"/>
      <c r="W22" s="136"/>
      <c r="X22" s="136"/>
      <c r="Y22" s="136"/>
      <c r="Z22" s="136"/>
      <c r="AA22" s="136"/>
      <c r="AB22" s="136"/>
      <c r="AC22" s="136"/>
    </row>
  </sheetData>
  <sheetProtection/>
  <mergeCells count="3">
    <mergeCell ref="B2:B4"/>
    <mergeCell ref="T2:T4"/>
    <mergeCell ref="AC2:AC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pane xSplit="2" ySplit="5" topLeftCell="C18" activePane="bottomRight" state="frozen"/>
      <selection pane="topLeft" activeCell="C1" sqref="C1"/>
      <selection pane="topRight" activeCell="C1" sqref="C1"/>
      <selection pane="bottomLeft" activeCell="C1" sqref="C1"/>
      <selection pane="bottomRight" activeCell="F12" sqref="F12"/>
    </sheetView>
  </sheetViews>
  <sheetFormatPr defaultColWidth="9.00390625" defaultRowHeight="13.5"/>
  <cols>
    <col min="1" max="1" width="3.625" style="59" customWidth="1"/>
    <col min="2" max="2" width="10.625" style="11" customWidth="1"/>
    <col min="3" max="3" width="9.00390625" style="11" customWidth="1"/>
    <col min="4" max="4" width="10.625" style="11" customWidth="1"/>
    <col min="5" max="5" width="13.625" style="11" customWidth="1"/>
    <col min="6" max="10" width="14.625" style="11" customWidth="1"/>
    <col min="11" max="11" width="13.625" style="11" customWidth="1"/>
    <col min="12" max="12" width="10.625" style="11" customWidth="1"/>
    <col min="13" max="13" width="8.125" style="11" customWidth="1"/>
    <col min="14" max="16384" width="9.00390625" style="11" customWidth="1"/>
  </cols>
  <sheetData>
    <row r="1" spans="2:11" ht="49.5" customHeight="1">
      <c r="B1" s="321" t="s">
        <v>134</v>
      </c>
      <c r="C1" s="321"/>
      <c r="D1" s="321"/>
      <c r="E1" s="321"/>
      <c r="F1" s="321"/>
      <c r="G1" s="321"/>
      <c r="H1" s="321"/>
      <c r="I1" s="321"/>
      <c r="J1" s="321"/>
      <c r="K1" s="321"/>
    </row>
    <row r="2" spans="2:12" ht="13.5" customHeight="1">
      <c r="B2" s="322" t="s">
        <v>51</v>
      </c>
      <c r="C2" s="288" t="s">
        <v>162</v>
      </c>
      <c r="D2" s="289"/>
      <c r="E2" s="296"/>
      <c r="F2" s="297"/>
      <c r="G2" s="297"/>
      <c r="H2" s="297"/>
      <c r="I2" s="297"/>
      <c r="J2" s="297"/>
      <c r="K2" s="298"/>
      <c r="L2" s="325" t="s">
        <v>52</v>
      </c>
    </row>
    <row r="3" spans="1:12" s="25" customFormat="1" ht="24" customHeight="1">
      <c r="A3" s="59"/>
      <c r="B3" s="323"/>
      <c r="C3" s="287" t="s">
        <v>43</v>
      </c>
      <c r="D3" s="290" t="s">
        <v>44</v>
      </c>
      <c r="E3" s="292" t="s">
        <v>45</v>
      </c>
      <c r="F3" s="293" t="s">
        <v>46</v>
      </c>
      <c r="G3" s="293" t="s">
        <v>54</v>
      </c>
      <c r="H3" s="293" t="s">
        <v>109</v>
      </c>
      <c r="I3" s="294" t="s">
        <v>47</v>
      </c>
      <c r="J3" s="293" t="s">
        <v>48</v>
      </c>
      <c r="K3" s="295" t="s">
        <v>55</v>
      </c>
      <c r="L3" s="326"/>
    </row>
    <row r="4" spans="1:12" s="26" customFormat="1" ht="12.75" customHeight="1">
      <c r="A4" s="299"/>
      <c r="B4" s="324"/>
      <c r="C4" s="2"/>
      <c r="D4" s="291" t="s">
        <v>49</v>
      </c>
      <c r="E4" s="206" t="s">
        <v>63</v>
      </c>
      <c r="F4" s="7" t="s">
        <v>63</v>
      </c>
      <c r="G4" s="7" t="s">
        <v>63</v>
      </c>
      <c r="H4" s="7" t="s">
        <v>63</v>
      </c>
      <c r="I4" s="7" t="s">
        <v>63</v>
      </c>
      <c r="J4" s="7" t="s">
        <v>63</v>
      </c>
      <c r="K4" s="8" t="s">
        <v>63</v>
      </c>
      <c r="L4" s="327"/>
    </row>
    <row r="5" spans="1:16" ht="30" customHeight="1">
      <c r="A5" s="61"/>
      <c r="B5" s="53" t="s">
        <v>164</v>
      </c>
      <c r="C5" s="54">
        <v>2718</v>
      </c>
      <c r="D5" s="56">
        <v>127378</v>
      </c>
      <c r="E5" s="211">
        <v>55801233</v>
      </c>
      <c r="F5" s="55">
        <v>236718815</v>
      </c>
      <c r="G5" s="55">
        <v>403198533</v>
      </c>
      <c r="H5" s="55">
        <v>145357470</v>
      </c>
      <c r="I5" s="55">
        <v>378908566</v>
      </c>
      <c r="J5" s="55">
        <v>121524825</v>
      </c>
      <c r="K5" s="56">
        <v>21227631</v>
      </c>
      <c r="L5" s="53" t="s">
        <v>164</v>
      </c>
      <c r="M5" s="1"/>
      <c r="N5" s="1"/>
      <c r="O5" s="1"/>
      <c r="P5" s="1"/>
    </row>
    <row r="6" spans="1:12" ht="25.5" customHeight="1">
      <c r="A6" s="61"/>
      <c r="B6" s="57" t="s">
        <v>29</v>
      </c>
      <c r="C6" s="28">
        <v>809</v>
      </c>
      <c r="D6" s="30">
        <v>43174</v>
      </c>
      <c r="E6" s="212">
        <v>19334465</v>
      </c>
      <c r="F6" s="29">
        <v>84996931</v>
      </c>
      <c r="G6" s="29">
        <v>145782580</v>
      </c>
      <c r="H6" s="29">
        <v>53025546</v>
      </c>
      <c r="I6" s="29">
        <v>136235032</v>
      </c>
      <c r="J6" s="29">
        <v>46308945</v>
      </c>
      <c r="K6" s="30">
        <v>8661832</v>
      </c>
      <c r="L6" s="57" t="s">
        <v>29</v>
      </c>
    </row>
    <row r="7" spans="1:12" ht="25.5" customHeight="1">
      <c r="A7" s="62"/>
      <c r="B7" s="57" t="s">
        <v>30</v>
      </c>
      <c r="C7" s="31">
        <v>501</v>
      </c>
      <c r="D7" s="33">
        <v>15891</v>
      </c>
      <c r="E7" s="213">
        <v>6244804</v>
      </c>
      <c r="F7" s="32">
        <v>24760203</v>
      </c>
      <c r="G7" s="32">
        <v>43491045</v>
      </c>
      <c r="H7" s="32">
        <v>16044367</v>
      </c>
      <c r="I7" s="32">
        <v>40715934</v>
      </c>
      <c r="J7" s="32">
        <v>15066370</v>
      </c>
      <c r="K7" s="33">
        <v>2182916</v>
      </c>
      <c r="L7" s="57" t="s">
        <v>30</v>
      </c>
    </row>
    <row r="8" spans="1:12" ht="25.5" customHeight="1">
      <c r="A8" s="61"/>
      <c r="B8" s="57" t="s">
        <v>31</v>
      </c>
      <c r="C8" s="31">
        <v>107</v>
      </c>
      <c r="D8" s="33">
        <v>4245</v>
      </c>
      <c r="E8" s="213">
        <v>1890153</v>
      </c>
      <c r="F8" s="32">
        <v>5441410</v>
      </c>
      <c r="G8" s="32">
        <v>13720625</v>
      </c>
      <c r="H8" s="32">
        <v>7613356</v>
      </c>
      <c r="I8" s="32">
        <v>13310878</v>
      </c>
      <c r="J8" s="32">
        <v>3530512</v>
      </c>
      <c r="K8" s="33">
        <v>306394</v>
      </c>
      <c r="L8" s="57" t="s">
        <v>31</v>
      </c>
    </row>
    <row r="9" spans="1:12" ht="25.5" customHeight="1">
      <c r="A9" s="61"/>
      <c r="B9" s="57" t="s">
        <v>32</v>
      </c>
      <c r="C9" s="31">
        <v>117</v>
      </c>
      <c r="D9" s="33">
        <v>3891</v>
      </c>
      <c r="E9" s="213">
        <v>1582714</v>
      </c>
      <c r="F9" s="32">
        <v>4201238</v>
      </c>
      <c r="G9" s="32">
        <v>9592443</v>
      </c>
      <c r="H9" s="32">
        <v>4964535</v>
      </c>
      <c r="I9" s="32">
        <v>9530276</v>
      </c>
      <c r="J9" s="32">
        <v>2009791</v>
      </c>
      <c r="K9" s="33">
        <v>1333724</v>
      </c>
      <c r="L9" s="57" t="s">
        <v>32</v>
      </c>
    </row>
    <row r="10" spans="1:12" ht="25.5" customHeight="1">
      <c r="A10" s="61"/>
      <c r="B10" s="57" t="s">
        <v>33</v>
      </c>
      <c r="C10" s="31">
        <v>119</v>
      </c>
      <c r="D10" s="33">
        <v>7131</v>
      </c>
      <c r="E10" s="213">
        <v>3273743</v>
      </c>
      <c r="F10" s="32">
        <v>21503450</v>
      </c>
      <c r="G10" s="32">
        <v>35546905</v>
      </c>
      <c r="H10" s="32">
        <v>11860157</v>
      </c>
      <c r="I10" s="32">
        <v>31144745</v>
      </c>
      <c r="J10" s="32">
        <v>9173717</v>
      </c>
      <c r="K10" s="33">
        <v>891234</v>
      </c>
      <c r="L10" s="57" t="s">
        <v>33</v>
      </c>
    </row>
    <row r="11" spans="2:12" ht="25.5" customHeight="1">
      <c r="B11" s="57" t="s">
        <v>34</v>
      </c>
      <c r="C11" s="31">
        <v>114</v>
      </c>
      <c r="D11" s="33">
        <v>10580</v>
      </c>
      <c r="E11" s="213">
        <v>5246608</v>
      </c>
      <c r="F11" s="32">
        <v>11922907</v>
      </c>
      <c r="G11" s="32">
        <v>22079730</v>
      </c>
      <c r="H11" s="32">
        <v>8999175</v>
      </c>
      <c r="I11" s="32">
        <v>21931605</v>
      </c>
      <c r="J11" s="32">
        <v>10726944</v>
      </c>
      <c r="K11" s="33">
        <v>1790200</v>
      </c>
      <c r="L11" s="57" t="s">
        <v>34</v>
      </c>
    </row>
    <row r="12" spans="1:12" ht="25.5" customHeight="1">
      <c r="A12" s="200">
        <f>'第1表事業所'!A11+5</f>
        <v>130</v>
      </c>
      <c r="B12" s="57" t="s">
        <v>35</v>
      </c>
      <c r="C12" s="31">
        <v>146</v>
      </c>
      <c r="D12" s="33">
        <v>5414</v>
      </c>
      <c r="E12" s="213">
        <v>2362107</v>
      </c>
      <c r="F12" s="32">
        <v>10293686</v>
      </c>
      <c r="G12" s="32">
        <v>18782763</v>
      </c>
      <c r="H12" s="32">
        <v>7501499</v>
      </c>
      <c r="I12" s="32">
        <v>18403144</v>
      </c>
      <c r="J12" s="32">
        <v>2730745</v>
      </c>
      <c r="K12" s="33">
        <v>423503</v>
      </c>
      <c r="L12" s="57" t="s">
        <v>35</v>
      </c>
    </row>
    <row r="13" spans="1:12" ht="25.5" customHeight="1">
      <c r="A13" s="61"/>
      <c r="B13" s="57" t="s">
        <v>36</v>
      </c>
      <c r="C13" s="31">
        <v>131</v>
      </c>
      <c r="D13" s="33">
        <v>5183</v>
      </c>
      <c r="E13" s="213">
        <v>1890644</v>
      </c>
      <c r="F13" s="32">
        <v>4171462</v>
      </c>
      <c r="G13" s="32">
        <v>8412769</v>
      </c>
      <c r="H13" s="32">
        <v>3746949</v>
      </c>
      <c r="I13" s="32">
        <v>7848929</v>
      </c>
      <c r="J13" s="32">
        <v>1223378</v>
      </c>
      <c r="K13" s="33">
        <v>185877</v>
      </c>
      <c r="L13" s="57" t="s">
        <v>36</v>
      </c>
    </row>
    <row r="14" spans="1:12" ht="25.5" customHeight="1">
      <c r="A14" s="61"/>
      <c r="B14" s="57" t="s">
        <v>59</v>
      </c>
      <c r="C14" s="31">
        <v>208</v>
      </c>
      <c r="D14" s="33">
        <v>7989</v>
      </c>
      <c r="E14" s="213">
        <v>3378909</v>
      </c>
      <c r="F14" s="32">
        <v>14354160</v>
      </c>
      <c r="G14" s="32">
        <v>22734027</v>
      </c>
      <c r="H14" s="32">
        <v>7721379</v>
      </c>
      <c r="I14" s="32">
        <v>22419142</v>
      </c>
      <c r="J14" s="32">
        <v>7573006</v>
      </c>
      <c r="K14" s="33">
        <v>1015109</v>
      </c>
      <c r="L14" s="57" t="s">
        <v>59</v>
      </c>
    </row>
    <row r="15" spans="1:12" ht="25.5" customHeight="1">
      <c r="A15" s="61"/>
      <c r="B15" s="57" t="s">
        <v>101</v>
      </c>
      <c r="C15" s="31">
        <v>254</v>
      </c>
      <c r="D15" s="33">
        <v>12994</v>
      </c>
      <c r="E15" s="213">
        <v>5830813</v>
      </c>
      <c r="F15" s="32">
        <v>37896940</v>
      </c>
      <c r="G15" s="32">
        <v>53568296</v>
      </c>
      <c r="H15" s="32">
        <v>13414702</v>
      </c>
      <c r="I15" s="32">
        <v>48786086</v>
      </c>
      <c r="J15" s="32">
        <v>14682646</v>
      </c>
      <c r="K15" s="33">
        <v>2619329</v>
      </c>
      <c r="L15" s="57" t="s">
        <v>101</v>
      </c>
    </row>
    <row r="16" spans="1:12" ht="25.5" customHeight="1">
      <c r="A16" s="61"/>
      <c r="B16" s="57" t="s">
        <v>37</v>
      </c>
      <c r="C16" s="31">
        <v>4</v>
      </c>
      <c r="D16" s="33">
        <v>254</v>
      </c>
      <c r="E16" s="213">
        <v>130098</v>
      </c>
      <c r="F16" s="32">
        <v>303413</v>
      </c>
      <c r="G16" s="32">
        <v>519821</v>
      </c>
      <c r="H16" s="32">
        <v>176151</v>
      </c>
      <c r="I16" s="32">
        <v>515026</v>
      </c>
      <c r="J16" s="32" t="s">
        <v>97</v>
      </c>
      <c r="K16" s="33" t="s">
        <v>96</v>
      </c>
      <c r="L16" s="57" t="s">
        <v>37</v>
      </c>
    </row>
    <row r="17" spans="2:12" ht="25.5" customHeight="1">
      <c r="B17" s="57" t="s">
        <v>38</v>
      </c>
      <c r="C17" s="31">
        <v>56</v>
      </c>
      <c r="D17" s="33">
        <v>3196</v>
      </c>
      <c r="E17" s="213">
        <v>1342637</v>
      </c>
      <c r="F17" s="32">
        <v>3547478</v>
      </c>
      <c r="G17" s="32">
        <v>7783019</v>
      </c>
      <c r="H17" s="32">
        <v>3559662</v>
      </c>
      <c r="I17" s="32">
        <v>7478221</v>
      </c>
      <c r="J17" s="32">
        <v>2675904</v>
      </c>
      <c r="K17" s="33">
        <v>250717</v>
      </c>
      <c r="L17" s="57" t="s">
        <v>38</v>
      </c>
    </row>
    <row r="18" spans="2:12" ht="25.5" customHeight="1">
      <c r="B18" s="57" t="s">
        <v>39</v>
      </c>
      <c r="C18" s="31">
        <v>74</v>
      </c>
      <c r="D18" s="33">
        <v>3277</v>
      </c>
      <c r="E18" s="213">
        <v>1300624</v>
      </c>
      <c r="F18" s="32">
        <v>5424068</v>
      </c>
      <c r="G18" s="32">
        <v>8848504</v>
      </c>
      <c r="H18" s="32">
        <v>2881790</v>
      </c>
      <c r="I18" s="32">
        <v>8361315</v>
      </c>
      <c r="J18" s="32">
        <v>2328065</v>
      </c>
      <c r="K18" s="33">
        <v>234013</v>
      </c>
      <c r="L18" s="57" t="s">
        <v>39</v>
      </c>
    </row>
    <row r="19" spans="1:12" ht="25.5" customHeight="1">
      <c r="A19" s="61"/>
      <c r="B19" s="57" t="s">
        <v>40</v>
      </c>
      <c r="C19" s="31">
        <v>61</v>
      </c>
      <c r="D19" s="33">
        <v>3441</v>
      </c>
      <c r="E19" s="213">
        <v>1729814</v>
      </c>
      <c r="F19" s="32">
        <v>7039580</v>
      </c>
      <c r="G19" s="32">
        <v>10760812</v>
      </c>
      <c r="H19" s="32">
        <v>3190881</v>
      </c>
      <c r="I19" s="32">
        <v>10644422</v>
      </c>
      <c r="J19" s="32">
        <v>3071302</v>
      </c>
      <c r="K19" s="33">
        <v>1283366</v>
      </c>
      <c r="L19" s="57" t="s">
        <v>40</v>
      </c>
    </row>
    <row r="20" spans="1:12" ht="25.5" customHeight="1">
      <c r="A20" s="61"/>
      <c r="B20" s="58" t="s">
        <v>41</v>
      </c>
      <c r="C20" s="34">
        <v>17</v>
      </c>
      <c r="D20" s="36">
        <v>718</v>
      </c>
      <c r="E20" s="214">
        <v>263100</v>
      </c>
      <c r="F20" s="35">
        <v>861889</v>
      </c>
      <c r="G20" s="35">
        <v>1575194</v>
      </c>
      <c r="H20" s="35">
        <v>657321</v>
      </c>
      <c r="I20" s="35">
        <v>1583811</v>
      </c>
      <c r="J20" s="35" t="s">
        <v>97</v>
      </c>
      <c r="K20" s="36">
        <v>49417</v>
      </c>
      <c r="L20" s="58" t="s">
        <v>41</v>
      </c>
    </row>
    <row r="21" spans="1:8" s="307" customFormat="1" ht="11.25">
      <c r="A21" s="59"/>
      <c r="B21" s="305" t="s">
        <v>155</v>
      </c>
      <c r="C21" s="306"/>
      <c r="H21" s="308"/>
    </row>
    <row r="22" spans="1:3" s="307" customFormat="1" ht="11.25">
      <c r="A22" s="59"/>
      <c r="B22" s="197" t="s">
        <v>156</v>
      </c>
      <c r="C22" s="306"/>
    </row>
    <row r="23" ht="13.5">
      <c r="B23" s="197"/>
    </row>
  </sheetData>
  <sheetProtection/>
  <mergeCells count="3">
    <mergeCell ref="B1:K1"/>
    <mergeCell ref="B2:B4"/>
    <mergeCell ref="L2:L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56"/>
  <sheetViews>
    <sheetView zoomScalePageLayoutView="0" workbookViewId="0" topLeftCell="A1">
      <pane xSplit="3" ySplit="6" topLeftCell="D25" activePane="bottomRight" state="frozen"/>
      <selection pane="topLeft" activeCell="F11" sqref="F11"/>
      <selection pane="topRight" activeCell="F11" sqref="F11"/>
      <selection pane="bottomLeft" activeCell="F11" sqref="F11"/>
      <selection pane="bottomRight" activeCell="B7" sqref="B7"/>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42</v>
      </c>
    </row>
    <row r="3" spans="1:13" s="286" customFormat="1" ht="13.5">
      <c r="A3" s="300"/>
      <c r="B3" s="330" t="s">
        <v>53</v>
      </c>
      <c r="C3" s="331"/>
      <c r="D3" s="288" t="s">
        <v>162</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809</v>
      </c>
      <c r="E6" s="14">
        <v>43174</v>
      </c>
      <c r="F6" s="207">
        <v>19334465</v>
      </c>
      <c r="G6" s="13">
        <v>84996931</v>
      </c>
      <c r="H6" s="13">
        <v>145782580</v>
      </c>
      <c r="I6" s="13">
        <v>53025546</v>
      </c>
      <c r="J6" s="13">
        <v>136235032</v>
      </c>
      <c r="K6" s="13">
        <v>46308945</v>
      </c>
      <c r="L6" s="14">
        <v>8661832</v>
      </c>
      <c r="M6" s="198" t="s">
        <v>165</v>
      </c>
      <c r="N6" s="4"/>
    </row>
    <row r="7" spans="1:13" s="10" customFormat="1" ht="18" customHeight="1">
      <c r="A7" s="64"/>
      <c r="B7" s="190" t="s">
        <v>13</v>
      </c>
      <c r="C7" s="39" t="s">
        <v>65</v>
      </c>
      <c r="D7" s="15">
        <v>97</v>
      </c>
      <c r="E7" s="17">
        <v>3577</v>
      </c>
      <c r="F7" s="208">
        <v>1019417</v>
      </c>
      <c r="G7" s="16">
        <v>4179190</v>
      </c>
      <c r="H7" s="16">
        <v>6686943</v>
      </c>
      <c r="I7" s="16">
        <v>2119192</v>
      </c>
      <c r="J7" s="16">
        <v>6495705</v>
      </c>
      <c r="K7" s="16">
        <v>1631772</v>
      </c>
      <c r="L7" s="17">
        <v>185070</v>
      </c>
      <c r="M7" s="40" t="s">
        <v>65</v>
      </c>
    </row>
    <row r="8" spans="1:13" s="10" customFormat="1" ht="18" customHeight="1">
      <c r="A8" s="65"/>
      <c r="B8" s="192">
        <v>10</v>
      </c>
      <c r="C8" s="41" t="s">
        <v>0</v>
      </c>
      <c r="D8" s="18">
        <v>13</v>
      </c>
      <c r="E8" s="20">
        <v>426</v>
      </c>
      <c r="F8" s="209">
        <v>125647</v>
      </c>
      <c r="G8" s="19">
        <v>810416</v>
      </c>
      <c r="H8" s="19">
        <v>1160556</v>
      </c>
      <c r="I8" s="19">
        <v>274156</v>
      </c>
      <c r="J8" s="19">
        <v>1167837</v>
      </c>
      <c r="K8" s="19" t="s">
        <v>97</v>
      </c>
      <c r="L8" s="20" t="s">
        <v>97</v>
      </c>
      <c r="M8" s="42" t="s">
        <v>0</v>
      </c>
    </row>
    <row r="9" spans="1:13" s="10" customFormat="1" ht="18" customHeight="1">
      <c r="A9" s="64"/>
      <c r="B9" s="192">
        <v>11</v>
      </c>
      <c r="C9" s="41" t="s">
        <v>60</v>
      </c>
      <c r="D9" s="18">
        <v>18</v>
      </c>
      <c r="E9" s="20">
        <v>433</v>
      </c>
      <c r="F9" s="209">
        <v>193871</v>
      </c>
      <c r="G9" s="19">
        <v>1119107</v>
      </c>
      <c r="H9" s="19">
        <v>1667531</v>
      </c>
      <c r="I9" s="19">
        <v>368675</v>
      </c>
      <c r="J9" s="19">
        <v>1505894</v>
      </c>
      <c r="K9" s="19">
        <v>225155</v>
      </c>
      <c r="L9" s="20">
        <v>37289</v>
      </c>
      <c r="M9" s="42" t="s">
        <v>60</v>
      </c>
    </row>
    <row r="10" spans="1:13" s="10" customFormat="1" ht="18" customHeight="1">
      <c r="A10" s="64"/>
      <c r="B10" s="192">
        <v>12</v>
      </c>
      <c r="C10" s="41" t="s">
        <v>1</v>
      </c>
      <c r="D10" s="18">
        <v>19</v>
      </c>
      <c r="E10" s="20">
        <v>293</v>
      </c>
      <c r="F10" s="209">
        <v>105417</v>
      </c>
      <c r="G10" s="19">
        <v>456663</v>
      </c>
      <c r="H10" s="19">
        <v>672002</v>
      </c>
      <c r="I10" s="19">
        <v>200846</v>
      </c>
      <c r="J10" s="19">
        <v>541353</v>
      </c>
      <c r="K10" s="19">
        <v>91583</v>
      </c>
      <c r="L10" s="20" t="s">
        <v>97</v>
      </c>
      <c r="M10" s="42" t="s">
        <v>1</v>
      </c>
    </row>
    <row r="11" spans="1:13" s="10" customFormat="1" ht="18" customHeight="1">
      <c r="A11" s="64"/>
      <c r="B11" s="192">
        <v>13</v>
      </c>
      <c r="C11" s="41" t="s">
        <v>2</v>
      </c>
      <c r="D11" s="18">
        <v>17</v>
      </c>
      <c r="E11" s="20">
        <v>291</v>
      </c>
      <c r="F11" s="209">
        <v>111934</v>
      </c>
      <c r="G11" s="19">
        <v>234669</v>
      </c>
      <c r="H11" s="19">
        <v>407194</v>
      </c>
      <c r="I11" s="19">
        <v>149924</v>
      </c>
      <c r="J11" s="19">
        <v>404305</v>
      </c>
      <c r="K11" s="19">
        <v>101514</v>
      </c>
      <c r="L11" s="20">
        <v>3552</v>
      </c>
      <c r="M11" s="42" t="s">
        <v>2</v>
      </c>
    </row>
    <row r="12" spans="1:13" s="10" customFormat="1" ht="18" customHeight="1">
      <c r="A12" s="64"/>
      <c r="B12" s="192">
        <v>14</v>
      </c>
      <c r="C12" s="41" t="s">
        <v>3</v>
      </c>
      <c r="D12" s="18">
        <v>18</v>
      </c>
      <c r="E12" s="20">
        <v>1741</v>
      </c>
      <c r="F12" s="209">
        <v>742900</v>
      </c>
      <c r="G12" s="19">
        <v>3212554</v>
      </c>
      <c r="H12" s="19">
        <v>5469474</v>
      </c>
      <c r="I12" s="19">
        <v>1960074</v>
      </c>
      <c r="J12" s="19">
        <v>4064635</v>
      </c>
      <c r="K12" s="19">
        <v>1787283</v>
      </c>
      <c r="L12" s="20">
        <v>246932</v>
      </c>
      <c r="M12" s="42" t="s">
        <v>3</v>
      </c>
    </row>
    <row r="13" spans="1:13" s="10" customFormat="1" ht="18" customHeight="1">
      <c r="A13" s="64"/>
      <c r="B13" s="192">
        <v>15</v>
      </c>
      <c r="C13" s="41" t="s">
        <v>108</v>
      </c>
      <c r="D13" s="18">
        <v>57</v>
      </c>
      <c r="E13" s="20">
        <v>1665</v>
      </c>
      <c r="F13" s="209">
        <v>598671</v>
      </c>
      <c r="G13" s="19">
        <v>1257152</v>
      </c>
      <c r="H13" s="19">
        <v>2603704</v>
      </c>
      <c r="I13" s="19">
        <v>1186924</v>
      </c>
      <c r="J13" s="19">
        <v>2464216</v>
      </c>
      <c r="K13" s="19">
        <v>922434</v>
      </c>
      <c r="L13" s="20">
        <v>49299</v>
      </c>
      <c r="M13" s="42" t="s">
        <v>108</v>
      </c>
    </row>
    <row r="14" spans="1:13" s="10" customFormat="1" ht="18" customHeight="1">
      <c r="A14" s="64"/>
      <c r="B14" s="192">
        <v>16</v>
      </c>
      <c r="C14" s="41" t="s">
        <v>61</v>
      </c>
      <c r="D14" s="18">
        <v>61</v>
      </c>
      <c r="E14" s="20">
        <v>9433</v>
      </c>
      <c r="F14" s="209">
        <v>4396704</v>
      </c>
      <c r="G14" s="19">
        <v>22214732</v>
      </c>
      <c r="H14" s="19">
        <v>39552810</v>
      </c>
      <c r="I14" s="19">
        <v>14420969</v>
      </c>
      <c r="J14" s="19">
        <v>33615465</v>
      </c>
      <c r="K14" s="19">
        <v>17378150</v>
      </c>
      <c r="L14" s="20">
        <v>3049732</v>
      </c>
      <c r="M14" s="42" t="s">
        <v>61</v>
      </c>
    </row>
    <row r="15" spans="1:13" s="10" customFormat="1" ht="18" customHeight="1">
      <c r="A15" s="64"/>
      <c r="B15" s="192">
        <v>17</v>
      </c>
      <c r="C15" s="41" t="s">
        <v>4</v>
      </c>
      <c r="D15" s="18">
        <v>4</v>
      </c>
      <c r="E15" s="20">
        <v>33</v>
      </c>
      <c r="F15" s="209">
        <v>18320</v>
      </c>
      <c r="G15" s="19">
        <v>130162</v>
      </c>
      <c r="H15" s="19">
        <v>205877</v>
      </c>
      <c r="I15" s="19">
        <v>70105</v>
      </c>
      <c r="J15" s="19">
        <v>175873</v>
      </c>
      <c r="K15" s="19" t="s">
        <v>96</v>
      </c>
      <c r="L15" s="20" t="s">
        <v>96</v>
      </c>
      <c r="M15" s="42" t="s">
        <v>4</v>
      </c>
    </row>
    <row r="16" spans="1:13" s="10" customFormat="1" ht="18" customHeight="1">
      <c r="A16" s="328">
        <f>'第1表事業所'!A11+6</f>
        <v>131</v>
      </c>
      <c r="B16" s="192">
        <v>18</v>
      </c>
      <c r="C16" s="41" t="s">
        <v>5</v>
      </c>
      <c r="D16" s="18">
        <v>52</v>
      </c>
      <c r="E16" s="20">
        <v>2338</v>
      </c>
      <c r="F16" s="209">
        <v>762473</v>
      </c>
      <c r="G16" s="19">
        <v>1950311</v>
      </c>
      <c r="H16" s="19">
        <v>4021026</v>
      </c>
      <c r="I16" s="19">
        <v>1783028</v>
      </c>
      <c r="J16" s="19">
        <v>3122572</v>
      </c>
      <c r="K16" s="19">
        <v>1402309</v>
      </c>
      <c r="L16" s="20">
        <v>272641</v>
      </c>
      <c r="M16" s="42" t="s">
        <v>5</v>
      </c>
    </row>
    <row r="17" spans="1:13" s="10" customFormat="1" ht="18" customHeight="1">
      <c r="A17" s="328"/>
      <c r="B17" s="192">
        <v>19</v>
      </c>
      <c r="C17" s="41" t="s">
        <v>6</v>
      </c>
      <c r="D17" s="18">
        <v>2</v>
      </c>
      <c r="E17" s="20">
        <v>32</v>
      </c>
      <c r="F17" s="209" t="s">
        <v>97</v>
      </c>
      <c r="G17" s="19" t="s">
        <v>97</v>
      </c>
      <c r="H17" s="19" t="s">
        <v>97</v>
      </c>
      <c r="I17" s="19" t="s">
        <v>97</v>
      </c>
      <c r="J17" s="19" t="s">
        <v>97</v>
      </c>
      <c r="K17" s="19" t="s">
        <v>96</v>
      </c>
      <c r="L17" s="20" t="s">
        <v>96</v>
      </c>
      <c r="M17" s="42" t="s">
        <v>6</v>
      </c>
    </row>
    <row r="18" spans="1:13" s="10" customFormat="1" ht="18" customHeight="1">
      <c r="A18" s="63"/>
      <c r="B18" s="192">
        <v>20</v>
      </c>
      <c r="C18" s="41" t="s">
        <v>7</v>
      </c>
      <c r="D18" s="18">
        <v>2</v>
      </c>
      <c r="E18" s="20">
        <v>149</v>
      </c>
      <c r="F18" s="209" t="s">
        <v>97</v>
      </c>
      <c r="G18" s="19" t="s">
        <v>97</v>
      </c>
      <c r="H18" s="19" t="s">
        <v>97</v>
      </c>
      <c r="I18" s="19" t="s">
        <v>97</v>
      </c>
      <c r="J18" s="19" t="s">
        <v>97</v>
      </c>
      <c r="K18" s="19" t="s">
        <v>97</v>
      </c>
      <c r="L18" s="20" t="s">
        <v>97</v>
      </c>
      <c r="M18" s="42" t="s">
        <v>7</v>
      </c>
    </row>
    <row r="19" spans="1:13" s="10" customFormat="1" ht="18" customHeight="1">
      <c r="A19" s="63"/>
      <c r="B19" s="192">
        <v>21</v>
      </c>
      <c r="C19" s="41" t="s">
        <v>8</v>
      </c>
      <c r="D19" s="18">
        <v>44</v>
      </c>
      <c r="E19" s="20">
        <v>1142</v>
      </c>
      <c r="F19" s="209">
        <v>468354</v>
      </c>
      <c r="G19" s="19">
        <v>2649360</v>
      </c>
      <c r="H19" s="19">
        <v>5663374</v>
      </c>
      <c r="I19" s="19">
        <v>3021507</v>
      </c>
      <c r="J19" s="19">
        <v>5675981</v>
      </c>
      <c r="K19" s="19">
        <v>1364947</v>
      </c>
      <c r="L19" s="20">
        <v>182697</v>
      </c>
      <c r="M19" s="42" t="s">
        <v>8</v>
      </c>
    </row>
    <row r="20" spans="1:13" s="10" customFormat="1" ht="18" customHeight="1">
      <c r="A20" s="64"/>
      <c r="B20" s="192">
        <v>22</v>
      </c>
      <c r="C20" s="41" t="s">
        <v>66</v>
      </c>
      <c r="D20" s="18">
        <v>14</v>
      </c>
      <c r="E20" s="20">
        <v>779</v>
      </c>
      <c r="F20" s="209">
        <v>414033</v>
      </c>
      <c r="G20" s="19">
        <v>2797018</v>
      </c>
      <c r="H20" s="19">
        <v>3684520</v>
      </c>
      <c r="I20" s="19">
        <v>825542</v>
      </c>
      <c r="J20" s="19">
        <v>3176336</v>
      </c>
      <c r="K20" s="19">
        <v>1604173</v>
      </c>
      <c r="L20" s="20" t="s">
        <v>97</v>
      </c>
      <c r="M20" s="42" t="s">
        <v>66</v>
      </c>
    </row>
    <row r="21" spans="1:13" s="10" customFormat="1" ht="18" customHeight="1">
      <c r="A21" s="64"/>
      <c r="B21" s="192">
        <v>23</v>
      </c>
      <c r="C21" s="41" t="s">
        <v>9</v>
      </c>
      <c r="D21" s="18">
        <v>4</v>
      </c>
      <c r="E21" s="20">
        <v>425</v>
      </c>
      <c r="F21" s="209">
        <v>243773</v>
      </c>
      <c r="G21" s="19">
        <v>1743686</v>
      </c>
      <c r="H21" s="19">
        <v>2372283</v>
      </c>
      <c r="I21" s="19">
        <v>765826</v>
      </c>
      <c r="J21" s="19">
        <v>2578573</v>
      </c>
      <c r="K21" s="19" t="s">
        <v>97</v>
      </c>
      <c r="L21" s="20" t="s">
        <v>97</v>
      </c>
      <c r="M21" s="42" t="s">
        <v>9</v>
      </c>
    </row>
    <row r="22" spans="1:13" s="10" customFormat="1" ht="18" customHeight="1">
      <c r="A22" s="63"/>
      <c r="B22" s="192">
        <v>24</v>
      </c>
      <c r="C22" s="41" t="s">
        <v>10</v>
      </c>
      <c r="D22" s="18">
        <v>105</v>
      </c>
      <c r="E22" s="20">
        <v>2749</v>
      </c>
      <c r="F22" s="209">
        <v>1255975</v>
      </c>
      <c r="G22" s="19">
        <v>3364107</v>
      </c>
      <c r="H22" s="19">
        <v>6160639</v>
      </c>
      <c r="I22" s="19">
        <v>2448399</v>
      </c>
      <c r="J22" s="19">
        <v>5971161</v>
      </c>
      <c r="K22" s="19">
        <v>1841267</v>
      </c>
      <c r="L22" s="20">
        <v>456060</v>
      </c>
      <c r="M22" s="42" t="s">
        <v>10</v>
      </c>
    </row>
    <row r="23" spans="1:13" s="10" customFormat="1" ht="18" customHeight="1">
      <c r="A23" s="63"/>
      <c r="B23" s="192">
        <v>25</v>
      </c>
      <c r="C23" s="41" t="s">
        <v>105</v>
      </c>
      <c r="D23" s="18">
        <v>44</v>
      </c>
      <c r="E23" s="20">
        <v>1877</v>
      </c>
      <c r="F23" s="209">
        <v>832352</v>
      </c>
      <c r="G23" s="19">
        <v>3136413</v>
      </c>
      <c r="H23" s="19">
        <v>4792815</v>
      </c>
      <c r="I23" s="19">
        <v>1400445</v>
      </c>
      <c r="J23" s="19">
        <v>4700612</v>
      </c>
      <c r="K23" s="19">
        <v>1263799</v>
      </c>
      <c r="L23" s="20">
        <v>312175</v>
      </c>
      <c r="M23" s="42" t="s">
        <v>105</v>
      </c>
    </row>
    <row r="24" spans="1:13" s="10" customFormat="1" ht="18" customHeight="1">
      <c r="A24" s="63"/>
      <c r="B24" s="192">
        <v>26</v>
      </c>
      <c r="C24" s="41" t="s">
        <v>106</v>
      </c>
      <c r="D24" s="18">
        <v>117</v>
      </c>
      <c r="E24" s="20">
        <v>7373</v>
      </c>
      <c r="F24" s="209">
        <v>3710859</v>
      </c>
      <c r="G24" s="19">
        <v>21857939</v>
      </c>
      <c r="H24" s="19">
        <v>35217953</v>
      </c>
      <c r="I24" s="19">
        <v>12815123</v>
      </c>
      <c r="J24" s="19">
        <v>35219423</v>
      </c>
      <c r="K24" s="19">
        <v>6482596</v>
      </c>
      <c r="L24" s="20">
        <v>1281389</v>
      </c>
      <c r="M24" s="42" t="s">
        <v>106</v>
      </c>
    </row>
    <row r="25" spans="1:13" s="10" customFormat="1" ht="18" customHeight="1">
      <c r="A25" s="63"/>
      <c r="B25" s="192">
        <v>27</v>
      </c>
      <c r="C25" s="41" t="s">
        <v>107</v>
      </c>
      <c r="D25" s="18">
        <v>5</v>
      </c>
      <c r="E25" s="20">
        <v>80</v>
      </c>
      <c r="F25" s="209">
        <v>36867</v>
      </c>
      <c r="G25" s="19">
        <v>63078</v>
      </c>
      <c r="H25" s="19">
        <v>134385</v>
      </c>
      <c r="I25" s="19">
        <v>62928</v>
      </c>
      <c r="J25" s="19">
        <v>116905</v>
      </c>
      <c r="K25" s="19" t="s">
        <v>97</v>
      </c>
      <c r="L25" s="20" t="s">
        <v>97</v>
      </c>
      <c r="M25" s="42" t="s">
        <v>107</v>
      </c>
    </row>
    <row r="26" spans="1:13" s="10" customFormat="1" ht="18" customHeight="1">
      <c r="A26" s="63"/>
      <c r="B26" s="192">
        <v>28</v>
      </c>
      <c r="C26" s="41" t="s">
        <v>28</v>
      </c>
      <c r="D26" s="18">
        <v>38</v>
      </c>
      <c r="E26" s="20">
        <v>4664</v>
      </c>
      <c r="F26" s="209">
        <v>2499347</v>
      </c>
      <c r="G26" s="19">
        <v>8949035</v>
      </c>
      <c r="H26" s="19">
        <v>16570257</v>
      </c>
      <c r="I26" s="19">
        <v>5703880</v>
      </c>
      <c r="J26" s="19">
        <v>16669414</v>
      </c>
      <c r="K26" s="19">
        <v>7207434</v>
      </c>
      <c r="L26" s="20">
        <v>1929435</v>
      </c>
      <c r="M26" s="42" t="s">
        <v>28</v>
      </c>
    </row>
    <row r="27" spans="1:13" s="10" customFormat="1" ht="18" customHeight="1">
      <c r="A27" s="63"/>
      <c r="B27" s="192">
        <v>29</v>
      </c>
      <c r="C27" s="41" t="s">
        <v>11</v>
      </c>
      <c r="D27" s="18">
        <v>32</v>
      </c>
      <c r="E27" s="20">
        <v>689</v>
      </c>
      <c r="F27" s="209">
        <v>261780</v>
      </c>
      <c r="G27" s="19">
        <v>465268</v>
      </c>
      <c r="H27" s="19">
        <v>936393</v>
      </c>
      <c r="I27" s="19">
        <v>434096</v>
      </c>
      <c r="J27" s="19">
        <v>874945</v>
      </c>
      <c r="K27" s="19">
        <v>116208</v>
      </c>
      <c r="L27" s="20">
        <v>4429</v>
      </c>
      <c r="M27" s="42" t="s">
        <v>11</v>
      </c>
    </row>
    <row r="28" spans="1:13" s="10" customFormat="1" ht="18" customHeight="1">
      <c r="A28" s="63"/>
      <c r="B28" s="192">
        <v>30</v>
      </c>
      <c r="C28" s="41" t="s">
        <v>57</v>
      </c>
      <c r="D28" s="18">
        <v>3</v>
      </c>
      <c r="E28" s="20">
        <v>199</v>
      </c>
      <c r="F28" s="209">
        <v>55338</v>
      </c>
      <c r="G28" s="19">
        <v>95207</v>
      </c>
      <c r="H28" s="19">
        <v>210714</v>
      </c>
      <c r="I28" s="19">
        <v>109216</v>
      </c>
      <c r="J28" s="19">
        <v>213948</v>
      </c>
      <c r="K28" s="19" t="s">
        <v>97</v>
      </c>
      <c r="L28" s="20" t="s">
        <v>97</v>
      </c>
      <c r="M28" s="42" t="s">
        <v>57</v>
      </c>
    </row>
    <row r="29" spans="1:13" s="10" customFormat="1" ht="18" customHeight="1">
      <c r="A29" s="63"/>
      <c r="B29" s="192">
        <v>31</v>
      </c>
      <c r="C29" s="41" t="s">
        <v>12</v>
      </c>
      <c r="D29" s="18">
        <v>22</v>
      </c>
      <c r="E29" s="20">
        <v>2325</v>
      </c>
      <c r="F29" s="209">
        <v>1246186</v>
      </c>
      <c r="G29" s="19">
        <v>2684160</v>
      </c>
      <c r="H29" s="19">
        <v>4745366</v>
      </c>
      <c r="I29" s="19">
        <v>1785744</v>
      </c>
      <c r="J29" s="19">
        <v>4671967</v>
      </c>
      <c r="K29" s="19">
        <v>1763197</v>
      </c>
      <c r="L29" s="20">
        <v>341905</v>
      </c>
      <c r="M29" s="42" t="s">
        <v>12</v>
      </c>
    </row>
    <row r="30" spans="1:13" s="10" customFormat="1" ht="18" customHeight="1">
      <c r="A30" s="63"/>
      <c r="B30" s="193">
        <v>32</v>
      </c>
      <c r="C30" s="43" t="s">
        <v>58</v>
      </c>
      <c r="D30" s="21">
        <v>21</v>
      </c>
      <c r="E30" s="23">
        <v>461</v>
      </c>
      <c r="F30" s="210">
        <v>166031</v>
      </c>
      <c r="G30" s="22">
        <v>1422596</v>
      </c>
      <c r="H30" s="22">
        <v>2492987</v>
      </c>
      <c r="I30" s="22">
        <v>981456</v>
      </c>
      <c r="J30" s="22">
        <v>2454036</v>
      </c>
      <c r="K30" s="22">
        <v>97008</v>
      </c>
      <c r="L30" s="23">
        <v>12335</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sheetData>
  <sheetProtection/>
  <mergeCells count="4">
    <mergeCell ref="A16:A17"/>
    <mergeCell ref="C1:M1"/>
    <mergeCell ref="B3:C5"/>
    <mergeCell ref="M3:M5"/>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7" numberStoredAsText="1"/>
  </ignoredError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19" activePane="bottomRight" state="frozen"/>
      <selection pane="topLeft" activeCell="A1" sqref="A1"/>
      <selection pane="topRight" activeCell="A1" sqref="A1"/>
      <selection pane="bottomLeft" activeCell="A1" sqref="A1"/>
      <selection pane="bottomRight" activeCell="B6" sqref="B6:M30"/>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4" s="5" customFormat="1" ht="19.5" customHeight="1">
      <c r="A2" s="63"/>
      <c r="C2" s="5" t="s">
        <v>50</v>
      </c>
      <c r="D2" s="27"/>
    </row>
    <row r="3" spans="1:13" s="286" customFormat="1" ht="13.5">
      <c r="A3" s="300"/>
      <c r="B3" s="330" t="s">
        <v>53</v>
      </c>
      <c r="C3" s="331"/>
      <c r="D3" s="288" t="s">
        <v>161</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501</v>
      </c>
      <c r="E6" s="14">
        <v>15891</v>
      </c>
      <c r="F6" s="207">
        <v>6244804</v>
      </c>
      <c r="G6" s="13">
        <v>24760203</v>
      </c>
      <c r="H6" s="13">
        <v>43491045</v>
      </c>
      <c r="I6" s="13">
        <v>16044367</v>
      </c>
      <c r="J6" s="13">
        <v>40715934</v>
      </c>
      <c r="K6" s="13">
        <v>15066370</v>
      </c>
      <c r="L6" s="14">
        <v>2182916</v>
      </c>
      <c r="M6" s="198" t="s">
        <v>165</v>
      </c>
      <c r="N6" s="4"/>
    </row>
    <row r="7" spans="1:13" s="10" customFormat="1" ht="18" customHeight="1">
      <c r="A7" s="64"/>
      <c r="B7" s="191" t="s">
        <v>13</v>
      </c>
      <c r="C7" s="39" t="s">
        <v>65</v>
      </c>
      <c r="D7" s="15">
        <v>33</v>
      </c>
      <c r="E7" s="17">
        <v>580</v>
      </c>
      <c r="F7" s="208">
        <v>139658</v>
      </c>
      <c r="G7" s="16">
        <v>313257</v>
      </c>
      <c r="H7" s="16">
        <v>582653</v>
      </c>
      <c r="I7" s="16">
        <v>246882</v>
      </c>
      <c r="J7" s="16">
        <v>584836</v>
      </c>
      <c r="K7" s="16">
        <v>122029</v>
      </c>
      <c r="L7" s="17">
        <v>3079</v>
      </c>
      <c r="M7" s="40" t="s">
        <v>65</v>
      </c>
    </row>
    <row r="8" spans="1:13" s="10" customFormat="1" ht="18" customHeight="1">
      <c r="A8" s="65"/>
      <c r="B8" s="194">
        <v>10</v>
      </c>
      <c r="C8" s="41" t="s">
        <v>0</v>
      </c>
      <c r="D8" s="18">
        <v>1</v>
      </c>
      <c r="E8" s="20">
        <v>10</v>
      </c>
      <c r="F8" s="209" t="s">
        <v>97</v>
      </c>
      <c r="G8" s="19" t="s">
        <v>97</v>
      </c>
      <c r="H8" s="19" t="s">
        <v>97</v>
      </c>
      <c r="I8" s="19" t="s">
        <v>97</v>
      </c>
      <c r="J8" s="19" t="s">
        <v>97</v>
      </c>
      <c r="K8" s="19" t="s">
        <v>96</v>
      </c>
      <c r="L8" s="20" t="s">
        <v>96</v>
      </c>
      <c r="M8" s="42" t="s">
        <v>0</v>
      </c>
    </row>
    <row r="9" spans="1:13" s="10" customFormat="1" ht="18" customHeight="1">
      <c r="A9" s="64"/>
      <c r="B9" s="194">
        <v>11</v>
      </c>
      <c r="C9" s="41" t="s">
        <v>60</v>
      </c>
      <c r="D9" s="18">
        <v>20</v>
      </c>
      <c r="E9" s="20">
        <v>404</v>
      </c>
      <c r="F9" s="209">
        <v>105736</v>
      </c>
      <c r="G9" s="19">
        <v>210348</v>
      </c>
      <c r="H9" s="19">
        <v>406763</v>
      </c>
      <c r="I9" s="19">
        <v>178027</v>
      </c>
      <c r="J9" s="19">
        <v>407526</v>
      </c>
      <c r="K9" s="19">
        <v>46254</v>
      </c>
      <c r="L9" s="20">
        <v>4998</v>
      </c>
      <c r="M9" s="42" t="s">
        <v>60</v>
      </c>
    </row>
    <row r="10" spans="1:13" s="10" customFormat="1" ht="18" customHeight="1">
      <c r="A10" s="64"/>
      <c r="B10" s="194">
        <v>12</v>
      </c>
      <c r="C10" s="41" t="s">
        <v>1</v>
      </c>
      <c r="D10" s="18">
        <v>13</v>
      </c>
      <c r="E10" s="20">
        <v>365</v>
      </c>
      <c r="F10" s="209">
        <v>134481</v>
      </c>
      <c r="G10" s="19">
        <v>501491</v>
      </c>
      <c r="H10" s="19">
        <v>767249</v>
      </c>
      <c r="I10" s="19">
        <v>231435</v>
      </c>
      <c r="J10" s="19">
        <v>740009</v>
      </c>
      <c r="K10" s="19">
        <v>430334</v>
      </c>
      <c r="L10" s="20">
        <v>50256</v>
      </c>
      <c r="M10" s="42" t="s">
        <v>1</v>
      </c>
    </row>
    <row r="11" spans="1:13" s="10" customFormat="1" ht="18" customHeight="1">
      <c r="A11" s="64"/>
      <c r="B11" s="194">
        <v>13</v>
      </c>
      <c r="C11" s="41" t="s">
        <v>2</v>
      </c>
      <c r="D11" s="18">
        <v>10</v>
      </c>
      <c r="E11" s="20">
        <v>111</v>
      </c>
      <c r="F11" s="209">
        <v>33004</v>
      </c>
      <c r="G11" s="19">
        <v>82873</v>
      </c>
      <c r="H11" s="19">
        <v>142111</v>
      </c>
      <c r="I11" s="19">
        <v>55017</v>
      </c>
      <c r="J11" s="19">
        <v>142107</v>
      </c>
      <c r="K11" s="19" t="s">
        <v>96</v>
      </c>
      <c r="L11" s="20" t="s">
        <v>96</v>
      </c>
      <c r="M11" s="42" t="s">
        <v>2</v>
      </c>
    </row>
    <row r="12" spans="1:13" s="10" customFormat="1" ht="18" customHeight="1">
      <c r="A12" s="64"/>
      <c r="B12" s="194">
        <v>14</v>
      </c>
      <c r="C12" s="41" t="s">
        <v>3</v>
      </c>
      <c r="D12" s="18">
        <v>27</v>
      </c>
      <c r="E12" s="20">
        <v>874</v>
      </c>
      <c r="F12" s="209">
        <v>385270</v>
      </c>
      <c r="G12" s="19">
        <v>4010768</v>
      </c>
      <c r="H12" s="19">
        <v>6546410</v>
      </c>
      <c r="I12" s="19">
        <v>1813674</v>
      </c>
      <c r="J12" s="19">
        <v>6099222</v>
      </c>
      <c r="K12" s="19">
        <v>3372796</v>
      </c>
      <c r="L12" s="20">
        <v>299108</v>
      </c>
      <c r="M12" s="42" t="s">
        <v>3</v>
      </c>
    </row>
    <row r="13" spans="1:13" s="10" customFormat="1" ht="18" customHeight="1">
      <c r="A13" s="64"/>
      <c r="B13" s="194">
        <v>15</v>
      </c>
      <c r="C13" s="41" t="s">
        <v>108</v>
      </c>
      <c r="D13" s="18">
        <v>10</v>
      </c>
      <c r="E13" s="20">
        <v>121</v>
      </c>
      <c r="F13" s="209">
        <v>35291</v>
      </c>
      <c r="G13" s="19">
        <v>43950</v>
      </c>
      <c r="H13" s="19">
        <v>104794</v>
      </c>
      <c r="I13" s="19">
        <v>56337</v>
      </c>
      <c r="J13" s="19">
        <v>101058</v>
      </c>
      <c r="K13" s="19" t="s">
        <v>96</v>
      </c>
      <c r="L13" s="20" t="s">
        <v>96</v>
      </c>
      <c r="M13" s="42" t="s">
        <v>108</v>
      </c>
    </row>
    <row r="14" spans="1:13" s="10" customFormat="1" ht="18" customHeight="1">
      <c r="A14" s="64"/>
      <c r="B14" s="194">
        <v>16</v>
      </c>
      <c r="C14" s="41" t="s">
        <v>61</v>
      </c>
      <c r="D14" s="18">
        <v>18</v>
      </c>
      <c r="E14" s="20">
        <v>2240</v>
      </c>
      <c r="F14" s="209">
        <v>1090922</v>
      </c>
      <c r="G14" s="19">
        <v>5303843</v>
      </c>
      <c r="H14" s="19">
        <v>9437856</v>
      </c>
      <c r="I14" s="19">
        <v>3449019</v>
      </c>
      <c r="J14" s="19">
        <v>8986072</v>
      </c>
      <c r="K14" s="19">
        <v>5065172</v>
      </c>
      <c r="L14" s="20">
        <v>749232</v>
      </c>
      <c r="M14" s="42" t="s">
        <v>61</v>
      </c>
    </row>
    <row r="15" spans="1:13" s="10" customFormat="1" ht="18" customHeight="1">
      <c r="A15" s="64"/>
      <c r="B15" s="194">
        <v>17</v>
      </c>
      <c r="C15" s="41" t="s">
        <v>4</v>
      </c>
      <c r="D15" s="18">
        <v>1</v>
      </c>
      <c r="E15" s="20">
        <v>7</v>
      </c>
      <c r="F15" s="209" t="s">
        <v>97</v>
      </c>
      <c r="G15" s="19" t="s">
        <v>97</v>
      </c>
      <c r="H15" s="19" t="s">
        <v>97</v>
      </c>
      <c r="I15" s="19" t="s">
        <v>97</v>
      </c>
      <c r="J15" s="19" t="s">
        <v>97</v>
      </c>
      <c r="K15" s="19" t="s">
        <v>96</v>
      </c>
      <c r="L15" s="20" t="s">
        <v>96</v>
      </c>
      <c r="M15" s="42" t="s">
        <v>4</v>
      </c>
    </row>
    <row r="16" spans="1:13" s="10" customFormat="1" ht="18" customHeight="1">
      <c r="A16" s="328">
        <f>'第1表事業所'!A11+7</f>
        <v>132</v>
      </c>
      <c r="B16" s="194">
        <v>18</v>
      </c>
      <c r="C16" s="41" t="s">
        <v>5</v>
      </c>
      <c r="D16" s="18">
        <v>29</v>
      </c>
      <c r="E16" s="20">
        <v>962</v>
      </c>
      <c r="F16" s="209">
        <v>344433</v>
      </c>
      <c r="G16" s="19">
        <v>854738</v>
      </c>
      <c r="H16" s="19">
        <v>1707899</v>
      </c>
      <c r="I16" s="19">
        <v>702473</v>
      </c>
      <c r="J16" s="19">
        <v>1614596</v>
      </c>
      <c r="K16" s="19">
        <v>497858</v>
      </c>
      <c r="L16" s="20">
        <v>37498</v>
      </c>
      <c r="M16" s="42" t="s">
        <v>5</v>
      </c>
    </row>
    <row r="17" spans="1:13" s="10" customFormat="1" ht="18" customHeight="1">
      <c r="A17" s="328"/>
      <c r="B17" s="194">
        <v>19</v>
      </c>
      <c r="C17" s="41" t="s">
        <v>6</v>
      </c>
      <c r="D17" s="18">
        <v>1</v>
      </c>
      <c r="E17" s="20">
        <v>44</v>
      </c>
      <c r="F17" s="209" t="s">
        <v>97</v>
      </c>
      <c r="G17" s="19" t="s">
        <v>97</v>
      </c>
      <c r="H17" s="19" t="s">
        <v>97</v>
      </c>
      <c r="I17" s="19" t="s">
        <v>97</v>
      </c>
      <c r="J17" s="19" t="s">
        <v>97</v>
      </c>
      <c r="K17" s="19" t="s">
        <v>97</v>
      </c>
      <c r="L17" s="20" t="s">
        <v>96</v>
      </c>
      <c r="M17" s="42" t="s">
        <v>6</v>
      </c>
    </row>
    <row r="18" spans="1:13" s="10" customFormat="1" ht="18" customHeight="1">
      <c r="A18" s="63"/>
      <c r="B18" s="194">
        <v>20</v>
      </c>
      <c r="C18" s="41" t="s">
        <v>7</v>
      </c>
      <c r="D18" s="18" t="s">
        <v>96</v>
      </c>
      <c r="E18" s="20" t="s">
        <v>96</v>
      </c>
      <c r="F18" s="209" t="s">
        <v>96</v>
      </c>
      <c r="G18" s="19" t="s">
        <v>96</v>
      </c>
      <c r="H18" s="19" t="s">
        <v>96</v>
      </c>
      <c r="I18" s="19" t="s">
        <v>96</v>
      </c>
      <c r="J18" s="19" t="s">
        <v>96</v>
      </c>
      <c r="K18" s="19" t="s">
        <v>96</v>
      </c>
      <c r="L18" s="20" t="s">
        <v>96</v>
      </c>
      <c r="M18" s="42" t="s">
        <v>7</v>
      </c>
    </row>
    <row r="19" spans="1:13" s="10" customFormat="1" ht="18" customHeight="1">
      <c r="A19" s="63"/>
      <c r="B19" s="194">
        <v>21</v>
      </c>
      <c r="C19" s="41" t="s">
        <v>8</v>
      </c>
      <c r="D19" s="18">
        <v>22</v>
      </c>
      <c r="E19" s="20">
        <v>716</v>
      </c>
      <c r="F19" s="209">
        <v>280457</v>
      </c>
      <c r="G19" s="19">
        <v>675401</v>
      </c>
      <c r="H19" s="19">
        <v>1462248</v>
      </c>
      <c r="I19" s="19">
        <v>711764</v>
      </c>
      <c r="J19" s="19">
        <v>1377668</v>
      </c>
      <c r="K19" s="19">
        <v>472529</v>
      </c>
      <c r="L19" s="20">
        <v>25955</v>
      </c>
      <c r="M19" s="42" t="s">
        <v>8</v>
      </c>
    </row>
    <row r="20" spans="1:13" s="10" customFormat="1" ht="18" customHeight="1">
      <c r="A20" s="64"/>
      <c r="B20" s="194">
        <v>22</v>
      </c>
      <c r="C20" s="41" t="s">
        <v>66</v>
      </c>
      <c r="D20" s="18">
        <v>17</v>
      </c>
      <c r="E20" s="20">
        <v>1030</v>
      </c>
      <c r="F20" s="209">
        <v>442672</v>
      </c>
      <c r="G20" s="19">
        <v>1527865</v>
      </c>
      <c r="H20" s="19">
        <v>2829366</v>
      </c>
      <c r="I20" s="19">
        <v>1074573</v>
      </c>
      <c r="J20" s="19">
        <v>2473491</v>
      </c>
      <c r="K20" s="19">
        <v>856943</v>
      </c>
      <c r="L20" s="20">
        <v>158033</v>
      </c>
      <c r="M20" s="42" t="s">
        <v>66</v>
      </c>
    </row>
    <row r="21" spans="1:13" s="10" customFormat="1" ht="18" customHeight="1">
      <c r="A21" s="64"/>
      <c r="B21" s="194">
        <v>23</v>
      </c>
      <c r="C21" s="41" t="s">
        <v>9</v>
      </c>
      <c r="D21" s="18">
        <v>41</v>
      </c>
      <c r="E21" s="20">
        <v>1082</v>
      </c>
      <c r="F21" s="209">
        <v>448503</v>
      </c>
      <c r="G21" s="19">
        <v>2531654</v>
      </c>
      <c r="H21" s="19">
        <v>3602025</v>
      </c>
      <c r="I21" s="19">
        <v>904986</v>
      </c>
      <c r="J21" s="19">
        <v>3437336</v>
      </c>
      <c r="K21" s="19">
        <v>606519</v>
      </c>
      <c r="L21" s="20">
        <v>73247</v>
      </c>
      <c r="M21" s="42" t="s">
        <v>9</v>
      </c>
    </row>
    <row r="22" spans="1:13" s="10" customFormat="1" ht="18" customHeight="1">
      <c r="A22" s="63"/>
      <c r="B22" s="194">
        <v>24</v>
      </c>
      <c r="C22" s="41" t="s">
        <v>10</v>
      </c>
      <c r="D22" s="18">
        <v>149</v>
      </c>
      <c r="E22" s="20">
        <v>4229</v>
      </c>
      <c r="F22" s="209">
        <v>1535716</v>
      </c>
      <c r="G22" s="19">
        <v>4339203</v>
      </c>
      <c r="H22" s="19">
        <v>7621030</v>
      </c>
      <c r="I22" s="19">
        <v>2887381</v>
      </c>
      <c r="J22" s="19">
        <v>6799239</v>
      </c>
      <c r="K22" s="19">
        <v>2063696</v>
      </c>
      <c r="L22" s="20">
        <v>151266</v>
      </c>
      <c r="M22" s="42" t="s">
        <v>10</v>
      </c>
    </row>
    <row r="23" spans="1:13" s="10" customFormat="1" ht="18" customHeight="1">
      <c r="A23" s="63"/>
      <c r="B23" s="194">
        <v>25</v>
      </c>
      <c r="C23" s="41" t="s">
        <v>105</v>
      </c>
      <c r="D23" s="18">
        <v>9</v>
      </c>
      <c r="E23" s="20">
        <v>266</v>
      </c>
      <c r="F23" s="209">
        <v>117474</v>
      </c>
      <c r="G23" s="19">
        <v>361073</v>
      </c>
      <c r="H23" s="19">
        <v>645659</v>
      </c>
      <c r="I23" s="19">
        <v>242724</v>
      </c>
      <c r="J23" s="19">
        <v>629404</v>
      </c>
      <c r="K23" s="19">
        <v>216301</v>
      </c>
      <c r="L23" s="20">
        <v>67720</v>
      </c>
      <c r="M23" s="42" t="s">
        <v>105</v>
      </c>
    </row>
    <row r="24" spans="1:13" s="10" customFormat="1" ht="18" customHeight="1">
      <c r="A24" s="63"/>
      <c r="B24" s="194">
        <v>26</v>
      </c>
      <c r="C24" s="41" t="s">
        <v>106</v>
      </c>
      <c r="D24" s="18">
        <v>60</v>
      </c>
      <c r="E24" s="20">
        <v>1808</v>
      </c>
      <c r="F24" s="209">
        <v>745556</v>
      </c>
      <c r="G24" s="19">
        <v>2823594</v>
      </c>
      <c r="H24" s="19">
        <v>5120515</v>
      </c>
      <c r="I24" s="19">
        <v>2263576</v>
      </c>
      <c r="J24" s="19">
        <v>5024157</v>
      </c>
      <c r="K24" s="19">
        <v>720889</v>
      </c>
      <c r="L24" s="20">
        <v>134301</v>
      </c>
      <c r="M24" s="42" t="s">
        <v>106</v>
      </c>
    </row>
    <row r="25" spans="1:13" s="10" customFormat="1" ht="18" customHeight="1">
      <c r="A25" s="63"/>
      <c r="B25" s="194">
        <v>27</v>
      </c>
      <c r="C25" s="41" t="s">
        <v>107</v>
      </c>
      <c r="D25" s="18">
        <v>1</v>
      </c>
      <c r="E25" s="20">
        <v>104</v>
      </c>
      <c r="F25" s="209" t="s">
        <v>97</v>
      </c>
      <c r="G25" s="19" t="s">
        <v>97</v>
      </c>
      <c r="H25" s="19" t="s">
        <v>97</v>
      </c>
      <c r="I25" s="19" t="s">
        <v>97</v>
      </c>
      <c r="J25" s="19" t="s">
        <v>97</v>
      </c>
      <c r="K25" s="19" t="s">
        <v>97</v>
      </c>
      <c r="L25" s="20" t="s">
        <v>97</v>
      </c>
      <c r="M25" s="42" t="s">
        <v>107</v>
      </c>
    </row>
    <row r="26" spans="1:13" s="10" customFormat="1" ht="18" customHeight="1">
      <c r="A26" s="63"/>
      <c r="B26" s="194">
        <v>28</v>
      </c>
      <c r="C26" s="41" t="s">
        <v>28</v>
      </c>
      <c r="D26" s="18">
        <v>2</v>
      </c>
      <c r="E26" s="20">
        <v>18</v>
      </c>
      <c r="F26" s="209" t="s">
        <v>97</v>
      </c>
      <c r="G26" s="19" t="s">
        <v>97</v>
      </c>
      <c r="H26" s="19" t="s">
        <v>97</v>
      </c>
      <c r="I26" s="19" t="s">
        <v>97</v>
      </c>
      <c r="J26" s="19" t="s">
        <v>97</v>
      </c>
      <c r="K26" s="19" t="s">
        <v>96</v>
      </c>
      <c r="L26" s="20" t="s">
        <v>96</v>
      </c>
      <c r="M26" s="42" t="s">
        <v>28</v>
      </c>
    </row>
    <row r="27" spans="1:13" s="10" customFormat="1" ht="18" customHeight="1">
      <c r="A27" s="63"/>
      <c r="B27" s="194">
        <v>29</v>
      </c>
      <c r="C27" s="41" t="s">
        <v>11</v>
      </c>
      <c r="D27" s="18">
        <v>6</v>
      </c>
      <c r="E27" s="20">
        <v>146</v>
      </c>
      <c r="F27" s="209">
        <v>60849</v>
      </c>
      <c r="G27" s="19">
        <v>138669</v>
      </c>
      <c r="H27" s="19">
        <v>225449</v>
      </c>
      <c r="I27" s="19">
        <v>63918</v>
      </c>
      <c r="J27" s="19">
        <v>204906</v>
      </c>
      <c r="K27" s="19" t="s">
        <v>97</v>
      </c>
      <c r="L27" s="20" t="s">
        <v>97</v>
      </c>
      <c r="M27" s="42" t="s">
        <v>11</v>
      </c>
    </row>
    <row r="28" spans="1:13" s="10" customFormat="1" ht="18" customHeight="1">
      <c r="A28" s="63"/>
      <c r="B28" s="194">
        <v>30</v>
      </c>
      <c r="C28" s="41" t="s">
        <v>57</v>
      </c>
      <c r="D28" s="18">
        <v>2</v>
      </c>
      <c r="E28" s="20">
        <v>106</v>
      </c>
      <c r="F28" s="209" t="s">
        <v>97</v>
      </c>
      <c r="G28" s="19" t="s">
        <v>97</v>
      </c>
      <c r="H28" s="19" t="s">
        <v>97</v>
      </c>
      <c r="I28" s="19" t="s">
        <v>97</v>
      </c>
      <c r="J28" s="19" t="s">
        <v>97</v>
      </c>
      <c r="K28" s="19" t="s">
        <v>97</v>
      </c>
      <c r="L28" s="20" t="s">
        <v>97</v>
      </c>
      <c r="M28" s="42" t="s">
        <v>57</v>
      </c>
    </row>
    <row r="29" spans="1:13" s="10" customFormat="1" ht="18" customHeight="1">
      <c r="A29" s="63"/>
      <c r="B29" s="194">
        <v>31</v>
      </c>
      <c r="C29" s="41" t="s">
        <v>12</v>
      </c>
      <c r="D29" s="18">
        <v>7</v>
      </c>
      <c r="E29" s="20">
        <v>313</v>
      </c>
      <c r="F29" s="209">
        <v>138289</v>
      </c>
      <c r="G29" s="19">
        <v>405230</v>
      </c>
      <c r="H29" s="19">
        <v>951565</v>
      </c>
      <c r="I29" s="19">
        <v>511419</v>
      </c>
      <c r="J29" s="19">
        <v>978766</v>
      </c>
      <c r="K29" s="19" t="s">
        <v>97</v>
      </c>
      <c r="L29" s="20" t="s">
        <v>97</v>
      </c>
      <c r="M29" s="42" t="s">
        <v>12</v>
      </c>
    </row>
    <row r="30" spans="1:13" s="10" customFormat="1" ht="18" customHeight="1">
      <c r="A30" s="63"/>
      <c r="B30" s="195">
        <v>32</v>
      </c>
      <c r="C30" s="43" t="s">
        <v>58</v>
      </c>
      <c r="D30" s="21">
        <v>22</v>
      </c>
      <c r="E30" s="23">
        <v>355</v>
      </c>
      <c r="F30" s="210">
        <v>111508</v>
      </c>
      <c r="G30" s="22">
        <v>132670</v>
      </c>
      <c r="H30" s="22">
        <v>332732</v>
      </c>
      <c r="I30" s="22">
        <v>177528</v>
      </c>
      <c r="J30" s="22">
        <v>315130</v>
      </c>
      <c r="K30" s="22">
        <v>127426</v>
      </c>
      <c r="L30" s="23">
        <v>6013</v>
      </c>
      <c r="M30" s="44"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59"/>
  <sheetViews>
    <sheetView zoomScalePageLayoutView="0" workbookViewId="0" topLeftCell="A1">
      <pane xSplit="3" ySplit="6" topLeftCell="D22" activePane="bottomRight" state="frozen"/>
      <selection pane="topLeft" activeCell="A1" sqref="A1"/>
      <selection pane="topRight" activeCell="A1" sqref="A1"/>
      <selection pane="bottomLeft" activeCell="A1" sqref="A1"/>
      <selection pane="bottomRight" activeCell="B6" sqref="B6:M30"/>
    </sheetView>
  </sheetViews>
  <sheetFormatPr defaultColWidth="9.00390625" defaultRowHeight="13.5"/>
  <cols>
    <col min="1" max="1" width="3.625" style="63"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4" customFormat="1" ht="38.25" customHeight="1">
      <c r="A1" s="63"/>
      <c r="C1" s="329" t="s">
        <v>133</v>
      </c>
      <c r="D1" s="329"/>
      <c r="E1" s="329"/>
      <c r="F1" s="329"/>
      <c r="G1" s="329"/>
      <c r="H1" s="329"/>
      <c r="I1" s="329"/>
      <c r="J1" s="329"/>
      <c r="K1" s="329"/>
      <c r="L1" s="329"/>
      <c r="M1" s="329"/>
    </row>
    <row r="2" spans="1:3" s="5" customFormat="1" ht="19.5" customHeight="1">
      <c r="A2" s="63"/>
      <c r="C2" s="5" t="s">
        <v>17</v>
      </c>
    </row>
    <row r="3" spans="1:13" s="286" customFormat="1" ht="13.5">
      <c r="A3" s="300"/>
      <c r="B3" s="330" t="s">
        <v>53</v>
      </c>
      <c r="C3" s="331"/>
      <c r="D3" s="288" t="s">
        <v>162</v>
      </c>
      <c r="E3" s="289"/>
      <c r="F3" s="304"/>
      <c r="G3" s="301"/>
      <c r="H3" s="301"/>
      <c r="I3" s="301"/>
      <c r="J3" s="301"/>
      <c r="K3" s="301"/>
      <c r="L3" s="302"/>
      <c r="M3" s="325" t="s">
        <v>99</v>
      </c>
    </row>
    <row r="4" spans="1:13" s="6" customFormat="1" ht="24" customHeight="1">
      <c r="A4" s="63"/>
      <c r="B4" s="332"/>
      <c r="C4" s="333"/>
      <c r="D4" s="287" t="s">
        <v>43</v>
      </c>
      <c r="E4" s="295" t="s">
        <v>44</v>
      </c>
      <c r="F4" s="292" t="s">
        <v>45</v>
      </c>
      <c r="G4" s="293" t="s">
        <v>46</v>
      </c>
      <c r="H4" s="293" t="s">
        <v>14</v>
      </c>
      <c r="I4" s="293" t="s">
        <v>109</v>
      </c>
      <c r="J4" s="293" t="s">
        <v>47</v>
      </c>
      <c r="K4" s="293" t="s">
        <v>48</v>
      </c>
      <c r="L4" s="295" t="s">
        <v>15</v>
      </c>
      <c r="M4" s="326"/>
    </row>
    <row r="5" spans="1:14" s="9" customFormat="1" ht="13.5">
      <c r="A5" s="303"/>
      <c r="B5" s="334"/>
      <c r="C5" s="335"/>
      <c r="D5" s="2"/>
      <c r="E5" s="291" t="s">
        <v>49</v>
      </c>
      <c r="F5" s="206" t="s">
        <v>16</v>
      </c>
      <c r="G5" s="7" t="s">
        <v>16</v>
      </c>
      <c r="H5" s="7" t="s">
        <v>16</v>
      </c>
      <c r="I5" s="7" t="s">
        <v>16</v>
      </c>
      <c r="J5" s="7" t="s">
        <v>16</v>
      </c>
      <c r="K5" s="7" t="s">
        <v>16</v>
      </c>
      <c r="L5" s="8" t="s">
        <v>16</v>
      </c>
      <c r="M5" s="327"/>
      <c r="N5" s="4"/>
    </row>
    <row r="6" spans="1:14" s="1" customFormat="1" ht="24" customHeight="1">
      <c r="A6" s="64"/>
      <c r="B6" s="37" t="s">
        <v>165</v>
      </c>
      <c r="C6" s="38"/>
      <c r="D6" s="12">
        <v>107</v>
      </c>
      <c r="E6" s="14">
        <v>4245</v>
      </c>
      <c r="F6" s="207">
        <v>1890153</v>
      </c>
      <c r="G6" s="13">
        <v>5441410</v>
      </c>
      <c r="H6" s="13">
        <v>13720625</v>
      </c>
      <c r="I6" s="13">
        <v>7613356</v>
      </c>
      <c r="J6" s="13">
        <v>13310878</v>
      </c>
      <c r="K6" s="13">
        <v>3530512</v>
      </c>
      <c r="L6" s="14">
        <v>306394</v>
      </c>
      <c r="M6" s="198" t="s">
        <v>165</v>
      </c>
      <c r="N6" s="4"/>
    </row>
    <row r="7" spans="1:13" s="10" customFormat="1" ht="18" customHeight="1">
      <c r="A7" s="64"/>
      <c r="B7" s="191" t="s">
        <v>13</v>
      </c>
      <c r="C7" s="45" t="s">
        <v>65</v>
      </c>
      <c r="D7" s="15">
        <v>22</v>
      </c>
      <c r="E7" s="17">
        <v>397</v>
      </c>
      <c r="F7" s="208">
        <v>86798</v>
      </c>
      <c r="G7" s="16">
        <v>207044</v>
      </c>
      <c r="H7" s="16">
        <v>422012</v>
      </c>
      <c r="I7" s="16">
        <v>194841</v>
      </c>
      <c r="J7" s="16">
        <v>414419</v>
      </c>
      <c r="K7" s="16">
        <v>84976</v>
      </c>
      <c r="L7" s="17">
        <v>3098</v>
      </c>
      <c r="M7" s="46" t="s">
        <v>65</v>
      </c>
    </row>
    <row r="8" spans="1:13" s="10" customFormat="1" ht="18" customHeight="1">
      <c r="A8" s="65"/>
      <c r="B8" s="194">
        <v>10</v>
      </c>
      <c r="C8" s="47" t="s">
        <v>0</v>
      </c>
      <c r="D8" s="18">
        <v>1</v>
      </c>
      <c r="E8" s="20">
        <v>8</v>
      </c>
      <c r="F8" s="209" t="s">
        <v>97</v>
      </c>
      <c r="G8" s="19" t="s">
        <v>97</v>
      </c>
      <c r="H8" s="19" t="s">
        <v>97</v>
      </c>
      <c r="I8" s="19" t="s">
        <v>97</v>
      </c>
      <c r="J8" s="19" t="s">
        <v>97</v>
      </c>
      <c r="K8" s="19" t="s">
        <v>96</v>
      </c>
      <c r="L8" s="20" t="s">
        <v>96</v>
      </c>
      <c r="M8" s="48" t="s">
        <v>0</v>
      </c>
    </row>
    <row r="9" spans="1:13" s="10" customFormat="1" ht="18" customHeight="1">
      <c r="A9" s="64"/>
      <c r="B9" s="194">
        <v>11</v>
      </c>
      <c r="C9" s="47" t="s">
        <v>60</v>
      </c>
      <c r="D9" s="18">
        <v>4</v>
      </c>
      <c r="E9" s="20">
        <v>252</v>
      </c>
      <c r="F9" s="209">
        <v>74125</v>
      </c>
      <c r="G9" s="19">
        <v>159674</v>
      </c>
      <c r="H9" s="19">
        <v>280647</v>
      </c>
      <c r="I9" s="19">
        <v>117396</v>
      </c>
      <c r="J9" s="19">
        <v>289050</v>
      </c>
      <c r="K9" s="19" t="s">
        <v>97</v>
      </c>
      <c r="L9" s="20" t="s">
        <v>97</v>
      </c>
      <c r="M9" s="48" t="s">
        <v>60</v>
      </c>
    </row>
    <row r="10" spans="1:13" s="10" customFormat="1" ht="18" customHeight="1">
      <c r="A10" s="64"/>
      <c r="B10" s="194">
        <v>12</v>
      </c>
      <c r="C10" s="47" t="s">
        <v>1</v>
      </c>
      <c r="D10" s="18">
        <v>3</v>
      </c>
      <c r="E10" s="20">
        <v>21</v>
      </c>
      <c r="F10" s="209">
        <v>5477</v>
      </c>
      <c r="G10" s="19">
        <v>5522</v>
      </c>
      <c r="H10" s="19">
        <v>11002</v>
      </c>
      <c r="I10" s="19">
        <v>5074</v>
      </c>
      <c r="J10" s="19">
        <v>9168</v>
      </c>
      <c r="K10" s="19" t="s">
        <v>96</v>
      </c>
      <c r="L10" s="20" t="s">
        <v>96</v>
      </c>
      <c r="M10" s="48" t="s">
        <v>1</v>
      </c>
    </row>
    <row r="11" spans="1:13" s="10" customFormat="1" ht="18" customHeight="1">
      <c r="A11" s="64"/>
      <c r="B11" s="194">
        <v>13</v>
      </c>
      <c r="C11" s="47" t="s">
        <v>2</v>
      </c>
      <c r="D11" s="18">
        <v>2</v>
      </c>
      <c r="E11" s="20">
        <v>18</v>
      </c>
      <c r="F11" s="209" t="s">
        <v>97</v>
      </c>
      <c r="G11" s="19" t="s">
        <v>97</v>
      </c>
      <c r="H11" s="19" t="s">
        <v>97</v>
      </c>
      <c r="I11" s="19" t="s">
        <v>97</v>
      </c>
      <c r="J11" s="19" t="s">
        <v>97</v>
      </c>
      <c r="K11" s="19" t="s">
        <v>96</v>
      </c>
      <c r="L11" s="20" t="s">
        <v>96</v>
      </c>
      <c r="M11" s="48" t="s">
        <v>2</v>
      </c>
    </row>
    <row r="12" spans="1:13" s="10" customFormat="1" ht="18" customHeight="1">
      <c r="A12" s="64"/>
      <c r="B12" s="194">
        <v>14</v>
      </c>
      <c r="C12" s="47" t="s">
        <v>3</v>
      </c>
      <c r="D12" s="18">
        <v>1</v>
      </c>
      <c r="E12" s="20">
        <v>7</v>
      </c>
      <c r="F12" s="209" t="s">
        <v>97</v>
      </c>
      <c r="G12" s="19" t="s">
        <v>97</v>
      </c>
      <c r="H12" s="19" t="s">
        <v>97</v>
      </c>
      <c r="I12" s="19" t="s">
        <v>97</v>
      </c>
      <c r="J12" s="19" t="s">
        <v>97</v>
      </c>
      <c r="K12" s="19" t="s">
        <v>96</v>
      </c>
      <c r="L12" s="20" t="s">
        <v>96</v>
      </c>
      <c r="M12" s="48" t="s">
        <v>3</v>
      </c>
    </row>
    <row r="13" spans="1:13" s="10" customFormat="1" ht="18" customHeight="1">
      <c r="A13" s="64"/>
      <c r="B13" s="194">
        <v>15</v>
      </c>
      <c r="C13" s="47" t="s">
        <v>108</v>
      </c>
      <c r="D13" s="18">
        <v>3</v>
      </c>
      <c r="E13" s="20">
        <v>33</v>
      </c>
      <c r="F13" s="209">
        <v>10907</v>
      </c>
      <c r="G13" s="19">
        <v>8301</v>
      </c>
      <c r="H13" s="19">
        <v>27162</v>
      </c>
      <c r="I13" s="19">
        <v>17464</v>
      </c>
      <c r="J13" s="19">
        <v>27162</v>
      </c>
      <c r="K13" s="19" t="s">
        <v>96</v>
      </c>
      <c r="L13" s="20" t="s">
        <v>96</v>
      </c>
      <c r="M13" s="48" t="s">
        <v>108</v>
      </c>
    </row>
    <row r="14" spans="1:13" s="10" customFormat="1" ht="18" customHeight="1">
      <c r="A14" s="64"/>
      <c r="B14" s="194">
        <v>16</v>
      </c>
      <c r="C14" s="47" t="s">
        <v>61</v>
      </c>
      <c r="D14" s="18">
        <v>2</v>
      </c>
      <c r="E14" s="20">
        <v>54</v>
      </c>
      <c r="F14" s="209" t="s">
        <v>97</v>
      </c>
      <c r="G14" s="19" t="s">
        <v>97</v>
      </c>
      <c r="H14" s="19" t="s">
        <v>97</v>
      </c>
      <c r="I14" s="19" t="s">
        <v>97</v>
      </c>
      <c r="J14" s="19" t="s">
        <v>97</v>
      </c>
      <c r="K14" s="19" t="s">
        <v>97</v>
      </c>
      <c r="L14" s="20" t="s">
        <v>97</v>
      </c>
      <c r="M14" s="48" t="s">
        <v>61</v>
      </c>
    </row>
    <row r="15" spans="1:13" s="10" customFormat="1" ht="18" customHeight="1">
      <c r="A15" s="64"/>
      <c r="B15" s="194">
        <v>17</v>
      </c>
      <c r="C15" s="47" t="s">
        <v>4</v>
      </c>
      <c r="D15" s="18">
        <v>1</v>
      </c>
      <c r="E15" s="20">
        <v>11</v>
      </c>
      <c r="F15" s="209" t="s">
        <v>97</v>
      </c>
      <c r="G15" s="19" t="s">
        <v>97</v>
      </c>
      <c r="H15" s="19" t="s">
        <v>97</v>
      </c>
      <c r="I15" s="19" t="s">
        <v>97</v>
      </c>
      <c r="J15" s="19" t="s">
        <v>97</v>
      </c>
      <c r="K15" s="19" t="s">
        <v>96</v>
      </c>
      <c r="L15" s="20" t="s">
        <v>96</v>
      </c>
      <c r="M15" s="48" t="s">
        <v>4</v>
      </c>
    </row>
    <row r="16" spans="1:13" s="10" customFormat="1" ht="18" customHeight="1">
      <c r="A16" s="328">
        <f>'第1表事業所'!A11+8</f>
        <v>133</v>
      </c>
      <c r="B16" s="194">
        <v>18</v>
      </c>
      <c r="C16" s="47" t="s">
        <v>5</v>
      </c>
      <c r="D16" s="18">
        <v>10</v>
      </c>
      <c r="E16" s="20">
        <v>471</v>
      </c>
      <c r="F16" s="209">
        <v>208932</v>
      </c>
      <c r="G16" s="19">
        <v>598436</v>
      </c>
      <c r="H16" s="19">
        <v>841506</v>
      </c>
      <c r="I16" s="19">
        <v>210482</v>
      </c>
      <c r="J16" s="19">
        <v>547448</v>
      </c>
      <c r="K16" s="19">
        <v>192634</v>
      </c>
      <c r="L16" s="20">
        <v>12217</v>
      </c>
      <c r="M16" s="48" t="s">
        <v>5</v>
      </c>
    </row>
    <row r="17" spans="1:13" s="10" customFormat="1" ht="18" customHeight="1">
      <c r="A17" s="328"/>
      <c r="B17" s="194">
        <v>19</v>
      </c>
      <c r="C17" s="47" t="s">
        <v>6</v>
      </c>
      <c r="D17" s="18" t="s">
        <v>96</v>
      </c>
      <c r="E17" s="20" t="s">
        <v>96</v>
      </c>
      <c r="F17" s="209" t="s">
        <v>96</v>
      </c>
      <c r="G17" s="19" t="s">
        <v>96</v>
      </c>
      <c r="H17" s="19" t="s">
        <v>96</v>
      </c>
      <c r="I17" s="19" t="s">
        <v>96</v>
      </c>
      <c r="J17" s="19" t="s">
        <v>96</v>
      </c>
      <c r="K17" s="19" t="s">
        <v>96</v>
      </c>
      <c r="L17" s="20" t="s">
        <v>96</v>
      </c>
      <c r="M17" s="48" t="s">
        <v>6</v>
      </c>
    </row>
    <row r="18" spans="1:13" s="10" customFormat="1" ht="18" customHeight="1">
      <c r="A18" s="63"/>
      <c r="B18" s="194">
        <v>20</v>
      </c>
      <c r="C18" s="47" t="s">
        <v>7</v>
      </c>
      <c r="D18" s="18">
        <v>1</v>
      </c>
      <c r="E18" s="20">
        <v>7</v>
      </c>
      <c r="F18" s="209" t="s">
        <v>97</v>
      </c>
      <c r="G18" s="19" t="s">
        <v>97</v>
      </c>
      <c r="H18" s="19" t="s">
        <v>97</v>
      </c>
      <c r="I18" s="19" t="s">
        <v>97</v>
      </c>
      <c r="J18" s="19" t="s">
        <v>97</v>
      </c>
      <c r="K18" s="19" t="s">
        <v>96</v>
      </c>
      <c r="L18" s="20" t="s">
        <v>96</v>
      </c>
      <c r="M18" s="48" t="s">
        <v>7</v>
      </c>
    </row>
    <row r="19" spans="1:13" s="10" customFormat="1" ht="18" customHeight="1">
      <c r="A19" s="63"/>
      <c r="B19" s="194">
        <v>21</v>
      </c>
      <c r="C19" s="47" t="s">
        <v>8</v>
      </c>
      <c r="D19" s="18">
        <v>2</v>
      </c>
      <c r="E19" s="20">
        <v>69</v>
      </c>
      <c r="F19" s="209" t="s">
        <v>97</v>
      </c>
      <c r="G19" s="19" t="s">
        <v>97</v>
      </c>
      <c r="H19" s="19" t="s">
        <v>97</v>
      </c>
      <c r="I19" s="19" t="s">
        <v>97</v>
      </c>
      <c r="J19" s="19" t="s">
        <v>97</v>
      </c>
      <c r="K19" s="19" t="s">
        <v>97</v>
      </c>
      <c r="L19" s="20" t="s">
        <v>97</v>
      </c>
      <c r="M19" s="48" t="s">
        <v>8</v>
      </c>
    </row>
    <row r="20" spans="1:13" s="10" customFormat="1" ht="18" customHeight="1">
      <c r="A20" s="64"/>
      <c r="B20" s="194">
        <v>22</v>
      </c>
      <c r="C20" s="47" t="s">
        <v>66</v>
      </c>
      <c r="D20" s="18">
        <v>2</v>
      </c>
      <c r="E20" s="20">
        <v>24</v>
      </c>
      <c r="F20" s="209" t="s">
        <v>97</v>
      </c>
      <c r="G20" s="19" t="s">
        <v>97</v>
      </c>
      <c r="H20" s="19" t="s">
        <v>97</v>
      </c>
      <c r="I20" s="19" t="s">
        <v>97</v>
      </c>
      <c r="J20" s="19" t="s">
        <v>97</v>
      </c>
      <c r="K20" s="19" t="s">
        <v>96</v>
      </c>
      <c r="L20" s="20" t="s">
        <v>96</v>
      </c>
      <c r="M20" s="48" t="s">
        <v>66</v>
      </c>
    </row>
    <row r="21" spans="1:13" s="10" customFormat="1" ht="18" customHeight="1">
      <c r="A21" s="64"/>
      <c r="B21" s="194">
        <v>23</v>
      </c>
      <c r="C21" s="47" t="s">
        <v>9</v>
      </c>
      <c r="D21" s="18">
        <v>1</v>
      </c>
      <c r="E21" s="20">
        <v>8</v>
      </c>
      <c r="F21" s="209" t="s">
        <v>97</v>
      </c>
      <c r="G21" s="19" t="s">
        <v>97</v>
      </c>
      <c r="H21" s="19" t="s">
        <v>97</v>
      </c>
      <c r="I21" s="19" t="s">
        <v>97</v>
      </c>
      <c r="J21" s="19" t="s">
        <v>97</v>
      </c>
      <c r="K21" s="19" t="s">
        <v>96</v>
      </c>
      <c r="L21" s="20" t="s">
        <v>96</v>
      </c>
      <c r="M21" s="48" t="s">
        <v>9</v>
      </c>
    </row>
    <row r="22" spans="1:13" s="10" customFormat="1" ht="18" customHeight="1">
      <c r="A22" s="63"/>
      <c r="B22" s="194">
        <v>24</v>
      </c>
      <c r="C22" s="47" t="s">
        <v>10</v>
      </c>
      <c r="D22" s="18">
        <v>12</v>
      </c>
      <c r="E22" s="20">
        <v>399</v>
      </c>
      <c r="F22" s="209">
        <v>144152</v>
      </c>
      <c r="G22" s="19">
        <v>485323</v>
      </c>
      <c r="H22" s="19">
        <v>741163</v>
      </c>
      <c r="I22" s="19">
        <v>236575</v>
      </c>
      <c r="J22" s="19">
        <v>685079</v>
      </c>
      <c r="K22" s="19">
        <v>115073</v>
      </c>
      <c r="L22" s="20">
        <v>8619</v>
      </c>
      <c r="M22" s="48" t="s">
        <v>10</v>
      </c>
    </row>
    <row r="23" spans="1:13" s="10" customFormat="1" ht="18" customHeight="1">
      <c r="A23" s="63"/>
      <c r="B23" s="194">
        <v>25</v>
      </c>
      <c r="C23" s="47" t="s">
        <v>105</v>
      </c>
      <c r="D23" s="18">
        <v>7</v>
      </c>
      <c r="E23" s="20">
        <v>159</v>
      </c>
      <c r="F23" s="209">
        <v>61168</v>
      </c>
      <c r="G23" s="19">
        <v>108379</v>
      </c>
      <c r="H23" s="19">
        <v>237235</v>
      </c>
      <c r="I23" s="19">
        <v>106510</v>
      </c>
      <c r="J23" s="19">
        <v>232402</v>
      </c>
      <c r="K23" s="19" t="s">
        <v>97</v>
      </c>
      <c r="L23" s="20" t="s">
        <v>97</v>
      </c>
      <c r="M23" s="48" t="s">
        <v>105</v>
      </c>
    </row>
    <row r="24" spans="1:13" s="10" customFormat="1" ht="18" customHeight="1">
      <c r="A24" s="63"/>
      <c r="B24" s="194">
        <v>26</v>
      </c>
      <c r="C24" s="47" t="s">
        <v>106</v>
      </c>
      <c r="D24" s="18">
        <v>23</v>
      </c>
      <c r="E24" s="20">
        <v>731</v>
      </c>
      <c r="F24" s="209">
        <v>308412</v>
      </c>
      <c r="G24" s="19">
        <v>616953</v>
      </c>
      <c r="H24" s="19">
        <v>1289845</v>
      </c>
      <c r="I24" s="19">
        <v>721114</v>
      </c>
      <c r="J24" s="19">
        <v>1412411</v>
      </c>
      <c r="K24" s="19">
        <v>381623</v>
      </c>
      <c r="L24" s="20">
        <v>122793</v>
      </c>
      <c r="M24" s="48" t="s">
        <v>106</v>
      </c>
    </row>
    <row r="25" spans="1:13" s="10" customFormat="1" ht="18" customHeight="1">
      <c r="A25" s="63"/>
      <c r="B25" s="194">
        <v>27</v>
      </c>
      <c r="C25" s="47" t="s">
        <v>107</v>
      </c>
      <c r="D25" s="18" t="s">
        <v>96</v>
      </c>
      <c r="E25" s="20" t="s">
        <v>96</v>
      </c>
      <c r="F25" s="209" t="s">
        <v>96</v>
      </c>
      <c r="G25" s="19" t="s">
        <v>96</v>
      </c>
      <c r="H25" s="19" t="s">
        <v>96</v>
      </c>
      <c r="I25" s="19" t="s">
        <v>96</v>
      </c>
      <c r="J25" s="19" t="s">
        <v>96</v>
      </c>
      <c r="K25" s="19" t="s">
        <v>96</v>
      </c>
      <c r="L25" s="20" t="s">
        <v>96</v>
      </c>
      <c r="M25" s="48" t="s">
        <v>107</v>
      </c>
    </row>
    <row r="26" spans="1:13" s="10" customFormat="1" ht="18" customHeight="1">
      <c r="A26" s="63"/>
      <c r="B26" s="194">
        <v>28</v>
      </c>
      <c r="C26" s="47" t="s">
        <v>28</v>
      </c>
      <c r="D26" s="18">
        <v>2</v>
      </c>
      <c r="E26" s="20">
        <v>1045</v>
      </c>
      <c r="F26" s="209" t="s">
        <v>97</v>
      </c>
      <c r="G26" s="19" t="s">
        <v>97</v>
      </c>
      <c r="H26" s="19" t="s">
        <v>97</v>
      </c>
      <c r="I26" s="19" t="s">
        <v>97</v>
      </c>
      <c r="J26" s="19" t="s">
        <v>97</v>
      </c>
      <c r="K26" s="19" t="s">
        <v>97</v>
      </c>
      <c r="L26" s="20" t="s">
        <v>97</v>
      </c>
      <c r="M26" s="48" t="s">
        <v>28</v>
      </c>
    </row>
    <row r="27" spans="1:13" s="10" customFormat="1" ht="18" customHeight="1">
      <c r="A27" s="63"/>
      <c r="B27" s="194">
        <v>29</v>
      </c>
      <c r="C27" s="47" t="s">
        <v>11</v>
      </c>
      <c r="D27" s="18">
        <v>3</v>
      </c>
      <c r="E27" s="20">
        <v>245</v>
      </c>
      <c r="F27" s="209">
        <v>91281</v>
      </c>
      <c r="G27" s="19">
        <v>147553</v>
      </c>
      <c r="H27" s="19">
        <v>527140</v>
      </c>
      <c r="I27" s="19">
        <v>333096</v>
      </c>
      <c r="J27" s="19">
        <v>516494</v>
      </c>
      <c r="K27" s="19" t="s">
        <v>97</v>
      </c>
      <c r="L27" s="20" t="s">
        <v>97</v>
      </c>
      <c r="M27" s="48" t="s">
        <v>11</v>
      </c>
    </row>
    <row r="28" spans="1:13" s="10" customFormat="1" ht="18" customHeight="1">
      <c r="A28" s="63"/>
      <c r="B28" s="194">
        <v>30</v>
      </c>
      <c r="C28" s="47" t="s">
        <v>57</v>
      </c>
      <c r="D28" s="18" t="s">
        <v>96</v>
      </c>
      <c r="E28" s="20" t="s">
        <v>96</v>
      </c>
      <c r="F28" s="209" t="s">
        <v>96</v>
      </c>
      <c r="G28" s="19" t="s">
        <v>96</v>
      </c>
      <c r="H28" s="19" t="s">
        <v>96</v>
      </c>
      <c r="I28" s="19" t="s">
        <v>96</v>
      </c>
      <c r="J28" s="19" t="s">
        <v>96</v>
      </c>
      <c r="K28" s="19" t="s">
        <v>96</v>
      </c>
      <c r="L28" s="20" t="s">
        <v>96</v>
      </c>
      <c r="M28" s="48" t="s">
        <v>57</v>
      </c>
    </row>
    <row r="29" spans="1:13" s="10" customFormat="1" ht="18" customHeight="1">
      <c r="A29" s="63"/>
      <c r="B29" s="194">
        <v>31</v>
      </c>
      <c r="C29" s="47" t="s">
        <v>12</v>
      </c>
      <c r="D29" s="18" t="s">
        <v>96</v>
      </c>
      <c r="E29" s="20" t="s">
        <v>96</v>
      </c>
      <c r="F29" s="209" t="s">
        <v>96</v>
      </c>
      <c r="G29" s="19" t="s">
        <v>96</v>
      </c>
      <c r="H29" s="19" t="s">
        <v>96</v>
      </c>
      <c r="I29" s="19" t="s">
        <v>96</v>
      </c>
      <c r="J29" s="19" t="s">
        <v>96</v>
      </c>
      <c r="K29" s="19" t="s">
        <v>96</v>
      </c>
      <c r="L29" s="20" t="s">
        <v>96</v>
      </c>
      <c r="M29" s="48" t="s">
        <v>12</v>
      </c>
    </row>
    <row r="30" spans="1:13" s="10" customFormat="1" ht="18" customHeight="1">
      <c r="A30" s="63"/>
      <c r="B30" s="195">
        <v>32</v>
      </c>
      <c r="C30" s="49" t="s">
        <v>58</v>
      </c>
      <c r="D30" s="21">
        <v>5</v>
      </c>
      <c r="E30" s="23">
        <v>286</v>
      </c>
      <c r="F30" s="210">
        <v>85937</v>
      </c>
      <c r="G30" s="22">
        <v>1256859</v>
      </c>
      <c r="H30" s="22">
        <v>2664624</v>
      </c>
      <c r="I30" s="22">
        <v>1296394</v>
      </c>
      <c r="J30" s="22">
        <v>2666137</v>
      </c>
      <c r="K30" s="22" t="s">
        <v>97</v>
      </c>
      <c r="L30" s="23" t="s">
        <v>97</v>
      </c>
      <c r="M30" s="50" t="s">
        <v>58</v>
      </c>
    </row>
    <row r="31" spans="1:8" s="307" customFormat="1" ht="11.25">
      <c r="A31" s="59"/>
      <c r="C31" s="305" t="s">
        <v>155</v>
      </c>
      <c r="H31" s="308"/>
    </row>
    <row r="32" spans="1:3" s="307" customFormat="1" ht="11.25">
      <c r="A32" s="59"/>
      <c r="C32" s="197" t="s">
        <v>156</v>
      </c>
    </row>
    <row r="33" spans="1:2" s="11" customFormat="1" ht="13.5">
      <c r="A33" s="59"/>
      <c r="B33" s="197"/>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row r="59" spans="4:12" ht="13.5">
      <c r="D59" s="3"/>
      <c r="E59" s="3"/>
      <c r="F59" s="3"/>
      <c r="G59" s="3"/>
      <c r="H59" s="3"/>
      <c r="I59" s="3"/>
      <c r="J59" s="3"/>
      <c r="K59" s="3"/>
      <c r="L59" s="3"/>
    </row>
  </sheetData>
  <sheetProtection/>
  <mergeCells count="4">
    <mergeCell ref="A16:A17"/>
    <mergeCell ref="C1:M1"/>
    <mergeCell ref="B3:C5"/>
    <mergeCell ref="M3:M5"/>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富山県統計課</dc:creator>
  <cp:keywords/>
  <dc:description>報告書の市町村別統計表の第8表、第9表にも使用します。</dc:description>
  <cp:lastModifiedBy>富山県</cp:lastModifiedBy>
  <cp:lastPrinted>2019-06-26T02:49:21Z</cp:lastPrinted>
  <dcterms:created xsi:type="dcterms:W3CDTF">2001-08-20T06:11:21Z</dcterms:created>
  <dcterms:modified xsi:type="dcterms:W3CDTF">2020-06-24T00:47:05Z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