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3860" windowHeight="9030" tabRatio="911" activeTab="0"/>
  </bookViews>
  <sheets>
    <sheet name="Index" sheetId="1" r:id="rId1"/>
    <sheet name="第1表事業所" sheetId="2" r:id="rId2"/>
    <sheet name="第2表従業者" sheetId="3" r:id="rId3"/>
    <sheet name="第3表製造品出荷額等" sheetId="4" r:id="rId4"/>
    <sheet name="第4表従業者規模" sheetId="5" r:id="rId5"/>
    <sheet name="第5表市町村" sheetId="6" r:id="rId6"/>
    <sheet name="第6表富山" sheetId="7" r:id="rId7"/>
    <sheet name="高岡" sheetId="8" r:id="rId8"/>
    <sheet name="魚津" sheetId="9" r:id="rId9"/>
    <sheet name="氷見" sheetId="10" r:id="rId10"/>
    <sheet name="滑川" sheetId="11" r:id="rId11"/>
    <sheet name="黒部" sheetId="12" r:id="rId12"/>
    <sheet name="砺波" sheetId="13" r:id="rId13"/>
    <sheet name="小矢部" sheetId="14" r:id="rId14"/>
    <sheet name="南砺" sheetId="15" r:id="rId15"/>
    <sheet name="射水" sheetId="16" r:id="rId16"/>
    <sheet name="舟橋" sheetId="17" r:id="rId17"/>
    <sheet name="上市" sheetId="18" r:id="rId18"/>
    <sheet name="立山" sheetId="19" r:id="rId19"/>
    <sheet name="入善" sheetId="20" r:id="rId20"/>
    <sheet name="朝日" sheetId="21" r:id="rId21"/>
    <sheet name="第7表用地用水" sheetId="22" r:id="rId22"/>
  </sheets>
  <definedNames>
    <definedName name="_xlnm.Print_Area" localSheetId="10">'滑川'!$A$1:$M$31</definedName>
    <definedName name="_xlnm.Print_Area" localSheetId="8">'魚津'!$A$1:$M$31</definedName>
    <definedName name="_xlnm.Print_Area" localSheetId="7">'高岡'!$A$1:$M$31</definedName>
    <definedName name="_xlnm.Print_Area" localSheetId="11">'黒部'!$A$1:$M$31</definedName>
    <definedName name="_xlnm.Print_Area" localSheetId="15">'射水'!$A$1:$M$31</definedName>
    <definedName name="_xlnm.Print_Area" localSheetId="16">'舟橋'!$A$1:$M$31</definedName>
    <definedName name="_xlnm.Print_Area" localSheetId="13">'小矢部'!$A$1:$M$31</definedName>
    <definedName name="_xlnm.Print_Area" localSheetId="17">'上市'!$A$1:$M$31</definedName>
    <definedName name="_xlnm.Print_Area" localSheetId="5">'第5表市町村'!$A$1:$L$23</definedName>
    <definedName name="_xlnm.Print_Area" localSheetId="6">'第6表富山'!$A$1:$M$31</definedName>
    <definedName name="_xlnm.Print_Area" localSheetId="20">'朝日'!$A$1:$M$31</definedName>
    <definedName name="_xlnm.Print_Area" localSheetId="12">'砺波'!$A$1:$M$31</definedName>
    <definedName name="_xlnm.Print_Area" localSheetId="14">'南砺'!$A$1:$M$31</definedName>
    <definedName name="_xlnm.Print_Area" localSheetId="19">'入善'!$A$1:$M$31</definedName>
    <definedName name="_xlnm.Print_Area" localSheetId="9">'氷見'!$A$1:$M$31</definedName>
    <definedName name="_xlnm.Print_Area" localSheetId="18">'立山'!$A$1:$M$31</definedName>
    <definedName name="_xlnm.Print_Titles" localSheetId="10">'滑川'!$2:$2</definedName>
    <definedName name="_xlnm.Print_Titles" localSheetId="8">'魚津'!$2:$2</definedName>
    <definedName name="_xlnm.Print_Titles" localSheetId="7">'高岡'!$2:$2</definedName>
    <definedName name="_xlnm.Print_Titles" localSheetId="11">'黒部'!$2:$2</definedName>
    <definedName name="_xlnm.Print_Titles" localSheetId="15">'射水'!$2:$2</definedName>
    <definedName name="_xlnm.Print_Titles" localSheetId="16">'舟橋'!$2:$2</definedName>
    <definedName name="_xlnm.Print_Titles" localSheetId="13">'小矢部'!$2:$2</definedName>
    <definedName name="_xlnm.Print_Titles" localSheetId="17">'上市'!$2:$2</definedName>
    <definedName name="_xlnm.Print_Titles" localSheetId="6">'第6表富山'!$2:$2</definedName>
    <definedName name="_xlnm.Print_Titles" localSheetId="20">'朝日'!$2:$2</definedName>
    <definedName name="_xlnm.Print_Titles" localSheetId="12">'砺波'!$2:$2</definedName>
    <definedName name="_xlnm.Print_Titles" localSheetId="14">'南砺'!$2:$2</definedName>
    <definedName name="_xlnm.Print_Titles" localSheetId="19">'入善'!$2:$2</definedName>
    <definedName name="_xlnm.Print_Titles" localSheetId="9">'氷見'!$2:$2</definedName>
    <definedName name="_xlnm.Print_Titles" localSheetId="18">'立山'!$2:$2</definedName>
  </definedNames>
  <calcPr fullCalcOnLoad="1"/>
</workbook>
</file>

<file path=xl/sharedStrings.xml><?xml version="1.0" encoding="utf-8"?>
<sst xmlns="http://schemas.openxmlformats.org/spreadsheetml/2006/main" count="3700" uniqueCount="166">
  <si>
    <t>飲料・飼料</t>
  </si>
  <si>
    <t>木材・木製品</t>
  </si>
  <si>
    <t>家具・装備品</t>
  </si>
  <si>
    <t>パルプ・紙</t>
  </si>
  <si>
    <t>石油・石炭</t>
  </si>
  <si>
    <t>プラスチック</t>
  </si>
  <si>
    <t>ゴム製品</t>
  </si>
  <si>
    <t>なめし革</t>
  </si>
  <si>
    <t>窯業・土石</t>
  </si>
  <si>
    <t>非鉄金属</t>
  </si>
  <si>
    <t>金属製品</t>
  </si>
  <si>
    <t>電気機械</t>
  </si>
  <si>
    <t>輸送機械</t>
  </si>
  <si>
    <t>09</t>
  </si>
  <si>
    <t>製造品出荷額等</t>
  </si>
  <si>
    <t>有形固定資産投資総額</t>
  </si>
  <si>
    <t>（万円）</t>
  </si>
  <si>
    <t>魚津市</t>
  </si>
  <si>
    <t>氷見市</t>
  </si>
  <si>
    <t>滑川市</t>
  </si>
  <si>
    <t>黒部市</t>
  </si>
  <si>
    <t>砺波市</t>
  </si>
  <si>
    <t>小矢部市</t>
  </si>
  <si>
    <t>舟橋村</t>
  </si>
  <si>
    <t>上市町</t>
  </si>
  <si>
    <t>立山町</t>
  </si>
  <si>
    <t>入善町</t>
  </si>
  <si>
    <t>朝日町</t>
  </si>
  <si>
    <t>電子部品</t>
  </si>
  <si>
    <t>富山市</t>
  </si>
  <si>
    <t>高岡市</t>
  </si>
  <si>
    <t>魚津市</t>
  </si>
  <si>
    <t>氷見市</t>
  </si>
  <si>
    <t>滑川市</t>
  </si>
  <si>
    <t>黒部市</t>
  </si>
  <si>
    <t>砺波市</t>
  </si>
  <si>
    <t>小矢部市</t>
  </si>
  <si>
    <t>舟橋村</t>
  </si>
  <si>
    <t>上市町</t>
  </si>
  <si>
    <t>立山町</t>
  </si>
  <si>
    <t>入善町</t>
  </si>
  <si>
    <t>朝日町</t>
  </si>
  <si>
    <t>富山市</t>
  </si>
  <si>
    <t>事業所数</t>
  </si>
  <si>
    <t>従業者数</t>
  </si>
  <si>
    <t>現金給与総額</t>
  </si>
  <si>
    <t>原材料使用額等</t>
  </si>
  <si>
    <t>生産額</t>
  </si>
  <si>
    <t>有形固定資産年末現在高</t>
  </si>
  <si>
    <t>（人）</t>
  </si>
  <si>
    <t>高岡市</t>
  </si>
  <si>
    <t xml:space="preserve">　　　　　　項目
市町村 </t>
  </si>
  <si>
    <t>項目
　　　市町村</t>
  </si>
  <si>
    <t>　　　　  　　 　　　項目
産業中分類</t>
  </si>
  <si>
    <t>製造品出荷額等</t>
  </si>
  <si>
    <t>有形固定資産投資総額</t>
  </si>
  <si>
    <t>（万円）</t>
  </si>
  <si>
    <t>南砺市</t>
  </si>
  <si>
    <t>情報通信</t>
  </si>
  <si>
    <t>その他</t>
  </si>
  <si>
    <t>南砺市</t>
  </si>
  <si>
    <t>繊維</t>
  </si>
  <si>
    <t>化学</t>
  </si>
  <si>
    <t>射水市</t>
  </si>
  <si>
    <t>（万円）</t>
  </si>
  <si>
    <t>富山県計</t>
  </si>
  <si>
    <t>食料品</t>
  </si>
  <si>
    <t>鉄鋼</t>
  </si>
  <si>
    <t>　　　　項目
市町村　</t>
  </si>
  <si>
    <t>事　　業　　所　　数</t>
  </si>
  <si>
    <t>従　業　者　数　（人）</t>
  </si>
  <si>
    <t>　　　　項目
市町村　</t>
  </si>
  <si>
    <t>製　造　品　出　荷　額　等　　（万円）</t>
  </si>
  <si>
    <t>項目
　　　 市町村　</t>
  </si>
  <si>
    <t>４～９人</t>
  </si>
  <si>
    <t>10～19人</t>
  </si>
  <si>
    <t>20～29人</t>
  </si>
  <si>
    <t>30～99人</t>
  </si>
  <si>
    <t>100～299人</t>
  </si>
  <si>
    <t>300人以上</t>
  </si>
  <si>
    <t>富山県計</t>
  </si>
  <si>
    <t>富山県計</t>
  </si>
  <si>
    <t>富山県</t>
  </si>
  <si>
    <t>南砺市</t>
  </si>
  <si>
    <t>射水市</t>
  </si>
  <si>
    <t>（単位：万円）</t>
  </si>
  <si>
    <t xml:space="preserve">   　分類
市町村 </t>
  </si>
  <si>
    <t>印刷･同関連</t>
  </si>
  <si>
    <t>はん用機械</t>
  </si>
  <si>
    <t>生産用機械</t>
  </si>
  <si>
    <t>業務用機械</t>
  </si>
  <si>
    <t xml:space="preserve">   　　 分類
市町村 </t>
  </si>
  <si>
    <t>分類
　　市町村</t>
  </si>
  <si>
    <t>従業者数４～29人</t>
  </si>
  <si>
    <t>従業者数30～299人</t>
  </si>
  <si>
    <t>従業者数</t>
  </si>
  <si>
    <t xml:space="preserve">   　 分類
市町村 </t>
  </si>
  <si>
    <t>-</t>
  </si>
  <si>
    <t>χ</t>
  </si>
  <si>
    <t>（単位：人）</t>
  </si>
  <si>
    <t>項目
　　　  産業中分類</t>
  </si>
  <si>
    <t>合計</t>
  </si>
  <si>
    <t>射水市</t>
  </si>
  <si>
    <t>第１表　市町村別産業中分類別事業所数（従業者４人以上の事業所）</t>
  </si>
  <si>
    <t>第２表　市町村別産業中分類別従業者数（従業者４人以上の事業所）</t>
  </si>
  <si>
    <t>第３表　市町村別産業中分類別製造品出荷額等（従業者４人以上の事業所）</t>
  </si>
  <si>
    <t>はん用機械</t>
  </si>
  <si>
    <t>生産用機械</t>
  </si>
  <si>
    <t>業務用機械</t>
  </si>
  <si>
    <t>印刷・同関連</t>
  </si>
  <si>
    <t>（粗）付加価値額</t>
  </si>
  <si>
    <r>
      <t>第１表　市町村別産業中分類別事業所数</t>
    </r>
    <r>
      <rPr>
        <sz val="12"/>
        <rFont val="ＭＳ Ｐゴシック"/>
        <family val="3"/>
      </rPr>
      <t>（従業者４人以上の事業所）</t>
    </r>
  </si>
  <si>
    <r>
      <t>第２表　市町村別産業中分類別従業者数</t>
    </r>
    <r>
      <rPr>
        <sz val="12"/>
        <rFont val="ＭＳ Ｐゴシック"/>
        <family val="3"/>
      </rPr>
      <t>（従業者４人以上の事業所）</t>
    </r>
  </si>
  <si>
    <r>
      <t>第３表　市町村別産業中分類別製造品出荷額等</t>
    </r>
    <r>
      <rPr>
        <sz val="12"/>
        <rFont val="ＭＳ Ｐゴシック"/>
        <family val="3"/>
      </rPr>
      <t>（従業者４人以上の事業所）</t>
    </r>
  </si>
  <si>
    <t>平成28年</t>
  </si>
  <si>
    <t>平成27年</t>
  </si>
  <si>
    <t>(2016年)</t>
  </si>
  <si>
    <t>(2015年)</t>
  </si>
  <si>
    <t>合計〔H28(2016)〕</t>
  </si>
  <si>
    <t xml:space="preserve"> 　　　　　項目
 市町村</t>
  </si>
  <si>
    <t>事業所数</t>
  </si>
  <si>
    <t>富山県計</t>
  </si>
  <si>
    <t>富　山　市</t>
  </si>
  <si>
    <t>高　岡　市</t>
  </si>
  <si>
    <t>魚　津　市</t>
  </si>
  <si>
    <t>氷　見　市</t>
  </si>
  <si>
    <t>滑　川　市</t>
  </si>
  <si>
    <t>黒　部　市</t>
  </si>
  <si>
    <t>砺　波　市</t>
  </si>
  <si>
    <t>小 矢 部 市</t>
  </si>
  <si>
    <t>南　砺　市</t>
  </si>
  <si>
    <t>射　水　市</t>
  </si>
  <si>
    <t>舟　橋　村</t>
  </si>
  <si>
    <t>上　市　町</t>
  </si>
  <si>
    <t>立　山　町</t>
  </si>
  <si>
    <t>入　善　町</t>
  </si>
  <si>
    <t>朝　日　町</t>
  </si>
  <si>
    <t>平成29年</t>
  </si>
  <si>
    <t>印刷･同関連</t>
  </si>
  <si>
    <r>
      <t>第６表　市町村別産業中分類別事業所数、従業者数、現金給与総額、原材料使用額等、製造品出荷額等、（粗）付加価値額、生産額</t>
    </r>
    <r>
      <rPr>
        <sz val="9"/>
        <rFont val="ＭＳ Ｐゴシック"/>
        <family val="3"/>
      </rPr>
      <t xml:space="preserve">（従業者４人以上の
</t>
    </r>
    <r>
      <rPr>
        <sz val="12"/>
        <rFont val="ＭＳ Ｐゴシック"/>
        <family val="3"/>
      </rPr>
      <t>　　　　　</t>
    </r>
    <r>
      <rPr>
        <sz val="9"/>
        <rFont val="ＭＳ Ｐゴシック"/>
        <family val="3"/>
      </rPr>
      <t>事業所）</t>
    </r>
    <r>
      <rPr>
        <sz val="12"/>
        <rFont val="ＭＳ Ｐゴシック"/>
        <family val="3"/>
      </rPr>
      <t>、有形固定資産年末現在高、同投資総額</t>
    </r>
    <r>
      <rPr>
        <sz val="9"/>
        <rFont val="ＭＳ Ｐゴシック"/>
        <family val="3"/>
      </rPr>
      <t>（従業者30人以上の事業所）</t>
    </r>
  </si>
  <si>
    <r>
      <t>第５表　市町村別事業所数、従業者数、現金給与総額、原材料使用額等、製造品出荷額等、（粗）付加価値額、生産額</t>
    </r>
    <r>
      <rPr>
        <sz val="9"/>
        <rFont val="ＭＳ Ｐゴシック"/>
        <family val="3"/>
      </rPr>
      <t>（従業者４人以上の事業所)</t>
    </r>
    <r>
      <rPr>
        <sz val="12"/>
        <rFont val="ＭＳ Ｐゴシック"/>
        <family val="3"/>
      </rPr>
      <t>、
　　　　　有形固定資産年末現在高、同投資総額</t>
    </r>
    <r>
      <rPr>
        <sz val="9"/>
        <rFont val="ＭＳ Ｐゴシック"/>
        <family val="3"/>
      </rPr>
      <t>（従業者30人以上の事業所）</t>
    </r>
  </si>
  <si>
    <r>
      <t>第７表　市町村別事業所数、敷地面積、水源別工業用水量（１日当たり）</t>
    </r>
    <r>
      <rPr>
        <sz val="12"/>
        <rFont val="ＭＳ Ｐゴシック"/>
        <family val="3"/>
      </rPr>
      <t>（従業者30人以上の事業所）</t>
    </r>
  </si>
  <si>
    <r>
      <t>第４表　市町村別従業者規模別事業所数、従業者数、製造品出荷額等</t>
    </r>
    <r>
      <rPr>
        <sz val="10"/>
        <rFont val="ＭＳ Ｐゴシック"/>
        <family val="3"/>
      </rPr>
      <t>（従業者４人以上の事業所）</t>
    </r>
    <r>
      <rPr>
        <sz val="12"/>
        <rFont val="ＭＳ Ｐゴシック"/>
        <family val="3"/>
      </rPr>
      <t>（その１）</t>
    </r>
  </si>
  <si>
    <r>
      <t>第４表　市町村別従業者規模別事業所数、従業者数、製造品出荷額等</t>
    </r>
    <r>
      <rPr>
        <sz val="10"/>
        <rFont val="ＭＳ Ｐゴシック"/>
        <family val="3"/>
      </rPr>
      <t>（従業者４人以上の事業所）</t>
    </r>
    <r>
      <rPr>
        <sz val="12"/>
        <rFont val="ＭＳ Ｐゴシック"/>
        <family val="3"/>
      </rPr>
      <t>（その２）</t>
    </r>
  </si>
  <si>
    <t>第４表　市町村別従業者規模別事業所数、従業者数、製造品出荷額等（従業者４人以上の事業所）</t>
  </si>
  <si>
    <t xml:space="preserve">第５表　市町村別事業所数、従業者数、現金給与総額、原材料使用額等、製造品出荷額等、
      (粗)付加価値額、生産額（従業者４人以上の事業所）、有形固定資産年末現在高、
      同投資総額（従業者30人以上の事業所）
</t>
  </si>
  <si>
    <t xml:space="preserve">第６表　市町村別産業中分類別事業所数、従業者数、現金給与総額、原材料使用額等、
      製造品出荷額等、 (粗)付加価値額、生産額（従業者４人以上の事業所）、
      有形固定資産年末現在高、同投資総額（従業者30人以上の事業所）
</t>
  </si>
  <si>
    <t>第７表　市町村別事業所数、敷地面積、水源別用水量（従業者30人以上の事業所）</t>
  </si>
  <si>
    <t>(2017年)</t>
  </si>
  <si>
    <t>富山県〔H29(2017)〕</t>
  </si>
  <si>
    <t>富山県〔H28(2016)〕</t>
  </si>
  <si>
    <t>注１：事業所数、従業者数は平成29年６月１日現在、その他の項目は平成28年１年間の数値である。</t>
  </si>
  <si>
    <t>　 ２：従業者４～29人の事業所については粗付加価値額である。</t>
  </si>
  <si>
    <t>合計〔H29(2017)〕</t>
  </si>
  <si>
    <t>敷地面積（㎡）</t>
  </si>
  <si>
    <t>①～④の合計（m3／日）</t>
  </si>
  <si>
    <t>①工業用水道</t>
  </si>
  <si>
    <t>②上水道</t>
  </si>
  <si>
    <t>③井戸水</t>
  </si>
  <si>
    <t>④その他の淡水</t>
  </si>
  <si>
    <t>構成比（％）</t>
  </si>
  <si>
    <t>注１：下線付きの年次は活動調査の数値、その他の年次は工業統計の数値である。</t>
  </si>
  <si>
    <t>　 ２：事業所数は各年６月１日現在の数値である。</t>
  </si>
  <si>
    <t>　 ３：敷地面積は平成27年12月31日現在、平成29年６月１日現在の数値である。</t>
  </si>
  <si>
    <t>３：生産額で、従業者４～29人の事業所については製造品出荷額と加工賃収入額の合計で計算している。</t>
  </si>
  <si>
    <t>Ⅳ　統計表２　市町村編</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</si>
</sst>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0000;&quot;△ &quot;0.000000"/>
    <numFmt numFmtId="178" formatCode="#,##0.00;&quot;△ &quot;#,##0.00"/>
    <numFmt numFmtId="179" formatCode="#,##0_ "/>
    <numFmt numFmtId="180" formatCode="#,##0_);[Red]\(#,##0\)"/>
    <numFmt numFmtId="181" formatCode="0.0_);[Red]\(0.0\)"/>
    <numFmt numFmtId="182" formatCode="&quot;¥&quot;#,##0;[Red]&quot;¥&quot;&quot;¥&quot;\!\-#,##0"/>
    <numFmt numFmtId="183" formatCode="&quot;¥&quot;#,##0.00;[Red]&quot;¥&quot;&quot;¥&quot;\!\-#,##0.00"/>
    <numFmt numFmtId="184" formatCode="0;&quot;▲ &quot;0"/>
    <numFmt numFmtId="185" formatCode="0_ "/>
    <numFmt numFmtId="186" formatCode="_(* #,##0_);_(* \(#,##0\);_(* &quot;-&quot;_);_(@_)"/>
    <numFmt numFmtId="187" formatCode="_(* #,##0.00_);_(* \(#,##0.00\);_(* &quot;-&quot;??_);_(@_)"/>
    <numFmt numFmtId="188" formatCode="_(&quot;$&quot;* #,##0_);_(&quot;$&quot;* \(#,##0\);_(&quot;$&quot;* &quot;-&quot;_);_(@_)"/>
    <numFmt numFmtId="189" formatCode="_(&quot;$&quot;* #,##0.00_);_(&quot;$&quot;* \(#,##0.00\);_(&quot;$&quot;* &quot;-&quot;??_);_(@_)"/>
    <numFmt numFmtId="190" formatCode="#,##0;&quot;▲ &quot;#,##0"/>
    <numFmt numFmtId="191" formatCode="&quot;$&quot;#,##0_);\(&quot;$&quot;#,##0\)"/>
    <numFmt numFmtId="192" formatCode="&quot;$&quot;#,##0_);[Red]\(&quot;$&quot;#,##0\)"/>
    <numFmt numFmtId="193" formatCode="&quot;$&quot;#,##0.00_);\(&quot;$&quot;#,##0.00\)"/>
    <numFmt numFmtId="194" formatCode="&quot;$&quot;#,##0.00_);[Red]\(&quot;$&quot;#,##0.00\)"/>
    <numFmt numFmtId="195" formatCode="dddd\,\ mmmm\ dd\,\ yyyy"/>
    <numFmt numFmtId="196" formatCode="[$-FFFF]g/&quot;標&quot;&quot;準&quot;"/>
    <numFmt numFmtId="197" formatCode="#,###;&quot;△ &quot;#,###"/>
    <numFmt numFmtId="198" formatCode="0_);[Red]\(0\)"/>
    <numFmt numFmtId="199" formatCode="0.0;&quot;△ &quot;0.0"/>
  </numFmts>
  <fonts count="67">
    <font>
      <sz val="11"/>
      <name val="ＭＳ Ｐゴシック"/>
      <family val="3"/>
    </font>
    <font>
      <sz val="6"/>
      <name val="ＭＳ Ｐゴシック"/>
      <family val="3"/>
    </font>
    <font>
      <sz val="10"/>
      <name val="ＭＳ Ｐゴシック"/>
      <family val="3"/>
    </font>
    <font>
      <sz val="9"/>
      <name val="ＭＳ Ｐゴシック"/>
      <family val="3"/>
    </font>
    <font>
      <b/>
      <sz val="11"/>
      <color indexed="10"/>
      <name val="ＭＳ Ｐゴシック"/>
      <family val="3"/>
    </font>
    <font>
      <sz val="12"/>
      <name val="ＭＳ Ｐゴシック"/>
      <family val="3"/>
    </font>
    <font>
      <sz val="10"/>
      <name val="ＭＳ 明朝"/>
      <family val="1"/>
    </font>
    <font>
      <b/>
      <sz val="11"/>
      <name val="ＭＳ Ｐゴシック"/>
      <family val="3"/>
    </font>
    <font>
      <sz val="11"/>
      <name val="ＭＳ Ｐ明朝"/>
      <family val="1"/>
    </font>
    <font>
      <sz val="14"/>
      <name val="ＭＳ Ｐゴシック"/>
      <family val="3"/>
    </font>
    <font>
      <b/>
      <sz val="10"/>
      <name val="ＭＳ Ｐゴシック"/>
      <family val="3"/>
    </font>
    <font>
      <u val="single"/>
      <sz val="11"/>
      <color indexed="12"/>
      <name val="ＭＳ Ｐゴシック"/>
      <family val="3"/>
    </font>
    <font>
      <u val="single"/>
      <sz val="11"/>
      <color indexed="36"/>
      <name val="ＭＳ Ｐゴシック"/>
      <family val="3"/>
    </font>
    <font>
      <sz val="14"/>
      <name val="ＭＳ 明朝"/>
      <family val="1"/>
    </font>
    <font>
      <sz val="6"/>
      <name val="ＭＳ Ｐ明朝"/>
      <family val="1"/>
    </font>
    <font>
      <sz val="9"/>
      <color indexed="10"/>
      <name val="ＭＳ Ｐゴシック"/>
      <family val="3"/>
    </font>
    <font>
      <sz val="9"/>
      <color indexed="8"/>
      <name val="ＭＳ Ｐゴシック"/>
      <family val="3"/>
    </font>
    <font>
      <b/>
      <sz val="14"/>
      <color indexed="10"/>
      <name val="ＭＳ Ｐゴシック"/>
      <family val="3"/>
    </font>
    <font>
      <b/>
      <sz val="12"/>
      <color indexed="10"/>
      <name val="ＭＳ Ｐゴシック"/>
      <family val="3"/>
    </font>
    <font>
      <sz val="10"/>
      <color indexed="8"/>
      <name val="ＭＳ Ｐゴシック"/>
      <family val="3"/>
    </font>
    <font>
      <sz val="6"/>
      <name val="ＭＳ 明朝"/>
      <family val="1"/>
    </font>
    <font>
      <sz val="8"/>
      <name val="ＭＳ Ｐゴシック"/>
      <family val="3"/>
    </font>
    <font>
      <b/>
      <sz val="10"/>
      <color indexed="10"/>
      <name val="ＭＳ Ｐゴシック"/>
      <family val="3"/>
    </font>
    <font>
      <b/>
      <u val="single"/>
      <sz val="12"/>
      <color indexed="10"/>
      <name val="ＭＳ Ｐゴシック"/>
      <family val="3"/>
    </font>
    <font>
      <sz val="13"/>
      <name val="ＭＳ Ｐゴシック"/>
      <family val="3"/>
    </font>
    <font>
      <sz val="28"/>
      <name val="ＭＳ ゴシック"/>
      <family val="3"/>
    </font>
    <font>
      <sz val="14"/>
      <name val="ＭＳ ゴシック"/>
      <family val="3"/>
    </font>
    <font>
      <u val="single"/>
      <sz val="14"/>
      <color indexed="12"/>
      <name val="ＭＳ ゴシック"/>
      <family val="3"/>
    </font>
    <font>
      <u val="single"/>
      <sz val="10"/>
      <name val="ＭＳ Ｐゴシック"/>
      <family val="3"/>
    </font>
    <font>
      <u val="single"/>
      <sz val="10"/>
      <color indexed="8"/>
      <name val="ＭＳ Ｐゴシック"/>
      <family val="3"/>
    </font>
    <font>
      <b/>
      <u val="single"/>
      <sz val="8"/>
      <color indexed="10"/>
      <name val="ＭＳ Ｐゴシック"/>
      <family val="3"/>
    </font>
    <font>
      <sz val="16"/>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hair"/>
      <right style="hair"/>
      <top>
        <color indexed="63"/>
      </top>
      <bottom style="thin"/>
    </border>
    <border>
      <left style="hair"/>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color indexed="63"/>
      </right>
      <top style="thin"/>
      <bottom style="thin"/>
    </border>
    <border>
      <left style="hair"/>
      <right>
        <color indexed="63"/>
      </right>
      <top>
        <color indexed="63"/>
      </top>
      <bottom style="hair"/>
    </border>
    <border>
      <left style="thin"/>
      <right style="thin"/>
      <top>
        <color indexed="63"/>
      </top>
      <bottom style="hair"/>
    </border>
    <border>
      <left style="hair"/>
      <right>
        <color indexed="63"/>
      </right>
      <top style="hair"/>
      <bottom style="hair"/>
    </border>
    <border>
      <left style="thin"/>
      <right style="thin"/>
      <top style="hair"/>
      <bottom style="hair"/>
    </border>
    <border>
      <left style="hair"/>
      <right>
        <color indexed="63"/>
      </right>
      <top style="hair"/>
      <bottom style="thin"/>
    </border>
    <border>
      <left style="thin"/>
      <right style="thin"/>
      <top style="hair"/>
      <bottom style="thin"/>
    </border>
    <border>
      <left style="thin"/>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hair"/>
      <right>
        <color indexed="63"/>
      </right>
      <top style="thin"/>
      <bottom style="hair"/>
    </border>
    <border>
      <left>
        <color indexed="63"/>
      </left>
      <right>
        <color indexed="63"/>
      </right>
      <top>
        <color indexed="63"/>
      </top>
      <bottom style="hair"/>
    </border>
    <border>
      <left>
        <color indexed="63"/>
      </left>
      <right style="hair"/>
      <top style="thin"/>
      <bottom style="hair"/>
    </border>
    <border>
      <left style="thin"/>
      <right style="thin"/>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thin"/>
      <bottom style="thin"/>
    </border>
    <border>
      <left>
        <color indexed="63"/>
      </left>
      <right style="hair"/>
      <top style="thin"/>
      <bottom style="thin"/>
    </border>
    <border>
      <left>
        <color indexed="63"/>
      </left>
      <right style="hair"/>
      <top>
        <color indexed="63"/>
      </top>
      <bottom style="thin"/>
    </border>
    <border>
      <left>
        <color indexed="63"/>
      </left>
      <right style="thin"/>
      <top>
        <color indexed="63"/>
      </top>
      <bottom style="thin"/>
    </border>
    <border>
      <left>
        <color indexed="63"/>
      </left>
      <right style="hair"/>
      <top>
        <color indexed="63"/>
      </top>
      <bottom style="hair"/>
    </border>
    <border>
      <left>
        <color indexed="63"/>
      </left>
      <right style="thin"/>
      <top>
        <color indexed="63"/>
      </top>
      <bottom style="hair"/>
    </border>
    <border>
      <left>
        <color indexed="63"/>
      </left>
      <right style="hair"/>
      <top style="hair"/>
      <bottom style="thin"/>
    </border>
    <border>
      <left>
        <color indexed="63"/>
      </left>
      <right style="thin"/>
      <top style="hair"/>
      <bottom style="thin"/>
    </border>
    <border>
      <left>
        <color indexed="63"/>
      </left>
      <right style="hair"/>
      <top style="thin"/>
      <bottom>
        <color indexed="63"/>
      </bottom>
    </border>
    <border>
      <left>
        <color indexed="63"/>
      </left>
      <right style="hair"/>
      <top style="hair"/>
      <bottom style="hair"/>
    </border>
    <border>
      <left style="thin"/>
      <right style="hair"/>
      <top>
        <color indexed="63"/>
      </top>
      <bottom>
        <color indexed="63"/>
      </bottom>
    </border>
    <border>
      <left style="hair"/>
      <right style="double"/>
      <top style="thin"/>
      <bottom>
        <color indexed="63"/>
      </bottom>
    </border>
    <border>
      <left style="hair"/>
      <right style="double"/>
      <top>
        <color indexed="63"/>
      </top>
      <bottom style="thin"/>
    </border>
    <border>
      <left style="hair"/>
      <right style="double"/>
      <top style="thin"/>
      <bottom style="thin"/>
    </border>
    <border>
      <left style="hair"/>
      <right style="double"/>
      <top>
        <color indexed="63"/>
      </top>
      <bottom style="hair"/>
    </border>
    <border>
      <left style="hair"/>
      <right style="double"/>
      <top style="hair"/>
      <bottom style="hair"/>
    </border>
    <border>
      <left style="hair"/>
      <right style="double"/>
      <top style="hair"/>
      <bottom style="thin"/>
    </border>
    <border>
      <left>
        <color indexed="63"/>
      </left>
      <right>
        <color indexed="63"/>
      </right>
      <top style="thin"/>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style="thin"/>
      <top style="thin"/>
      <bottom style="hair"/>
    </border>
    <border>
      <left>
        <color indexed="63"/>
      </left>
      <right style="thin"/>
      <top style="hair"/>
      <bottom style="hair"/>
    </border>
    <border>
      <left style="double"/>
      <right>
        <color indexed="63"/>
      </right>
      <top style="thin"/>
      <bottom style="thin"/>
    </border>
    <border>
      <left>
        <color indexed="63"/>
      </left>
      <right style="double"/>
      <top style="thin"/>
      <bottom style="thin"/>
    </border>
    <border>
      <left style="double"/>
      <right style="hair"/>
      <top style="thin"/>
      <bottom style="thin"/>
    </border>
    <border>
      <left style="double"/>
      <right style="hair"/>
      <top style="thin"/>
      <bottom style="hair"/>
    </border>
    <border>
      <left style="hair"/>
      <right style="double"/>
      <top style="thin"/>
      <bottom style="hair"/>
    </border>
    <border>
      <left style="double"/>
      <right style="hair"/>
      <top style="hair"/>
      <bottom style="hair"/>
    </border>
    <border>
      <left style="double"/>
      <right style="hair"/>
      <top style="hair"/>
      <bottom style="thin"/>
    </border>
    <border diagonalDown="1">
      <left style="thin"/>
      <right style="thin"/>
      <top style="thin"/>
      <bottom>
        <color indexed="63"/>
      </bottom>
      <diagonal style="thin"/>
    </border>
    <border diagonalDown="1">
      <left style="thin"/>
      <right style="thin"/>
      <top>
        <color indexed="63"/>
      </top>
      <bottom style="thin"/>
      <diagonal style="thin"/>
    </border>
    <border diagonalUp="1">
      <left style="thin"/>
      <right style="thin"/>
      <top style="thin"/>
      <bottom>
        <color indexed="63"/>
      </bottom>
      <diagonal style="thin"/>
    </border>
    <border diagonalUp="1">
      <left style="thin"/>
      <right style="thin"/>
      <top>
        <color indexed="63"/>
      </top>
      <bottom style="thin"/>
      <diagonal style="thin"/>
    </border>
    <border diagonalDown="1">
      <left style="thin"/>
      <right style="thin"/>
      <top>
        <color indexed="63"/>
      </top>
      <bottom>
        <color indexed="63"/>
      </bottom>
      <diagonal style="thin"/>
    </border>
    <border diagonalUp="1">
      <left style="thin"/>
      <right style="thin"/>
      <top>
        <color indexed="63"/>
      </top>
      <bottom>
        <color indexed="63"/>
      </bottom>
      <diagonal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12" fillId="0" borderId="0" applyNumberFormat="0" applyFill="0" applyBorder="0" applyAlignment="0" applyProtection="0"/>
    <xf numFmtId="0" fontId="13" fillId="0" borderId="0">
      <alignment/>
      <protection/>
    </xf>
    <xf numFmtId="0" fontId="66" fillId="32" borderId="0" applyNumberFormat="0" applyBorder="0" applyAlignment="0" applyProtection="0"/>
  </cellStyleXfs>
  <cellXfs count="346">
    <xf numFmtId="0" fontId="0" fillId="0" borderId="0" xfId="0" applyAlignment="1">
      <alignment/>
    </xf>
    <xf numFmtId="0" fontId="7" fillId="0" borderId="0" xfId="0" applyFont="1" applyAlignment="1">
      <alignment/>
    </xf>
    <xf numFmtId="0" fontId="2" fillId="0" borderId="10" xfId="0" applyFont="1" applyBorder="1" applyAlignment="1">
      <alignment horizontal="right"/>
    </xf>
    <xf numFmtId="179" fontId="8" fillId="0" borderId="0" xfId="0" applyNumberFormat="1" applyFont="1" applyAlignment="1">
      <alignment horizontal="right"/>
    </xf>
    <xf numFmtId="0" fontId="4" fillId="0" borderId="0" xfId="0" applyFont="1" applyAlignment="1">
      <alignment/>
    </xf>
    <xf numFmtId="0" fontId="9" fillId="0" borderId="0" xfId="0" applyFont="1" applyAlignment="1">
      <alignment/>
    </xf>
    <xf numFmtId="0" fontId="2" fillId="0" borderId="11" xfId="64" applyFont="1" applyBorder="1" applyAlignment="1">
      <alignment horizontal="left" vertical="distributed"/>
      <protection/>
    </xf>
    <xf numFmtId="0" fontId="2" fillId="0" borderId="12" xfId="64" applyFont="1" applyBorder="1" applyAlignment="1">
      <alignment horizontal="left" vertical="distributed"/>
      <protection/>
    </xf>
    <xf numFmtId="0" fontId="2" fillId="0" borderId="13" xfId="64" applyFont="1" applyBorder="1" applyAlignment="1">
      <alignment horizontal="left" vertical="distributed"/>
      <protection/>
    </xf>
    <xf numFmtId="0" fontId="0" fillId="0" borderId="0" xfId="0" applyFont="1" applyBorder="1" applyAlignment="1">
      <alignment/>
    </xf>
    <xf numFmtId="0" fontId="2" fillId="0" borderId="14" xfId="64" applyFont="1" applyBorder="1" applyAlignment="1">
      <alignment horizontal="right" vertical="center"/>
      <protection/>
    </xf>
    <xf numFmtId="0" fontId="2" fillId="0" borderId="15" xfId="64" applyFont="1" applyBorder="1" applyAlignment="1">
      <alignment horizontal="right" vertical="center"/>
      <protection/>
    </xf>
    <xf numFmtId="0" fontId="0" fillId="0" borderId="0" xfId="0" applyFont="1" applyAlignment="1">
      <alignment horizontal="right"/>
    </xf>
    <xf numFmtId="0" fontId="0" fillId="0" borderId="0" xfId="0" applyFont="1" applyAlignment="1">
      <alignment/>
    </xf>
    <xf numFmtId="0" fontId="0" fillId="0" borderId="0" xfId="0" applyFont="1" applyAlignment="1">
      <alignment/>
    </xf>
    <xf numFmtId="190" fontId="7" fillId="0" borderId="16" xfId="0" applyNumberFormat="1" applyFont="1" applyBorder="1" applyAlignment="1">
      <alignment horizontal="right"/>
    </xf>
    <xf numFmtId="190" fontId="7" fillId="0" borderId="17" xfId="0" applyNumberFormat="1" applyFont="1" applyBorder="1" applyAlignment="1">
      <alignment horizontal="right"/>
    </xf>
    <xf numFmtId="190" fontId="7" fillId="0" borderId="18" xfId="0" applyNumberFormat="1" applyFont="1" applyBorder="1" applyAlignment="1">
      <alignment horizontal="right"/>
    </xf>
    <xf numFmtId="190" fontId="0" fillId="0" borderId="19" xfId="0" applyNumberFormat="1" applyFont="1" applyBorder="1" applyAlignment="1">
      <alignment horizontal="right"/>
    </xf>
    <xf numFmtId="190" fontId="0" fillId="0" borderId="20" xfId="0" applyNumberFormat="1" applyFont="1" applyBorder="1" applyAlignment="1">
      <alignment horizontal="right"/>
    </xf>
    <xf numFmtId="190" fontId="0" fillId="0" borderId="21" xfId="0" applyNumberFormat="1" applyFont="1" applyBorder="1" applyAlignment="1">
      <alignment horizontal="right"/>
    </xf>
    <xf numFmtId="190" fontId="0" fillId="0" borderId="22" xfId="0" applyNumberFormat="1" applyFont="1" applyBorder="1" applyAlignment="1">
      <alignment horizontal="right"/>
    </xf>
    <xf numFmtId="190" fontId="0" fillId="0" borderId="23" xfId="0" applyNumberFormat="1" applyFont="1" applyBorder="1" applyAlignment="1">
      <alignment horizontal="right"/>
    </xf>
    <xf numFmtId="190" fontId="0" fillId="0" borderId="24" xfId="0" applyNumberFormat="1" applyFont="1" applyBorder="1" applyAlignment="1">
      <alignment horizontal="right"/>
    </xf>
    <xf numFmtId="190" fontId="0" fillId="0" borderId="25" xfId="0" applyNumberFormat="1" applyFont="1" applyBorder="1" applyAlignment="1">
      <alignment horizontal="right"/>
    </xf>
    <xf numFmtId="190" fontId="0" fillId="0" borderId="26" xfId="0" applyNumberFormat="1" applyFont="1" applyBorder="1" applyAlignment="1">
      <alignment horizontal="right"/>
    </xf>
    <xf numFmtId="190" fontId="0" fillId="0" borderId="27" xfId="0" applyNumberFormat="1" applyFont="1" applyBorder="1" applyAlignment="1">
      <alignment horizontal="right"/>
    </xf>
    <xf numFmtId="0" fontId="0" fillId="0" borderId="0" xfId="0" applyFont="1" applyAlignment="1">
      <alignment/>
    </xf>
    <xf numFmtId="0" fontId="0" fillId="0" borderId="0" xfId="0" applyFont="1" applyBorder="1" applyAlignment="1">
      <alignment/>
    </xf>
    <xf numFmtId="0" fontId="0" fillId="0" borderId="0" xfId="0" applyFont="1" applyAlignment="1">
      <alignment horizontal="right"/>
    </xf>
    <xf numFmtId="179" fontId="9" fillId="0" borderId="0" xfId="0" applyNumberFormat="1" applyFont="1" applyAlignment="1">
      <alignment/>
    </xf>
    <xf numFmtId="179" fontId="0" fillId="0" borderId="19" xfId="0" applyNumberFormat="1" applyFont="1" applyBorder="1" applyAlignment="1">
      <alignment horizontal="right"/>
    </xf>
    <xf numFmtId="179" fontId="0" fillId="0" borderId="20" xfId="0" applyNumberFormat="1" applyFont="1" applyBorder="1" applyAlignment="1">
      <alignment horizontal="right"/>
    </xf>
    <xf numFmtId="179" fontId="0" fillId="0" borderId="21" xfId="0" applyNumberFormat="1" applyFont="1" applyBorder="1" applyAlignment="1">
      <alignment horizontal="right"/>
    </xf>
    <xf numFmtId="179" fontId="0" fillId="0" borderId="22" xfId="0" applyNumberFormat="1" applyFont="1" applyBorder="1" applyAlignment="1">
      <alignment horizontal="right"/>
    </xf>
    <xf numFmtId="179" fontId="0" fillId="0" borderId="23" xfId="0" applyNumberFormat="1" applyFont="1" applyBorder="1" applyAlignment="1">
      <alignment horizontal="right"/>
    </xf>
    <xf numFmtId="179" fontId="0" fillId="0" borderId="24" xfId="0" applyNumberFormat="1" applyFont="1" applyBorder="1" applyAlignment="1">
      <alignment horizontal="right"/>
    </xf>
    <xf numFmtId="179" fontId="0" fillId="0" borderId="25" xfId="0" applyNumberFormat="1" applyFont="1" applyBorder="1" applyAlignment="1">
      <alignment horizontal="right"/>
    </xf>
    <xf numFmtId="179" fontId="0" fillId="0" borderId="26" xfId="0" applyNumberFormat="1" applyFont="1" applyBorder="1" applyAlignment="1">
      <alignment horizontal="right"/>
    </xf>
    <xf numFmtId="179" fontId="0" fillId="0" borderId="27" xfId="0" applyNumberFormat="1" applyFont="1" applyBorder="1" applyAlignment="1">
      <alignment horizontal="right"/>
    </xf>
    <xf numFmtId="0" fontId="10" fillId="0" borderId="16" xfId="64" applyFont="1" applyBorder="1" applyAlignment="1">
      <alignment horizontal="centerContinuous"/>
      <protection/>
    </xf>
    <xf numFmtId="0" fontId="10" fillId="0" borderId="28" xfId="64" applyFont="1" applyBorder="1" applyAlignment="1">
      <alignment horizontal="centerContinuous"/>
      <protection/>
    </xf>
    <xf numFmtId="0" fontId="2" fillId="0" borderId="29" xfId="64" applyFont="1" applyBorder="1" applyAlignment="1">
      <alignment horizontal="distributed"/>
      <protection/>
    </xf>
    <xf numFmtId="0" fontId="2" fillId="0" borderId="30" xfId="64" applyFont="1" applyBorder="1" applyAlignment="1">
      <alignment horizontal="distributed"/>
      <protection/>
    </xf>
    <xf numFmtId="0" fontId="2" fillId="0" borderId="31" xfId="64" applyFont="1" applyBorder="1" applyAlignment="1">
      <alignment horizontal="distributed"/>
      <protection/>
    </xf>
    <xf numFmtId="0" fontId="2" fillId="0" borderId="32" xfId="64" applyFont="1" applyBorder="1" applyAlignment="1">
      <alignment horizontal="distributed"/>
      <protection/>
    </xf>
    <xf numFmtId="0" fontId="2" fillId="0" borderId="33" xfId="64" applyFont="1" applyBorder="1" applyAlignment="1">
      <alignment horizontal="distributed"/>
      <protection/>
    </xf>
    <xf numFmtId="0" fontId="2" fillId="0" borderId="34" xfId="64" applyFont="1" applyBorder="1" applyAlignment="1">
      <alignment horizontal="distributed"/>
      <protection/>
    </xf>
    <xf numFmtId="0" fontId="2" fillId="0" borderId="29" xfId="64" applyFont="1" applyFill="1" applyBorder="1" applyAlignment="1">
      <alignment horizontal="distributed"/>
      <protection/>
    </xf>
    <xf numFmtId="0" fontId="2" fillId="0" borderId="30" xfId="64" applyFont="1" applyFill="1" applyBorder="1" applyAlignment="1">
      <alignment horizontal="distributed"/>
      <protection/>
    </xf>
    <xf numFmtId="0" fontId="2" fillId="0" borderId="31" xfId="64" applyFont="1" applyFill="1" applyBorder="1" applyAlignment="1">
      <alignment horizontal="distributed"/>
      <protection/>
    </xf>
    <xf numFmtId="0" fontId="2" fillId="0" borderId="32" xfId="64" applyFont="1" applyFill="1" applyBorder="1" applyAlignment="1">
      <alignment horizontal="distributed"/>
      <protection/>
    </xf>
    <xf numFmtId="0" fontId="2" fillId="0" borderId="33" xfId="64" applyFont="1" applyFill="1" applyBorder="1" applyAlignment="1">
      <alignment horizontal="distributed"/>
      <protection/>
    </xf>
    <xf numFmtId="0" fontId="2" fillId="0" borderId="34" xfId="64" applyFont="1" applyFill="1" applyBorder="1" applyAlignment="1">
      <alignment horizontal="distributed"/>
      <protection/>
    </xf>
    <xf numFmtId="0" fontId="3" fillId="0" borderId="31" xfId="64" applyFont="1" applyBorder="1" applyAlignment="1">
      <alignment horizontal="distributed"/>
      <protection/>
    </xf>
    <xf numFmtId="0" fontId="3" fillId="0" borderId="32" xfId="64" applyFont="1" applyBorder="1" applyAlignment="1">
      <alignment horizontal="distributed"/>
      <protection/>
    </xf>
    <xf numFmtId="0" fontId="3" fillId="0" borderId="35" xfId="66" applyFont="1" applyBorder="1" applyAlignment="1">
      <alignment horizontal="distributed"/>
      <protection/>
    </xf>
    <xf numFmtId="179" fontId="7" fillId="0" borderId="16" xfId="0" applyNumberFormat="1" applyFont="1" applyBorder="1" applyAlignment="1">
      <alignment/>
    </xf>
    <xf numFmtId="179" fontId="7" fillId="0" borderId="17" xfId="0" applyNumberFormat="1" applyFont="1" applyBorder="1" applyAlignment="1">
      <alignment/>
    </xf>
    <xf numFmtId="179" fontId="7" fillId="0" borderId="18" xfId="0" applyNumberFormat="1" applyFont="1" applyBorder="1" applyAlignment="1">
      <alignment/>
    </xf>
    <xf numFmtId="0" fontId="3" fillId="0" borderId="30" xfId="66" applyFont="1" applyBorder="1" applyAlignment="1">
      <alignment horizontal="distributed"/>
      <protection/>
    </xf>
    <xf numFmtId="0" fontId="3" fillId="0" borderId="34" xfId="66" applyFont="1" applyBorder="1" applyAlignment="1">
      <alignment horizontal="distributed"/>
      <protection/>
    </xf>
    <xf numFmtId="0" fontId="3" fillId="0" borderId="0" xfId="0" applyFont="1" applyAlignment="1">
      <alignment horizontal="left" textRotation="180"/>
    </xf>
    <xf numFmtId="0" fontId="15" fillId="0" borderId="36" xfId="66" applyFont="1" applyBorder="1" applyAlignment="1">
      <alignment horizontal="left" textRotation="180" wrapText="1"/>
      <protection/>
    </xf>
    <xf numFmtId="0" fontId="3" fillId="0" borderId="36" xfId="66" applyFont="1" applyBorder="1" applyAlignment="1">
      <alignment horizontal="left" textRotation="180"/>
      <protection/>
    </xf>
    <xf numFmtId="0" fontId="16" fillId="0" borderId="36" xfId="66" applyFont="1" applyBorder="1" applyAlignment="1">
      <alignment horizontal="left" textRotation="180"/>
      <protection/>
    </xf>
    <xf numFmtId="0" fontId="3" fillId="0" borderId="0" xfId="0" applyFont="1" applyAlignment="1">
      <alignment horizontal="left"/>
    </xf>
    <xf numFmtId="0" fontId="15" fillId="0" borderId="36" xfId="66" applyFont="1" applyBorder="1" applyAlignment="1">
      <alignment horizontal="left" wrapText="1"/>
      <protection/>
    </xf>
    <xf numFmtId="0" fontId="3" fillId="0" borderId="36" xfId="66" applyFont="1" applyBorder="1" applyAlignment="1">
      <alignment horizontal="left"/>
      <protection/>
    </xf>
    <xf numFmtId="0" fontId="16" fillId="0" borderId="36" xfId="66" applyFont="1" applyBorder="1" applyAlignment="1">
      <alignment horizontal="left"/>
      <protection/>
    </xf>
    <xf numFmtId="0" fontId="2" fillId="0" borderId="0" xfId="0" applyFont="1" applyAlignment="1">
      <alignment vertical="center"/>
    </xf>
    <xf numFmtId="0" fontId="5" fillId="0" borderId="0" xfId="0" applyFont="1" applyAlignment="1">
      <alignment vertical="center"/>
    </xf>
    <xf numFmtId="0" fontId="9" fillId="0" borderId="0" xfId="0" applyFont="1" applyAlignment="1">
      <alignment vertical="center"/>
    </xf>
    <xf numFmtId="0" fontId="17" fillId="0" borderId="0" xfId="0" applyFont="1" applyAlignment="1">
      <alignment vertical="top"/>
    </xf>
    <xf numFmtId="0" fontId="18" fillId="0" borderId="0" xfId="0" applyFont="1" applyAlignment="1">
      <alignment vertical="center"/>
    </xf>
    <xf numFmtId="0" fontId="2" fillId="0" borderId="37" xfId="0" applyFont="1" applyBorder="1" applyAlignment="1">
      <alignment vertical="justify" wrapText="1"/>
    </xf>
    <xf numFmtId="0" fontId="2" fillId="0" borderId="38" xfId="0" applyFont="1" applyBorder="1" applyAlignment="1">
      <alignment vertical="center"/>
    </xf>
    <xf numFmtId="0" fontId="2" fillId="0" borderId="39" xfId="0" applyFont="1" applyBorder="1" applyAlignment="1">
      <alignment vertical="center"/>
    </xf>
    <xf numFmtId="0" fontId="19" fillId="0" borderId="37" xfId="0" applyFont="1" applyBorder="1" applyAlignment="1">
      <alignment vertical="justify" wrapText="1"/>
    </xf>
    <xf numFmtId="0" fontId="19" fillId="0" borderId="38" xfId="0" applyFont="1" applyBorder="1" applyAlignment="1">
      <alignment vertical="center"/>
    </xf>
    <xf numFmtId="0" fontId="2" fillId="0" borderId="40" xfId="0" applyFont="1" applyBorder="1" applyAlignment="1">
      <alignment horizontal="center" vertical="center" shrinkToFit="1"/>
    </xf>
    <xf numFmtId="0" fontId="2" fillId="0" borderId="41" xfId="0" applyFont="1" applyBorder="1" applyAlignment="1">
      <alignment horizontal="centerContinuous" vertical="center" shrinkToFit="1"/>
    </xf>
    <xf numFmtId="0" fontId="2" fillId="0" borderId="42" xfId="0" applyFont="1" applyBorder="1" applyAlignment="1">
      <alignment horizontal="centerContinuous" vertical="center" shrinkToFit="1"/>
    </xf>
    <xf numFmtId="0" fontId="2" fillId="0" borderId="43" xfId="0" applyFont="1" applyBorder="1" applyAlignment="1">
      <alignment horizontal="centerContinuous" vertical="center" shrinkToFit="1"/>
    </xf>
    <xf numFmtId="0" fontId="2" fillId="0" borderId="13" xfId="0" applyFont="1" applyBorder="1" applyAlignment="1">
      <alignment horizontal="center" vertical="center" shrinkToFit="1"/>
    </xf>
    <xf numFmtId="0" fontId="19" fillId="0" borderId="41" xfId="0" applyFont="1" applyBorder="1" applyAlignment="1">
      <alignment horizontal="centerContinuous" vertical="center"/>
    </xf>
    <xf numFmtId="0" fontId="19" fillId="0" borderId="42" xfId="0" applyFont="1" applyBorder="1" applyAlignment="1">
      <alignment horizontal="centerContinuous" vertical="center"/>
    </xf>
    <xf numFmtId="0" fontId="19" fillId="0" borderId="43" xfId="0" applyFont="1" applyBorder="1" applyAlignment="1">
      <alignment horizontal="centerContinuous" vertical="center"/>
    </xf>
    <xf numFmtId="0" fontId="19" fillId="0" borderId="13" xfId="0" applyFont="1" applyBorder="1" applyAlignment="1">
      <alignment horizontal="center" vertical="center"/>
    </xf>
    <xf numFmtId="0" fontId="2" fillId="0" borderId="44"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46" xfId="0" applyFont="1" applyBorder="1" applyAlignment="1">
      <alignment horizontal="center" vertical="center" shrinkToFit="1"/>
    </xf>
    <xf numFmtId="0" fontId="19" fillId="0" borderId="14" xfId="0" applyFont="1" applyBorder="1" applyAlignment="1">
      <alignment horizontal="center" vertical="center" shrinkToFit="1"/>
    </xf>
    <xf numFmtId="0" fontId="19" fillId="0" borderId="15" xfId="0" applyFont="1" applyBorder="1" applyAlignment="1">
      <alignment horizontal="center" vertical="center" shrinkToFit="1"/>
    </xf>
    <xf numFmtId="0" fontId="2" fillId="0" borderId="47" xfId="0" applyFont="1" applyBorder="1" applyAlignment="1">
      <alignment horizontal="distributed" vertical="center"/>
    </xf>
    <xf numFmtId="190" fontId="2" fillId="0" borderId="47" xfId="0" applyNumberFormat="1" applyFont="1" applyFill="1" applyBorder="1" applyAlignment="1">
      <alignment horizontal="right" vertical="center"/>
    </xf>
    <xf numFmtId="190" fontId="2" fillId="0" borderId="48" xfId="0" applyNumberFormat="1" applyFont="1" applyFill="1" applyBorder="1" applyAlignment="1">
      <alignment horizontal="right" vertical="center"/>
    </xf>
    <xf numFmtId="190" fontId="2" fillId="0" borderId="39" xfId="0" applyNumberFormat="1" applyFont="1" applyFill="1" applyBorder="1" applyAlignment="1">
      <alignment horizontal="right" vertical="center"/>
    </xf>
    <xf numFmtId="190" fontId="2" fillId="0" borderId="16" xfId="0" applyNumberFormat="1" applyFont="1" applyBorder="1" applyAlignment="1">
      <alignment horizontal="right" vertical="center"/>
    </xf>
    <xf numFmtId="190" fontId="2" fillId="0" borderId="48" xfId="0" applyNumberFormat="1" applyFont="1" applyBorder="1" applyAlignment="1">
      <alignment horizontal="right" vertical="center"/>
    </xf>
    <xf numFmtId="190" fontId="2" fillId="0" borderId="39" xfId="0" applyNumberFormat="1" applyFont="1" applyBorder="1" applyAlignment="1">
      <alignment horizontal="right" vertical="center"/>
    </xf>
    <xf numFmtId="0" fontId="19" fillId="0" borderId="35" xfId="0" applyFont="1" applyBorder="1" applyAlignment="1">
      <alignment horizontal="distributed" vertical="center"/>
    </xf>
    <xf numFmtId="190" fontId="19" fillId="0" borderId="47" xfId="0" applyNumberFormat="1" applyFont="1" applyFill="1" applyBorder="1" applyAlignment="1">
      <alignment horizontal="right" vertical="center"/>
    </xf>
    <xf numFmtId="190" fontId="19" fillId="0" borderId="49" xfId="0" applyNumberFormat="1" applyFont="1" applyFill="1" applyBorder="1" applyAlignment="1">
      <alignment horizontal="right" vertical="center"/>
    </xf>
    <xf numFmtId="190" fontId="19" fillId="0" borderId="50" xfId="0" applyNumberFormat="1" applyFont="1" applyFill="1" applyBorder="1" applyAlignment="1">
      <alignment horizontal="right" vertical="center"/>
    </xf>
    <xf numFmtId="0" fontId="2" fillId="0" borderId="30" xfId="0" applyFont="1" applyBorder="1" applyAlignment="1">
      <alignment horizontal="distributed" vertical="center"/>
    </xf>
    <xf numFmtId="197" fontId="2" fillId="0" borderId="30" xfId="0" applyNumberFormat="1" applyFont="1" applyFill="1" applyBorder="1" applyAlignment="1">
      <alignment horizontal="right" vertical="center"/>
    </xf>
    <xf numFmtId="176" fontId="2" fillId="0" borderId="51" xfId="0" applyNumberFormat="1" applyFont="1" applyFill="1" applyBorder="1" applyAlignment="1">
      <alignment horizontal="right" vertical="center"/>
    </xf>
    <xf numFmtId="197" fontId="2" fillId="0" borderId="51" xfId="0" applyNumberFormat="1" applyFont="1" applyFill="1" applyBorder="1" applyAlignment="1">
      <alignment horizontal="right" vertical="center"/>
    </xf>
    <xf numFmtId="197" fontId="2" fillId="0" borderId="52" xfId="0" applyNumberFormat="1" applyFont="1" applyFill="1" applyBorder="1" applyAlignment="1">
      <alignment horizontal="right" vertical="center"/>
    </xf>
    <xf numFmtId="190" fontId="2" fillId="0" borderId="19" xfId="0" applyNumberFormat="1" applyFont="1" applyBorder="1" applyAlignment="1">
      <alignment horizontal="right" vertical="center"/>
    </xf>
    <xf numFmtId="190" fontId="2" fillId="0" borderId="51" xfId="0" applyNumberFormat="1" applyFont="1" applyBorder="1" applyAlignment="1">
      <alignment horizontal="right" vertical="center"/>
    </xf>
    <xf numFmtId="190" fontId="2" fillId="0" borderId="52" xfId="0" applyNumberFormat="1" applyFont="1" applyBorder="1" applyAlignment="1">
      <alignment horizontal="right" vertical="center"/>
    </xf>
    <xf numFmtId="0" fontId="19" fillId="0" borderId="30" xfId="0" applyFont="1" applyBorder="1" applyAlignment="1">
      <alignment horizontal="distributed" vertical="center"/>
    </xf>
    <xf numFmtId="197" fontId="19" fillId="0" borderId="30" xfId="0" applyNumberFormat="1" applyFont="1" applyFill="1" applyBorder="1" applyAlignment="1">
      <alignment horizontal="right" vertical="center"/>
    </xf>
    <xf numFmtId="176" fontId="19" fillId="0" borderId="51" xfId="0" applyNumberFormat="1" applyFont="1" applyFill="1" applyBorder="1" applyAlignment="1">
      <alignment horizontal="right" vertical="center"/>
    </xf>
    <xf numFmtId="197" fontId="19" fillId="0" borderId="51" xfId="0" applyNumberFormat="1" applyFont="1" applyFill="1" applyBorder="1" applyAlignment="1">
      <alignment horizontal="right" vertical="center"/>
    </xf>
    <xf numFmtId="197" fontId="19" fillId="0" borderId="52" xfId="0" applyNumberFormat="1" applyFont="1" applyFill="1" applyBorder="1" applyAlignment="1">
      <alignment horizontal="right" vertical="center"/>
    </xf>
    <xf numFmtId="0" fontId="2" fillId="0" borderId="0" xfId="0" applyFont="1" applyAlignment="1">
      <alignment horizontal="right" vertical="center"/>
    </xf>
    <xf numFmtId="190" fontId="2" fillId="0" borderId="23" xfId="0" applyNumberFormat="1" applyFont="1" applyBorder="1" applyAlignment="1">
      <alignment horizontal="right" vertical="center"/>
    </xf>
    <xf numFmtId="190" fontId="2" fillId="0" borderId="24" xfId="0" applyNumberFormat="1" applyFont="1" applyBorder="1" applyAlignment="1">
      <alignment horizontal="right" vertical="center"/>
    </xf>
    <xf numFmtId="0" fontId="19" fillId="0" borderId="32" xfId="0" applyFont="1" applyBorder="1" applyAlignment="1">
      <alignment horizontal="distributed" vertical="center"/>
    </xf>
    <xf numFmtId="190" fontId="2" fillId="0" borderId="22" xfId="0" applyNumberFormat="1" applyFont="1" applyBorder="1" applyAlignment="1">
      <alignment horizontal="right" vertical="center"/>
    </xf>
    <xf numFmtId="0" fontId="2" fillId="0" borderId="34" xfId="0" applyFont="1" applyBorder="1" applyAlignment="1">
      <alignment horizontal="distributed" vertical="center"/>
    </xf>
    <xf numFmtId="197" fontId="2" fillId="0" borderId="34" xfId="0" applyNumberFormat="1" applyFont="1" applyFill="1" applyBorder="1" applyAlignment="1">
      <alignment horizontal="right" vertical="center"/>
    </xf>
    <xf numFmtId="176" fontId="2" fillId="0" borderId="25" xfId="0" applyNumberFormat="1" applyFont="1" applyFill="1" applyBorder="1" applyAlignment="1">
      <alignment horizontal="right" vertical="center"/>
    </xf>
    <xf numFmtId="197" fontId="2" fillId="0" borderId="53" xfId="0" applyNumberFormat="1" applyFont="1" applyFill="1" applyBorder="1" applyAlignment="1">
      <alignment horizontal="right" vertical="center"/>
    </xf>
    <xf numFmtId="197" fontId="2" fillId="0" borderId="54" xfId="0" applyNumberFormat="1" applyFont="1" applyFill="1" applyBorder="1" applyAlignment="1">
      <alignment horizontal="right" vertical="center"/>
    </xf>
    <xf numFmtId="190" fontId="2" fillId="0" borderId="25" xfId="0" applyNumberFormat="1" applyFont="1" applyBorder="1" applyAlignment="1">
      <alignment horizontal="right" vertical="center"/>
    </xf>
    <xf numFmtId="190" fontId="2" fillId="0" borderId="26" xfId="0" applyNumberFormat="1" applyFont="1" applyBorder="1" applyAlignment="1">
      <alignment horizontal="right" vertical="center"/>
    </xf>
    <xf numFmtId="190" fontId="2" fillId="0" borderId="27" xfId="0" applyNumberFormat="1" applyFont="1" applyBorder="1" applyAlignment="1">
      <alignment horizontal="right" vertical="center"/>
    </xf>
    <xf numFmtId="0" fontId="19" fillId="0" borderId="34" xfId="0" applyFont="1" applyBorder="1" applyAlignment="1">
      <alignment horizontal="distributed" vertical="center"/>
    </xf>
    <xf numFmtId="197" fontId="19" fillId="0" borderId="34" xfId="0" applyNumberFormat="1" applyFont="1" applyFill="1" applyBorder="1" applyAlignment="1">
      <alignment horizontal="right" vertical="center"/>
    </xf>
    <xf numFmtId="176" fontId="19" fillId="0" borderId="53" xfId="0" applyNumberFormat="1" applyFont="1" applyFill="1" applyBorder="1" applyAlignment="1">
      <alignment horizontal="right" vertical="center"/>
    </xf>
    <xf numFmtId="197" fontId="19" fillId="0" borderId="53" xfId="0" applyNumberFormat="1" applyFont="1" applyFill="1" applyBorder="1" applyAlignment="1">
      <alignment horizontal="right" vertical="center"/>
    </xf>
    <xf numFmtId="197" fontId="19" fillId="0" borderId="26" xfId="0" applyNumberFormat="1" applyFont="1" applyFill="1" applyBorder="1" applyAlignment="1">
      <alignment horizontal="right" vertical="center"/>
    </xf>
    <xf numFmtId="197" fontId="19" fillId="0" borderId="54" xfId="0" applyNumberFormat="1" applyFont="1" applyFill="1" applyBorder="1" applyAlignment="1">
      <alignment horizontal="right" vertical="center"/>
    </xf>
    <xf numFmtId="0" fontId="0" fillId="0" borderId="0" xfId="67" applyFont="1" applyAlignment="1">
      <alignment vertical="top"/>
      <protection/>
    </xf>
    <xf numFmtId="0" fontId="2" fillId="0" borderId="0" xfId="0" applyFont="1" applyAlignment="1">
      <alignment vertical="top"/>
    </xf>
    <xf numFmtId="0" fontId="21" fillId="0" borderId="0" xfId="0" applyFont="1" applyAlignment="1">
      <alignment vertical="center"/>
    </xf>
    <xf numFmtId="0" fontId="22" fillId="0" borderId="0" xfId="0" applyFont="1" applyAlignment="1">
      <alignment vertical="center"/>
    </xf>
    <xf numFmtId="0" fontId="2" fillId="0" borderId="0" xfId="0" applyFont="1" applyAlignment="1">
      <alignment/>
    </xf>
    <xf numFmtId="0" fontId="2" fillId="0" borderId="0" xfId="0" applyFont="1" applyFill="1" applyAlignment="1">
      <alignment vertical="top"/>
    </xf>
    <xf numFmtId="0" fontId="23" fillId="0" borderId="0" xfId="0" applyFont="1" applyAlignment="1">
      <alignment vertical="center"/>
    </xf>
    <xf numFmtId="0" fontId="2" fillId="0" borderId="0" xfId="0" applyFont="1" applyAlignment="1">
      <alignment/>
    </xf>
    <xf numFmtId="0" fontId="2" fillId="0" borderId="12" xfId="0" applyFont="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4" xfId="0" applyFont="1" applyFill="1" applyBorder="1" applyAlignment="1">
      <alignment horizontal="distributed" vertical="center"/>
    </xf>
    <xf numFmtId="0" fontId="2" fillId="0" borderId="14" xfId="65" applyFont="1" applyFill="1" applyBorder="1" applyAlignment="1">
      <alignment horizontal="distributed" vertical="center"/>
      <protection/>
    </xf>
    <xf numFmtId="0" fontId="2" fillId="0" borderId="15" xfId="0" applyFont="1" applyFill="1" applyBorder="1" applyAlignment="1">
      <alignment horizontal="distributed" vertical="center"/>
    </xf>
    <xf numFmtId="190" fontId="0" fillId="0" borderId="49" xfId="0" applyNumberFormat="1" applyFont="1" applyBorder="1" applyAlignment="1">
      <alignment horizontal="right" vertical="center" shrinkToFit="1"/>
    </xf>
    <xf numFmtId="190" fontId="0" fillId="0" borderId="14" xfId="0" applyNumberFormat="1" applyFont="1" applyBorder="1" applyAlignment="1">
      <alignment horizontal="right" vertical="center" shrinkToFit="1"/>
    </xf>
    <xf numFmtId="190" fontId="0" fillId="0" borderId="14" xfId="0" applyNumberFormat="1" applyFont="1" applyFill="1" applyBorder="1" applyAlignment="1">
      <alignment horizontal="right" vertical="center" shrinkToFit="1"/>
    </xf>
    <xf numFmtId="190" fontId="0" fillId="0" borderId="15" xfId="0" applyNumberFormat="1" applyFont="1" applyBorder="1" applyAlignment="1">
      <alignment horizontal="right" vertical="center" shrinkToFit="1"/>
    </xf>
    <xf numFmtId="190" fontId="0" fillId="0" borderId="51" xfId="0" applyNumberFormat="1" applyFont="1" applyFill="1" applyBorder="1" applyAlignment="1">
      <alignment horizontal="right" vertical="center" shrinkToFit="1"/>
    </xf>
    <xf numFmtId="190" fontId="0" fillId="0" borderId="20" xfId="0" applyNumberFormat="1" applyFont="1" applyFill="1" applyBorder="1" applyAlignment="1">
      <alignment horizontal="right" vertical="center" shrinkToFit="1"/>
    </xf>
    <xf numFmtId="190" fontId="0" fillId="0" borderId="21" xfId="0" applyNumberFormat="1" applyFont="1" applyFill="1" applyBorder="1" applyAlignment="1">
      <alignment horizontal="right" vertical="center" shrinkToFit="1"/>
    </xf>
    <xf numFmtId="0" fontId="2" fillId="0" borderId="0" xfId="0" applyFont="1" applyFill="1" applyAlignment="1">
      <alignment vertical="center"/>
    </xf>
    <xf numFmtId="190" fontId="0" fillId="0" borderId="51" xfId="0" applyNumberFormat="1" applyFont="1" applyBorder="1" applyAlignment="1">
      <alignment horizontal="right" vertical="center" shrinkToFit="1"/>
    </xf>
    <xf numFmtId="190" fontId="0" fillId="0" borderId="20" xfId="0" applyNumberFormat="1" applyFont="1" applyBorder="1" applyAlignment="1">
      <alignment horizontal="right" vertical="center" shrinkToFit="1"/>
    </xf>
    <xf numFmtId="190" fontId="0" fillId="0" borderId="21" xfId="0" applyNumberFormat="1" applyFont="1" applyBorder="1" applyAlignment="1">
      <alignment horizontal="right" vertical="center" shrinkToFit="1"/>
    </xf>
    <xf numFmtId="190" fontId="0" fillId="0" borderId="53" xfId="0" applyNumberFormat="1" applyFont="1" applyBorder="1" applyAlignment="1">
      <alignment horizontal="right" vertical="center" shrinkToFit="1"/>
    </xf>
    <xf numFmtId="190" fontId="0" fillId="0" borderId="26" xfId="0" applyNumberFormat="1" applyFont="1" applyBorder="1" applyAlignment="1">
      <alignment horizontal="right" vertical="center" shrinkToFit="1"/>
    </xf>
    <xf numFmtId="190" fontId="0" fillId="0" borderId="26" xfId="0" applyNumberFormat="1" applyFont="1" applyFill="1" applyBorder="1" applyAlignment="1">
      <alignment horizontal="right" vertical="center" shrinkToFit="1"/>
    </xf>
    <xf numFmtId="190" fontId="0" fillId="0" borderId="27" xfId="0" applyNumberFormat="1" applyFont="1" applyBorder="1" applyAlignment="1">
      <alignment horizontal="right" vertical="center" shrinkToFit="1"/>
    </xf>
    <xf numFmtId="0" fontId="2" fillId="0" borderId="35" xfId="0" applyFont="1" applyBorder="1" applyAlignment="1">
      <alignment horizontal="distributed" vertical="center"/>
    </xf>
    <xf numFmtId="190" fontId="5" fillId="0" borderId="10" xfId="0" applyNumberFormat="1" applyFont="1" applyBorder="1" applyAlignment="1">
      <alignment horizontal="right" vertical="center" shrinkToFit="1"/>
    </xf>
    <xf numFmtId="190" fontId="5" fillId="0" borderId="14" xfId="0" applyNumberFormat="1" applyFont="1" applyBorder="1" applyAlignment="1">
      <alignment horizontal="right" vertical="center" shrinkToFit="1"/>
    </xf>
    <xf numFmtId="190" fontId="5" fillId="0" borderId="15" xfId="0" applyNumberFormat="1" applyFont="1" applyBorder="1" applyAlignment="1">
      <alignment horizontal="right" vertical="center" shrinkToFit="1"/>
    </xf>
    <xf numFmtId="190" fontId="5" fillId="0" borderId="19" xfId="0" applyNumberFormat="1" applyFont="1" applyBorder="1" applyAlignment="1">
      <alignment horizontal="right" vertical="center" shrinkToFit="1"/>
    </xf>
    <xf numFmtId="190" fontId="5" fillId="0" borderId="20" xfId="0" applyNumberFormat="1" applyFont="1" applyBorder="1" applyAlignment="1">
      <alignment horizontal="right" vertical="center" shrinkToFit="1"/>
    </xf>
    <xf numFmtId="190" fontId="5" fillId="0" borderId="21" xfId="0" applyNumberFormat="1" applyFont="1" applyBorder="1" applyAlignment="1">
      <alignment horizontal="right" vertical="center" shrinkToFit="1"/>
    </xf>
    <xf numFmtId="190" fontId="5" fillId="0" borderId="25" xfId="0" applyNumberFormat="1" applyFont="1" applyBorder="1" applyAlignment="1">
      <alignment horizontal="right" vertical="center" shrinkToFit="1"/>
    </xf>
    <xf numFmtId="190" fontId="5" fillId="0" borderId="26" xfId="0" applyNumberFormat="1" applyFont="1" applyBorder="1" applyAlignment="1">
      <alignment horizontal="right" vertical="center" shrinkToFit="1"/>
    </xf>
    <xf numFmtId="190" fontId="5" fillId="0" borderId="27" xfId="0" applyNumberFormat="1" applyFont="1" applyBorder="1" applyAlignment="1">
      <alignment horizontal="right" vertical="center" shrinkToFit="1"/>
    </xf>
    <xf numFmtId="0" fontId="3" fillId="0" borderId="0" xfId="0" applyFont="1" applyAlignment="1">
      <alignment horizontal="left" vertical="center" textRotation="180"/>
    </xf>
    <xf numFmtId="176" fontId="24" fillId="0" borderId="20" xfId="0" applyNumberFormat="1" applyFont="1" applyBorder="1" applyAlignment="1">
      <alignment horizontal="right" vertical="center" shrinkToFit="1"/>
    </xf>
    <xf numFmtId="176" fontId="24" fillId="0" borderId="21" xfId="0" applyNumberFormat="1" applyFont="1" applyBorder="1" applyAlignment="1">
      <alignment horizontal="right" vertical="center" shrinkToFit="1"/>
    </xf>
    <xf numFmtId="176" fontId="24" fillId="0" borderId="26" xfId="0" applyNumberFormat="1" applyFont="1" applyBorder="1" applyAlignment="1">
      <alignment horizontal="right" vertical="center" shrinkToFit="1"/>
    </xf>
    <xf numFmtId="176" fontId="24" fillId="0" borderId="27" xfId="0" applyNumberFormat="1" applyFont="1" applyBorder="1" applyAlignment="1">
      <alignment horizontal="right" vertical="center" shrinkToFit="1"/>
    </xf>
    <xf numFmtId="0" fontId="25" fillId="0" borderId="0" xfId="0" applyFont="1" applyAlignment="1">
      <alignment horizontal="center"/>
    </xf>
    <xf numFmtId="0" fontId="26" fillId="0" borderId="0" xfId="0" applyFont="1" applyAlignment="1">
      <alignment vertical="center"/>
    </xf>
    <xf numFmtId="0" fontId="2" fillId="0" borderId="0" xfId="0" applyFont="1" applyAlignment="1">
      <alignment horizontal="right"/>
    </xf>
    <xf numFmtId="0" fontId="27" fillId="0" borderId="0" xfId="43" applyFont="1" applyAlignment="1" applyProtection="1">
      <alignment vertical="center"/>
      <protection/>
    </xf>
    <xf numFmtId="0" fontId="27" fillId="0" borderId="0" xfId="0" applyFont="1" applyAlignment="1">
      <alignment vertical="center"/>
    </xf>
    <xf numFmtId="0" fontId="27" fillId="0" borderId="0" xfId="43" applyNumberFormat="1" applyFont="1" applyFill="1" applyBorder="1" applyAlignment="1" applyProtection="1">
      <alignment vertical="center" wrapText="1"/>
      <protection/>
    </xf>
    <xf numFmtId="176" fontId="24" fillId="0" borderId="10" xfId="0" applyNumberFormat="1" applyFont="1" applyBorder="1" applyAlignment="1">
      <alignment horizontal="right" vertical="center" shrinkToFit="1"/>
    </xf>
    <xf numFmtId="176" fontId="24" fillId="0" borderId="14" xfId="0" applyNumberFormat="1" applyFont="1" applyBorder="1" applyAlignment="1">
      <alignment horizontal="right" vertical="center" shrinkToFit="1"/>
    </xf>
    <xf numFmtId="176" fontId="24" fillId="0" borderId="15" xfId="0" applyNumberFormat="1" applyFont="1" applyBorder="1" applyAlignment="1">
      <alignment horizontal="right" vertical="center" shrinkToFit="1"/>
    </xf>
    <xf numFmtId="176" fontId="24" fillId="0" borderId="19" xfId="0" applyNumberFormat="1" applyFont="1" applyBorder="1" applyAlignment="1">
      <alignment horizontal="right" vertical="center" shrinkToFit="1"/>
    </xf>
    <xf numFmtId="176" fontId="24" fillId="0" borderId="25" xfId="0" applyNumberFormat="1" applyFont="1" applyBorder="1" applyAlignment="1">
      <alignment horizontal="right" vertical="center" shrinkToFit="1"/>
    </xf>
    <xf numFmtId="0" fontId="2" fillId="0" borderId="12" xfId="0" applyNumberFormat="1" applyFont="1" applyBorder="1" applyAlignment="1">
      <alignment horizontal="center" vertical="center"/>
    </xf>
    <xf numFmtId="0" fontId="2" fillId="0" borderId="19" xfId="64" applyNumberFormat="1" applyFont="1" applyBorder="1" applyAlignment="1">
      <alignment horizontal="center"/>
      <protection/>
    </xf>
    <xf numFmtId="0" fontId="2" fillId="0" borderId="19" xfId="64" applyNumberFormat="1" applyFont="1" applyFill="1" applyBorder="1" applyAlignment="1">
      <alignment horizontal="center"/>
      <protection/>
    </xf>
    <xf numFmtId="0" fontId="2" fillId="0" borderId="22" xfId="64" applyNumberFormat="1" applyFont="1" applyBorder="1" applyAlignment="1">
      <alignment horizontal="center"/>
      <protection/>
    </xf>
    <xf numFmtId="0" fontId="2" fillId="0" borderId="25" xfId="64" applyNumberFormat="1" applyFont="1" applyBorder="1" applyAlignment="1">
      <alignment horizontal="center"/>
      <protection/>
    </xf>
    <xf numFmtId="0" fontId="2" fillId="0" borderId="22" xfId="64" applyNumberFormat="1" applyFont="1" applyFill="1" applyBorder="1" applyAlignment="1">
      <alignment horizontal="center"/>
      <protection/>
    </xf>
    <xf numFmtId="0" fontId="2" fillId="0" borderId="25" xfId="64" applyNumberFormat="1" applyFont="1" applyFill="1" applyBorder="1" applyAlignment="1">
      <alignment horizontal="center"/>
      <protection/>
    </xf>
    <xf numFmtId="0" fontId="25" fillId="0" borderId="0" xfId="0" applyFont="1" applyAlignment="1">
      <alignment horizontal="center" vertical="center"/>
    </xf>
    <xf numFmtId="0" fontId="3" fillId="0" borderId="0" xfId="66" applyFont="1" applyFill="1" applyBorder="1" applyAlignment="1">
      <alignment/>
      <protection/>
    </xf>
    <xf numFmtId="0" fontId="10" fillId="0" borderId="39" xfId="64" applyFont="1" applyBorder="1" applyAlignment="1">
      <alignment horizontal="centerContinuous" shrinkToFit="1"/>
      <protection/>
    </xf>
    <xf numFmtId="0" fontId="5" fillId="0" borderId="36" xfId="66" applyFont="1" applyBorder="1" applyAlignment="1">
      <alignment textRotation="180"/>
      <protection/>
    </xf>
    <xf numFmtId="0" fontId="3" fillId="0" borderId="36" xfId="66" applyFont="1" applyBorder="1" applyAlignment="1">
      <alignment textRotation="180"/>
      <protection/>
    </xf>
    <xf numFmtId="0" fontId="3" fillId="0" borderId="35" xfId="0" applyFont="1" applyBorder="1" applyAlignment="1">
      <alignment horizontal="distributed" vertical="center"/>
    </xf>
    <xf numFmtId="0" fontId="3" fillId="0" borderId="30" xfId="0" applyFont="1" applyFill="1" applyBorder="1" applyAlignment="1">
      <alignment horizontal="distributed" vertical="center"/>
    </xf>
    <xf numFmtId="0" fontId="3" fillId="0" borderId="30" xfId="0" applyFont="1" applyBorder="1" applyAlignment="1">
      <alignment horizontal="distributed" vertical="center"/>
    </xf>
    <xf numFmtId="0" fontId="3" fillId="0" borderId="34" xfId="0" applyFont="1" applyBorder="1" applyAlignment="1">
      <alignment horizontal="distributed" vertical="center"/>
    </xf>
    <xf numFmtId="0" fontId="2" fillId="0" borderId="0" xfId="65" applyFont="1" applyFill="1" applyBorder="1" applyAlignment="1">
      <alignment vertical="top"/>
      <protection/>
    </xf>
    <xf numFmtId="0" fontId="2" fillId="0" borderId="55" xfId="64" applyFont="1" applyBorder="1" applyAlignment="1">
      <alignment horizontal="left" vertical="distributed"/>
      <protection/>
    </xf>
    <xf numFmtId="0" fontId="2" fillId="0" borderId="49" xfId="64" applyFont="1" applyBorder="1" applyAlignment="1">
      <alignment horizontal="right" vertical="center"/>
      <protection/>
    </xf>
    <xf numFmtId="190" fontId="7" fillId="0" borderId="48" xfId="0" applyNumberFormat="1" applyFont="1" applyBorder="1" applyAlignment="1">
      <alignment horizontal="right"/>
    </xf>
    <xf numFmtId="190" fontId="0" fillId="0" borderId="51" xfId="0" applyNumberFormat="1" applyFont="1" applyBorder="1" applyAlignment="1">
      <alignment horizontal="right"/>
    </xf>
    <xf numFmtId="190" fontId="0" fillId="0" borderId="56" xfId="0" applyNumberFormat="1" applyFont="1" applyBorder="1" applyAlignment="1">
      <alignment horizontal="right"/>
    </xf>
    <xf numFmtId="190" fontId="0" fillId="0" borderId="53" xfId="0" applyNumberFormat="1" applyFont="1" applyBorder="1" applyAlignment="1">
      <alignment horizontal="right"/>
    </xf>
    <xf numFmtId="0" fontId="28" fillId="0" borderId="11" xfId="0" applyFont="1" applyBorder="1" applyAlignment="1">
      <alignment horizontal="center" vertical="center" shrinkToFit="1"/>
    </xf>
    <xf numFmtId="0" fontId="28" fillId="0" borderId="57" xfId="0" applyFont="1" applyBorder="1" applyAlignment="1">
      <alignment horizontal="center" vertical="center" shrinkToFit="1"/>
    </xf>
    <xf numFmtId="179" fontId="7" fillId="0" borderId="48" xfId="0" applyNumberFormat="1" applyFont="1" applyBorder="1" applyAlignment="1">
      <alignment/>
    </xf>
    <xf numFmtId="179" fontId="0" fillId="0" borderId="51" xfId="0" applyNumberFormat="1" applyFont="1" applyBorder="1" applyAlignment="1">
      <alignment horizontal="right"/>
    </xf>
    <xf numFmtId="179" fontId="0" fillId="0" borderId="56" xfId="0" applyNumberFormat="1" applyFont="1" applyBorder="1" applyAlignment="1">
      <alignment horizontal="right"/>
    </xf>
    <xf numFmtId="179" fontId="0" fillId="0" borderId="53" xfId="0" applyNumberFormat="1" applyFont="1" applyBorder="1" applyAlignment="1">
      <alignment horizontal="right"/>
    </xf>
    <xf numFmtId="0" fontId="2" fillId="0" borderId="12" xfId="64" applyFont="1" applyBorder="1" applyAlignment="1">
      <alignment horizontal="left" vertical="distributed" wrapText="1"/>
      <protection/>
    </xf>
    <xf numFmtId="0" fontId="2" fillId="0" borderId="58" xfId="64" applyFont="1" applyBorder="1" applyAlignment="1">
      <alignment horizontal="left" vertical="distributed"/>
      <protection/>
    </xf>
    <xf numFmtId="0" fontId="2" fillId="0" borderId="59" xfId="0" applyFont="1" applyBorder="1" applyAlignment="1">
      <alignment horizontal="right"/>
    </xf>
    <xf numFmtId="179" fontId="7" fillId="0" borderId="60" xfId="0" applyNumberFormat="1" applyFont="1" applyBorder="1" applyAlignment="1">
      <alignment/>
    </xf>
    <xf numFmtId="179" fontId="0" fillId="0" borderId="61" xfId="0" applyNumberFormat="1" applyFont="1" applyBorder="1" applyAlignment="1">
      <alignment horizontal="right"/>
    </xf>
    <xf numFmtId="179" fontId="0" fillId="0" borderId="62" xfId="0" applyNumberFormat="1" applyFont="1" applyBorder="1" applyAlignment="1">
      <alignment horizontal="right"/>
    </xf>
    <xf numFmtId="179" fontId="0" fillId="0" borderId="63" xfId="0" applyNumberFormat="1" applyFont="1" applyBorder="1" applyAlignment="1">
      <alignment horizontal="right"/>
    </xf>
    <xf numFmtId="190" fontId="7" fillId="0" borderId="60" xfId="0" applyNumberFormat="1" applyFont="1" applyBorder="1" applyAlignment="1">
      <alignment horizontal="right"/>
    </xf>
    <xf numFmtId="190" fontId="0" fillId="0" borderId="61" xfId="0" applyNumberFormat="1" applyFont="1" applyBorder="1" applyAlignment="1">
      <alignment horizontal="right"/>
    </xf>
    <xf numFmtId="190" fontId="0" fillId="0" borderId="62" xfId="0" applyNumberFormat="1" applyFont="1" applyBorder="1" applyAlignment="1">
      <alignment horizontal="right"/>
    </xf>
    <xf numFmtId="190" fontId="0" fillId="0" borderId="63" xfId="0" applyNumberFormat="1" applyFont="1" applyBorder="1" applyAlignment="1">
      <alignment horizontal="right"/>
    </xf>
    <xf numFmtId="0" fontId="21" fillId="0" borderId="0" xfId="0" applyFont="1" applyAlignment="1">
      <alignment horizontal="left" textRotation="180"/>
    </xf>
    <xf numFmtId="0" fontId="21" fillId="0" borderId="64" xfId="66" applyFont="1" applyFill="1" applyBorder="1" applyAlignment="1">
      <alignment/>
      <protection/>
    </xf>
    <xf numFmtId="0" fontId="30" fillId="0" borderId="0" xfId="0" applyFont="1" applyAlignment="1">
      <alignment/>
    </xf>
    <xf numFmtId="0" fontId="21" fillId="0" borderId="0" xfId="0" applyFont="1" applyAlignment="1">
      <alignment/>
    </xf>
    <xf numFmtId="0" fontId="21" fillId="0" borderId="0" xfId="66" applyFont="1" applyFill="1" applyBorder="1" applyAlignment="1">
      <alignment/>
      <protection/>
    </xf>
    <xf numFmtId="0" fontId="3" fillId="0" borderId="0" xfId="63" applyFont="1" applyAlignment="1">
      <alignment horizontal="left" textRotation="180"/>
      <protection/>
    </xf>
    <xf numFmtId="0" fontId="5" fillId="0" borderId="0" xfId="63" applyFont="1" applyAlignment="1">
      <alignment horizontal="centerContinuous" vertical="center"/>
      <protection/>
    </xf>
    <xf numFmtId="0" fontId="6" fillId="0" borderId="0" xfId="63" applyFont="1">
      <alignment/>
      <protection/>
    </xf>
    <xf numFmtId="0" fontId="31" fillId="0" borderId="0" xfId="63" applyFont="1" applyAlignment="1">
      <alignment vertical="center"/>
      <protection/>
    </xf>
    <xf numFmtId="0" fontId="2" fillId="0" borderId="0" xfId="63" applyFont="1" applyAlignment="1">
      <alignment vertical="center"/>
      <protection/>
    </xf>
    <xf numFmtId="0" fontId="2" fillId="0" borderId="0" xfId="63" applyFont="1" applyAlignment="1">
      <alignment/>
      <protection/>
    </xf>
    <xf numFmtId="0" fontId="5" fillId="0" borderId="0" xfId="63" applyFont="1" applyAlignment="1">
      <alignment horizontal="right" vertical="center"/>
      <protection/>
    </xf>
    <xf numFmtId="0" fontId="2" fillId="0" borderId="0" xfId="63" applyFont="1">
      <alignment/>
      <protection/>
    </xf>
    <xf numFmtId="0" fontId="3" fillId="0" borderId="0" xfId="63" applyFont="1" applyBorder="1" applyAlignment="1">
      <alignment horizontal="left" textRotation="180"/>
      <protection/>
    </xf>
    <xf numFmtId="0" fontId="28" fillId="0" borderId="17" xfId="63" applyFont="1" applyFill="1" applyBorder="1" applyAlignment="1">
      <alignment horizontal="center" vertical="center" shrinkToFit="1"/>
      <protection/>
    </xf>
    <xf numFmtId="0" fontId="21" fillId="0" borderId="27" xfId="63" applyFont="1" applyFill="1" applyBorder="1" applyAlignment="1">
      <alignment horizontal="center" vertical="center" wrapText="1"/>
      <protection/>
    </xf>
    <xf numFmtId="0" fontId="2" fillId="0" borderId="17" xfId="63" applyFont="1" applyFill="1" applyBorder="1" applyAlignment="1">
      <alignment horizontal="center" vertical="center" shrinkToFit="1"/>
      <protection/>
    </xf>
    <xf numFmtId="176" fontId="0" fillId="0" borderId="16" xfId="63" applyNumberFormat="1" applyFont="1" applyFill="1" applyBorder="1" applyAlignment="1">
      <alignment horizontal="right"/>
      <protection/>
    </xf>
    <xf numFmtId="176" fontId="0" fillId="0" borderId="17" xfId="63" applyNumberFormat="1" applyFont="1" applyFill="1" applyBorder="1" applyAlignment="1">
      <alignment horizontal="right"/>
      <protection/>
    </xf>
    <xf numFmtId="199" fontId="0" fillId="0" borderId="18" xfId="63" applyNumberFormat="1" applyFont="1" applyFill="1" applyBorder="1" applyAlignment="1">
      <alignment horizontal="right"/>
      <protection/>
    </xf>
    <xf numFmtId="176" fontId="0" fillId="0" borderId="65" xfId="63" applyNumberFormat="1" applyFont="1" applyFill="1" applyBorder="1" applyAlignment="1">
      <alignment horizontal="right"/>
      <protection/>
    </xf>
    <xf numFmtId="176" fontId="0" fillId="0" borderId="66" xfId="63" applyNumberFormat="1" applyFont="1" applyFill="1" applyBorder="1" applyAlignment="1">
      <alignment horizontal="right"/>
      <protection/>
    </xf>
    <xf numFmtId="199" fontId="0" fillId="0" borderId="67" xfId="63" applyNumberFormat="1" applyFont="1" applyFill="1" applyBorder="1" applyAlignment="1">
      <alignment horizontal="right"/>
      <protection/>
    </xf>
    <xf numFmtId="176" fontId="0" fillId="0" borderId="22" xfId="63" applyNumberFormat="1" applyFont="1" applyFill="1" applyBorder="1" applyAlignment="1">
      <alignment horizontal="right"/>
      <protection/>
    </xf>
    <xf numFmtId="176" fontId="0" fillId="0" borderId="23" xfId="63" applyNumberFormat="1" applyFont="1" applyFill="1" applyBorder="1" applyAlignment="1">
      <alignment horizontal="right"/>
      <protection/>
    </xf>
    <xf numFmtId="199" fontId="0" fillId="0" borderId="24" xfId="63" applyNumberFormat="1" applyFont="1" applyFill="1" applyBorder="1" applyAlignment="1">
      <alignment horizontal="right"/>
      <protection/>
    </xf>
    <xf numFmtId="0" fontId="5" fillId="0" borderId="0" xfId="63" applyFont="1" applyAlignment="1">
      <alignment horizontal="left" textRotation="180"/>
      <protection/>
    </xf>
    <xf numFmtId="0" fontId="19" fillId="0" borderId="0" xfId="63" applyFont="1" applyFill="1" applyAlignment="1">
      <alignment/>
      <protection/>
    </xf>
    <xf numFmtId="0" fontId="2" fillId="0" borderId="0" xfId="63" applyFont="1" applyAlignment="1">
      <alignment horizontal="left" textRotation="180"/>
      <protection/>
    </xf>
    <xf numFmtId="0" fontId="2" fillId="0" borderId="0" xfId="65" applyFont="1" applyFill="1" applyBorder="1" applyAlignment="1">
      <alignment/>
      <protection/>
    </xf>
    <xf numFmtId="0" fontId="2" fillId="0" borderId="0" xfId="62" applyFont="1" applyBorder="1" applyAlignment="1">
      <alignment/>
      <protection/>
    </xf>
    <xf numFmtId="0" fontId="2" fillId="0" borderId="0" xfId="67" applyFont="1" applyAlignment="1">
      <alignment/>
      <protection/>
    </xf>
    <xf numFmtId="0" fontId="6" fillId="0" borderId="0" xfId="63" applyFont="1" applyAlignment="1">
      <alignment/>
      <protection/>
    </xf>
    <xf numFmtId="0" fontId="3" fillId="0" borderId="0" xfId="63" applyFont="1" applyFill="1" applyAlignment="1">
      <alignment horizontal="left" textRotation="180"/>
      <protection/>
    </xf>
    <xf numFmtId="49" fontId="2" fillId="0" borderId="55" xfId="0" applyNumberFormat="1" applyFont="1" applyBorder="1" applyAlignment="1">
      <alignment horizontal="center" vertical="center"/>
    </xf>
    <xf numFmtId="0" fontId="29" fillId="0" borderId="40" xfId="0" applyFont="1" applyBorder="1" applyAlignment="1">
      <alignment horizontal="center" vertical="center"/>
    </xf>
    <xf numFmtId="0" fontId="29" fillId="0" borderId="44" xfId="0" applyFont="1" applyBorder="1" applyAlignment="1">
      <alignment horizontal="center" vertical="center" shrinkToFit="1"/>
    </xf>
    <xf numFmtId="0" fontId="19" fillId="0" borderId="11" xfId="0" applyFont="1" applyBorder="1" applyAlignment="1">
      <alignment horizontal="center" vertical="center"/>
    </xf>
    <xf numFmtId="0" fontId="19" fillId="0" borderId="10" xfId="0" applyFont="1" applyBorder="1" applyAlignment="1">
      <alignment horizontal="center" vertical="center" shrinkToFit="1"/>
    </xf>
    <xf numFmtId="0" fontId="28" fillId="0" borderId="40" xfId="0" applyFont="1" applyBorder="1" applyAlignment="1">
      <alignment horizontal="center" vertical="center" shrinkToFit="1"/>
    </xf>
    <xf numFmtId="0" fontId="28" fillId="0" borderId="44"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57" xfId="0" applyFont="1" applyBorder="1" applyAlignment="1">
      <alignment horizontal="center" vertical="center" shrinkToFit="1"/>
    </xf>
    <xf numFmtId="0" fontId="2" fillId="0" borderId="0" xfId="0" applyFont="1" applyBorder="1" applyAlignment="1">
      <alignment/>
    </xf>
    <xf numFmtId="0" fontId="2" fillId="0" borderId="38" xfId="62" applyFont="1" applyFill="1" applyBorder="1" applyAlignment="1">
      <alignment horizontal="centerContinuous" vertical="center" shrinkToFit="1"/>
      <protection/>
    </xf>
    <xf numFmtId="0" fontId="2" fillId="0" borderId="39" xfId="62" applyFont="1" applyFill="1" applyBorder="1" applyAlignment="1">
      <alignment horizontal="centerContinuous" vertical="center" shrinkToFit="1"/>
      <protection/>
    </xf>
    <xf numFmtId="0" fontId="19" fillId="0" borderId="38" xfId="62" applyFont="1" applyFill="1" applyBorder="1" applyAlignment="1">
      <alignment horizontal="centerContinuous" vertical="center" shrinkToFit="1"/>
      <protection/>
    </xf>
    <xf numFmtId="0" fontId="2" fillId="0" borderId="37" xfId="63" applyFont="1" applyBorder="1" applyAlignment="1">
      <alignment horizontal="centerContinuous" vertical="center"/>
      <protection/>
    </xf>
    <xf numFmtId="0" fontId="2" fillId="0" borderId="68" xfId="63" applyFont="1" applyBorder="1" applyAlignment="1">
      <alignment horizontal="center" vertical="center"/>
      <protection/>
    </xf>
    <xf numFmtId="0" fontId="2" fillId="0" borderId="69" xfId="63" applyFont="1" applyBorder="1" applyAlignment="1">
      <alignment horizontal="center" vertical="center"/>
      <protection/>
    </xf>
    <xf numFmtId="0" fontId="2" fillId="0" borderId="70" xfId="63" applyFont="1" applyBorder="1" applyAlignment="1">
      <alignment horizontal="center" vertical="center"/>
      <protection/>
    </xf>
    <xf numFmtId="176" fontId="0" fillId="0" borderId="26" xfId="63" applyNumberFormat="1" applyFont="1" applyFill="1" applyBorder="1" applyAlignment="1">
      <alignment horizontal="right"/>
      <protection/>
    </xf>
    <xf numFmtId="199" fontId="0" fillId="0" borderId="27" xfId="63" applyNumberFormat="1" applyFont="1" applyFill="1" applyBorder="1" applyAlignment="1">
      <alignment horizontal="right"/>
      <protection/>
    </xf>
    <xf numFmtId="176" fontId="0" fillId="0" borderId="25" xfId="63" applyNumberFormat="1" applyFont="1" applyFill="1" applyBorder="1" applyAlignment="1">
      <alignment horizontal="right"/>
      <protection/>
    </xf>
    <xf numFmtId="0" fontId="28" fillId="0" borderId="48" xfId="63" applyFont="1" applyFill="1" applyBorder="1" applyAlignment="1">
      <alignment horizontal="center" vertical="center" shrinkToFit="1"/>
      <protection/>
    </xf>
    <xf numFmtId="176" fontId="0" fillId="0" borderId="48" xfId="63" applyNumberFormat="1" applyFont="1" applyFill="1" applyBorder="1" applyAlignment="1">
      <alignment horizontal="right"/>
      <protection/>
    </xf>
    <xf numFmtId="176" fontId="0" fillId="0" borderId="43" xfId="63" applyNumberFormat="1" applyFont="1" applyFill="1" applyBorder="1" applyAlignment="1">
      <alignment horizontal="right"/>
      <protection/>
    </xf>
    <xf numFmtId="176" fontId="0" fillId="0" borderId="56" xfId="63" applyNumberFormat="1" applyFont="1" applyFill="1" applyBorder="1" applyAlignment="1">
      <alignment horizontal="right"/>
      <protection/>
    </xf>
    <xf numFmtId="176" fontId="0" fillId="0" borderId="53" xfId="63" applyNumberFormat="1" applyFont="1" applyFill="1" applyBorder="1" applyAlignment="1">
      <alignment horizontal="right"/>
      <protection/>
    </xf>
    <xf numFmtId="0" fontId="2" fillId="0" borderId="39" xfId="63" applyFont="1" applyBorder="1" applyAlignment="1">
      <alignment horizontal="centerContinuous" vertical="center"/>
      <protection/>
    </xf>
    <xf numFmtId="0" fontId="2" fillId="0" borderId="71" xfId="63" applyFont="1" applyBorder="1" applyAlignment="1">
      <alignment vertical="center"/>
      <protection/>
    </xf>
    <xf numFmtId="0" fontId="2" fillId="0" borderId="72" xfId="63" applyFont="1" applyBorder="1" applyAlignment="1">
      <alignment vertical="center"/>
      <protection/>
    </xf>
    <xf numFmtId="0" fontId="2" fillId="0" borderId="54" xfId="63" applyFont="1" applyBorder="1" applyAlignment="1">
      <alignment vertical="center"/>
      <protection/>
    </xf>
    <xf numFmtId="0" fontId="21" fillId="0" borderId="33" xfId="63" applyFont="1" applyFill="1" applyBorder="1" applyAlignment="1">
      <alignment horizontal="center" vertical="center" wrapText="1"/>
      <protection/>
    </xf>
    <xf numFmtId="199" fontId="0" fillId="0" borderId="28" xfId="63" applyNumberFormat="1" applyFont="1" applyFill="1" applyBorder="1" applyAlignment="1">
      <alignment horizontal="right"/>
      <protection/>
    </xf>
    <xf numFmtId="199" fontId="0" fillId="0" borderId="41" xfId="63" applyNumberFormat="1" applyFont="1" applyFill="1" applyBorder="1" applyAlignment="1">
      <alignment horizontal="right"/>
      <protection/>
    </xf>
    <xf numFmtId="199" fontId="0" fillId="0" borderId="31" xfId="63" applyNumberFormat="1" applyFont="1" applyFill="1" applyBorder="1" applyAlignment="1">
      <alignment horizontal="right"/>
      <protection/>
    </xf>
    <xf numFmtId="199" fontId="0" fillId="0" borderId="33" xfId="63" applyNumberFormat="1" applyFont="1" applyFill="1" applyBorder="1" applyAlignment="1">
      <alignment horizontal="right"/>
      <protection/>
    </xf>
    <xf numFmtId="0" fontId="19" fillId="0" borderId="73" xfId="62" applyFont="1" applyFill="1" applyBorder="1" applyAlignment="1">
      <alignment horizontal="centerContinuous" vertical="center" shrinkToFit="1"/>
      <protection/>
    </xf>
    <xf numFmtId="0" fontId="2" fillId="0" borderId="74" xfId="62" applyFont="1" applyFill="1" applyBorder="1" applyAlignment="1">
      <alignment horizontal="centerContinuous" vertical="center" shrinkToFit="1"/>
      <protection/>
    </xf>
    <xf numFmtId="0" fontId="28" fillId="0" borderId="75" xfId="63" applyFont="1" applyFill="1" applyBorder="1" applyAlignment="1">
      <alignment horizontal="center" vertical="center" shrinkToFit="1"/>
      <protection/>
    </xf>
    <xf numFmtId="0" fontId="21" fillId="0" borderId="63" xfId="63" applyFont="1" applyFill="1" applyBorder="1" applyAlignment="1">
      <alignment horizontal="center" vertical="center" wrapText="1"/>
      <protection/>
    </xf>
    <xf numFmtId="176" fontId="0" fillId="0" borderId="75" xfId="63" applyNumberFormat="1" applyFont="1" applyFill="1" applyBorder="1" applyAlignment="1">
      <alignment horizontal="right"/>
      <protection/>
    </xf>
    <xf numFmtId="199" fontId="0" fillId="0" borderId="60" xfId="63" applyNumberFormat="1" applyFont="1" applyFill="1" applyBorder="1" applyAlignment="1">
      <alignment horizontal="right"/>
      <protection/>
    </xf>
    <xf numFmtId="176" fontId="0" fillId="0" borderId="76" xfId="63" applyNumberFormat="1" applyFont="1" applyFill="1" applyBorder="1" applyAlignment="1">
      <alignment horizontal="right"/>
      <protection/>
    </xf>
    <xf numFmtId="199" fontId="0" fillId="0" borderId="77" xfId="63" applyNumberFormat="1" applyFont="1" applyFill="1" applyBorder="1" applyAlignment="1">
      <alignment horizontal="right"/>
      <protection/>
    </xf>
    <xf numFmtId="176" fontId="0" fillId="0" borderId="78" xfId="63" applyNumberFormat="1" applyFont="1" applyFill="1" applyBorder="1" applyAlignment="1">
      <alignment horizontal="right"/>
      <protection/>
    </xf>
    <xf numFmtId="199" fontId="0" fillId="0" borderId="62" xfId="63" applyNumberFormat="1" applyFont="1" applyFill="1" applyBorder="1" applyAlignment="1">
      <alignment horizontal="right"/>
      <protection/>
    </xf>
    <xf numFmtId="176" fontId="0" fillId="0" borderId="79" xfId="63" applyNumberFormat="1" applyFont="1" applyFill="1" applyBorder="1" applyAlignment="1">
      <alignment horizontal="right"/>
      <protection/>
    </xf>
    <xf numFmtId="199" fontId="0" fillId="0" borderId="63" xfId="63" applyNumberFormat="1" applyFont="1" applyFill="1" applyBorder="1" applyAlignment="1">
      <alignment horizontal="right"/>
      <protection/>
    </xf>
    <xf numFmtId="0" fontId="2" fillId="0" borderId="80" xfId="0" applyFont="1" applyBorder="1" applyAlignment="1">
      <alignment horizontal="left" vertical="justify" wrapText="1"/>
    </xf>
    <xf numFmtId="0" fontId="2" fillId="0" borderId="81" xfId="0" applyFont="1" applyBorder="1" applyAlignment="1">
      <alignment horizontal="left" vertical="justify" wrapText="1"/>
    </xf>
    <xf numFmtId="0" fontId="3" fillId="0" borderId="82" xfId="0" applyFont="1" applyBorder="1" applyAlignment="1">
      <alignment vertical="justify" wrapText="1"/>
    </xf>
    <xf numFmtId="0" fontId="3" fillId="0" borderId="83" xfId="0" applyFont="1" applyBorder="1" applyAlignment="1">
      <alignment vertical="justify" wrapText="1"/>
    </xf>
    <xf numFmtId="0" fontId="2" fillId="0" borderId="80" xfId="0" applyFont="1" applyBorder="1" applyAlignment="1">
      <alignment vertical="justify" wrapText="1"/>
    </xf>
    <xf numFmtId="0" fontId="2" fillId="0" borderId="84" xfId="0" applyFont="1" applyBorder="1" applyAlignment="1">
      <alignment vertical="justify"/>
    </xf>
    <xf numFmtId="0" fontId="19" fillId="0" borderId="80" xfId="0" applyFont="1" applyBorder="1" applyAlignment="1">
      <alignment vertical="justify" wrapText="1"/>
    </xf>
    <xf numFmtId="0" fontId="19" fillId="0" borderId="84" xfId="0" applyFont="1" applyBorder="1" applyAlignment="1">
      <alignment vertical="justify"/>
    </xf>
    <xf numFmtId="0" fontId="19" fillId="0" borderId="81" xfId="0" applyFont="1" applyBorder="1" applyAlignment="1">
      <alignment vertical="justify"/>
    </xf>
    <xf numFmtId="0" fontId="19" fillId="0" borderId="82" xfId="0" applyFont="1" applyBorder="1" applyAlignment="1">
      <alignment vertical="justify" wrapText="1"/>
    </xf>
    <xf numFmtId="0" fontId="19" fillId="0" borderId="85" xfId="0" applyFont="1" applyBorder="1" applyAlignment="1">
      <alignment vertical="justify"/>
    </xf>
    <xf numFmtId="0" fontId="19" fillId="0" borderId="83" xfId="0" applyFont="1" applyBorder="1" applyAlignment="1">
      <alignment vertical="justify"/>
    </xf>
    <xf numFmtId="0" fontId="5" fillId="0" borderId="0" xfId="64" applyFont="1" applyBorder="1" applyAlignment="1">
      <alignment vertical="center" wrapText="1"/>
      <protection/>
    </xf>
    <xf numFmtId="0" fontId="2" fillId="0" borderId="82" xfId="0" applyFont="1" applyBorder="1" applyAlignment="1">
      <alignment vertical="justify" wrapText="1"/>
    </xf>
    <xf numFmtId="0" fontId="2" fillId="0" borderId="83" xfId="0" applyFont="1" applyBorder="1" applyAlignment="1">
      <alignment vertical="justify"/>
    </xf>
    <xf numFmtId="0" fontId="3" fillId="0" borderId="80" xfId="66" applyFont="1" applyBorder="1" applyAlignment="1">
      <alignment horizontal="left" vertical="justify" wrapText="1"/>
      <protection/>
    </xf>
    <xf numFmtId="0" fontId="3" fillId="0" borderId="81" xfId="66" applyFont="1" applyBorder="1" applyAlignment="1">
      <alignment horizontal="left" vertical="justify"/>
      <protection/>
    </xf>
    <xf numFmtId="0" fontId="2" fillId="0" borderId="86" xfId="0" applyFont="1" applyBorder="1" applyAlignment="1">
      <alignment vertical="justify" wrapText="1"/>
    </xf>
    <xf numFmtId="0" fontId="0" fillId="0" borderId="87" xfId="0" applyBorder="1" applyAlignment="1">
      <alignment/>
    </xf>
    <xf numFmtId="0" fontId="0" fillId="0" borderId="88" xfId="0" applyBorder="1" applyAlignment="1">
      <alignment/>
    </xf>
    <xf numFmtId="0" fontId="0" fillId="0" borderId="89" xfId="0" applyBorder="1" applyAlignment="1">
      <alignment/>
    </xf>
    <xf numFmtId="0" fontId="3" fillId="0" borderId="36" xfId="66" applyFont="1" applyBorder="1" applyAlignment="1">
      <alignment horizontal="center" textRotation="180"/>
      <protection/>
    </xf>
    <xf numFmtId="0" fontId="5" fillId="0" borderId="0" xfId="64" applyFont="1" applyAlignment="1">
      <alignment vertical="center" wrapText="1"/>
      <protection/>
    </xf>
    <xf numFmtId="0" fontId="0" fillId="0" borderId="87" xfId="0" applyFont="1" applyBorder="1" applyAlignment="1">
      <alignment vertical="justify"/>
    </xf>
    <xf numFmtId="0" fontId="0" fillId="0" borderId="88" xfId="0" applyFont="1" applyBorder="1" applyAlignment="1">
      <alignment vertical="justify"/>
    </xf>
    <xf numFmtId="0" fontId="0" fillId="0" borderId="89" xfId="0" applyFont="1" applyBorder="1" applyAlignment="1">
      <alignment vertical="justify"/>
    </xf>
    <xf numFmtId="0" fontId="0" fillId="0" borderId="87" xfId="0" applyFont="1" applyBorder="1" applyAlignment="1">
      <alignment vertical="justify"/>
    </xf>
    <xf numFmtId="0" fontId="0" fillId="0" borderId="88" xfId="0" applyFont="1" applyBorder="1" applyAlignment="1">
      <alignment vertical="justify"/>
    </xf>
    <xf numFmtId="0" fontId="0" fillId="0" borderId="89" xfId="0" applyFont="1" applyBorder="1" applyAlignment="1">
      <alignment vertical="justify"/>
    </xf>
    <xf numFmtId="0" fontId="2" fillId="0" borderId="86" xfId="63" applyFont="1" applyBorder="1" applyAlignment="1">
      <alignment vertical="justify" wrapText="1"/>
      <protection/>
    </xf>
    <xf numFmtId="0" fontId="2" fillId="0" borderId="87" xfId="63" applyFont="1" applyBorder="1" applyAlignment="1">
      <alignment vertical="justify" wrapText="1"/>
      <protection/>
    </xf>
    <xf numFmtId="0" fontId="2" fillId="0" borderId="88" xfId="63" applyFont="1" applyBorder="1" applyAlignment="1">
      <alignment vertical="justify" wrapText="1"/>
      <protection/>
    </xf>
    <xf numFmtId="0" fontId="2" fillId="0" borderId="89" xfId="63" applyFont="1" applyBorder="1" applyAlignment="1">
      <alignment vertical="justify"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Sheet1" xfId="64"/>
    <cellStyle name="標準_table_1" xfId="65"/>
    <cellStyle name="標準_市町村別" xfId="66"/>
    <cellStyle name="標準_水源原稿" xfId="67"/>
    <cellStyle name="Followed Hyperlink" xfId="68"/>
    <cellStyle name="未定義"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2:A16"/>
  <sheetViews>
    <sheetView tabSelected="1" zoomScale="75" zoomScaleNormal="75" zoomScalePageLayoutView="0" workbookViewId="0" topLeftCell="A1">
      <selection activeCell="A2" sqref="A2"/>
    </sheetView>
  </sheetViews>
  <sheetFormatPr defaultColWidth="9.00390625" defaultRowHeight="13.5"/>
  <cols>
    <col min="1" max="1" width="114.75390625" style="183" customWidth="1"/>
    <col min="2" max="16384" width="9.00390625" style="183" customWidth="1"/>
  </cols>
  <sheetData>
    <row r="2" ht="32.25">
      <c r="A2" s="200" t="s">
        <v>165</v>
      </c>
    </row>
    <row r="3" ht="32.25">
      <c r="A3" s="182"/>
    </row>
    <row r="4" ht="39.75" customHeight="1">
      <c r="A4" s="185" t="s">
        <v>103</v>
      </c>
    </row>
    <row r="5" ht="17.25">
      <c r="A5" s="186"/>
    </row>
    <row r="6" ht="39.75" customHeight="1">
      <c r="A6" s="185" t="s">
        <v>104</v>
      </c>
    </row>
    <row r="7" ht="17.25">
      <c r="A7" s="186"/>
    </row>
    <row r="8" ht="39.75" customHeight="1">
      <c r="A8" s="185" t="s">
        <v>105</v>
      </c>
    </row>
    <row r="9" ht="17.25">
      <c r="A9" s="186"/>
    </row>
    <row r="10" ht="39.75" customHeight="1">
      <c r="A10" s="185" t="s">
        <v>144</v>
      </c>
    </row>
    <row r="11" ht="17.25">
      <c r="A11" s="186"/>
    </row>
    <row r="12" ht="63.75" customHeight="1">
      <c r="A12" s="187" t="s">
        <v>145</v>
      </c>
    </row>
    <row r="13" ht="17.25">
      <c r="A13" s="186"/>
    </row>
    <row r="14" ht="63.75" customHeight="1">
      <c r="A14" s="187" t="s">
        <v>146</v>
      </c>
    </row>
    <row r="15" ht="17.25">
      <c r="A15" s="186"/>
    </row>
    <row r="16" ht="39.75" customHeight="1">
      <c r="A16" s="185" t="s">
        <v>147</v>
      </c>
    </row>
  </sheetData>
  <sheetProtection/>
  <hyperlinks>
    <hyperlink ref="A4" location="第１表事業所!A1" display="第１表　市町村別産業中分類別事業所数"/>
    <hyperlink ref="A6" location="第２表従業者!A1" display="第２表　市町村別産業中分類別従業者数"/>
    <hyperlink ref="A8" location="第３表製造品出荷額等!A1" display="第３表　市町村別産業中分類別製造品出荷額等"/>
    <hyperlink ref="A16" location="第7表用地用水!A1" display="第７表　市町村別事業所数、敷地面積、水源別用水量（従業者30人以上の事業所）"/>
    <hyperlink ref="A12" location="第5表市町村!A1" display="第5表市町村!A1"/>
    <hyperlink ref="A14" location="第6表富山!A1" display="第6表富山!A1"/>
    <hyperlink ref="A10" location="第4表従業者規模!A1" display="第４表　市町村別従業者規模別事業所数、従業者数、製造品出荷額等（従業者４人以上の事業所）"/>
  </hyperlink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N58"/>
  <sheetViews>
    <sheetView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66"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7" customFormat="1" ht="38.25" customHeight="1">
      <c r="A1" s="66"/>
      <c r="C1" s="335" t="s">
        <v>139</v>
      </c>
      <c r="D1" s="335"/>
      <c r="E1" s="335"/>
      <c r="F1" s="335"/>
      <c r="G1" s="335"/>
      <c r="H1" s="335"/>
      <c r="I1" s="335"/>
      <c r="J1" s="335"/>
      <c r="K1" s="335"/>
      <c r="L1" s="335"/>
      <c r="M1" s="335"/>
    </row>
    <row r="2" spans="1:3" s="5" customFormat="1" ht="19.5" customHeight="1">
      <c r="A2" s="66"/>
      <c r="C2" s="5" t="s">
        <v>18</v>
      </c>
    </row>
    <row r="3" spans="1:13" s="9" customFormat="1" ht="24" customHeight="1">
      <c r="A3" s="66"/>
      <c r="B3" s="330" t="s">
        <v>53</v>
      </c>
      <c r="C3" s="336"/>
      <c r="D3" s="6" t="s">
        <v>43</v>
      </c>
      <c r="E3" s="223" t="s">
        <v>44</v>
      </c>
      <c r="F3" s="210" t="s">
        <v>45</v>
      </c>
      <c r="G3" s="7" t="s">
        <v>46</v>
      </c>
      <c r="H3" s="7" t="s">
        <v>14</v>
      </c>
      <c r="I3" s="7" t="s">
        <v>110</v>
      </c>
      <c r="J3" s="7" t="s">
        <v>47</v>
      </c>
      <c r="K3" s="7" t="s">
        <v>48</v>
      </c>
      <c r="L3" s="8" t="s">
        <v>15</v>
      </c>
      <c r="M3" s="326" t="s">
        <v>100</v>
      </c>
    </row>
    <row r="4" spans="1:14" s="12" customFormat="1" ht="13.5" customHeight="1">
      <c r="A4" s="67"/>
      <c r="B4" s="337"/>
      <c r="C4" s="338"/>
      <c r="D4" s="2"/>
      <c r="E4" s="224" t="s">
        <v>49</v>
      </c>
      <c r="F4" s="211" t="s">
        <v>16</v>
      </c>
      <c r="G4" s="10" t="s">
        <v>16</v>
      </c>
      <c r="H4" s="10" t="s">
        <v>16</v>
      </c>
      <c r="I4" s="10" t="s">
        <v>16</v>
      </c>
      <c r="J4" s="10" t="s">
        <v>16</v>
      </c>
      <c r="K4" s="10" t="s">
        <v>16</v>
      </c>
      <c r="L4" s="11" t="s">
        <v>16</v>
      </c>
      <c r="M4" s="327"/>
      <c r="N4" s="4"/>
    </row>
    <row r="5" spans="1:14" s="1" customFormat="1" ht="24" customHeight="1">
      <c r="A5" s="68"/>
      <c r="B5" s="40" t="s">
        <v>153</v>
      </c>
      <c r="C5" s="41"/>
      <c r="D5" s="15">
        <v>119</v>
      </c>
      <c r="E5" s="229">
        <v>3914</v>
      </c>
      <c r="F5" s="212">
        <v>1525223</v>
      </c>
      <c r="G5" s="16">
        <v>5011181</v>
      </c>
      <c r="H5" s="16">
        <v>8052062</v>
      </c>
      <c r="I5" s="16">
        <v>2558023</v>
      </c>
      <c r="J5" s="16">
        <v>7926974</v>
      </c>
      <c r="K5" s="16">
        <v>2042073</v>
      </c>
      <c r="L5" s="17">
        <v>252607</v>
      </c>
      <c r="M5" s="202" t="s">
        <v>118</v>
      </c>
      <c r="N5" s="4"/>
    </row>
    <row r="6" spans="1:13" s="13" customFormat="1" ht="18" customHeight="1">
      <c r="A6" s="68"/>
      <c r="B6" s="194" t="s">
        <v>13</v>
      </c>
      <c r="C6" s="42" t="s">
        <v>66</v>
      </c>
      <c r="D6" s="18">
        <v>25</v>
      </c>
      <c r="E6" s="230">
        <v>358</v>
      </c>
      <c r="F6" s="213">
        <v>78296</v>
      </c>
      <c r="G6" s="19">
        <v>530804</v>
      </c>
      <c r="H6" s="19">
        <v>734906</v>
      </c>
      <c r="I6" s="19">
        <v>179001</v>
      </c>
      <c r="J6" s="19">
        <v>722842</v>
      </c>
      <c r="K6" s="19" t="s">
        <v>98</v>
      </c>
      <c r="L6" s="20" t="s">
        <v>98</v>
      </c>
      <c r="M6" s="43" t="s">
        <v>66</v>
      </c>
    </row>
    <row r="7" spans="1:13" s="13" customFormat="1" ht="18" customHeight="1">
      <c r="A7" s="69"/>
      <c r="B7" s="196">
        <v>10</v>
      </c>
      <c r="C7" s="44" t="s">
        <v>0</v>
      </c>
      <c r="D7" s="21">
        <v>2</v>
      </c>
      <c r="E7" s="231">
        <v>13</v>
      </c>
      <c r="F7" s="214" t="s">
        <v>98</v>
      </c>
      <c r="G7" s="22" t="s">
        <v>98</v>
      </c>
      <c r="H7" s="22" t="s">
        <v>98</v>
      </c>
      <c r="I7" s="22" t="s">
        <v>98</v>
      </c>
      <c r="J7" s="22" t="s">
        <v>98</v>
      </c>
      <c r="K7" s="22" t="s">
        <v>97</v>
      </c>
      <c r="L7" s="23" t="s">
        <v>97</v>
      </c>
      <c r="M7" s="45" t="s">
        <v>0</v>
      </c>
    </row>
    <row r="8" spans="1:13" s="13" customFormat="1" ht="18" customHeight="1">
      <c r="A8" s="68"/>
      <c r="B8" s="196">
        <v>11</v>
      </c>
      <c r="C8" s="44" t="s">
        <v>61</v>
      </c>
      <c r="D8" s="21">
        <v>14</v>
      </c>
      <c r="E8" s="231">
        <v>318</v>
      </c>
      <c r="F8" s="214">
        <v>70976</v>
      </c>
      <c r="G8" s="22">
        <v>171903</v>
      </c>
      <c r="H8" s="22">
        <v>421721</v>
      </c>
      <c r="I8" s="22">
        <v>233148</v>
      </c>
      <c r="J8" s="22">
        <v>426333</v>
      </c>
      <c r="K8" s="22">
        <v>81343</v>
      </c>
      <c r="L8" s="23">
        <v>1245</v>
      </c>
      <c r="M8" s="45" t="s">
        <v>61</v>
      </c>
    </row>
    <row r="9" spans="1:13" s="13" customFormat="1" ht="18" customHeight="1">
      <c r="A9" s="68"/>
      <c r="B9" s="196">
        <v>12</v>
      </c>
      <c r="C9" s="44" t="s">
        <v>1</v>
      </c>
      <c r="D9" s="21">
        <v>3</v>
      </c>
      <c r="E9" s="231">
        <v>42</v>
      </c>
      <c r="F9" s="214">
        <v>12275</v>
      </c>
      <c r="G9" s="22">
        <v>38368</v>
      </c>
      <c r="H9" s="22">
        <v>50176</v>
      </c>
      <c r="I9" s="22">
        <v>10933</v>
      </c>
      <c r="J9" s="22">
        <v>50160</v>
      </c>
      <c r="K9" s="22" t="s">
        <v>97</v>
      </c>
      <c r="L9" s="23" t="s">
        <v>97</v>
      </c>
      <c r="M9" s="45" t="s">
        <v>1</v>
      </c>
    </row>
    <row r="10" spans="1:13" s="13" customFormat="1" ht="18" customHeight="1">
      <c r="A10" s="68"/>
      <c r="B10" s="196">
        <v>13</v>
      </c>
      <c r="C10" s="44" t="s">
        <v>2</v>
      </c>
      <c r="D10" s="21">
        <v>1</v>
      </c>
      <c r="E10" s="231">
        <v>8</v>
      </c>
      <c r="F10" s="214" t="s">
        <v>98</v>
      </c>
      <c r="G10" s="22" t="s">
        <v>98</v>
      </c>
      <c r="H10" s="22" t="s">
        <v>98</v>
      </c>
      <c r="I10" s="22" t="s">
        <v>98</v>
      </c>
      <c r="J10" s="22" t="s">
        <v>98</v>
      </c>
      <c r="K10" s="22" t="s">
        <v>97</v>
      </c>
      <c r="L10" s="23" t="s">
        <v>97</v>
      </c>
      <c r="M10" s="45" t="s">
        <v>2</v>
      </c>
    </row>
    <row r="11" spans="1:13" s="13" customFormat="1" ht="18" customHeight="1">
      <c r="A11" s="68"/>
      <c r="B11" s="196">
        <v>14</v>
      </c>
      <c r="C11" s="44" t="s">
        <v>3</v>
      </c>
      <c r="D11" s="21" t="s">
        <v>97</v>
      </c>
      <c r="E11" s="231" t="s">
        <v>97</v>
      </c>
      <c r="F11" s="214" t="s">
        <v>97</v>
      </c>
      <c r="G11" s="22" t="s">
        <v>97</v>
      </c>
      <c r="H11" s="22" t="s">
        <v>97</v>
      </c>
      <c r="I11" s="22" t="s">
        <v>97</v>
      </c>
      <c r="J11" s="22" t="s">
        <v>97</v>
      </c>
      <c r="K11" s="22" t="s">
        <v>97</v>
      </c>
      <c r="L11" s="23" t="s">
        <v>97</v>
      </c>
      <c r="M11" s="45" t="s">
        <v>3</v>
      </c>
    </row>
    <row r="12" spans="1:13" s="13" customFormat="1" ht="18" customHeight="1">
      <c r="A12" s="68"/>
      <c r="B12" s="196">
        <v>15</v>
      </c>
      <c r="C12" s="44" t="s">
        <v>109</v>
      </c>
      <c r="D12" s="21">
        <v>3</v>
      </c>
      <c r="E12" s="231">
        <v>23</v>
      </c>
      <c r="F12" s="214">
        <v>4012</v>
      </c>
      <c r="G12" s="22">
        <v>6055</v>
      </c>
      <c r="H12" s="22">
        <v>13928</v>
      </c>
      <c r="I12" s="22">
        <v>7290</v>
      </c>
      <c r="J12" s="22">
        <v>11605</v>
      </c>
      <c r="K12" s="22" t="s">
        <v>97</v>
      </c>
      <c r="L12" s="23" t="s">
        <v>97</v>
      </c>
      <c r="M12" s="45" t="s">
        <v>109</v>
      </c>
    </row>
    <row r="13" spans="1:13" s="13" customFormat="1" ht="18" customHeight="1">
      <c r="A13" s="68"/>
      <c r="B13" s="196">
        <v>16</v>
      </c>
      <c r="C13" s="44" t="s">
        <v>62</v>
      </c>
      <c r="D13" s="21" t="s">
        <v>97</v>
      </c>
      <c r="E13" s="231" t="s">
        <v>97</v>
      </c>
      <c r="F13" s="214" t="s">
        <v>97</v>
      </c>
      <c r="G13" s="22" t="s">
        <v>97</v>
      </c>
      <c r="H13" s="22" t="s">
        <v>97</v>
      </c>
      <c r="I13" s="22" t="s">
        <v>97</v>
      </c>
      <c r="J13" s="22" t="s">
        <v>97</v>
      </c>
      <c r="K13" s="22" t="s">
        <v>97</v>
      </c>
      <c r="L13" s="23" t="s">
        <v>97</v>
      </c>
      <c r="M13" s="45" t="s">
        <v>62</v>
      </c>
    </row>
    <row r="14" spans="1:13" s="13" customFormat="1" ht="18" customHeight="1">
      <c r="A14" s="68"/>
      <c r="B14" s="196">
        <v>17</v>
      </c>
      <c r="C14" s="44" t="s">
        <v>4</v>
      </c>
      <c r="D14" s="21">
        <v>1</v>
      </c>
      <c r="E14" s="231">
        <v>7</v>
      </c>
      <c r="F14" s="214" t="s">
        <v>98</v>
      </c>
      <c r="G14" s="22" t="s">
        <v>98</v>
      </c>
      <c r="H14" s="22" t="s">
        <v>98</v>
      </c>
      <c r="I14" s="22" t="s">
        <v>98</v>
      </c>
      <c r="J14" s="22" t="s">
        <v>98</v>
      </c>
      <c r="K14" s="22" t="s">
        <v>97</v>
      </c>
      <c r="L14" s="23" t="s">
        <v>97</v>
      </c>
      <c r="M14" s="45" t="s">
        <v>4</v>
      </c>
    </row>
    <row r="15" spans="1:13" s="13" customFormat="1" ht="18" customHeight="1">
      <c r="A15" s="334">
        <f>'第1表事業所'!A11+9</f>
        <v>134</v>
      </c>
      <c r="B15" s="196">
        <v>18</v>
      </c>
      <c r="C15" s="44" t="s">
        <v>5</v>
      </c>
      <c r="D15" s="21">
        <v>21</v>
      </c>
      <c r="E15" s="231">
        <v>550</v>
      </c>
      <c r="F15" s="214">
        <v>186963</v>
      </c>
      <c r="G15" s="22">
        <v>382057</v>
      </c>
      <c r="H15" s="22">
        <v>1041820</v>
      </c>
      <c r="I15" s="22">
        <v>588796</v>
      </c>
      <c r="J15" s="22">
        <v>1039326</v>
      </c>
      <c r="K15" s="22">
        <v>182136</v>
      </c>
      <c r="L15" s="23">
        <v>46604</v>
      </c>
      <c r="M15" s="45" t="s">
        <v>5</v>
      </c>
    </row>
    <row r="16" spans="1:13" s="13" customFormat="1" ht="18" customHeight="1">
      <c r="A16" s="334"/>
      <c r="B16" s="196">
        <v>19</v>
      </c>
      <c r="C16" s="44" t="s">
        <v>6</v>
      </c>
      <c r="D16" s="21" t="s">
        <v>97</v>
      </c>
      <c r="E16" s="231" t="s">
        <v>97</v>
      </c>
      <c r="F16" s="214" t="s">
        <v>97</v>
      </c>
      <c r="G16" s="22" t="s">
        <v>97</v>
      </c>
      <c r="H16" s="22" t="s">
        <v>97</v>
      </c>
      <c r="I16" s="22" t="s">
        <v>97</v>
      </c>
      <c r="J16" s="22" t="s">
        <v>97</v>
      </c>
      <c r="K16" s="22" t="s">
        <v>97</v>
      </c>
      <c r="L16" s="23" t="s">
        <v>97</v>
      </c>
      <c r="M16" s="45" t="s">
        <v>6</v>
      </c>
    </row>
    <row r="17" spans="1:13" s="13" customFormat="1" ht="18" customHeight="1">
      <c r="A17" s="66"/>
      <c r="B17" s="196">
        <v>20</v>
      </c>
      <c r="C17" s="44" t="s">
        <v>7</v>
      </c>
      <c r="D17" s="21">
        <v>1</v>
      </c>
      <c r="E17" s="231">
        <v>6</v>
      </c>
      <c r="F17" s="214" t="s">
        <v>98</v>
      </c>
      <c r="G17" s="22" t="s">
        <v>98</v>
      </c>
      <c r="H17" s="22" t="s">
        <v>98</v>
      </c>
      <c r="I17" s="22" t="s">
        <v>98</v>
      </c>
      <c r="J17" s="22" t="s">
        <v>98</v>
      </c>
      <c r="K17" s="22" t="s">
        <v>97</v>
      </c>
      <c r="L17" s="23" t="s">
        <v>97</v>
      </c>
      <c r="M17" s="45" t="s">
        <v>7</v>
      </c>
    </row>
    <row r="18" spans="1:13" s="13" customFormat="1" ht="18" customHeight="1">
      <c r="A18" s="66"/>
      <c r="B18" s="196">
        <v>21</v>
      </c>
      <c r="C18" s="44" t="s">
        <v>8</v>
      </c>
      <c r="D18" s="21">
        <v>5</v>
      </c>
      <c r="E18" s="231">
        <v>187</v>
      </c>
      <c r="F18" s="214">
        <v>59625</v>
      </c>
      <c r="G18" s="22">
        <v>115822</v>
      </c>
      <c r="H18" s="22">
        <v>242878</v>
      </c>
      <c r="I18" s="22">
        <v>118924</v>
      </c>
      <c r="J18" s="22">
        <v>238472</v>
      </c>
      <c r="K18" s="22" t="s">
        <v>98</v>
      </c>
      <c r="L18" s="23" t="s">
        <v>98</v>
      </c>
      <c r="M18" s="45" t="s">
        <v>8</v>
      </c>
    </row>
    <row r="19" spans="1:13" s="13" customFormat="1" ht="18" customHeight="1">
      <c r="A19" s="68"/>
      <c r="B19" s="196">
        <v>22</v>
      </c>
      <c r="C19" s="44" t="s">
        <v>67</v>
      </c>
      <c r="D19" s="21">
        <v>1</v>
      </c>
      <c r="E19" s="231">
        <v>910</v>
      </c>
      <c r="F19" s="214" t="s">
        <v>98</v>
      </c>
      <c r="G19" s="22" t="s">
        <v>98</v>
      </c>
      <c r="H19" s="22" t="s">
        <v>98</v>
      </c>
      <c r="I19" s="22" t="s">
        <v>98</v>
      </c>
      <c r="J19" s="22" t="s">
        <v>98</v>
      </c>
      <c r="K19" s="22" t="s">
        <v>98</v>
      </c>
      <c r="L19" s="23" t="s">
        <v>98</v>
      </c>
      <c r="M19" s="45" t="s">
        <v>67</v>
      </c>
    </row>
    <row r="20" spans="1:13" s="13" customFormat="1" ht="18" customHeight="1">
      <c r="A20" s="68"/>
      <c r="B20" s="196">
        <v>23</v>
      </c>
      <c r="C20" s="44" t="s">
        <v>9</v>
      </c>
      <c r="D20" s="21">
        <v>2</v>
      </c>
      <c r="E20" s="231">
        <v>60</v>
      </c>
      <c r="F20" s="214" t="s">
        <v>98</v>
      </c>
      <c r="G20" s="22" t="s">
        <v>98</v>
      </c>
      <c r="H20" s="22" t="s">
        <v>98</v>
      </c>
      <c r="I20" s="22" t="s">
        <v>98</v>
      </c>
      <c r="J20" s="22" t="s">
        <v>98</v>
      </c>
      <c r="K20" s="22" t="s">
        <v>98</v>
      </c>
      <c r="L20" s="23" t="s">
        <v>97</v>
      </c>
      <c r="M20" s="45" t="s">
        <v>9</v>
      </c>
    </row>
    <row r="21" spans="1:13" s="13" customFormat="1" ht="18" customHeight="1">
      <c r="A21" s="66"/>
      <c r="B21" s="196">
        <v>24</v>
      </c>
      <c r="C21" s="44" t="s">
        <v>10</v>
      </c>
      <c r="D21" s="21">
        <v>23</v>
      </c>
      <c r="E21" s="231">
        <v>780</v>
      </c>
      <c r="F21" s="214">
        <v>262644</v>
      </c>
      <c r="G21" s="22">
        <v>1158767</v>
      </c>
      <c r="H21" s="22">
        <v>1705191</v>
      </c>
      <c r="I21" s="22">
        <v>481462</v>
      </c>
      <c r="J21" s="22">
        <v>1704716</v>
      </c>
      <c r="K21" s="22">
        <v>307576</v>
      </c>
      <c r="L21" s="23">
        <v>18307</v>
      </c>
      <c r="M21" s="45" t="s">
        <v>10</v>
      </c>
    </row>
    <row r="22" spans="1:13" s="13" customFormat="1" ht="18" customHeight="1">
      <c r="A22" s="66"/>
      <c r="B22" s="196">
        <v>25</v>
      </c>
      <c r="C22" s="44" t="s">
        <v>106</v>
      </c>
      <c r="D22" s="21" t="s">
        <v>97</v>
      </c>
      <c r="E22" s="231" t="s">
        <v>97</v>
      </c>
      <c r="F22" s="214" t="s">
        <v>97</v>
      </c>
      <c r="G22" s="22" t="s">
        <v>97</v>
      </c>
      <c r="H22" s="22" t="s">
        <v>97</v>
      </c>
      <c r="I22" s="22" t="s">
        <v>97</v>
      </c>
      <c r="J22" s="22" t="s">
        <v>97</v>
      </c>
      <c r="K22" s="22" t="s">
        <v>97</v>
      </c>
      <c r="L22" s="23" t="s">
        <v>97</v>
      </c>
      <c r="M22" s="45" t="s">
        <v>106</v>
      </c>
    </row>
    <row r="23" spans="1:13" s="13" customFormat="1" ht="18" customHeight="1">
      <c r="A23" s="66"/>
      <c r="B23" s="196">
        <v>26</v>
      </c>
      <c r="C23" s="44" t="s">
        <v>107</v>
      </c>
      <c r="D23" s="21">
        <v>8</v>
      </c>
      <c r="E23" s="231">
        <v>138</v>
      </c>
      <c r="F23" s="214">
        <v>44149</v>
      </c>
      <c r="G23" s="22">
        <v>93509</v>
      </c>
      <c r="H23" s="22">
        <v>213154</v>
      </c>
      <c r="I23" s="22">
        <v>105593</v>
      </c>
      <c r="J23" s="22">
        <v>211756</v>
      </c>
      <c r="K23" s="22" t="s">
        <v>98</v>
      </c>
      <c r="L23" s="23" t="s">
        <v>98</v>
      </c>
      <c r="M23" s="45" t="s">
        <v>107</v>
      </c>
    </row>
    <row r="24" spans="1:13" s="13" customFormat="1" ht="18" customHeight="1">
      <c r="A24" s="66"/>
      <c r="B24" s="196">
        <v>27</v>
      </c>
      <c r="C24" s="44" t="s">
        <v>108</v>
      </c>
      <c r="D24" s="21" t="s">
        <v>97</v>
      </c>
      <c r="E24" s="231" t="s">
        <v>97</v>
      </c>
      <c r="F24" s="214" t="s">
        <v>97</v>
      </c>
      <c r="G24" s="22" t="s">
        <v>97</v>
      </c>
      <c r="H24" s="22" t="s">
        <v>97</v>
      </c>
      <c r="I24" s="22" t="s">
        <v>97</v>
      </c>
      <c r="J24" s="22" t="s">
        <v>97</v>
      </c>
      <c r="K24" s="22" t="s">
        <v>97</v>
      </c>
      <c r="L24" s="23" t="s">
        <v>97</v>
      </c>
      <c r="M24" s="45" t="s">
        <v>108</v>
      </c>
    </row>
    <row r="25" spans="1:13" s="13" customFormat="1" ht="18" customHeight="1">
      <c r="A25" s="66"/>
      <c r="B25" s="196">
        <v>28</v>
      </c>
      <c r="C25" s="44" t="s">
        <v>28</v>
      </c>
      <c r="D25" s="21">
        <v>1</v>
      </c>
      <c r="E25" s="231">
        <v>277</v>
      </c>
      <c r="F25" s="214" t="s">
        <v>98</v>
      </c>
      <c r="G25" s="22" t="s">
        <v>98</v>
      </c>
      <c r="H25" s="22" t="s">
        <v>98</v>
      </c>
      <c r="I25" s="22" t="s">
        <v>98</v>
      </c>
      <c r="J25" s="22" t="s">
        <v>98</v>
      </c>
      <c r="K25" s="22" t="s">
        <v>98</v>
      </c>
      <c r="L25" s="23" t="s">
        <v>98</v>
      </c>
      <c r="M25" s="45" t="s">
        <v>28</v>
      </c>
    </row>
    <row r="26" spans="1:13" s="13" customFormat="1" ht="18" customHeight="1">
      <c r="A26" s="66"/>
      <c r="B26" s="196">
        <v>29</v>
      </c>
      <c r="C26" s="54" t="s">
        <v>11</v>
      </c>
      <c r="D26" s="21">
        <v>2</v>
      </c>
      <c r="E26" s="231">
        <v>34</v>
      </c>
      <c r="F26" s="214" t="s">
        <v>98</v>
      </c>
      <c r="G26" s="22" t="s">
        <v>98</v>
      </c>
      <c r="H26" s="22" t="s">
        <v>98</v>
      </c>
      <c r="I26" s="22" t="s">
        <v>98</v>
      </c>
      <c r="J26" s="22" t="s">
        <v>98</v>
      </c>
      <c r="K26" s="22" t="s">
        <v>97</v>
      </c>
      <c r="L26" s="23" t="s">
        <v>97</v>
      </c>
      <c r="M26" s="55" t="s">
        <v>11</v>
      </c>
    </row>
    <row r="27" spans="1:13" s="13" customFormat="1" ht="18" customHeight="1">
      <c r="A27" s="66"/>
      <c r="B27" s="196">
        <v>30</v>
      </c>
      <c r="C27" s="44" t="s">
        <v>58</v>
      </c>
      <c r="D27" s="21" t="s">
        <v>97</v>
      </c>
      <c r="E27" s="231" t="s">
        <v>97</v>
      </c>
      <c r="F27" s="214" t="s">
        <v>97</v>
      </c>
      <c r="G27" s="22" t="s">
        <v>97</v>
      </c>
      <c r="H27" s="22" t="s">
        <v>97</v>
      </c>
      <c r="I27" s="22" t="s">
        <v>97</v>
      </c>
      <c r="J27" s="22" t="s">
        <v>97</v>
      </c>
      <c r="K27" s="22" t="s">
        <v>97</v>
      </c>
      <c r="L27" s="23" t="s">
        <v>97</v>
      </c>
      <c r="M27" s="45" t="s">
        <v>58</v>
      </c>
    </row>
    <row r="28" spans="1:13" s="13" customFormat="1" ht="18" customHeight="1">
      <c r="A28" s="66"/>
      <c r="B28" s="196">
        <v>31</v>
      </c>
      <c r="C28" s="44" t="s">
        <v>12</v>
      </c>
      <c r="D28" s="21">
        <v>4</v>
      </c>
      <c r="E28" s="231">
        <v>178</v>
      </c>
      <c r="F28" s="214">
        <v>57847</v>
      </c>
      <c r="G28" s="22">
        <v>119197</v>
      </c>
      <c r="H28" s="22">
        <v>204649</v>
      </c>
      <c r="I28" s="22">
        <v>78075</v>
      </c>
      <c r="J28" s="22">
        <v>205124</v>
      </c>
      <c r="K28" s="22" t="s">
        <v>98</v>
      </c>
      <c r="L28" s="23" t="s">
        <v>98</v>
      </c>
      <c r="M28" s="45" t="s">
        <v>12</v>
      </c>
    </row>
    <row r="29" spans="1:13" s="13" customFormat="1" ht="18" customHeight="1">
      <c r="A29" s="66"/>
      <c r="B29" s="197">
        <v>32</v>
      </c>
      <c r="C29" s="46" t="s">
        <v>59</v>
      </c>
      <c r="D29" s="24">
        <v>2</v>
      </c>
      <c r="E29" s="232">
        <v>25</v>
      </c>
      <c r="F29" s="215" t="s">
        <v>98</v>
      </c>
      <c r="G29" s="25" t="s">
        <v>98</v>
      </c>
      <c r="H29" s="25" t="s">
        <v>98</v>
      </c>
      <c r="I29" s="25" t="s">
        <v>98</v>
      </c>
      <c r="J29" s="25" t="s">
        <v>98</v>
      </c>
      <c r="K29" s="25" t="s">
        <v>97</v>
      </c>
      <c r="L29" s="26" t="s">
        <v>97</v>
      </c>
      <c r="M29" s="47" t="s">
        <v>59</v>
      </c>
    </row>
    <row r="30" spans="1:9" s="236" customFormat="1" ht="10.5">
      <c r="A30" s="233"/>
      <c r="C30" s="234" t="s">
        <v>151</v>
      </c>
      <c r="D30" s="235"/>
      <c r="I30" s="237" t="s">
        <v>164</v>
      </c>
    </row>
    <row r="31" spans="1:4" s="236" customFormat="1" ht="10.5">
      <c r="A31" s="233"/>
      <c r="C31" s="237" t="s">
        <v>152</v>
      </c>
      <c r="D31" s="235"/>
    </row>
    <row r="32" spans="1:2" s="14" customFormat="1" ht="13.5">
      <c r="A32" s="62"/>
      <c r="B32" s="201"/>
    </row>
    <row r="33" spans="4:12" ht="13.5">
      <c r="D33" s="3"/>
      <c r="E33" s="3"/>
      <c r="F33" s="3"/>
      <c r="G33" s="3"/>
      <c r="H33" s="3"/>
      <c r="I33" s="3"/>
      <c r="J33" s="3"/>
      <c r="K33" s="3"/>
      <c r="L33" s="3"/>
    </row>
    <row r="34" spans="4:12" ht="13.5">
      <c r="D34" s="3"/>
      <c r="E34" s="3"/>
      <c r="F34" s="3"/>
      <c r="G34" s="3"/>
      <c r="H34" s="3"/>
      <c r="I34" s="3"/>
      <c r="J34" s="3"/>
      <c r="K34" s="3"/>
      <c r="L34" s="3"/>
    </row>
    <row r="35" spans="4:12" ht="13.5">
      <c r="D35" s="3"/>
      <c r="E35" s="3"/>
      <c r="F35" s="3"/>
      <c r="G35" s="3"/>
      <c r="H35" s="3"/>
      <c r="I35" s="3"/>
      <c r="J35" s="3"/>
      <c r="K35" s="3"/>
      <c r="L35" s="3"/>
    </row>
    <row r="36" spans="4:12" ht="13.5">
      <c r="D36" s="3"/>
      <c r="E36" s="3"/>
      <c r="F36" s="3"/>
      <c r="G36" s="3"/>
      <c r="H36" s="3"/>
      <c r="I36" s="3"/>
      <c r="J36" s="3"/>
      <c r="K36" s="3"/>
      <c r="L36" s="3"/>
    </row>
    <row r="37" spans="4:12" ht="13.5">
      <c r="D37" s="3"/>
      <c r="E37" s="3"/>
      <c r="F37" s="3"/>
      <c r="G37" s="3"/>
      <c r="H37" s="3"/>
      <c r="I37" s="3"/>
      <c r="J37" s="3"/>
      <c r="K37" s="3"/>
      <c r="L37" s="3"/>
    </row>
    <row r="38" spans="4:12" ht="13.5">
      <c r="D38" s="3"/>
      <c r="E38" s="3"/>
      <c r="F38" s="3"/>
      <c r="G38" s="3"/>
      <c r="H38" s="3"/>
      <c r="I38" s="3"/>
      <c r="J38" s="3"/>
      <c r="K38" s="3"/>
      <c r="L38" s="3"/>
    </row>
    <row r="39" spans="4:12" ht="13.5">
      <c r="D39" s="3"/>
      <c r="E39" s="3"/>
      <c r="F39" s="3"/>
      <c r="G39" s="3"/>
      <c r="H39" s="3"/>
      <c r="I39" s="3"/>
      <c r="J39" s="3"/>
      <c r="K39" s="3"/>
      <c r="L39" s="3"/>
    </row>
    <row r="40" spans="4:12" ht="13.5">
      <c r="D40" s="3"/>
      <c r="E40" s="3"/>
      <c r="F40" s="3"/>
      <c r="G40" s="3"/>
      <c r="H40" s="3"/>
      <c r="I40" s="3"/>
      <c r="J40" s="3"/>
      <c r="K40" s="3"/>
      <c r="L40" s="3"/>
    </row>
    <row r="41" spans="4:12" ht="13.5">
      <c r="D41" s="3"/>
      <c r="E41" s="3"/>
      <c r="F41" s="3"/>
      <c r="G41" s="3"/>
      <c r="H41" s="3"/>
      <c r="I41" s="3"/>
      <c r="J41" s="3"/>
      <c r="K41" s="3"/>
      <c r="L41" s="3"/>
    </row>
    <row r="42" spans="4:12" ht="13.5">
      <c r="D42" s="3"/>
      <c r="E42" s="3"/>
      <c r="F42" s="3"/>
      <c r="G42" s="3"/>
      <c r="H42" s="3"/>
      <c r="I42" s="3"/>
      <c r="J42" s="3"/>
      <c r="K42" s="3"/>
      <c r="L42" s="3"/>
    </row>
    <row r="43" spans="4:12" ht="13.5">
      <c r="D43" s="3"/>
      <c r="E43" s="3"/>
      <c r="F43" s="3"/>
      <c r="G43" s="3"/>
      <c r="H43" s="3"/>
      <c r="I43" s="3"/>
      <c r="J43" s="3"/>
      <c r="K43" s="3"/>
      <c r="L43" s="3"/>
    </row>
    <row r="44" spans="4:12" ht="13.5">
      <c r="D44" s="3"/>
      <c r="E44" s="3"/>
      <c r="F44" s="3"/>
      <c r="G44" s="3"/>
      <c r="H44" s="3"/>
      <c r="I44" s="3"/>
      <c r="J44" s="3"/>
      <c r="K44" s="3"/>
      <c r="L44" s="3"/>
    </row>
    <row r="45" spans="4:12" ht="13.5">
      <c r="D45" s="3"/>
      <c r="E45" s="3"/>
      <c r="F45" s="3"/>
      <c r="G45" s="3"/>
      <c r="H45" s="3"/>
      <c r="I45" s="3"/>
      <c r="J45" s="3"/>
      <c r="K45" s="3"/>
      <c r="L45" s="3"/>
    </row>
    <row r="46" spans="4:12" ht="13.5">
      <c r="D46" s="3"/>
      <c r="E46" s="3"/>
      <c r="F46" s="3"/>
      <c r="G46" s="3"/>
      <c r="H46" s="3"/>
      <c r="I46" s="3"/>
      <c r="J46" s="3"/>
      <c r="K46" s="3"/>
      <c r="L46" s="3"/>
    </row>
    <row r="47" spans="4:12" ht="13.5">
      <c r="D47" s="3"/>
      <c r="E47" s="3"/>
      <c r="F47" s="3"/>
      <c r="G47" s="3"/>
      <c r="H47" s="3"/>
      <c r="I47" s="3"/>
      <c r="J47" s="3"/>
      <c r="K47" s="3"/>
      <c r="L47" s="3"/>
    </row>
    <row r="48" spans="4:12" ht="13.5">
      <c r="D48" s="3"/>
      <c r="E48" s="3"/>
      <c r="F48" s="3"/>
      <c r="G48" s="3"/>
      <c r="H48" s="3"/>
      <c r="I48" s="3"/>
      <c r="J48" s="3"/>
      <c r="K48" s="3"/>
      <c r="L48" s="3"/>
    </row>
    <row r="49" spans="4:12" ht="13.5">
      <c r="D49" s="3"/>
      <c r="E49" s="3"/>
      <c r="F49" s="3"/>
      <c r="G49" s="3"/>
      <c r="H49" s="3"/>
      <c r="I49" s="3"/>
      <c r="J49" s="3"/>
      <c r="K49" s="3"/>
      <c r="L49" s="3"/>
    </row>
    <row r="50" spans="4:12" ht="13.5">
      <c r="D50" s="3"/>
      <c r="E50" s="3"/>
      <c r="F50" s="3"/>
      <c r="G50" s="3"/>
      <c r="H50" s="3"/>
      <c r="I50" s="3"/>
      <c r="J50" s="3"/>
      <c r="K50" s="3"/>
      <c r="L50" s="3"/>
    </row>
    <row r="51" spans="4:12" ht="13.5">
      <c r="D51" s="3"/>
      <c r="E51" s="3"/>
      <c r="F51" s="3"/>
      <c r="G51" s="3"/>
      <c r="H51" s="3"/>
      <c r="I51" s="3"/>
      <c r="J51" s="3"/>
      <c r="K51" s="3"/>
      <c r="L51" s="3"/>
    </row>
    <row r="52" spans="4:12" ht="13.5">
      <c r="D52" s="3"/>
      <c r="E52" s="3"/>
      <c r="F52" s="3"/>
      <c r="G52" s="3"/>
      <c r="H52" s="3"/>
      <c r="I52" s="3"/>
      <c r="J52" s="3"/>
      <c r="K52" s="3"/>
      <c r="L52" s="3"/>
    </row>
    <row r="53" spans="4:12" ht="13.5">
      <c r="D53" s="3"/>
      <c r="E53" s="3"/>
      <c r="F53" s="3"/>
      <c r="G53" s="3"/>
      <c r="H53" s="3"/>
      <c r="I53" s="3"/>
      <c r="J53" s="3"/>
      <c r="K53" s="3"/>
      <c r="L53" s="3"/>
    </row>
    <row r="54" spans="4:12" ht="13.5">
      <c r="D54" s="3"/>
      <c r="E54" s="3"/>
      <c r="F54" s="3"/>
      <c r="G54" s="3"/>
      <c r="H54" s="3"/>
      <c r="I54" s="3"/>
      <c r="J54" s="3"/>
      <c r="K54" s="3"/>
      <c r="L54" s="3"/>
    </row>
    <row r="55" spans="4:12" ht="13.5">
      <c r="D55" s="3"/>
      <c r="E55" s="3"/>
      <c r="F55" s="3"/>
      <c r="G55" s="3"/>
      <c r="H55" s="3"/>
      <c r="I55" s="3"/>
      <c r="J55" s="3"/>
      <c r="K55" s="3"/>
      <c r="L55" s="3"/>
    </row>
    <row r="56" spans="4:12" ht="13.5">
      <c r="D56" s="3"/>
      <c r="E56" s="3"/>
      <c r="F56" s="3"/>
      <c r="G56" s="3"/>
      <c r="H56" s="3"/>
      <c r="I56" s="3"/>
      <c r="J56" s="3"/>
      <c r="K56" s="3"/>
      <c r="L56" s="3"/>
    </row>
    <row r="57" spans="4:12" ht="13.5">
      <c r="D57" s="3"/>
      <c r="E57" s="3"/>
      <c r="F57" s="3"/>
      <c r="G57" s="3"/>
      <c r="H57" s="3"/>
      <c r="I57" s="3"/>
      <c r="J57" s="3"/>
      <c r="K57" s="3"/>
      <c r="L57" s="3"/>
    </row>
    <row r="58" spans="4:12" ht="13.5">
      <c r="D58" s="3"/>
      <c r="E58" s="3"/>
      <c r="F58" s="3"/>
      <c r="G58" s="3"/>
      <c r="H58" s="3"/>
      <c r="I58" s="3"/>
      <c r="J58" s="3"/>
      <c r="K58" s="3"/>
      <c r="L58" s="3"/>
    </row>
  </sheetData>
  <sheetProtection/>
  <mergeCells count="4">
    <mergeCell ref="B3:C4"/>
    <mergeCell ref="M3:M4"/>
    <mergeCell ref="A15:A16"/>
    <mergeCell ref="C1:M1"/>
  </mergeCells>
  <printOptions/>
  <pageMargins left="0.7874015748031497" right="0.7874015748031497" top="0.7874015748031497" bottom="0.7874015748031497" header="0.5118110236220472" footer="0.5118110236220472"/>
  <pageSetup fitToHeight="1" fitToWidth="1" horizontalDpi="300" verticalDpi="300" orientation="landscape" paperSize="9" scale="88" r:id="rId1"/>
  <ignoredErrors>
    <ignoredError sqref="B6" numberStoredAsText="1"/>
  </ignoredErrors>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N32"/>
  <sheetViews>
    <sheetView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66"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7" customFormat="1" ht="38.25" customHeight="1">
      <c r="A1" s="66"/>
      <c r="C1" s="335" t="s">
        <v>139</v>
      </c>
      <c r="D1" s="335"/>
      <c r="E1" s="335"/>
      <c r="F1" s="335"/>
      <c r="G1" s="335"/>
      <c r="H1" s="335"/>
      <c r="I1" s="335"/>
      <c r="J1" s="335"/>
      <c r="K1" s="335"/>
      <c r="L1" s="335"/>
      <c r="M1" s="335"/>
    </row>
    <row r="2" spans="1:3" s="5" customFormat="1" ht="19.5" customHeight="1">
      <c r="A2" s="66"/>
      <c r="C2" s="5" t="s">
        <v>19</v>
      </c>
    </row>
    <row r="3" spans="1:13" s="9" customFormat="1" ht="24" customHeight="1">
      <c r="A3" s="66"/>
      <c r="B3" s="330" t="s">
        <v>53</v>
      </c>
      <c r="C3" s="336"/>
      <c r="D3" s="6" t="s">
        <v>43</v>
      </c>
      <c r="E3" s="223" t="s">
        <v>44</v>
      </c>
      <c r="F3" s="210" t="s">
        <v>45</v>
      </c>
      <c r="G3" s="7" t="s">
        <v>46</v>
      </c>
      <c r="H3" s="7" t="s">
        <v>14</v>
      </c>
      <c r="I3" s="7" t="s">
        <v>110</v>
      </c>
      <c r="J3" s="7" t="s">
        <v>47</v>
      </c>
      <c r="K3" s="7" t="s">
        <v>48</v>
      </c>
      <c r="L3" s="8" t="s">
        <v>15</v>
      </c>
      <c r="M3" s="326" t="s">
        <v>100</v>
      </c>
    </row>
    <row r="4" spans="1:14" s="12" customFormat="1" ht="13.5" customHeight="1">
      <c r="A4" s="67"/>
      <c r="B4" s="337"/>
      <c r="C4" s="338"/>
      <c r="D4" s="2"/>
      <c r="E4" s="224" t="s">
        <v>49</v>
      </c>
      <c r="F4" s="211" t="s">
        <v>16</v>
      </c>
      <c r="G4" s="10" t="s">
        <v>16</v>
      </c>
      <c r="H4" s="10" t="s">
        <v>16</v>
      </c>
      <c r="I4" s="10" t="s">
        <v>16</v>
      </c>
      <c r="J4" s="10" t="s">
        <v>16</v>
      </c>
      <c r="K4" s="10" t="s">
        <v>16</v>
      </c>
      <c r="L4" s="11" t="s">
        <v>16</v>
      </c>
      <c r="M4" s="327"/>
      <c r="N4"/>
    </row>
    <row r="5" spans="1:13" ht="24" customHeight="1">
      <c r="A5" s="68"/>
      <c r="B5" s="40" t="s">
        <v>153</v>
      </c>
      <c r="C5" s="41"/>
      <c r="D5" s="15">
        <v>114</v>
      </c>
      <c r="E5" s="229">
        <v>6870</v>
      </c>
      <c r="F5" s="212">
        <v>2895097</v>
      </c>
      <c r="G5" s="16">
        <v>19198414</v>
      </c>
      <c r="H5" s="16">
        <v>33633234</v>
      </c>
      <c r="I5" s="16">
        <v>13017551</v>
      </c>
      <c r="J5" s="16">
        <v>29845471</v>
      </c>
      <c r="K5" s="16">
        <v>7250487</v>
      </c>
      <c r="L5" s="17">
        <v>1886525</v>
      </c>
      <c r="M5" s="202" t="s">
        <v>118</v>
      </c>
    </row>
    <row r="6" spans="1:13" ht="18" customHeight="1">
      <c r="A6" s="68"/>
      <c r="B6" s="194" t="s">
        <v>13</v>
      </c>
      <c r="C6" s="42" t="s">
        <v>66</v>
      </c>
      <c r="D6" s="18">
        <v>8</v>
      </c>
      <c r="E6" s="230">
        <v>132</v>
      </c>
      <c r="F6" s="213">
        <v>30736</v>
      </c>
      <c r="G6" s="19">
        <v>113985</v>
      </c>
      <c r="H6" s="19">
        <v>178554</v>
      </c>
      <c r="I6" s="19">
        <v>58562</v>
      </c>
      <c r="J6" s="19">
        <v>178245</v>
      </c>
      <c r="K6" s="19" t="s">
        <v>98</v>
      </c>
      <c r="L6" s="20" t="s">
        <v>98</v>
      </c>
      <c r="M6" s="43" t="s">
        <v>66</v>
      </c>
    </row>
    <row r="7" spans="1:13" ht="18" customHeight="1">
      <c r="A7" s="69"/>
      <c r="B7" s="196">
        <v>10</v>
      </c>
      <c r="C7" s="44" t="s">
        <v>0</v>
      </c>
      <c r="D7" s="21">
        <v>3</v>
      </c>
      <c r="E7" s="231">
        <v>30</v>
      </c>
      <c r="F7" s="214">
        <v>13913</v>
      </c>
      <c r="G7" s="22">
        <v>14113</v>
      </c>
      <c r="H7" s="22">
        <v>50654</v>
      </c>
      <c r="I7" s="22">
        <v>24255</v>
      </c>
      <c r="J7" s="22">
        <v>45252</v>
      </c>
      <c r="K7" s="22" t="s">
        <v>97</v>
      </c>
      <c r="L7" s="23" t="s">
        <v>97</v>
      </c>
      <c r="M7" s="45" t="s">
        <v>0</v>
      </c>
    </row>
    <row r="8" spans="1:13" ht="18" customHeight="1">
      <c r="A8" s="68"/>
      <c r="B8" s="196">
        <v>11</v>
      </c>
      <c r="C8" s="44" t="s">
        <v>61</v>
      </c>
      <c r="D8" s="21">
        <v>2</v>
      </c>
      <c r="E8" s="231">
        <v>18</v>
      </c>
      <c r="F8" s="214" t="s">
        <v>98</v>
      </c>
      <c r="G8" s="22" t="s">
        <v>98</v>
      </c>
      <c r="H8" s="22" t="s">
        <v>98</v>
      </c>
      <c r="I8" s="22" t="s">
        <v>98</v>
      </c>
      <c r="J8" s="22" t="s">
        <v>98</v>
      </c>
      <c r="K8" s="22" t="s">
        <v>97</v>
      </c>
      <c r="L8" s="23" t="s">
        <v>97</v>
      </c>
      <c r="M8" s="45" t="s">
        <v>61</v>
      </c>
    </row>
    <row r="9" spans="1:13" ht="18" customHeight="1">
      <c r="A9" s="68"/>
      <c r="B9" s="196">
        <v>12</v>
      </c>
      <c r="C9" s="44" t="s">
        <v>1</v>
      </c>
      <c r="D9" s="21" t="s">
        <v>97</v>
      </c>
      <c r="E9" s="231" t="s">
        <v>97</v>
      </c>
      <c r="F9" s="214" t="s">
        <v>97</v>
      </c>
      <c r="G9" s="22" t="s">
        <v>97</v>
      </c>
      <c r="H9" s="22" t="s">
        <v>97</v>
      </c>
      <c r="I9" s="22" t="s">
        <v>97</v>
      </c>
      <c r="J9" s="22" t="s">
        <v>97</v>
      </c>
      <c r="K9" s="22" t="s">
        <v>97</v>
      </c>
      <c r="L9" s="23" t="s">
        <v>97</v>
      </c>
      <c r="M9" s="45" t="s">
        <v>1</v>
      </c>
    </row>
    <row r="10" spans="1:13" ht="18" customHeight="1">
      <c r="A10" s="68"/>
      <c r="B10" s="196">
        <v>13</v>
      </c>
      <c r="C10" s="44" t="s">
        <v>2</v>
      </c>
      <c r="D10" s="21" t="s">
        <v>97</v>
      </c>
      <c r="E10" s="231" t="s">
        <v>97</v>
      </c>
      <c r="F10" s="214" t="s">
        <v>97</v>
      </c>
      <c r="G10" s="22" t="s">
        <v>97</v>
      </c>
      <c r="H10" s="22" t="s">
        <v>97</v>
      </c>
      <c r="I10" s="22" t="s">
        <v>97</v>
      </c>
      <c r="J10" s="22" t="s">
        <v>97</v>
      </c>
      <c r="K10" s="22" t="s">
        <v>97</v>
      </c>
      <c r="L10" s="23" t="s">
        <v>97</v>
      </c>
      <c r="M10" s="45" t="s">
        <v>2</v>
      </c>
    </row>
    <row r="11" spans="1:13" ht="18" customHeight="1">
      <c r="A11" s="68"/>
      <c r="B11" s="196">
        <v>14</v>
      </c>
      <c r="C11" s="44" t="s">
        <v>3</v>
      </c>
      <c r="D11" s="21">
        <v>5</v>
      </c>
      <c r="E11" s="231">
        <v>363</v>
      </c>
      <c r="F11" s="214">
        <v>97537</v>
      </c>
      <c r="G11" s="22">
        <v>297000</v>
      </c>
      <c r="H11" s="22">
        <v>445585</v>
      </c>
      <c r="I11" s="22">
        <v>110445</v>
      </c>
      <c r="J11" s="22">
        <v>380980</v>
      </c>
      <c r="K11" s="22" t="s">
        <v>98</v>
      </c>
      <c r="L11" s="23" t="s">
        <v>98</v>
      </c>
      <c r="M11" s="45" t="s">
        <v>3</v>
      </c>
    </row>
    <row r="12" spans="1:13" ht="18" customHeight="1">
      <c r="A12" s="68"/>
      <c r="B12" s="196">
        <v>15</v>
      </c>
      <c r="C12" s="44" t="s">
        <v>109</v>
      </c>
      <c r="D12" s="21">
        <v>1</v>
      </c>
      <c r="E12" s="231">
        <v>6</v>
      </c>
      <c r="F12" s="214" t="s">
        <v>98</v>
      </c>
      <c r="G12" s="22" t="s">
        <v>98</v>
      </c>
      <c r="H12" s="22" t="s">
        <v>98</v>
      </c>
      <c r="I12" s="22" t="s">
        <v>98</v>
      </c>
      <c r="J12" s="22" t="s">
        <v>98</v>
      </c>
      <c r="K12" s="22" t="s">
        <v>97</v>
      </c>
      <c r="L12" s="23" t="s">
        <v>97</v>
      </c>
      <c r="M12" s="45" t="s">
        <v>109</v>
      </c>
    </row>
    <row r="13" spans="1:13" ht="18" customHeight="1">
      <c r="A13" s="68"/>
      <c r="B13" s="196">
        <v>16</v>
      </c>
      <c r="C13" s="44" t="s">
        <v>62</v>
      </c>
      <c r="D13" s="21">
        <v>8</v>
      </c>
      <c r="E13" s="231">
        <v>836</v>
      </c>
      <c r="F13" s="214">
        <v>434426</v>
      </c>
      <c r="G13" s="22">
        <v>9131605</v>
      </c>
      <c r="H13" s="22">
        <v>16079453</v>
      </c>
      <c r="I13" s="22">
        <v>6535926</v>
      </c>
      <c r="J13" s="22">
        <v>12548749</v>
      </c>
      <c r="K13" s="22">
        <v>3196537</v>
      </c>
      <c r="L13" s="23">
        <v>668351</v>
      </c>
      <c r="M13" s="45" t="s">
        <v>62</v>
      </c>
    </row>
    <row r="14" spans="1:13" ht="18" customHeight="1">
      <c r="A14" s="68"/>
      <c r="B14" s="196">
        <v>17</v>
      </c>
      <c r="C14" s="44" t="s">
        <v>4</v>
      </c>
      <c r="D14" s="21" t="s">
        <v>97</v>
      </c>
      <c r="E14" s="231" t="s">
        <v>97</v>
      </c>
      <c r="F14" s="214" t="s">
        <v>97</v>
      </c>
      <c r="G14" s="22" t="s">
        <v>97</v>
      </c>
      <c r="H14" s="22" t="s">
        <v>97</v>
      </c>
      <c r="I14" s="22" t="s">
        <v>97</v>
      </c>
      <c r="J14" s="22" t="s">
        <v>97</v>
      </c>
      <c r="K14" s="22" t="s">
        <v>97</v>
      </c>
      <c r="L14" s="23" t="s">
        <v>97</v>
      </c>
      <c r="M14" s="45" t="s">
        <v>4</v>
      </c>
    </row>
    <row r="15" spans="1:13" ht="18" customHeight="1">
      <c r="A15" s="334">
        <f>'第1表事業所'!A11+10</f>
        <v>135</v>
      </c>
      <c r="B15" s="196">
        <v>18</v>
      </c>
      <c r="C15" s="44" t="s">
        <v>5</v>
      </c>
      <c r="D15" s="21">
        <v>7</v>
      </c>
      <c r="E15" s="231">
        <v>271</v>
      </c>
      <c r="F15" s="214">
        <v>82174</v>
      </c>
      <c r="G15" s="22">
        <v>343329</v>
      </c>
      <c r="H15" s="22">
        <v>470083</v>
      </c>
      <c r="I15" s="22">
        <v>108604</v>
      </c>
      <c r="J15" s="22">
        <v>418656</v>
      </c>
      <c r="K15" s="22" t="s">
        <v>98</v>
      </c>
      <c r="L15" s="23" t="s">
        <v>98</v>
      </c>
      <c r="M15" s="45" t="s">
        <v>5</v>
      </c>
    </row>
    <row r="16" spans="1:13" ht="18" customHeight="1">
      <c r="A16" s="334"/>
      <c r="B16" s="196">
        <v>19</v>
      </c>
      <c r="C16" s="44" t="s">
        <v>6</v>
      </c>
      <c r="D16" s="21" t="s">
        <v>97</v>
      </c>
      <c r="E16" s="231" t="s">
        <v>97</v>
      </c>
      <c r="F16" s="214" t="s">
        <v>97</v>
      </c>
      <c r="G16" s="22" t="s">
        <v>97</v>
      </c>
      <c r="H16" s="22" t="s">
        <v>97</v>
      </c>
      <c r="I16" s="22" t="s">
        <v>97</v>
      </c>
      <c r="J16" s="22" t="s">
        <v>97</v>
      </c>
      <c r="K16" s="22" t="s">
        <v>97</v>
      </c>
      <c r="L16" s="23" t="s">
        <v>97</v>
      </c>
      <c r="M16" s="45" t="s">
        <v>6</v>
      </c>
    </row>
    <row r="17" spans="2:13" ht="18" customHeight="1">
      <c r="B17" s="196">
        <v>20</v>
      </c>
      <c r="C17" s="44" t="s">
        <v>7</v>
      </c>
      <c r="D17" s="21" t="s">
        <v>97</v>
      </c>
      <c r="E17" s="231" t="s">
        <v>97</v>
      </c>
      <c r="F17" s="214" t="s">
        <v>97</v>
      </c>
      <c r="G17" s="22" t="s">
        <v>97</v>
      </c>
      <c r="H17" s="22" t="s">
        <v>97</v>
      </c>
      <c r="I17" s="22" t="s">
        <v>97</v>
      </c>
      <c r="J17" s="22" t="s">
        <v>97</v>
      </c>
      <c r="K17" s="22" t="s">
        <v>97</v>
      </c>
      <c r="L17" s="23" t="s">
        <v>97</v>
      </c>
      <c r="M17" s="45" t="s">
        <v>7</v>
      </c>
    </row>
    <row r="18" spans="2:13" ht="18" customHeight="1">
      <c r="B18" s="196">
        <v>21</v>
      </c>
      <c r="C18" s="44" t="s">
        <v>8</v>
      </c>
      <c r="D18" s="21">
        <v>3</v>
      </c>
      <c r="E18" s="231">
        <v>37</v>
      </c>
      <c r="F18" s="214">
        <v>10889</v>
      </c>
      <c r="G18" s="22">
        <v>56703</v>
      </c>
      <c r="H18" s="22">
        <v>89830</v>
      </c>
      <c r="I18" s="22">
        <v>30673</v>
      </c>
      <c r="J18" s="22">
        <v>89830</v>
      </c>
      <c r="K18" s="22" t="s">
        <v>97</v>
      </c>
      <c r="L18" s="23" t="s">
        <v>97</v>
      </c>
      <c r="M18" s="45" t="s">
        <v>8</v>
      </c>
    </row>
    <row r="19" spans="1:13" ht="18" customHeight="1">
      <c r="A19" s="68"/>
      <c r="B19" s="196">
        <v>22</v>
      </c>
      <c r="C19" s="44" t="s">
        <v>67</v>
      </c>
      <c r="D19" s="21">
        <v>3</v>
      </c>
      <c r="E19" s="231">
        <v>93</v>
      </c>
      <c r="F19" s="214">
        <v>38867</v>
      </c>
      <c r="G19" s="22">
        <v>403681</v>
      </c>
      <c r="H19" s="22">
        <v>560535</v>
      </c>
      <c r="I19" s="22">
        <v>137928</v>
      </c>
      <c r="J19" s="22">
        <v>556949</v>
      </c>
      <c r="K19" s="22" t="s">
        <v>98</v>
      </c>
      <c r="L19" s="23" t="s">
        <v>98</v>
      </c>
      <c r="M19" s="45" t="s">
        <v>67</v>
      </c>
    </row>
    <row r="20" spans="1:13" ht="18" customHeight="1">
      <c r="A20" s="68"/>
      <c r="B20" s="196">
        <v>23</v>
      </c>
      <c r="C20" s="44" t="s">
        <v>9</v>
      </c>
      <c r="D20" s="21" t="s">
        <v>97</v>
      </c>
      <c r="E20" s="231" t="s">
        <v>97</v>
      </c>
      <c r="F20" s="214" t="s">
        <v>97</v>
      </c>
      <c r="G20" s="22" t="s">
        <v>97</v>
      </c>
      <c r="H20" s="22" t="s">
        <v>97</v>
      </c>
      <c r="I20" s="22" t="s">
        <v>97</v>
      </c>
      <c r="J20" s="22" t="s">
        <v>97</v>
      </c>
      <c r="K20" s="22" t="s">
        <v>97</v>
      </c>
      <c r="L20" s="23" t="s">
        <v>97</v>
      </c>
      <c r="M20" s="45" t="s">
        <v>9</v>
      </c>
    </row>
    <row r="21" spans="2:13" ht="18" customHeight="1">
      <c r="B21" s="196">
        <v>24</v>
      </c>
      <c r="C21" s="44" t="s">
        <v>10</v>
      </c>
      <c r="D21" s="21">
        <v>16</v>
      </c>
      <c r="E21" s="231">
        <v>1699</v>
      </c>
      <c r="F21" s="214">
        <v>768506</v>
      </c>
      <c r="G21" s="22">
        <v>1633818</v>
      </c>
      <c r="H21" s="22">
        <v>3885581</v>
      </c>
      <c r="I21" s="22">
        <v>1798749</v>
      </c>
      <c r="J21" s="22">
        <v>3850953</v>
      </c>
      <c r="K21" s="22">
        <v>1378134</v>
      </c>
      <c r="L21" s="23">
        <v>438044</v>
      </c>
      <c r="M21" s="45" t="s">
        <v>10</v>
      </c>
    </row>
    <row r="22" spans="2:13" ht="18" customHeight="1">
      <c r="B22" s="196">
        <v>25</v>
      </c>
      <c r="C22" s="44" t="s">
        <v>106</v>
      </c>
      <c r="D22" s="21">
        <v>6</v>
      </c>
      <c r="E22" s="231">
        <v>179</v>
      </c>
      <c r="F22" s="214">
        <v>65033</v>
      </c>
      <c r="G22" s="22">
        <v>221911</v>
      </c>
      <c r="H22" s="22">
        <v>376793</v>
      </c>
      <c r="I22" s="22">
        <v>133074</v>
      </c>
      <c r="J22" s="22">
        <v>358145</v>
      </c>
      <c r="K22" s="22" t="s">
        <v>98</v>
      </c>
      <c r="L22" s="23" t="s">
        <v>98</v>
      </c>
      <c r="M22" s="45" t="s">
        <v>106</v>
      </c>
    </row>
    <row r="23" spans="2:13" ht="18" customHeight="1">
      <c r="B23" s="196">
        <v>26</v>
      </c>
      <c r="C23" s="44" t="s">
        <v>107</v>
      </c>
      <c r="D23" s="21">
        <v>16</v>
      </c>
      <c r="E23" s="231">
        <v>1121</v>
      </c>
      <c r="F23" s="214">
        <v>437761</v>
      </c>
      <c r="G23" s="22">
        <v>1521763</v>
      </c>
      <c r="H23" s="22">
        <v>2964241</v>
      </c>
      <c r="I23" s="22">
        <v>1422780</v>
      </c>
      <c r="J23" s="22">
        <v>2940861</v>
      </c>
      <c r="K23" s="22">
        <v>493378</v>
      </c>
      <c r="L23" s="23">
        <v>102359</v>
      </c>
      <c r="M23" s="45" t="s">
        <v>107</v>
      </c>
    </row>
    <row r="24" spans="2:13" ht="18" customHeight="1">
      <c r="B24" s="196">
        <v>27</v>
      </c>
      <c r="C24" s="44" t="s">
        <v>108</v>
      </c>
      <c r="D24" s="21">
        <v>2</v>
      </c>
      <c r="E24" s="231">
        <v>337</v>
      </c>
      <c r="F24" s="214" t="s">
        <v>98</v>
      </c>
      <c r="G24" s="22" t="s">
        <v>98</v>
      </c>
      <c r="H24" s="22" t="s">
        <v>98</v>
      </c>
      <c r="I24" s="22" t="s">
        <v>98</v>
      </c>
      <c r="J24" s="22" t="s">
        <v>98</v>
      </c>
      <c r="K24" s="22" t="s">
        <v>98</v>
      </c>
      <c r="L24" s="23" t="s">
        <v>98</v>
      </c>
      <c r="M24" s="45" t="s">
        <v>108</v>
      </c>
    </row>
    <row r="25" spans="2:13" ht="18" customHeight="1">
      <c r="B25" s="196">
        <v>28</v>
      </c>
      <c r="C25" s="44" t="s">
        <v>28</v>
      </c>
      <c r="D25" s="21">
        <v>10</v>
      </c>
      <c r="E25" s="231">
        <v>566</v>
      </c>
      <c r="F25" s="214">
        <v>227210</v>
      </c>
      <c r="G25" s="22">
        <v>1099325</v>
      </c>
      <c r="H25" s="22">
        <v>1611515</v>
      </c>
      <c r="I25" s="22">
        <v>422162</v>
      </c>
      <c r="J25" s="22">
        <v>1585995</v>
      </c>
      <c r="K25" s="22">
        <v>264463</v>
      </c>
      <c r="L25" s="23">
        <v>48530</v>
      </c>
      <c r="M25" s="45" t="s">
        <v>28</v>
      </c>
    </row>
    <row r="26" spans="2:13" ht="18" customHeight="1">
      <c r="B26" s="196">
        <v>29</v>
      </c>
      <c r="C26" s="54" t="s">
        <v>11</v>
      </c>
      <c r="D26" s="21">
        <v>14</v>
      </c>
      <c r="E26" s="231">
        <v>591</v>
      </c>
      <c r="F26" s="214">
        <v>239647</v>
      </c>
      <c r="G26" s="22">
        <v>716899</v>
      </c>
      <c r="H26" s="22">
        <v>1290630</v>
      </c>
      <c r="I26" s="22">
        <v>501060</v>
      </c>
      <c r="J26" s="22">
        <v>1278040</v>
      </c>
      <c r="K26" s="22" t="s">
        <v>98</v>
      </c>
      <c r="L26" s="23" t="s">
        <v>98</v>
      </c>
      <c r="M26" s="55" t="s">
        <v>11</v>
      </c>
    </row>
    <row r="27" spans="2:13" ht="18" customHeight="1">
      <c r="B27" s="196">
        <v>30</v>
      </c>
      <c r="C27" s="44" t="s">
        <v>58</v>
      </c>
      <c r="D27" s="21">
        <v>1</v>
      </c>
      <c r="E27" s="231">
        <v>21</v>
      </c>
      <c r="F27" s="214" t="s">
        <v>98</v>
      </c>
      <c r="G27" s="22" t="s">
        <v>98</v>
      </c>
      <c r="H27" s="22" t="s">
        <v>98</v>
      </c>
      <c r="I27" s="22" t="s">
        <v>98</v>
      </c>
      <c r="J27" s="22" t="s">
        <v>98</v>
      </c>
      <c r="K27" s="22" t="s">
        <v>97</v>
      </c>
      <c r="L27" s="23" t="s">
        <v>97</v>
      </c>
      <c r="M27" s="45" t="s">
        <v>58</v>
      </c>
    </row>
    <row r="28" spans="2:13" ht="18" customHeight="1">
      <c r="B28" s="196">
        <v>31</v>
      </c>
      <c r="C28" s="44" t="s">
        <v>12</v>
      </c>
      <c r="D28" s="21">
        <v>6</v>
      </c>
      <c r="E28" s="231">
        <v>547</v>
      </c>
      <c r="F28" s="214">
        <v>279029</v>
      </c>
      <c r="G28" s="22">
        <v>1871475</v>
      </c>
      <c r="H28" s="22">
        <v>3107809</v>
      </c>
      <c r="I28" s="22">
        <v>1033373</v>
      </c>
      <c r="J28" s="22">
        <v>3092787</v>
      </c>
      <c r="K28" s="22">
        <v>1287950</v>
      </c>
      <c r="L28" s="23">
        <v>438302</v>
      </c>
      <c r="M28" s="45" t="s">
        <v>12</v>
      </c>
    </row>
    <row r="29" spans="2:13" ht="18" customHeight="1">
      <c r="B29" s="197">
        <v>32</v>
      </c>
      <c r="C29" s="46" t="s">
        <v>59</v>
      </c>
      <c r="D29" s="24">
        <v>3</v>
      </c>
      <c r="E29" s="232">
        <v>23</v>
      </c>
      <c r="F29" s="215">
        <v>6122</v>
      </c>
      <c r="G29" s="25">
        <v>2564</v>
      </c>
      <c r="H29" s="25">
        <v>11498</v>
      </c>
      <c r="I29" s="25">
        <v>8273</v>
      </c>
      <c r="J29" s="25">
        <v>11498</v>
      </c>
      <c r="K29" s="25" t="s">
        <v>97</v>
      </c>
      <c r="L29" s="26" t="s">
        <v>97</v>
      </c>
      <c r="M29" s="47" t="s">
        <v>59</v>
      </c>
    </row>
    <row r="30" spans="1:9" s="236" customFormat="1" ht="10.5">
      <c r="A30" s="233"/>
      <c r="C30" s="234" t="s">
        <v>151</v>
      </c>
      <c r="D30" s="235"/>
      <c r="I30" s="237" t="s">
        <v>164</v>
      </c>
    </row>
    <row r="31" spans="1:4" s="236" customFormat="1" ht="10.5">
      <c r="A31" s="233"/>
      <c r="C31" s="237" t="s">
        <v>152</v>
      </c>
      <c r="D31" s="235"/>
    </row>
    <row r="32" spans="1:2" s="14" customFormat="1" ht="13.5">
      <c r="A32" s="62"/>
      <c r="B32" s="201"/>
    </row>
  </sheetData>
  <sheetProtection/>
  <mergeCells count="4">
    <mergeCell ref="B3:C4"/>
    <mergeCell ref="M3:M4"/>
    <mergeCell ref="A15:A16"/>
    <mergeCell ref="C1:M1"/>
  </mergeCells>
  <printOptions/>
  <pageMargins left="0.7874015748031497" right="0.7874015748031497" top="0.7874015748031497" bottom="0.7874015748031497" header="0.5118110236220472" footer="0.5118110236220472"/>
  <pageSetup fitToHeight="1" fitToWidth="1" horizontalDpi="300" verticalDpi="300" orientation="landscape" paperSize="9" scale="88" r:id="rId1"/>
  <ignoredErrors>
    <ignoredError sqref="B6" numberStoredAsText="1"/>
  </ignoredErrors>
</worksheet>
</file>

<file path=xl/worksheets/sheet12.xml><?xml version="1.0" encoding="utf-8"?>
<worksheet xmlns="http://schemas.openxmlformats.org/spreadsheetml/2006/main" xmlns:r="http://schemas.openxmlformats.org/officeDocument/2006/relationships">
  <sheetPr>
    <tabColor rgb="FF00B0F0"/>
    <pageSetUpPr fitToPage="1"/>
  </sheetPr>
  <dimension ref="A1:N58"/>
  <sheetViews>
    <sheetView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66"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7" customFormat="1" ht="38.25" customHeight="1">
      <c r="A1" s="66"/>
      <c r="C1" s="335" t="s">
        <v>139</v>
      </c>
      <c r="D1" s="335"/>
      <c r="E1" s="335"/>
      <c r="F1" s="335"/>
      <c r="G1" s="335"/>
      <c r="H1" s="335"/>
      <c r="I1" s="335"/>
      <c r="J1" s="335"/>
      <c r="K1" s="335"/>
      <c r="L1" s="335"/>
      <c r="M1" s="335"/>
    </row>
    <row r="2" spans="1:3" s="5" customFormat="1" ht="19.5" customHeight="1">
      <c r="A2" s="66"/>
      <c r="C2" s="5" t="s">
        <v>20</v>
      </c>
    </row>
    <row r="3" spans="1:13" s="9" customFormat="1" ht="24" customHeight="1">
      <c r="A3" s="66"/>
      <c r="B3" s="330" t="s">
        <v>53</v>
      </c>
      <c r="C3" s="336"/>
      <c r="D3" s="6" t="s">
        <v>43</v>
      </c>
      <c r="E3" s="223" t="s">
        <v>44</v>
      </c>
      <c r="F3" s="210" t="s">
        <v>45</v>
      </c>
      <c r="G3" s="7" t="s">
        <v>46</v>
      </c>
      <c r="H3" s="7" t="s">
        <v>14</v>
      </c>
      <c r="I3" s="7" t="s">
        <v>110</v>
      </c>
      <c r="J3" s="7" t="s">
        <v>47</v>
      </c>
      <c r="K3" s="7" t="s">
        <v>48</v>
      </c>
      <c r="L3" s="8" t="s">
        <v>15</v>
      </c>
      <c r="M3" s="326" t="s">
        <v>100</v>
      </c>
    </row>
    <row r="4" spans="1:14" s="12" customFormat="1" ht="13.5" customHeight="1">
      <c r="A4" s="67"/>
      <c r="B4" s="337"/>
      <c r="C4" s="338"/>
      <c r="D4" s="2"/>
      <c r="E4" s="224" t="s">
        <v>49</v>
      </c>
      <c r="F4" s="211" t="s">
        <v>16</v>
      </c>
      <c r="G4" s="10" t="s">
        <v>16</v>
      </c>
      <c r="H4" s="10" t="s">
        <v>16</v>
      </c>
      <c r="I4" s="10" t="s">
        <v>16</v>
      </c>
      <c r="J4" s="10" t="s">
        <v>16</v>
      </c>
      <c r="K4" s="10" t="s">
        <v>16</v>
      </c>
      <c r="L4" s="11" t="s">
        <v>16</v>
      </c>
      <c r="M4" s="327"/>
      <c r="N4" s="4"/>
    </row>
    <row r="5" spans="1:14" s="1" customFormat="1" ht="24" customHeight="1">
      <c r="A5" s="68"/>
      <c r="B5" s="40" t="s">
        <v>153</v>
      </c>
      <c r="C5" s="41"/>
      <c r="D5" s="15">
        <v>113</v>
      </c>
      <c r="E5" s="229">
        <v>10448</v>
      </c>
      <c r="F5" s="212">
        <v>5035377</v>
      </c>
      <c r="G5" s="16">
        <v>10852892</v>
      </c>
      <c r="H5" s="16">
        <v>19996061</v>
      </c>
      <c r="I5" s="16">
        <v>7429036</v>
      </c>
      <c r="J5" s="16">
        <v>19029218</v>
      </c>
      <c r="K5" s="16">
        <v>10419664</v>
      </c>
      <c r="L5" s="17">
        <v>2463030</v>
      </c>
      <c r="M5" s="202" t="s">
        <v>118</v>
      </c>
      <c r="N5" s="4"/>
    </row>
    <row r="6" spans="1:13" s="13" customFormat="1" ht="18" customHeight="1">
      <c r="A6" s="68"/>
      <c r="B6" s="194" t="s">
        <v>13</v>
      </c>
      <c r="C6" s="42" t="s">
        <v>66</v>
      </c>
      <c r="D6" s="18">
        <v>16</v>
      </c>
      <c r="E6" s="230">
        <v>528</v>
      </c>
      <c r="F6" s="213">
        <v>101410</v>
      </c>
      <c r="G6" s="19">
        <v>205269</v>
      </c>
      <c r="H6" s="19">
        <v>402251</v>
      </c>
      <c r="I6" s="19">
        <v>173159</v>
      </c>
      <c r="J6" s="19">
        <v>329502</v>
      </c>
      <c r="K6" s="19">
        <v>141277</v>
      </c>
      <c r="L6" s="20">
        <v>40262</v>
      </c>
      <c r="M6" s="43" t="s">
        <v>66</v>
      </c>
    </row>
    <row r="7" spans="1:13" s="13" customFormat="1" ht="18" customHeight="1">
      <c r="A7" s="69"/>
      <c r="B7" s="196">
        <v>10</v>
      </c>
      <c r="C7" s="44" t="s">
        <v>0</v>
      </c>
      <c r="D7" s="21">
        <v>2</v>
      </c>
      <c r="E7" s="231">
        <v>61</v>
      </c>
      <c r="F7" s="214" t="s">
        <v>98</v>
      </c>
      <c r="G7" s="22" t="s">
        <v>98</v>
      </c>
      <c r="H7" s="22" t="s">
        <v>98</v>
      </c>
      <c r="I7" s="22" t="s">
        <v>98</v>
      </c>
      <c r="J7" s="22" t="s">
        <v>98</v>
      </c>
      <c r="K7" s="22" t="s">
        <v>98</v>
      </c>
      <c r="L7" s="23" t="s">
        <v>98</v>
      </c>
      <c r="M7" s="45" t="s">
        <v>0</v>
      </c>
    </row>
    <row r="8" spans="1:13" s="13" customFormat="1" ht="18" customHeight="1">
      <c r="A8" s="68"/>
      <c r="B8" s="196">
        <v>11</v>
      </c>
      <c r="C8" s="44" t="s">
        <v>61</v>
      </c>
      <c r="D8" s="21">
        <v>1</v>
      </c>
      <c r="E8" s="231">
        <v>4</v>
      </c>
      <c r="F8" s="214" t="s">
        <v>98</v>
      </c>
      <c r="G8" s="22" t="s">
        <v>98</v>
      </c>
      <c r="H8" s="22" t="s">
        <v>98</v>
      </c>
      <c r="I8" s="22" t="s">
        <v>98</v>
      </c>
      <c r="J8" s="22" t="s">
        <v>98</v>
      </c>
      <c r="K8" s="22" t="s">
        <v>97</v>
      </c>
      <c r="L8" s="23" t="s">
        <v>97</v>
      </c>
      <c r="M8" s="45" t="s">
        <v>61</v>
      </c>
    </row>
    <row r="9" spans="1:13" s="13" customFormat="1" ht="18" customHeight="1">
      <c r="A9" s="68"/>
      <c r="B9" s="196">
        <v>12</v>
      </c>
      <c r="C9" s="44" t="s">
        <v>1</v>
      </c>
      <c r="D9" s="21">
        <v>1</v>
      </c>
      <c r="E9" s="231">
        <v>5</v>
      </c>
      <c r="F9" s="214" t="s">
        <v>98</v>
      </c>
      <c r="G9" s="22" t="s">
        <v>98</v>
      </c>
      <c r="H9" s="22" t="s">
        <v>98</v>
      </c>
      <c r="I9" s="22" t="s">
        <v>98</v>
      </c>
      <c r="J9" s="22" t="s">
        <v>98</v>
      </c>
      <c r="K9" s="22" t="s">
        <v>97</v>
      </c>
      <c r="L9" s="23" t="s">
        <v>97</v>
      </c>
      <c r="M9" s="45" t="s">
        <v>1</v>
      </c>
    </row>
    <row r="10" spans="1:13" s="13" customFormat="1" ht="18" customHeight="1">
      <c r="A10" s="68"/>
      <c r="B10" s="196">
        <v>13</v>
      </c>
      <c r="C10" s="44" t="s">
        <v>2</v>
      </c>
      <c r="D10" s="21">
        <v>3</v>
      </c>
      <c r="E10" s="231">
        <v>24</v>
      </c>
      <c r="F10" s="214">
        <v>6667</v>
      </c>
      <c r="G10" s="22">
        <v>6972</v>
      </c>
      <c r="H10" s="22">
        <v>18326</v>
      </c>
      <c r="I10" s="22">
        <v>10513</v>
      </c>
      <c r="J10" s="22">
        <v>18326</v>
      </c>
      <c r="K10" s="22" t="s">
        <v>97</v>
      </c>
      <c r="L10" s="23" t="s">
        <v>97</v>
      </c>
      <c r="M10" s="45" t="s">
        <v>2</v>
      </c>
    </row>
    <row r="11" spans="1:13" s="13" customFormat="1" ht="18" customHeight="1">
      <c r="A11" s="68"/>
      <c r="B11" s="196">
        <v>14</v>
      </c>
      <c r="C11" s="44" t="s">
        <v>3</v>
      </c>
      <c r="D11" s="21">
        <v>1</v>
      </c>
      <c r="E11" s="231">
        <v>26</v>
      </c>
      <c r="F11" s="214" t="s">
        <v>98</v>
      </c>
      <c r="G11" s="22" t="s">
        <v>98</v>
      </c>
      <c r="H11" s="22" t="s">
        <v>98</v>
      </c>
      <c r="I11" s="22" t="s">
        <v>98</v>
      </c>
      <c r="J11" s="22" t="s">
        <v>98</v>
      </c>
      <c r="K11" s="22" t="s">
        <v>97</v>
      </c>
      <c r="L11" s="23" t="s">
        <v>97</v>
      </c>
      <c r="M11" s="45" t="s">
        <v>3</v>
      </c>
    </row>
    <row r="12" spans="1:13" s="13" customFormat="1" ht="18" customHeight="1">
      <c r="A12" s="68"/>
      <c r="B12" s="196">
        <v>15</v>
      </c>
      <c r="C12" s="44" t="s">
        <v>109</v>
      </c>
      <c r="D12" s="21">
        <v>2</v>
      </c>
      <c r="E12" s="231">
        <v>58</v>
      </c>
      <c r="F12" s="214" t="s">
        <v>98</v>
      </c>
      <c r="G12" s="22" t="s">
        <v>98</v>
      </c>
      <c r="H12" s="22" t="s">
        <v>98</v>
      </c>
      <c r="I12" s="22" t="s">
        <v>98</v>
      </c>
      <c r="J12" s="22" t="s">
        <v>98</v>
      </c>
      <c r="K12" s="22" t="s">
        <v>98</v>
      </c>
      <c r="L12" s="23" t="s">
        <v>98</v>
      </c>
      <c r="M12" s="45" t="s">
        <v>109</v>
      </c>
    </row>
    <row r="13" spans="1:13" s="13" customFormat="1" ht="18" customHeight="1">
      <c r="A13" s="68"/>
      <c r="B13" s="196">
        <v>16</v>
      </c>
      <c r="C13" s="44" t="s">
        <v>62</v>
      </c>
      <c r="D13" s="21">
        <v>1</v>
      </c>
      <c r="E13" s="231">
        <v>29</v>
      </c>
      <c r="F13" s="214" t="s">
        <v>98</v>
      </c>
      <c r="G13" s="22" t="s">
        <v>98</v>
      </c>
      <c r="H13" s="22" t="s">
        <v>98</v>
      </c>
      <c r="I13" s="22" t="s">
        <v>98</v>
      </c>
      <c r="J13" s="22" t="s">
        <v>98</v>
      </c>
      <c r="K13" s="22" t="s">
        <v>97</v>
      </c>
      <c r="L13" s="23" t="s">
        <v>97</v>
      </c>
      <c r="M13" s="45" t="s">
        <v>62</v>
      </c>
    </row>
    <row r="14" spans="1:13" s="13" customFormat="1" ht="18" customHeight="1">
      <c r="A14" s="68"/>
      <c r="B14" s="196">
        <v>17</v>
      </c>
      <c r="C14" s="44" t="s">
        <v>4</v>
      </c>
      <c r="D14" s="21">
        <v>1</v>
      </c>
      <c r="E14" s="231">
        <v>8</v>
      </c>
      <c r="F14" s="214" t="s">
        <v>98</v>
      </c>
      <c r="G14" s="22" t="s">
        <v>98</v>
      </c>
      <c r="H14" s="22" t="s">
        <v>98</v>
      </c>
      <c r="I14" s="22" t="s">
        <v>98</v>
      </c>
      <c r="J14" s="22" t="s">
        <v>98</v>
      </c>
      <c r="K14" s="22" t="s">
        <v>97</v>
      </c>
      <c r="L14" s="23" t="s">
        <v>97</v>
      </c>
      <c r="M14" s="45" t="s">
        <v>4</v>
      </c>
    </row>
    <row r="15" spans="1:13" s="13" customFormat="1" ht="18" customHeight="1">
      <c r="A15" s="334">
        <f>'第1表事業所'!A11+11</f>
        <v>136</v>
      </c>
      <c r="B15" s="196">
        <v>18</v>
      </c>
      <c r="C15" s="44" t="s">
        <v>5</v>
      </c>
      <c r="D15" s="21">
        <v>14</v>
      </c>
      <c r="E15" s="231">
        <v>728</v>
      </c>
      <c r="F15" s="214">
        <v>345706</v>
      </c>
      <c r="G15" s="22">
        <v>1035317</v>
      </c>
      <c r="H15" s="22">
        <v>1978703</v>
      </c>
      <c r="I15" s="22">
        <v>843486</v>
      </c>
      <c r="J15" s="22">
        <v>1864090</v>
      </c>
      <c r="K15" s="22">
        <v>370797</v>
      </c>
      <c r="L15" s="23">
        <v>87853</v>
      </c>
      <c r="M15" s="45" t="s">
        <v>5</v>
      </c>
    </row>
    <row r="16" spans="1:13" s="13" customFormat="1" ht="18" customHeight="1">
      <c r="A16" s="334"/>
      <c r="B16" s="196">
        <v>19</v>
      </c>
      <c r="C16" s="44" t="s">
        <v>6</v>
      </c>
      <c r="D16" s="21">
        <v>4</v>
      </c>
      <c r="E16" s="231">
        <v>482</v>
      </c>
      <c r="F16" s="214">
        <v>188497</v>
      </c>
      <c r="G16" s="22">
        <v>279442</v>
      </c>
      <c r="H16" s="22">
        <v>699401</v>
      </c>
      <c r="I16" s="22">
        <v>375436</v>
      </c>
      <c r="J16" s="22">
        <v>603985</v>
      </c>
      <c r="K16" s="22" t="s">
        <v>98</v>
      </c>
      <c r="L16" s="23" t="s">
        <v>98</v>
      </c>
      <c r="M16" s="45" t="s">
        <v>6</v>
      </c>
    </row>
    <row r="17" spans="1:13" s="13" customFormat="1" ht="18" customHeight="1">
      <c r="A17" s="66"/>
      <c r="B17" s="196">
        <v>20</v>
      </c>
      <c r="C17" s="44" t="s">
        <v>7</v>
      </c>
      <c r="D17" s="21" t="s">
        <v>97</v>
      </c>
      <c r="E17" s="231" t="s">
        <v>97</v>
      </c>
      <c r="F17" s="214" t="s">
        <v>97</v>
      </c>
      <c r="G17" s="22" t="s">
        <v>97</v>
      </c>
      <c r="H17" s="22" t="s">
        <v>97</v>
      </c>
      <c r="I17" s="22" t="s">
        <v>97</v>
      </c>
      <c r="J17" s="22" t="s">
        <v>97</v>
      </c>
      <c r="K17" s="22" t="s">
        <v>97</v>
      </c>
      <c r="L17" s="23" t="s">
        <v>97</v>
      </c>
      <c r="M17" s="45" t="s">
        <v>7</v>
      </c>
    </row>
    <row r="18" spans="1:13" s="13" customFormat="1" ht="18" customHeight="1">
      <c r="A18" s="66"/>
      <c r="B18" s="196">
        <v>21</v>
      </c>
      <c r="C18" s="44" t="s">
        <v>8</v>
      </c>
      <c r="D18" s="21">
        <v>10</v>
      </c>
      <c r="E18" s="231">
        <v>111</v>
      </c>
      <c r="F18" s="214">
        <v>52611</v>
      </c>
      <c r="G18" s="22">
        <v>131215</v>
      </c>
      <c r="H18" s="22">
        <v>213213</v>
      </c>
      <c r="I18" s="22">
        <v>75925</v>
      </c>
      <c r="J18" s="22">
        <v>203997</v>
      </c>
      <c r="K18" s="22" t="s">
        <v>97</v>
      </c>
      <c r="L18" s="23" t="s">
        <v>97</v>
      </c>
      <c r="M18" s="45" t="s">
        <v>8</v>
      </c>
    </row>
    <row r="19" spans="1:13" s="13" customFormat="1" ht="18" customHeight="1">
      <c r="A19" s="68"/>
      <c r="B19" s="196">
        <v>22</v>
      </c>
      <c r="C19" s="44" t="s">
        <v>67</v>
      </c>
      <c r="D19" s="21" t="s">
        <v>97</v>
      </c>
      <c r="E19" s="231" t="s">
        <v>97</v>
      </c>
      <c r="F19" s="214" t="s">
        <v>97</v>
      </c>
      <c r="G19" s="22" t="s">
        <v>97</v>
      </c>
      <c r="H19" s="22" t="s">
        <v>97</v>
      </c>
      <c r="I19" s="22" t="s">
        <v>97</v>
      </c>
      <c r="J19" s="22" t="s">
        <v>97</v>
      </c>
      <c r="K19" s="22" t="s">
        <v>97</v>
      </c>
      <c r="L19" s="23" t="s">
        <v>97</v>
      </c>
      <c r="M19" s="45" t="s">
        <v>67</v>
      </c>
    </row>
    <row r="20" spans="1:13" s="13" customFormat="1" ht="18" customHeight="1">
      <c r="A20" s="68"/>
      <c r="B20" s="196">
        <v>23</v>
      </c>
      <c r="C20" s="44" t="s">
        <v>9</v>
      </c>
      <c r="D20" s="21">
        <v>1</v>
      </c>
      <c r="E20" s="231">
        <v>58</v>
      </c>
      <c r="F20" s="214" t="s">
        <v>98</v>
      </c>
      <c r="G20" s="22" t="s">
        <v>98</v>
      </c>
      <c r="H20" s="22" t="s">
        <v>98</v>
      </c>
      <c r="I20" s="22" t="s">
        <v>98</v>
      </c>
      <c r="J20" s="22" t="s">
        <v>98</v>
      </c>
      <c r="K20" s="22" t="s">
        <v>97</v>
      </c>
      <c r="L20" s="23" t="s">
        <v>97</v>
      </c>
      <c r="M20" s="45" t="s">
        <v>9</v>
      </c>
    </row>
    <row r="21" spans="1:13" s="13" customFormat="1" ht="18" customHeight="1">
      <c r="A21" s="66"/>
      <c r="B21" s="196">
        <v>24</v>
      </c>
      <c r="C21" s="44" t="s">
        <v>10</v>
      </c>
      <c r="D21" s="21">
        <v>34</v>
      </c>
      <c r="E21" s="231">
        <v>3675</v>
      </c>
      <c r="F21" s="214">
        <v>1837729</v>
      </c>
      <c r="G21" s="22">
        <v>4246740</v>
      </c>
      <c r="H21" s="22">
        <v>7322160</v>
      </c>
      <c r="I21" s="22">
        <v>2703062</v>
      </c>
      <c r="J21" s="22">
        <v>7213083</v>
      </c>
      <c r="K21" s="22">
        <v>1282143</v>
      </c>
      <c r="L21" s="23">
        <v>695468</v>
      </c>
      <c r="M21" s="45" t="s">
        <v>10</v>
      </c>
    </row>
    <row r="22" spans="1:13" s="13" customFormat="1" ht="18" customHeight="1">
      <c r="A22" s="66"/>
      <c r="B22" s="196">
        <v>25</v>
      </c>
      <c r="C22" s="44" t="s">
        <v>106</v>
      </c>
      <c r="D22" s="21">
        <v>2</v>
      </c>
      <c r="E22" s="231">
        <v>51</v>
      </c>
      <c r="F22" s="214" t="s">
        <v>98</v>
      </c>
      <c r="G22" s="22" t="s">
        <v>98</v>
      </c>
      <c r="H22" s="22" t="s">
        <v>98</v>
      </c>
      <c r="I22" s="22" t="s">
        <v>98</v>
      </c>
      <c r="J22" s="22" t="s">
        <v>98</v>
      </c>
      <c r="K22" s="22" t="s">
        <v>98</v>
      </c>
      <c r="L22" s="23" t="s">
        <v>98</v>
      </c>
      <c r="M22" s="45" t="s">
        <v>106</v>
      </c>
    </row>
    <row r="23" spans="1:13" s="13" customFormat="1" ht="18" customHeight="1">
      <c r="A23" s="66"/>
      <c r="B23" s="196">
        <v>26</v>
      </c>
      <c r="C23" s="44" t="s">
        <v>107</v>
      </c>
      <c r="D23" s="21">
        <v>14</v>
      </c>
      <c r="E23" s="231">
        <v>269</v>
      </c>
      <c r="F23" s="214">
        <v>122275</v>
      </c>
      <c r="G23" s="22">
        <v>353278</v>
      </c>
      <c r="H23" s="22">
        <v>578039</v>
      </c>
      <c r="I23" s="22">
        <v>205843</v>
      </c>
      <c r="J23" s="22">
        <v>585776</v>
      </c>
      <c r="K23" s="22">
        <v>163879</v>
      </c>
      <c r="L23" s="23">
        <v>15062</v>
      </c>
      <c r="M23" s="45" t="s">
        <v>107</v>
      </c>
    </row>
    <row r="24" spans="1:13" s="13" customFormat="1" ht="18" customHeight="1">
      <c r="A24" s="66"/>
      <c r="B24" s="196">
        <v>27</v>
      </c>
      <c r="C24" s="44" t="s">
        <v>108</v>
      </c>
      <c r="D24" s="21" t="s">
        <v>97</v>
      </c>
      <c r="E24" s="231" t="s">
        <v>97</v>
      </c>
      <c r="F24" s="214" t="s">
        <v>97</v>
      </c>
      <c r="G24" s="22" t="s">
        <v>97</v>
      </c>
      <c r="H24" s="22" t="s">
        <v>97</v>
      </c>
      <c r="I24" s="22" t="s">
        <v>97</v>
      </c>
      <c r="J24" s="22" t="s">
        <v>97</v>
      </c>
      <c r="K24" s="22" t="s">
        <v>97</v>
      </c>
      <c r="L24" s="23" t="s">
        <v>97</v>
      </c>
      <c r="M24" s="45" t="s">
        <v>108</v>
      </c>
    </row>
    <row r="25" spans="1:13" s="13" customFormat="1" ht="18" customHeight="1">
      <c r="A25" s="66"/>
      <c r="B25" s="196">
        <v>28</v>
      </c>
      <c r="C25" s="44" t="s">
        <v>28</v>
      </c>
      <c r="D25" s="21" t="s">
        <v>97</v>
      </c>
      <c r="E25" s="231" t="s">
        <v>97</v>
      </c>
      <c r="F25" s="214" t="s">
        <v>97</v>
      </c>
      <c r="G25" s="22" t="s">
        <v>97</v>
      </c>
      <c r="H25" s="22" t="s">
        <v>97</v>
      </c>
      <c r="I25" s="22" t="s">
        <v>97</v>
      </c>
      <c r="J25" s="22" t="s">
        <v>97</v>
      </c>
      <c r="K25" s="22" t="s">
        <v>97</v>
      </c>
      <c r="L25" s="23" t="s">
        <v>97</v>
      </c>
      <c r="M25" s="45" t="s">
        <v>28</v>
      </c>
    </row>
    <row r="26" spans="1:13" s="13" customFormat="1" ht="18" customHeight="1">
      <c r="A26" s="66"/>
      <c r="B26" s="196">
        <v>29</v>
      </c>
      <c r="C26" s="54" t="s">
        <v>11</v>
      </c>
      <c r="D26" s="21">
        <v>1</v>
      </c>
      <c r="E26" s="231">
        <v>11</v>
      </c>
      <c r="F26" s="214" t="s">
        <v>98</v>
      </c>
      <c r="G26" s="22" t="s">
        <v>98</v>
      </c>
      <c r="H26" s="22" t="s">
        <v>98</v>
      </c>
      <c r="I26" s="22" t="s">
        <v>98</v>
      </c>
      <c r="J26" s="22" t="s">
        <v>98</v>
      </c>
      <c r="K26" s="22" t="s">
        <v>97</v>
      </c>
      <c r="L26" s="23" t="s">
        <v>97</v>
      </c>
      <c r="M26" s="55" t="s">
        <v>11</v>
      </c>
    </row>
    <row r="27" spans="1:13" s="13" customFormat="1" ht="18" customHeight="1">
      <c r="A27" s="66"/>
      <c r="B27" s="196">
        <v>30</v>
      </c>
      <c r="C27" s="44" t="s">
        <v>58</v>
      </c>
      <c r="D27" s="21">
        <v>1</v>
      </c>
      <c r="E27" s="231">
        <v>6</v>
      </c>
      <c r="F27" s="214" t="s">
        <v>98</v>
      </c>
      <c r="G27" s="22" t="s">
        <v>98</v>
      </c>
      <c r="H27" s="22" t="s">
        <v>98</v>
      </c>
      <c r="I27" s="22" t="s">
        <v>98</v>
      </c>
      <c r="J27" s="22" t="s">
        <v>98</v>
      </c>
      <c r="K27" s="22" t="s">
        <v>97</v>
      </c>
      <c r="L27" s="23" t="s">
        <v>97</v>
      </c>
      <c r="M27" s="45" t="s">
        <v>58</v>
      </c>
    </row>
    <row r="28" spans="1:13" s="13" customFormat="1" ht="18" customHeight="1">
      <c r="A28" s="66"/>
      <c r="B28" s="196">
        <v>31</v>
      </c>
      <c r="C28" s="44" t="s">
        <v>12</v>
      </c>
      <c r="D28" s="21" t="s">
        <v>97</v>
      </c>
      <c r="E28" s="231" t="s">
        <v>97</v>
      </c>
      <c r="F28" s="214" t="s">
        <v>97</v>
      </c>
      <c r="G28" s="22" t="s">
        <v>97</v>
      </c>
      <c r="H28" s="22" t="s">
        <v>97</v>
      </c>
      <c r="I28" s="22" t="s">
        <v>97</v>
      </c>
      <c r="J28" s="22" t="s">
        <v>97</v>
      </c>
      <c r="K28" s="22" t="s">
        <v>97</v>
      </c>
      <c r="L28" s="23" t="s">
        <v>97</v>
      </c>
      <c r="M28" s="45" t="s">
        <v>12</v>
      </c>
    </row>
    <row r="29" spans="1:13" s="13" customFormat="1" ht="18" customHeight="1">
      <c r="A29" s="66"/>
      <c r="B29" s="197">
        <v>32</v>
      </c>
      <c r="C29" s="46" t="s">
        <v>59</v>
      </c>
      <c r="D29" s="24">
        <v>4</v>
      </c>
      <c r="E29" s="232">
        <v>4314</v>
      </c>
      <c r="F29" s="215">
        <v>2251888</v>
      </c>
      <c r="G29" s="25">
        <v>4290869</v>
      </c>
      <c r="H29" s="25">
        <v>7828056</v>
      </c>
      <c r="I29" s="25">
        <v>2742763</v>
      </c>
      <c r="J29" s="25">
        <v>7718003</v>
      </c>
      <c r="K29" s="25" t="s">
        <v>98</v>
      </c>
      <c r="L29" s="26" t="s">
        <v>98</v>
      </c>
      <c r="M29" s="47" t="s">
        <v>59</v>
      </c>
    </row>
    <row r="30" spans="1:9" s="236" customFormat="1" ht="10.5">
      <c r="A30" s="233"/>
      <c r="C30" s="234" t="s">
        <v>151</v>
      </c>
      <c r="D30" s="235"/>
      <c r="I30" s="237" t="s">
        <v>164</v>
      </c>
    </row>
    <row r="31" spans="1:4" s="236" customFormat="1" ht="10.5">
      <c r="A31" s="233"/>
      <c r="C31" s="237" t="s">
        <v>152</v>
      </c>
      <c r="D31" s="235"/>
    </row>
    <row r="32" spans="1:2" s="14" customFormat="1" ht="13.5">
      <c r="A32" s="62"/>
      <c r="B32" s="201"/>
    </row>
    <row r="33" spans="4:12" ht="13.5">
      <c r="D33" s="3"/>
      <c r="E33" s="3"/>
      <c r="F33" s="3"/>
      <c r="G33" s="3"/>
      <c r="H33" s="3"/>
      <c r="I33" s="3"/>
      <c r="J33" s="3"/>
      <c r="K33" s="3"/>
      <c r="L33" s="3"/>
    </row>
    <row r="34" spans="4:12" ht="13.5">
      <c r="D34" s="3"/>
      <c r="E34" s="3"/>
      <c r="F34" s="3"/>
      <c r="G34" s="3"/>
      <c r="H34" s="3"/>
      <c r="I34" s="3"/>
      <c r="J34" s="3"/>
      <c r="K34" s="3"/>
      <c r="L34" s="3"/>
    </row>
    <row r="35" spans="4:12" ht="13.5">
      <c r="D35" s="3"/>
      <c r="E35" s="3"/>
      <c r="F35" s="3"/>
      <c r="G35" s="3"/>
      <c r="H35" s="3"/>
      <c r="I35" s="3"/>
      <c r="J35" s="3"/>
      <c r="K35" s="3"/>
      <c r="L35" s="3"/>
    </row>
    <row r="36" spans="4:12" ht="13.5">
      <c r="D36" s="3"/>
      <c r="E36" s="3"/>
      <c r="F36" s="3"/>
      <c r="G36" s="3"/>
      <c r="H36" s="3"/>
      <c r="I36" s="3"/>
      <c r="J36" s="3"/>
      <c r="K36" s="3"/>
      <c r="L36" s="3"/>
    </row>
    <row r="37" spans="4:12" ht="13.5">
      <c r="D37" s="3"/>
      <c r="E37" s="3"/>
      <c r="F37" s="3"/>
      <c r="G37" s="3"/>
      <c r="H37" s="3"/>
      <c r="I37" s="3"/>
      <c r="J37" s="3"/>
      <c r="K37" s="3"/>
      <c r="L37" s="3"/>
    </row>
    <row r="38" spans="4:12" ht="13.5">
      <c r="D38" s="3"/>
      <c r="E38" s="3"/>
      <c r="F38" s="3"/>
      <c r="G38" s="3"/>
      <c r="H38" s="3"/>
      <c r="I38" s="3"/>
      <c r="J38" s="3"/>
      <c r="K38" s="3"/>
      <c r="L38" s="3"/>
    </row>
    <row r="39" spans="4:12" ht="13.5">
      <c r="D39" s="3"/>
      <c r="E39" s="3"/>
      <c r="F39" s="3"/>
      <c r="G39" s="3"/>
      <c r="H39" s="3"/>
      <c r="I39" s="3"/>
      <c r="J39" s="3"/>
      <c r="K39" s="3"/>
      <c r="L39" s="3"/>
    </row>
    <row r="40" spans="4:12" ht="13.5">
      <c r="D40" s="3"/>
      <c r="E40" s="3"/>
      <c r="F40" s="3"/>
      <c r="G40" s="3"/>
      <c r="H40" s="3"/>
      <c r="I40" s="3"/>
      <c r="J40" s="3"/>
      <c r="K40" s="3"/>
      <c r="L40" s="3"/>
    </row>
    <row r="41" spans="4:12" ht="13.5">
      <c r="D41" s="3"/>
      <c r="E41" s="3"/>
      <c r="F41" s="3"/>
      <c r="G41" s="3"/>
      <c r="H41" s="3"/>
      <c r="I41" s="3"/>
      <c r="J41" s="3"/>
      <c r="K41" s="3"/>
      <c r="L41" s="3"/>
    </row>
    <row r="42" spans="4:12" ht="13.5">
      <c r="D42" s="3"/>
      <c r="E42" s="3"/>
      <c r="F42" s="3"/>
      <c r="G42" s="3"/>
      <c r="H42" s="3"/>
      <c r="I42" s="3"/>
      <c r="J42" s="3"/>
      <c r="K42" s="3"/>
      <c r="L42" s="3"/>
    </row>
    <row r="43" spans="4:12" ht="13.5">
      <c r="D43" s="3"/>
      <c r="E43" s="3"/>
      <c r="F43" s="3"/>
      <c r="G43" s="3"/>
      <c r="H43" s="3"/>
      <c r="I43" s="3"/>
      <c r="J43" s="3"/>
      <c r="K43" s="3"/>
      <c r="L43" s="3"/>
    </row>
    <row r="44" spans="4:12" ht="13.5">
      <c r="D44" s="3"/>
      <c r="E44" s="3"/>
      <c r="F44" s="3"/>
      <c r="G44" s="3"/>
      <c r="H44" s="3"/>
      <c r="I44" s="3"/>
      <c r="J44" s="3"/>
      <c r="K44" s="3"/>
      <c r="L44" s="3"/>
    </row>
    <row r="45" spans="4:12" ht="13.5">
      <c r="D45" s="3"/>
      <c r="E45" s="3"/>
      <c r="F45" s="3"/>
      <c r="G45" s="3"/>
      <c r="H45" s="3"/>
      <c r="I45" s="3"/>
      <c r="J45" s="3"/>
      <c r="K45" s="3"/>
      <c r="L45" s="3"/>
    </row>
    <row r="46" spans="4:12" ht="13.5">
      <c r="D46" s="3"/>
      <c r="E46" s="3"/>
      <c r="F46" s="3"/>
      <c r="G46" s="3"/>
      <c r="H46" s="3"/>
      <c r="I46" s="3"/>
      <c r="J46" s="3"/>
      <c r="K46" s="3"/>
      <c r="L46" s="3"/>
    </row>
    <row r="47" spans="4:12" ht="13.5">
      <c r="D47" s="3"/>
      <c r="E47" s="3"/>
      <c r="F47" s="3"/>
      <c r="G47" s="3"/>
      <c r="H47" s="3"/>
      <c r="I47" s="3"/>
      <c r="J47" s="3"/>
      <c r="K47" s="3"/>
      <c r="L47" s="3"/>
    </row>
    <row r="48" spans="4:12" ht="13.5">
      <c r="D48" s="3"/>
      <c r="E48" s="3"/>
      <c r="F48" s="3"/>
      <c r="G48" s="3"/>
      <c r="H48" s="3"/>
      <c r="I48" s="3"/>
      <c r="J48" s="3"/>
      <c r="K48" s="3"/>
      <c r="L48" s="3"/>
    </row>
    <row r="49" spans="4:12" ht="13.5">
      <c r="D49" s="3"/>
      <c r="E49" s="3"/>
      <c r="F49" s="3"/>
      <c r="G49" s="3"/>
      <c r="H49" s="3"/>
      <c r="I49" s="3"/>
      <c r="J49" s="3"/>
      <c r="K49" s="3"/>
      <c r="L49" s="3"/>
    </row>
    <row r="50" spans="4:12" ht="13.5">
      <c r="D50" s="3"/>
      <c r="E50" s="3"/>
      <c r="F50" s="3"/>
      <c r="G50" s="3"/>
      <c r="H50" s="3"/>
      <c r="I50" s="3"/>
      <c r="J50" s="3"/>
      <c r="K50" s="3"/>
      <c r="L50" s="3"/>
    </row>
    <row r="51" spans="4:12" ht="13.5">
      <c r="D51" s="3"/>
      <c r="E51" s="3"/>
      <c r="F51" s="3"/>
      <c r="G51" s="3"/>
      <c r="H51" s="3"/>
      <c r="I51" s="3"/>
      <c r="J51" s="3"/>
      <c r="K51" s="3"/>
      <c r="L51" s="3"/>
    </row>
    <row r="52" spans="4:12" ht="13.5">
      <c r="D52" s="3"/>
      <c r="E52" s="3"/>
      <c r="F52" s="3"/>
      <c r="G52" s="3"/>
      <c r="H52" s="3"/>
      <c r="I52" s="3"/>
      <c r="J52" s="3"/>
      <c r="K52" s="3"/>
      <c r="L52" s="3"/>
    </row>
    <row r="53" spans="4:12" ht="13.5">
      <c r="D53" s="3"/>
      <c r="E53" s="3"/>
      <c r="F53" s="3"/>
      <c r="G53" s="3"/>
      <c r="H53" s="3"/>
      <c r="I53" s="3"/>
      <c r="J53" s="3"/>
      <c r="K53" s="3"/>
      <c r="L53" s="3"/>
    </row>
    <row r="54" spans="4:12" ht="13.5">
      <c r="D54" s="3"/>
      <c r="E54" s="3"/>
      <c r="F54" s="3"/>
      <c r="G54" s="3"/>
      <c r="H54" s="3"/>
      <c r="I54" s="3"/>
      <c r="J54" s="3"/>
      <c r="K54" s="3"/>
      <c r="L54" s="3"/>
    </row>
    <row r="55" spans="4:12" ht="13.5">
      <c r="D55" s="3"/>
      <c r="E55" s="3"/>
      <c r="F55" s="3"/>
      <c r="G55" s="3"/>
      <c r="H55" s="3"/>
      <c r="I55" s="3"/>
      <c r="J55" s="3"/>
      <c r="K55" s="3"/>
      <c r="L55" s="3"/>
    </row>
    <row r="56" spans="4:12" ht="13.5">
      <c r="D56" s="3"/>
      <c r="E56" s="3"/>
      <c r="F56" s="3"/>
      <c r="G56" s="3"/>
      <c r="H56" s="3"/>
      <c r="I56" s="3"/>
      <c r="J56" s="3"/>
      <c r="K56" s="3"/>
      <c r="L56" s="3"/>
    </row>
    <row r="57" spans="4:12" ht="13.5">
      <c r="D57" s="3"/>
      <c r="E57" s="3"/>
      <c r="F57" s="3"/>
      <c r="G57" s="3"/>
      <c r="H57" s="3"/>
      <c r="I57" s="3"/>
      <c r="J57" s="3"/>
      <c r="K57" s="3"/>
      <c r="L57" s="3"/>
    </row>
    <row r="58" spans="4:12" ht="13.5">
      <c r="D58" s="3"/>
      <c r="E58" s="3"/>
      <c r="F58" s="3"/>
      <c r="G58" s="3"/>
      <c r="H58" s="3"/>
      <c r="I58" s="3"/>
      <c r="J58" s="3"/>
      <c r="K58" s="3"/>
      <c r="L58" s="3"/>
    </row>
  </sheetData>
  <sheetProtection/>
  <mergeCells count="4">
    <mergeCell ref="B3:C4"/>
    <mergeCell ref="M3:M4"/>
    <mergeCell ref="A15:A16"/>
    <mergeCell ref="C1:M1"/>
  </mergeCells>
  <printOptions/>
  <pageMargins left="0.7874015748031497" right="0.7874015748031497" top="0.7874015748031497" bottom="0.7874015748031497" header="0.5118110236220472" footer="0.5118110236220472"/>
  <pageSetup fitToHeight="1" fitToWidth="1" horizontalDpi="300" verticalDpi="300" orientation="landscape" paperSize="9" scale="88" r:id="rId1"/>
  <ignoredErrors>
    <ignoredError sqref="B6" numberStoredAsText="1"/>
  </ignoredErrors>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N58"/>
  <sheetViews>
    <sheetView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66"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7" customFormat="1" ht="38.25" customHeight="1">
      <c r="A1" s="66"/>
      <c r="C1" s="335" t="s">
        <v>139</v>
      </c>
      <c r="D1" s="335"/>
      <c r="E1" s="335"/>
      <c r="F1" s="335"/>
      <c r="G1" s="335"/>
      <c r="H1" s="335"/>
      <c r="I1" s="335"/>
      <c r="J1" s="335"/>
      <c r="K1" s="335"/>
      <c r="L1" s="335"/>
      <c r="M1" s="335"/>
    </row>
    <row r="2" spans="1:3" s="5" customFormat="1" ht="19.5" customHeight="1">
      <c r="A2" s="66"/>
      <c r="C2" s="5" t="s">
        <v>21</v>
      </c>
    </row>
    <row r="3" spans="1:13" s="9" customFormat="1" ht="24" customHeight="1">
      <c r="A3" s="66"/>
      <c r="B3" s="330" t="s">
        <v>53</v>
      </c>
      <c r="C3" s="336"/>
      <c r="D3" s="6" t="s">
        <v>43</v>
      </c>
      <c r="E3" s="223" t="s">
        <v>44</v>
      </c>
      <c r="F3" s="210" t="s">
        <v>45</v>
      </c>
      <c r="G3" s="7" t="s">
        <v>46</v>
      </c>
      <c r="H3" s="7" t="s">
        <v>14</v>
      </c>
      <c r="I3" s="7" t="s">
        <v>110</v>
      </c>
      <c r="J3" s="7" t="s">
        <v>47</v>
      </c>
      <c r="K3" s="7" t="s">
        <v>48</v>
      </c>
      <c r="L3" s="8" t="s">
        <v>15</v>
      </c>
      <c r="M3" s="326" t="s">
        <v>100</v>
      </c>
    </row>
    <row r="4" spans="1:14" s="12" customFormat="1" ht="13.5" customHeight="1">
      <c r="A4" s="67"/>
      <c r="B4" s="337"/>
      <c r="C4" s="338"/>
      <c r="D4" s="2"/>
      <c r="E4" s="224" t="s">
        <v>49</v>
      </c>
      <c r="F4" s="211" t="s">
        <v>16</v>
      </c>
      <c r="G4" s="10" t="s">
        <v>16</v>
      </c>
      <c r="H4" s="10" t="s">
        <v>16</v>
      </c>
      <c r="I4" s="10" t="s">
        <v>16</v>
      </c>
      <c r="J4" s="10" t="s">
        <v>16</v>
      </c>
      <c r="K4" s="10" t="s">
        <v>16</v>
      </c>
      <c r="L4" s="11" t="s">
        <v>16</v>
      </c>
      <c r="M4" s="327"/>
      <c r="N4" s="4"/>
    </row>
    <row r="5" spans="1:14" s="1" customFormat="1" ht="24" customHeight="1">
      <c r="A5" s="68"/>
      <c r="B5" s="40" t="s">
        <v>153</v>
      </c>
      <c r="C5" s="41"/>
      <c r="D5" s="15">
        <v>151</v>
      </c>
      <c r="E5" s="229">
        <v>5517</v>
      </c>
      <c r="F5" s="212">
        <v>2269459</v>
      </c>
      <c r="G5" s="16">
        <v>10692162</v>
      </c>
      <c r="H5" s="16">
        <v>20374263</v>
      </c>
      <c r="I5" s="16">
        <v>8916264</v>
      </c>
      <c r="J5" s="16">
        <v>20235101</v>
      </c>
      <c r="K5" s="16">
        <v>2808793</v>
      </c>
      <c r="L5" s="17">
        <v>827139</v>
      </c>
      <c r="M5" s="202" t="s">
        <v>118</v>
      </c>
      <c r="N5" s="4"/>
    </row>
    <row r="6" spans="1:13" s="13" customFormat="1" ht="18" customHeight="1">
      <c r="A6" s="68"/>
      <c r="B6" s="194" t="s">
        <v>13</v>
      </c>
      <c r="C6" s="42" t="s">
        <v>66</v>
      </c>
      <c r="D6" s="18">
        <v>24</v>
      </c>
      <c r="E6" s="230">
        <v>627</v>
      </c>
      <c r="F6" s="213">
        <v>132197</v>
      </c>
      <c r="G6" s="19">
        <v>552620</v>
      </c>
      <c r="H6" s="19">
        <v>957075</v>
      </c>
      <c r="I6" s="19">
        <v>349088</v>
      </c>
      <c r="J6" s="19">
        <v>929114</v>
      </c>
      <c r="K6" s="19">
        <v>195865</v>
      </c>
      <c r="L6" s="20">
        <v>33506</v>
      </c>
      <c r="M6" s="43" t="s">
        <v>66</v>
      </c>
    </row>
    <row r="7" spans="1:13" s="13" customFormat="1" ht="18" customHeight="1">
      <c r="A7" s="69"/>
      <c r="B7" s="196">
        <v>10</v>
      </c>
      <c r="C7" s="44" t="s">
        <v>0</v>
      </c>
      <c r="D7" s="21">
        <v>4</v>
      </c>
      <c r="E7" s="231">
        <v>261</v>
      </c>
      <c r="F7" s="214">
        <v>115447</v>
      </c>
      <c r="G7" s="22">
        <v>2327419</v>
      </c>
      <c r="H7" s="22">
        <v>3048258</v>
      </c>
      <c r="I7" s="22">
        <v>602543</v>
      </c>
      <c r="J7" s="22">
        <v>3048118</v>
      </c>
      <c r="K7" s="22">
        <v>453621</v>
      </c>
      <c r="L7" s="23">
        <v>28727</v>
      </c>
      <c r="M7" s="45" t="s">
        <v>0</v>
      </c>
    </row>
    <row r="8" spans="1:13" s="13" customFormat="1" ht="18" customHeight="1">
      <c r="A8" s="68"/>
      <c r="B8" s="196">
        <v>11</v>
      </c>
      <c r="C8" s="44" t="s">
        <v>61</v>
      </c>
      <c r="D8" s="21">
        <v>10</v>
      </c>
      <c r="E8" s="231">
        <v>336</v>
      </c>
      <c r="F8" s="214">
        <v>108700</v>
      </c>
      <c r="G8" s="22">
        <v>269318</v>
      </c>
      <c r="H8" s="22">
        <v>517037</v>
      </c>
      <c r="I8" s="22">
        <v>220714</v>
      </c>
      <c r="J8" s="22">
        <v>360370</v>
      </c>
      <c r="K8" s="22">
        <v>90181</v>
      </c>
      <c r="L8" s="23">
        <v>6277</v>
      </c>
      <c r="M8" s="45" t="s">
        <v>61</v>
      </c>
    </row>
    <row r="9" spans="1:13" s="13" customFormat="1" ht="18" customHeight="1">
      <c r="A9" s="68"/>
      <c r="B9" s="196">
        <v>12</v>
      </c>
      <c r="C9" s="44" t="s">
        <v>1</v>
      </c>
      <c r="D9" s="21">
        <v>8</v>
      </c>
      <c r="E9" s="231">
        <v>79</v>
      </c>
      <c r="F9" s="214">
        <v>20564</v>
      </c>
      <c r="G9" s="22">
        <v>66907</v>
      </c>
      <c r="H9" s="22">
        <v>103945</v>
      </c>
      <c r="I9" s="22">
        <v>34294</v>
      </c>
      <c r="J9" s="22">
        <v>48028</v>
      </c>
      <c r="K9" s="22" t="s">
        <v>97</v>
      </c>
      <c r="L9" s="23" t="s">
        <v>97</v>
      </c>
      <c r="M9" s="45" t="s">
        <v>1</v>
      </c>
    </row>
    <row r="10" spans="1:13" s="13" customFormat="1" ht="18" customHeight="1">
      <c r="A10" s="68"/>
      <c r="B10" s="196">
        <v>13</v>
      </c>
      <c r="C10" s="44" t="s">
        <v>2</v>
      </c>
      <c r="D10" s="21">
        <v>13</v>
      </c>
      <c r="E10" s="231">
        <v>242</v>
      </c>
      <c r="F10" s="214">
        <v>90771</v>
      </c>
      <c r="G10" s="22">
        <v>313068</v>
      </c>
      <c r="H10" s="22">
        <v>489327</v>
      </c>
      <c r="I10" s="22">
        <v>155262</v>
      </c>
      <c r="J10" s="22">
        <v>486545</v>
      </c>
      <c r="K10" s="22" t="s">
        <v>98</v>
      </c>
      <c r="L10" s="23" t="s">
        <v>98</v>
      </c>
      <c r="M10" s="45" t="s">
        <v>2</v>
      </c>
    </row>
    <row r="11" spans="1:13" s="13" customFormat="1" ht="18" customHeight="1">
      <c r="A11" s="68"/>
      <c r="B11" s="196">
        <v>14</v>
      </c>
      <c r="C11" s="44" t="s">
        <v>3</v>
      </c>
      <c r="D11" s="21">
        <v>2</v>
      </c>
      <c r="E11" s="231">
        <v>60</v>
      </c>
      <c r="F11" s="214" t="s">
        <v>98</v>
      </c>
      <c r="G11" s="22" t="s">
        <v>98</v>
      </c>
      <c r="H11" s="22" t="s">
        <v>98</v>
      </c>
      <c r="I11" s="22" t="s">
        <v>98</v>
      </c>
      <c r="J11" s="22" t="s">
        <v>98</v>
      </c>
      <c r="K11" s="22" t="s">
        <v>98</v>
      </c>
      <c r="L11" s="23" t="s">
        <v>98</v>
      </c>
      <c r="M11" s="45" t="s">
        <v>3</v>
      </c>
    </row>
    <row r="12" spans="1:13" s="13" customFormat="1" ht="18" customHeight="1">
      <c r="A12" s="68"/>
      <c r="B12" s="196">
        <v>15</v>
      </c>
      <c r="C12" s="44" t="s">
        <v>109</v>
      </c>
      <c r="D12" s="21">
        <v>6</v>
      </c>
      <c r="E12" s="231">
        <v>134</v>
      </c>
      <c r="F12" s="214">
        <v>42032</v>
      </c>
      <c r="G12" s="22">
        <v>211205</v>
      </c>
      <c r="H12" s="22">
        <v>395248</v>
      </c>
      <c r="I12" s="22">
        <v>163182</v>
      </c>
      <c r="J12" s="22">
        <v>395383</v>
      </c>
      <c r="K12" s="22" t="s">
        <v>98</v>
      </c>
      <c r="L12" s="23" t="s">
        <v>98</v>
      </c>
      <c r="M12" s="45" t="s">
        <v>109</v>
      </c>
    </row>
    <row r="13" spans="1:13" s="13" customFormat="1" ht="18" customHeight="1">
      <c r="A13" s="68"/>
      <c r="B13" s="196">
        <v>16</v>
      </c>
      <c r="C13" s="44" t="s">
        <v>62</v>
      </c>
      <c r="D13" s="21">
        <v>2</v>
      </c>
      <c r="E13" s="231">
        <v>13</v>
      </c>
      <c r="F13" s="214" t="s">
        <v>98</v>
      </c>
      <c r="G13" s="22" t="s">
        <v>98</v>
      </c>
      <c r="H13" s="22" t="s">
        <v>98</v>
      </c>
      <c r="I13" s="22" t="s">
        <v>98</v>
      </c>
      <c r="J13" s="22" t="s">
        <v>98</v>
      </c>
      <c r="K13" s="22" t="s">
        <v>97</v>
      </c>
      <c r="L13" s="23" t="s">
        <v>97</v>
      </c>
      <c r="M13" s="45" t="s">
        <v>62</v>
      </c>
    </row>
    <row r="14" spans="1:13" s="13" customFormat="1" ht="18" customHeight="1">
      <c r="A14" s="68"/>
      <c r="B14" s="196">
        <v>17</v>
      </c>
      <c r="C14" s="44" t="s">
        <v>4</v>
      </c>
      <c r="D14" s="21">
        <v>1</v>
      </c>
      <c r="E14" s="231">
        <v>6</v>
      </c>
      <c r="F14" s="214" t="s">
        <v>98</v>
      </c>
      <c r="G14" s="22" t="s">
        <v>98</v>
      </c>
      <c r="H14" s="22" t="s">
        <v>98</v>
      </c>
      <c r="I14" s="22" t="s">
        <v>98</v>
      </c>
      <c r="J14" s="22" t="s">
        <v>98</v>
      </c>
      <c r="K14" s="22" t="s">
        <v>97</v>
      </c>
      <c r="L14" s="23" t="s">
        <v>97</v>
      </c>
      <c r="M14" s="45" t="s">
        <v>4</v>
      </c>
    </row>
    <row r="15" spans="1:13" s="13" customFormat="1" ht="18" customHeight="1">
      <c r="A15" s="334">
        <f>'第1表事業所'!A11+12</f>
        <v>137</v>
      </c>
      <c r="B15" s="196">
        <v>18</v>
      </c>
      <c r="C15" s="44" t="s">
        <v>5</v>
      </c>
      <c r="D15" s="21">
        <v>15</v>
      </c>
      <c r="E15" s="231">
        <v>331</v>
      </c>
      <c r="F15" s="214">
        <v>108975</v>
      </c>
      <c r="G15" s="22">
        <v>344091</v>
      </c>
      <c r="H15" s="22">
        <v>544276</v>
      </c>
      <c r="I15" s="22">
        <v>166236</v>
      </c>
      <c r="J15" s="22">
        <v>527833</v>
      </c>
      <c r="K15" s="22">
        <v>132522</v>
      </c>
      <c r="L15" s="23">
        <v>11692</v>
      </c>
      <c r="M15" s="45" t="s">
        <v>5</v>
      </c>
    </row>
    <row r="16" spans="1:13" s="13" customFormat="1" ht="18" customHeight="1">
      <c r="A16" s="334"/>
      <c r="B16" s="196">
        <v>19</v>
      </c>
      <c r="C16" s="44" t="s">
        <v>6</v>
      </c>
      <c r="D16" s="21" t="s">
        <v>97</v>
      </c>
      <c r="E16" s="231" t="s">
        <v>97</v>
      </c>
      <c r="F16" s="214" t="s">
        <v>97</v>
      </c>
      <c r="G16" s="22" t="s">
        <v>97</v>
      </c>
      <c r="H16" s="22" t="s">
        <v>97</v>
      </c>
      <c r="I16" s="22" t="s">
        <v>97</v>
      </c>
      <c r="J16" s="22" t="s">
        <v>97</v>
      </c>
      <c r="K16" s="22" t="s">
        <v>97</v>
      </c>
      <c r="L16" s="23" t="s">
        <v>97</v>
      </c>
      <c r="M16" s="45" t="s">
        <v>6</v>
      </c>
    </row>
    <row r="17" spans="1:13" s="13" customFormat="1" ht="18" customHeight="1">
      <c r="A17" s="66"/>
      <c r="B17" s="196">
        <v>20</v>
      </c>
      <c r="C17" s="44" t="s">
        <v>7</v>
      </c>
      <c r="D17" s="21" t="s">
        <v>97</v>
      </c>
      <c r="E17" s="231" t="s">
        <v>97</v>
      </c>
      <c r="F17" s="214" t="s">
        <v>97</v>
      </c>
      <c r="G17" s="22" t="s">
        <v>97</v>
      </c>
      <c r="H17" s="22" t="s">
        <v>97</v>
      </c>
      <c r="I17" s="22" t="s">
        <v>97</v>
      </c>
      <c r="J17" s="22" t="s">
        <v>97</v>
      </c>
      <c r="K17" s="22" t="s">
        <v>97</v>
      </c>
      <c r="L17" s="23" t="s">
        <v>97</v>
      </c>
      <c r="M17" s="45" t="s">
        <v>7</v>
      </c>
    </row>
    <row r="18" spans="1:13" s="13" customFormat="1" ht="18" customHeight="1">
      <c r="A18" s="66"/>
      <c r="B18" s="196">
        <v>21</v>
      </c>
      <c r="C18" s="44" t="s">
        <v>8</v>
      </c>
      <c r="D18" s="21">
        <v>12</v>
      </c>
      <c r="E18" s="231">
        <v>414</v>
      </c>
      <c r="F18" s="214">
        <v>120449</v>
      </c>
      <c r="G18" s="22">
        <v>339655</v>
      </c>
      <c r="H18" s="22">
        <v>650470</v>
      </c>
      <c r="I18" s="22">
        <v>290358</v>
      </c>
      <c r="J18" s="22">
        <v>634212</v>
      </c>
      <c r="K18" s="22">
        <v>381839</v>
      </c>
      <c r="L18" s="23">
        <v>244265</v>
      </c>
      <c r="M18" s="45" t="s">
        <v>8</v>
      </c>
    </row>
    <row r="19" spans="1:13" s="13" customFormat="1" ht="18" customHeight="1">
      <c r="A19" s="68"/>
      <c r="B19" s="196">
        <v>22</v>
      </c>
      <c r="C19" s="44" t="s">
        <v>67</v>
      </c>
      <c r="D19" s="21">
        <v>1</v>
      </c>
      <c r="E19" s="231">
        <v>72</v>
      </c>
      <c r="F19" s="214" t="s">
        <v>98</v>
      </c>
      <c r="G19" s="22" t="s">
        <v>98</v>
      </c>
      <c r="H19" s="22" t="s">
        <v>98</v>
      </c>
      <c r="I19" s="22" t="s">
        <v>98</v>
      </c>
      <c r="J19" s="22" t="s">
        <v>98</v>
      </c>
      <c r="K19" s="22" t="s">
        <v>98</v>
      </c>
      <c r="L19" s="23" t="s">
        <v>98</v>
      </c>
      <c r="M19" s="45" t="s">
        <v>67</v>
      </c>
    </row>
    <row r="20" spans="1:13" s="13" customFormat="1" ht="18" customHeight="1">
      <c r="A20" s="68"/>
      <c r="B20" s="196">
        <v>23</v>
      </c>
      <c r="C20" s="44" t="s">
        <v>9</v>
      </c>
      <c r="D20" s="21">
        <v>3</v>
      </c>
      <c r="E20" s="231">
        <v>266</v>
      </c>
      <c r="F20" s="214">
        <v>167810</v>
      </c>
      <c r="G20" s="22">
        <v>2017134</v>
      </c>
      <c r="H20" s="22">
        <v>2825405</v>
      </c>
      <c r="I20" s="22">
        <v>753317</v>
      </c>
      <c r="J20" s="22">
        <v>2864655</v>
      </c>
      <c r="K20" s="22">
        <v>156082</v>
      </c>
      <c r="L20" s="23">
        <v>54597</v>
      </c>
      <c r="M20" s="45" t="s">
        <v>9</v>
      </c>
    </row>
    <row r="21" spans="1:13" s="13" customFormat="1" ht="18" customHeight="1">
      <c r="A21" s="66"/>
      <c r="B21" s="196">
        <v>24</v>
      </c>
      <c r="C21" s="44" t="s">
        <v>10</v>
      </c>
      <c r="D21" s="21">
        <v>22</v>
      </c>
      <c r="E21" s="231">
        <v>508</v>
      </c>
      <c r="F21" s="214">
        <v>192439</v>
      </c>
      <c r="G21" s="22">
        <v>548628</v>
      </c>
      <c r="H21" s="22">
        <v>1004463</v>
      </c>
      <c r="I21" s="22">
        <v>408709</v>
      </c>
      <c r="J21" s="22">
        <v>975371</v>
      </c>
      <c r="K21" s="22">
        <v>129643</v>
      </c>
      <c r="L21" s="23">
        <v>17557</v>
      </c>
      <c r="M21" s="45" t="s">
        <v>10</v>
      </c>
    </row>
    <row r="22" spans="1:13" s="13" customFormat="1" ht="18" customHeight="1">
      <c r="A22" s="66"/>
      <c r="B22" s="196">
        <v>25</v>
      </c>
      <c r="C22" s="44" t="s">
        <v>106</v>
      </c>
      <c r="D22" s="21">
        <v>1</v>
      </c>
      <c r="E22" s="231">
        <v>4</v>
      </c>
      <c r="F22" s="214" t="s">
        <v>98</v>
      </c>
      <c r="G22" s="22" t="s">
        <v>98</v>
      </c>
      <c r="H22" s="22" t="s">
        <v>98</v>
      </c>
      <c r="I22" s="22" t="s">
        <v>98</v>
      </c>
      <c r="J22" s="22" t="s">
        <v>98</v>
      </c>
      <c r="K22" s="22" t="s">
        <v>97</v>
      </c>
      <c r="L22" s="23" t="s">
        <v>97</v>
      </c>
      <c r="M22" s="45" t="s">
        <v>106</v>
      </c>
    </row>
    <row r="23" spans="1:13" s="13" customFormat="1" ht="18" customHeight="1">
      <c r="A23" s="66"/>
      <c r="B23" s="196">
        <v>26</v>
      </c>
      <c r="C23" s="44" t="s">
        <v>107</v>
      </c>
      <c r="D23" s="21">
        <v>14</v>
      </c>
      <c r="E23" s="231">
        <v>301</v>
      </c>
      <c r="F23" s="214">
        <v>116133</v>
      </c>
      <c r="G23" s="22">
        <v>207961</v>
      </c>
      <c r="H23" s="22">
        <v>441417</v>
      </c>
      <c r="I23" s="22">
        <v>204359</v>
      </c>
      <c r="J23" s="22">
        <v>442716</v>
      </c>
      <c r="K23" s="22" t="s">
        <v>98</v>
      </c>
      <c r="L23" s="23" t="s">
        <v>98</v>
      </c>
      <c r="M23" s="45" t="s">
        <v>107</v>
      </c>
    </row>
    <row r="24" spans="1:13" s="13" customFormat="1" ht="18" customHeight="1">
      <c r="A24" s="66"/>
      <c r="B24" s="196">
        <v>27</v>
      </c>
      <c r="C24" s="44" t="s">
        <v>108</v>
      </c>
      <c r="D24" s="21" t="s">
        <v>97</v>
      </c>
      <c r="E24" s="231" t="s">
        <v>97</v>
      </c>
      <c r="F24" s="214" t="s">
        <v>97</v>
      </c>
      <c r="G24" s="22" t="s">
        <v>97</v>
      </c>
      <c r="H24" s="22" t="s">
        <v>97</v>
      </c>
      <c r="I24" s="22" t="s">
        <v>97</v>
      </c>
      <c r="J24" s="22" t="s">
        <v>97</v>
      </c>
      <c r="K24" s="22" t="s">
        <v>97</v>
      </c>
      <c r="L24" s="23" t="s">
        <v>97</v>
      </c>
      <c r="M24" s="45" t="s">
        <v>108</v>
      </c>
    </row>
    <row r="25" spans="1:13" s="13" customFormat="1" ht="18" customHeight="1">
      <c r="A25" s="66"/>
      <c r="B25" s="196">
        <v>28</v>
      </c>
      <c r="C25" s="44" t="s">
        <v>28</v>
      </c>
      <c r="D25" s="21">
        <v>8</v>
      </c>
      <c r="E25" s="231">
        <v>1564</v>
      </c>
      <c r="F25" s="214">
        <v>866847</v>
      </c>
      <c r="G25" s="22">
        <v>3137341</v>
      </c>
      <c r="H25" s="22">
        <v>8674831</v>
      </c>
      <c r="I25" s="22">
        <v>5265285</v>
      </c>
      <c r="J25" s="22">
        <v>8855310</v>
      </c>
      <c r="K25" s="22">
        <v>693588</v>
      </c>
      <c r="L25" s="23">
        <v>325080</v>
      </c>
      <c r="M25" s="45" t="s">
        <v>28</v>
      </c>
    </row>
    <row r="26" spans="1:13" s="13" customFormat="1" ht="18" customHeight="1">
      <c r="A26" s="66"/>
      <c r="B26" s="196">
        <v>29</v>
      </c>
      <c r="C26" s="54" t="s">
        <v>11</v>
      </c>
      <c r="D26" s="21">
        <v>2</v>
      </c>
      <c r="E26" s="231">
        <v>41</v>
      </c>
      <c r="F26" s="214" t="s">
        <v>98</v>
      </c>
      <c r="G26" s="22" t="s">
        <v>98</v>
      </c>
      <c r="H26" s="22" t="s">
        <v>98</v>
      </c>
      <c r="I26" s="22" t="s">
        <v>98</v>
      </c>
      <c r="J26" s="22" t="s">
        <v>98</v>
      </c>
      <c r="K26" s="22" t="s">
        <v>97</v>
      </c>
      <c r="L26" s="23" t="s">
        <v>97</v>
      </c>
      <c r="M26" s="55" t="s">
        <v>11</v>
      </c>
    </row>
    <row r="27" spans="1:13" s="13" customFormat="1" ht="18" customHeight="1">
      <c r="A27" s="66"/>
      <c r="B27" s="196">
        <v>30</v>
      </c>
      <c r="C27" s="44" t="s">
        <v>58</v>
      </c>
      <c r="D27" s="21" t="s">
        <v>97</v>
      </c>
      <c r="E27" s="231" t="s">
        <v>97</v>
      </c>
      <c r="F27" s="214" t="s">
        <v>97</v>
      </c>
      <c r="G27" s="22" t="s">
        <v>97</v>
      </c>
      <c r="H27" s="22" t="s">
        <v>97</v>
      </c>
      <c r="I27" s="22" t="s">
        <v>97</v>
      </c>
      <c r="J27" s="22" t="s">
        <v>97</v>
      </c>
      <c r="K27" s="22" t="s">
        <v>97</v>
      </c>
      <c r="L27" s="23" t="s">
        <v>97</v>
      </c>
      <c r="M27" s="45" t="s">
        <v>58</v>
      </c>
    </row>
    <row r="28" spans="1:13" s="13" customFormat="1" ht="18" customHeight="1">
      <c r="A28" s="66"/>
      <c r="B28" s="196">
        <v>31</v>
      </c>
      <c r="C28" s="44" t="s">
        <v>12</v>
      </c>
      <c r="D28" s="21">
        <v>3</v>
      </c>
      <c r="E28" s="231">
        <v>258</v>
      </c>
      <c r="F28" s="214" t="s">
        <v>98</v>
      </c>
      <c r="G28" s="22" t="s">
        <v>98</v>
      </c>
      <c r="H28" s="22" t="s">
        <v>98</v>
      </c>
      <c r="I28" s="22" t="s">
        <v>98</v>
      </c>
      <c r="J28" s="22" t="s">
        <v>98</v>
      </c>
      <c r="K28" s="22" t="s">
        <v>98</v>
      </c>
      <c r="L28" s="23" t="s">
        <v>98</v>
      </c>
      <c r="M28" s="45" t="s">
        <v>12</v>
      </c>
    </row>
    <row r="29" spans="1:13" s="13" customFormat="1" ht="18" customHeight="1">
      <c r="A29" s="66"/>
      <c r="B29" s="197">
        <v>32</v>
      </c>
      <c r="C29" s="46" t="s">
        <v>59</v>
      </c>
      <c r="D29" s="24" t="s">
        <v>97</v>
      </c>
      <c r="E29" s="232" t="s">
        <v>97</v>
      </c>
      <c r="F29" s="215" t="s">
        <v>97</v>
      </c>
      <c r="G29" s="25" t="s">
        <v>97</v>
      </c>
      <c r="H29" s="25" t="s">
        <v>97</v>
      </c>
      <c r="I29" s="25" t="s">
        <v>97</v>
      </c>
      <c r="J29" s="25" t="s">
        <v>97</v>
      </c>
      <c r="K29" s="25" t="s">
        <v>97</v>
      </c>
      <c r="L29" s="26" t="s">
        <v>97</v>
      </c>
      <c r="M29" s="47" t="s">
        <v>59</v>
      </c>
    </row>
    <row r="30" spans="1:9" s="236" customFormat="1" ht="10.5">
      <c r="A30" s="233"/>
      <c r="C30" s="234" t="s">
        <v>151</v>
      </c>
      <c r="D30" s="235"/>
      <c r="I30" s="237" t="s">
        <v>164</v>
      </c>
    </row>
    <row r="31" spans="1:4" s="236" customFormat="1" ht="10.5">
      <c r="A31" s="233"/>
      <c r="C31" s="237" t="s">
        <v>152</v>
      </c>
      <c r="D31" s="235"/>
    </row>
    <row r="32" spans="1:2" s="14" customFormat="1" ht="13.5">
      <c r="A32" s="62"/>
      <c r="B32" s="201"/>
    </row>
    <row r="33" spans="4:12" ht="13.5">
      <c r="D33" s="3"/>
      <c r="E33" s="3"/>
      <c r="F33" s="3"/>
      <c r="G33" s="3"/>
      <c r="H33" s="3"/>
      <c r="I33" s="3"/>
      <c r="J33" s="3"/>
      <c r="K33" s="3"/>
      <c r="L33" s="3"/>
    </row>
    <row r="34" spans="4:12" ht="13.5">
      <c r="D34" s="3"/>
      <c r="E34" s="3"/>
      <c r="F34" s="3"/>
      <c r="G34" s="3"/>
      <c r="H34" s="3"/>
      <c r="I34" s="3"/>
      <c r="J34" s="3"/>
      <c r="K34" s="3"/>
      <c r="L34" s="3"/>
    </row>
    <row r="35" spans="4:12" ht="13.5">
      <c r="D35" s="3"/>
      <c r="E35" s="3"/>
      <c r="F35" s="3"/>
      <c r="G35" s="3"/>
      <c r="H35" s="3"/>
      <c r="I35" s="3"/>
      <c r="J35" s="3"/>
      <c r="K35" s="3"/>
      <c r="L35" s="3"/>
    </row>
    <row r="36" spans="4:12" ht="13.5">
      <c r="D36" s="3"/>
      <c r="E36" s="3"/>
      <c r="F36" s="3"/>
      <c r="G36" s="3"/>
      <c r="H36" s="3"/>
      <c r="I36" s="3"/>
      <c r="J36" s="3"/>
      <c r="K36" s="3"/>
      <c r="L36" s="3"/>
    </row>
    <row r="37" spans="4:12" ht="13.5">
      <c r="D37" s="3"/>
      <c r="E37" s="3"/>
      <c r="F37" s="3"/>
      <c r="G37" s="3"/>
      <c r="H37" s="3"/>
      <c r="I37" s="3"/>
      <c r="J37" s="3"/>
      <c r="K37" s="3"/>
      <c r="L37" s="3"/>
    </row>
    <row r="38" spans="4:12" ht="13.5">
      <c r="D38" s="3"/>
      <c r="E38" s="3"/>
      <c r="F38" s="3"/>
      <c r="G38" s="3"/>
      <c r="H38" s="3"/>
      <c r="I38" s="3"/>
      <c r="J38" s="3"/>
      <c r="K38" s="3"/>
      <c r="L38" s="3"/>
    </row>
    <row r="39" spans="4:12" ht="13.5">
      <c r="D39" s="3"/>
      <c r="E39" s="3"/>
      <c r="F39" s="3"/>
      <c r="G39" s="3"/>
      <c r="H39" s="3"/>
      <c r="I39" s="3"/>
      <c r="J39" s="3"/>
      <c r="K39" s="3"/>
      <c r="L39" s="3"/>
    </row>
    <row r="40" spans="4:12" ht="13.5">
      <c r="D40" s="3"/>
      <c r="E40" s="3"/>
      <c r="F40" s="3"/>
      <c r="G40" s="3"/>
      <c r="H40" s="3"/>
      <c r="I40" s="3"/>
      <c r="J40" s="3"/>
      <c r="K40" s="3"/>
      <c r="L40" s="3"/>
    </row>
    <row r="41" spans="4:12" ht="13.5">
      <c r="D41" s="3"/>
      <c r="E41" s="3"/>
      <c r="F41" s="3"/>
      <c r="G41" s="3"/>
      <c r="H41" s="3"/>
      <c r="I41" s="3"/>
      <c r="J41" s="3"/>
      <c r="K41" s="3"/>
      <c r="L41" s="3"/>
    </row>
    <row r="42" spans="4:12" ht="13.5">
      <c r="D42" s="3"/>
      <c r="E42" s="3"/>
      <c r="F42" s="3"/>
      <c r="G42" s="3"/>
      <c r="H42" s="3"/>
      <c r="I42" s="3"/>
      <c r="J42" s="3"/>
      <c r="K42" s="3"/>
      <c r="L42" s="3"/>
    </row>
    <row r="43" spans="4:12" ht="13.5">
      <c r="D43" s="3"/>
      <c r="E43" s="3"/>
      <c r="F43" s="3"/>
      <c r="G43" s="3"/>
      <c r="H43" s="3"/>
      <c r="I43" s="3"/>
      <c r="J43" s="3"/>
      <c r="K43" s="3"/>
      <c r="L43" s="3"/>
    </row>
    <row r="44" spans="4:12" ht="13.5">
      <c r="D44" s="3"/>
      <c r="E44" s="3"/>
      <c r="F44" s="3"/>
      <c r="G44" s="3"/>
      <c r="H44" s="3"/>
      <c r="I44" s="3"/>
      <c r="J44" s="3"/>
      <c r="K44" s="3"/>
      <c r="L44" s="3"/>
    </row>
    <row r="45" spans="4:12" ht="13.5">
      <c r="D45" s="3"/>
      <c r="E45" s="3"/>
      <c r="F45" s="3"/>
      <c r="G45" s="3"/>
      <c r="H45" s="3"/>
      <c r="I45" s="3"/>
      <c r="J45" s="3"/>
      <c r="K45" s="3"/>
      <c r="L45" s="3"/>
    </row>
    <row r="46" spans="4:12" ht="13.5">
      <c r="D46" s="3"/>
      <c r="E46" s="3"/>
      <c r="F46" s="3"/>
      <c r="G46" s="3"/>
      <c r="H46" s="3"/>
      <c r="I46" s="3"/>
      <c r="J46" s="3"/>
      <c r="K46" s="3"/>
      <c r="L46" s="3"/>
    </row>
    <row r="47" spans="4:12" ht="13.5">
      <c r="D47" s="3"/>
      <c r="E47" s="3"/>
      <c r="F47" s="3"/>
      <c r="G47" s="3"/>
      <c r="H47" s="3"/>
      <c r="I47" s="3"/>
      <c r="J47" s="3"/>
      <c r="K47" s="3"/>
      <c r="L47" s="3"/>
    </row>
    <row r="48" spans="4:12" ht="13.5">
      <c r="D48" s="3"/>
      <c r="E48" s="3"/>
      <c r="F48" s="3"/>
      <c r="G48" s="3"/>
      <c r="H48" s="3"/>
      <c r="I48" s="3"/>
      <c r="J48" s="3"/>
      <c r="K48" s="3"/>
      <c r="L48" s="3"/>
    </row>
    <row r="49" spans="4:12" ht="13.5">
      <c r="D49" s="3"/>
      <c r="E49" s="3"/>
      <c r="F49" s="3"/>
      <c r="G49" s="3"/>
      <c r="H49" s="3"/>
      <c r="I49" s="3"/>
      <c r="J49" s="3"/>
      <c r="K49" s="3"/>
      <c r="L49" s="3"/>
    </row>
    <row r="50" spans="4:12" ht="13.5">
      <c r="D50" s="3"/>
      <c r="E50" s="3"/>
      <c r="F50" s="3"/>
      <c r="G50" s="3"/>
      <c r="H50" s="3"/>
      <c r="I50" s="3"/>
      <c r="J50" s="3"/>
      <c r="K50" s="3"/>
      <c r="L50" s="3"/>
    </row>
    <row r="51" spans="4:12" ht="13.5">
      <c r="D51" s="3"/>
      <c r="E51" s="3"/>
      <c r="F51" s="3"/>
      <c r="G51" s="3"/>
      <c r="H51" s="3"/>
      <c r="I51" s="3"/>
      <c r="J51" s="3"/>
      <c r="K51" s="3"/>
      <c r="L51" s="3"/>
    </row>
    <row r="52" spans="4:12" ht="13.5">
      <c r="D52" s="3"/>
      <c r="E52" s="3"/>
      <c r="F52" s="3"/>
      <c r="G52" s="3"/>
      <c r="H52" s="3"/>
      <c r="I52" s="3"/>
      <c r="J52" s="3"/>
      <c r="K52" s="3"/>
      <c r="L52" s="3"/>
    </row>
    <row r="53" spans="4:12" ht="13.5">
      <c r="D53" s="3"/>
      <c r="E53" s="3"/>
      <c r="F53" s="3"/>
      <c r="G53" s="3"/>
      <c r="H53" s="3"/>
      <c r="I53" s="3"/>
      <c r="J53" s="3"/>
      <c r="K53" s="3"/>
      <c r="L53" s="3"/>
    </row>
    <row r="54" spans="4:12" ht="13.5">
      <c r="D54" s="3"/>
      <c r="E54" s="3"/>
      <c r="F54" s="3"/>
      <c r="G54" s="3"/>
      <c r="H54" s="3"/>
      <c r="I54" s="3"/>
      <c r="J54" s="3"/>
      <c r="K54" s="3"/>
      <c r="L54" s="3"/>
    </row>
    <row r="55" spans="4:12" ht="13.5">
      <c r="D55" s="3"/>
      <c r="E55" s="3"/>
      <c r="F55" s="3"/>
      <c r="G55" s="3"/>
      <c r="H55" s="3"/>
      <c r="I55" s="3"/>
      <c r="J55" s="3"/>
      <c r="K55" s="3"/>
      <c r="L55" s="3"/>
    </row>
    <row r="56" spans="4:12" ht="13.5">
      <c r="D56" s="3"/>
      <c r="E56" s="3"/>
      <c r="F56" s="3"/>
      <c r="G56" s="3"/>
      <c r="H56" s="3"/>
      <c r="I56" s="3"/>
      <c r="J56" s="3"/>
      <c r="K56" s="3"/>
      <c r="L56" s="3"/>
    </row>
    <row r="57" spans="4:12" ht="13.5">
      <c r="D57" s="3"/>
      <c r="E57" s="3"/>
      <c r="F57" s="3"/>
      <c r="G57" s="3"/>
      <c r="H57" s="3"/>
      <c r="I57" s="3"/>
      <c r="J57" s="3"/>
      <c r="K57" s="3"/>
      <c r="L57" s="3"/>
    </row>
    <row r="58" spans="4:12" ht="13.5">
      <c r="D58" s="3"/>
      <c r="E58" s="3"/>
      <c r="F58" s="3"/>
      <c r="G58" s="3"/>
      <c r="H58" s="3"/>
      <c r="I58" s="3"/>
      <c r="J58" s="3"/>
      <c r="K58" s="3"/>
      <c r="L58" s="3"/>
    </row>
  </sheetData>
  <sheetProtection/>
  <mergeCells count="4">
    <mergeCell ref="B3:C4"/>
    <mergeCell ref="M3:M4"/>
    <mergeCell ref="A15:A16"/>
    <mergeCell ref="C1:M1"/>
  </mergeCells>
  <printOptions/>
  <pageMargins left="0.7874015748031497" right="0.7874015748031497" top="0.7874015748031497" bottom="0.7874015748031497" header="0.5118110236220472" footer="0.5118110236220472"/>
  <pageSetup fitToHeight="1" fitToWidth="1" horizontalDpi="300" verticalDpi="300" orientation="landscape" paperSize="9" scale="88" r:id="rId1"/>
  <ignoredErrors>
    <ignoredError sqref="B6" numberStoredAsText="1"/>
  </ignoredErrors>
</worksheet>
</file>

<file path=xl/worksheets/sheet14.xml><?xml version="1.0" encoding="utf-8"?>
<worksheet xmlns="http://schemas.openxmlformats.org/spreadsheetml/2006/main" xmlns:r="http://schemas.openxmlformats.org/officeDocument/2006/relationships">
  <sheetPr>
    <tabColor rgb="FF00B0F0"/>
    <pageSetUpPr fitToPage="1"/>
  </sheetPr>
  <dimension ref="A1:N58"/>
  <sheetViews>
    <sheetView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66"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7" customFormat="1" ht="38.25" customHeight="1">
      <c r="A1" s="66"/>
      <c r="C1" s="335" t="s">
        <v>139</v>
      </c>
      <c r="D1" s="335"/>
      <c r="E1" s="335"/>
      <c r="F1" s="335"/>
      <c r="G1" s="335"/>
      <c r="H1" s="335"/>
      <c r="I1" s="335"/>
      <c r="J1" s="335"/>
      <c r="K1" s="335"/>
      <c r="L1" s="335"/>
      <c r="M1" s="335"/>
    </row>
    <row r="2" spans="1:3" s="5" customFormat="1" ht="19.5" customHeight="1">
      <c r="A2" s="66"/>
      <c r="C2" s="5" t="s">
        <v>22</v>
      </c>
    </row>
    <row r="3" spans="1:13" s="9" customFormat="1" ht="24" customHeight="1">
      <c r="A3" s="66"/>
      <c r="B3" s="330" t="s">
        <v>53</v>
      </c>
      <c r="C3" s="336"/>
      <c r="D3" s="6" t="s">
        <v>43</v>
      </c>
      <c r="E3" s="223" t="s">
        <v>44</v>
      </c>
      <c r="F3" s="210" t="s">
        <v>45</v>
      </c>
      <c r="G3" s="7" t="s">
        <v>46</v>
      </c>
      <c r="H3" s="7" t="s">
        <v>14</v>
      </c>
      <c r="I3" s="7" t="s">
        <v>110</v>
      </c>
      <c r="J3" s="7" t="s">
        <v>47</v>
      </c>
      <c r="K3" s="7" t="s">
        <v>48</v>
      </c>
      <c r="L3" s="8" t="s">
        <v>15</v>
      </c>
      <c r="M3" s="326" t="s">
        <v>100</v>
      </c>
    </row>
    <row r="4" spans="1:14" s="12" customFormat="1" ht="13.5" customHeight="1">
      <c r="A4" s="67"/>
      <c r="B4" s="337"/>
      <c r="C4" s="338"/>
      <c r="D4" s="2"/>
      <c r="E4" s="224" t="s">
        <v>49</v>
      </c>
      <c r="F4" s="211" t="s">
        <v>16</v>
      </c>
      <c r="G4" s="10" t="s">
        <v>16</v>
      </c>
      <c r="H4" s="10" t="s">
        <v>16</v>
      </c>
      <c r="I4" s="10" t="s">
        <v>16</v>
      </c>
      <c r="J4" s="10" t="s">
        <v>16</v>
      </c>
      <c r="K4" s="10" t="s">
        <v>16</v>
      </c>
      <c r="L4" s="11" t="s">
        <v>16</v>
      </c>
      <c r="M4" s="327"/>
      <c r="N4" s="4"/>
    </row>
    <row r="5" spans="1:14" s="1" customFormat="1" ht="24" customHeight="1">
      <c r="A5" s="68"/>
      <c r="B5" s="40" t="s">
        <v>153</v>
      </c>
      <c r="C5" s="41"/>
      <c r="D5" s="15">
        <v>134</v>
      </c>
      <c r="E5" s="229">
        <v>4948</v>
      </c>
      <c r="F5" s="212">
        <v>1772587</v>
      </c>
      <c r="G5" s="16">
        <v>3612388</v>
      </c>
      <c r="H5" s="16">
        <v>7420005</v>
      </c>
      <c r="I5" s="16">
        <v>3394807</v>
      </c>
      <c r="J5" s="16">
        <v>7167938</v>
      </c>
      <c r="K5" s="16">
        <v>1463523</v>
      </c>
      <c r="L5" s="17">
        <v>333842</v>
      </c>
      <c r="M5" s="202" t="s">
        <v>118</v>
      </c>
      <c r="N5" s="4"/>
    </row>
    <row r="6" spans="1:13" s="13" customFormat="1" ht="18" customHeight="1">
      <c r="A6" s="68"/>
      <c r="B6" s="194" t="s">
        <v>13</v>
      </c>
      <c r="C6" s="42" t="s">
        <v>66</v>
      </c>
      <c r="D6" s="18">
        <v>12</v>
      </c>
      <c r="E6" s="230">
        <v>489</v>
      </c>
      <c r="F6" s="213">
        <v>137379</v>
      </c>
      <c r="G6" s="19">
        <v>651085</v>
      </c>
      <c r="H6" s="19">
        <v>895343</v>
      </c>
      <c r="I6" s="19">
        <v>211806</v>
      </c>
      <c r="J6" s="19">
        <v>859906</v>
      </c>
      <c r="K6" s="19">
        <v>208940</v>
      </c>
      <c r="L6" s="20">
        <v>37670</v>
      </c>
      <c r="M6" s="43" t="s">
        <v>66</v>
      </c>
    </row>
    <row r="7" spans="1:13" s="13" customFormat="1" ht="18" customHeight="1">
      <c r="A7" s="69"/>
      <c r="B7" s="196">
        <v>10</v>
      </c>
      <c r="C7" s="44" t="s">
        <v>0</v>
      </c>
      <c r="D7" s="21" t="s">
        <v>97</v>
      </c>
      <c r="E7" s="231" t="s">
        <v>97</v>
      </c>
      <c r="F7" s="214" t="s">
        <v>97</v>
      </c>
      <c r="G7" s="22" t="s">
        <v>97</v>
      </c>
      <c r="H7" s="22" t="s">
        <v>97</v>
      </c>
      <c r="I7" s="22" t="s">
        <v>97</v>
      </c>
      <c r="J7" s="22" t="s">
        <v>97</v>
      </c>
      <c r="K7" s="22" t="s">
        <v>97</v>
      </c>
      <c r="L7" s="23" t="s">
        <v>97</v>
      </c>
      <c r="M7" s="45" t="s">
        <v>0</v>
      </c>
    </row>
    <row r="8" spans="1:13" s="13" customFormat="1" ht="18" customHeight="1">
      <c r="A8" s="68"/>
      <c r="B8" s="196">
        <v>11</v>
      </c>
      <c r="C8" s="44" t="s">
        <v>61</v>
      </c>
      <c r="D8" s="21">
        <v>33</v>
      </c>
      <c r="E8" s="231">
        <v>1253</v>
      </c>
      <c r="F8" s="214">
        <v>358357</v>
      </c>
      <c r="G8" s="22">
        <v>619865</v>
      </c>
      <c r="H8" s="22">
        <v>1344099</v>
      </c>
      <c r="I8" s="22">
        <v>656155</v>
      </c>
      <c r="J8" s="22">
        <v>1198949</v>
      </c>
      <c r="K8" s="22">
        <v>334622</v>
      </c>
      <c r="L8" s="23">
        <v>39751</v>
      </c>
      <c r="M8" s="45" t="s">
        <v>61</v>
      </c>
    </row>
    <row r="9" spans="1:13" s="13" customFormat="1" ht="18" customHeight="1">
      <c r="A9" s="68"/>
      <c r="B9" s="196">
        <v>12</v>
      </c>
      <c r="C9" s="44" t="s">
        <v>1</v>
      </c>
      <c r="D9" s="21">
        <v>4</v>
      </c>
      <c r="E9" s="231">
        <v>48</v>
      </c>
      <c r="F9" s="214">
        <v>18475</v>
      </c>
      <c r="G9" s="22">
        <v>14799</v>
      </c>
      <c r="H9" s="22">
        <v>74995</v>
      </c>
      <c r="I9" s="22">
        <v>55737</v>
      </c>
      <c r="J9" s="22">
        <v>37757</v>
      </c>
      <c r="K9" s="22" t="s">
        <v>97</v>
      </c>
      <c r="L9" s="23" t="s">
        <v>97</v>
      </c>
      <c r="M9" s="45" t="s">
        <v>1</v>
      </c>
    </row>
    <row r="10" spans="1:13" s="13" customFormat="1" ht="18" customHeight="1">
      <c r="A10" s="68"/>
      <c r="B10" s="196">
        <v>13</v>
      </c>
      <c r="C10" s="44" t="s">
        <v>2</v>
      </c>
      <c r="D10" s="21">
        <v>3</v>
      </c>
      <c r="E10" s="231">
        <v>111</v>
      </c>
      <c r="F10" s="214">
        <v>29823</v>
      </c>
      <c r="G10" s="22">
        <v>53646</v>
      </c>
      <c r="H10" s="22">
        <v>112595</v>
      </c>
      <c r="I10" s="22">
        <v>52996</v>
      </c>
      <c r="J10" s="22">
        <v>114313</v>
      </c>
      <c r="K10" s="22">
        <v>64951</v>
      </c>
      <c r="L10" s="23">
        <v>3440</v>
      </c>
      <c r="M10" s="45" t="s">
        <v>2</v>
      </c>
    </row>
    <row r="11" spans="1:13" s="13" customFormat="1" ht="18" customHeight="1">
      <c r="A11" s="68"/>
      <c r="B11" s="196">
        <v>14</v>
      </c>
      <c r="C11" s="44" t="s">
        <v>3</v>
      </c>
      <c r="D11" s="21">
        <v>3</v>
      </c>
      <c r="E11" s="231">
        <v>93</v>
      </c>
      <c r="F11" s="214">
        <v>38838</v>
      </c>
      <c r="G11" s="22">
        <v>276705</v>
      </c>
      <c r="H11" s="22">
        <v>396797</v>
      </c>
      <c r="I11" s="22">
        <v>102407</v>
      </c>
      <c r="J11" s="22">
        <v>383324</v>
      </c>
      <c r="K11" s="22" t="s">
        <v>98</v>
      </c>
      <c r="L11" s="23" t="s">
        <v>98</v>
      </c>
      <c r="M11" s="45" t="s">
        <v>3</v>
      </c>
    </row>
    <row r="12" spans="1:13" s="13" customFormat="1" ht="18" customHeight="1">
      <c r="A12" s="68"/>
      <c r="B12" s="196">
        <v>15</v>
      </c>
      <c r="C12" s="44" t="s">
        <v>109</v>
      </c>
      <c r="D12" s="21">
        <v>3</v>
      </c>
      <c r="E12" s="231">
        <v>35</v>
      </c>
      <c r="F12" s="214">
        <v>7751</v>
      </c>
      <c r="G12" s="22">
        <v>11128</v>
      </c>
      <c r="H12" s="22">
        <v>26729</v>
      </c>
      <c r="I12" s="22">
        <v>14446</v>
      </c>
      <c r="J12" s="22">
        <v>26729</v>
      </c>
      <c r="K12" s="22" t="s">
        <v>97</v>
      </c>
      <c r="L12" s="23" t="s">
        <v>97</v>
      </c>
      <c r="M12" s="45" t="s">
        <v>109</v>
      </c>
    </row>
    <row r="13" spans="1:13" s="13" customFormat="1" ht="18" customHeight="1">
      <c r="A13" s="68"/>
      <c r="B13" s="196">
        <v>16</v>
      </c>
      <c r="C13" s="44" t="s">
        <v>62</v>
      </c>
      <c r="D13" s="21">
        <v>4</v>
      </c>
      <c r="E13" s="231">
        <v>57</v>
      </c>
      <c r="F13" s="214">
        <v>27721</v>
      </c>
      <c r="G13" s="22">
        <v>157541</v>
      </c>
      <c r="H13" s="22">
        <v>325464</v>
      </c>
      <c r="I13" s="22">
        <v>155502</v>
      </c>
      <c r="J13" s="22">
        <v>318019</v>
      </c>
      <c r="K13" s="22" t="s">
        <v>97</v>
      </c>
      <c r="L13" s="23" t="s">
        <v>97</v>
      </c>
      <c r="M13" s="45" t="s">
        <v>62</v>
      </c>
    </row>
    <row r="14" spans="1:13" s="13" customFormat="1" ht="18" customHeight="1">
      <c r="A14" s="68"/>
      <c r="B14" s="196">
        <v>17</v>
      </c>
      <c r="C14" s="44" t="s">
        <v>4</v>
      </c>
      <c r="D14" s="21">
        <v>1</v>
      </c>
      <c r="E14" s="231">
        <v>6</v>
      </c>
      <c r="F14" s="214" t="s">
        <v>98</v>
      </c>
      <c r="G14" s="22" t="s">
        <v>98</v>
      </c>
      <c r="H14" s="22" t="s">
        <v>98</v>
      </c>
      <c r="I14" s="22" t="s">
        <v>98</v>
      </c>
      <c r="J14" s="22" t="s">
        <v>98</v>
      </c>
      <c r="K14" s="22" t="s">
        <v>97</v>
      </c>
      <c r="L14" s="23" t="s">
        <v>97</v>
      </c>
      <c r="M14" s="45" t="s">
        <v>4</v>
      </c>
    </row>
    <row r="15" spans="1:13" s="13" customFormat="1" ht="18" customHeight="1">
      <c r="A15" s="334">
        <f>'第1表事業所'!A11+13</f>
        <v>138</v>
      </c>
      <c r="B15" s="196">
        <v>18</v>
      </c>
      <c r="C15" s="44" t="s">
        <v>5</v>
      </c>
      <c r="D15" s="21">
        <v>14</v>
      </c>
      <c r="E15" s="231">
        <v>403</v>
      </c>
      <c r="F15" s="214">
        <v>147440</v>
      </c>
      <c r="G15" s="22">
        <v>279933</v>
      </c>
      <c r="H15" s="22">
        <v>527087</v>
      </c>
      <c r="I15" s="22">
        <v>204620</v>
      </c>
      <c r="J15" s="22">
        <v>496476</v>
      </c>
      <c r="K15" s="22" t="s">
        <v>98</v>
      </c>
      <c r="L15" s="23" t="s">
        <v>98</v>
      </c>
      <c r="M15" s="45" t="s">
        <v>5</v>
      </c>
    </row>
    <row r="16" spans="1:13" s="13" customFormat="1" ht="18" customHeight="1">
      <c r="A16" s="334"/>
      <c r="B16" s="196">
        <v>19</v>
      </c>
      <c r="C16" s="44" t="s">
        <v>6</v>
      </c>
      <c r="D16" s="21">
        <v>1</v>
      </c>
      <c r="E16" s="231">
        <v>170</v>
      </c>
      <c r="F16" s="214" t="s">
        <v>98</v>
      </c>
      <c r="G16" s="22" t="s">
        <v>98</v>
      </c>
      <c r="H16" s="22" t="s">
        <v>98</v>
      </c>
      <c r="I16" s="22" t="s">
        <v>98</v>
      </c>
      <c r="J16" s="22" t="s">
        <v>98</v>
      </c>
      <c r="K16" s="22" t="s">
        <v>97</v>
      </c>
      <c r="L16" s="23" t="s">
        <v>97</v>
      </c>
      <c r="M16" s="45" t="s">
        <v>6</v>
      </c>
    </row>
    <row r="17" spans="1:13" s="13" customFormat="1" ht="18" customHeight="1">
      <c r="A17" s="66"/>
      <c r="B17" s="196">
        <v>20</v>
      </c>
      <c r="C17" s="44" t="s">
        <v>7</v>
      </c>
      <c r="D17" s="21" t="s">
        <v>97</v>
      </c>
      <c r="E17" s="231" t="s">
        <v>97</v>
      </c>
      <c r="F17" s="214" t="s">
        <v>97</v>
      </c>
      <c r="G17" s="22" t="s">
        <v>97</v>
      </c>
      <c r="H17" s="22" t="s">
        <v>97</v>
      </c>
      <c r="I17" s="22" t="s">
        <v>97</v>
      </c>
      <c r="J17" s="22" t="s">
        <v>97</v>
      </c>
      <c r="K17" s="22" t="s">
        <v>97</v>
      </c>
      <c r="L17" s="23" t="s">
        <v>97</v>
      </c>
      <c r="M17" s="45" t="s">
        <v>7</v>
      </c>
    </row>
    <row r="18" spans="1:13" s="13" customFormat="1" ht="18" customHeight="1">
      <c r="A18" s="66"/>
      <c r="B18" s="196">
        <v>21</v>
      </c>
      <c r="C18" s="44" t="s">
        <v>8</v>
      </c>
      <c r="D18" s="21">
        <v>11</v>
      </c>
      <c r="E18" s="231">
        <v>184</v>
      </c>
      <c r="F18" s="214">
        <v>66689</v>
      </c>
      <c r="G18" s="22">
        <v>205672</v>
      </c>
      <c r="H18" s="22">
        <v>342748</v>
      </c>
      <c r="I18" s="22">
        <v>126923</v>
      </c>
      <c r="J18" s="22">
        <v>340051</v>
      </c>
      <c r="K18" s="22" t="s">
        <v>97</v>
      </c>
      <c r="L18" s="23" t="s">
        <v>97</v>
      </c>
      <c r="M18" s="45" t="s">
        <v>8</v>
      </c>
    </row>
    <row r="19" spans="1:13" s="13" customFormat="1" ht="18" customHeight="1">
      <c r="A19" s="68"/>
      <c r="B19" s="196">
        <v>22</v>
      </c>
      <c r="C19" s="44" t="s">
        <v>67</v>
      </c>
      <c r="D19" s="21" t="s">
        <v>97</v>
      </c>
      <c r="E19" s="231" t="s">
        <v>97</v>
      </c>
      <c r="F19" s="214" t="s">
        <v>97</v>
      </c>
      <c r="G19" s="22" t="s">
        <v>97</v>
      </c>
      <c r="H19" s="22" t="s">
        <v>97</v>
      </c>
      <c r="I19" s="22" t="s">
        <v>97</v>
      </c>
      <c r="J19" s="22" t="s">
        <v>97</v>
      </c>
      <c r="K19" s="22" t="s">
        <v>97</v>
      </c>
      <c r="L19" s="23" t="s">
        <v>97</v>
      </c>
      <c r="M19" s="45" t="s">
        <v>67</v>
      </c>
    </row>
    <row r="20" spans="1:13" s="13" customFormat="1" ht="18" customHeight="1">
      <c r="A20" s="68"/>
      <c r="B20" s="196">
        <v>23</v>
      </c>
      <c r="C20" s="44" t="s">
        <v>9</v>
      </c>
      <c r="D20" s="21" t="s">
        <v>97</v>
      </c>
      <c r="E20" s="231" t="s">
        <v>97</v>
      </c>
      <c r="F20" s="214" t="s">
        <v>97</v>
      </c>
      <c r="G20" s="22" t="s">
        <v>97</v>
      </c>
      <c r="H20" s="22" t="s">
        <v>97</v>
      </c>
      <c r="I20" s="22" t="s">
        <v>97</v>
      </c>
      <c r="J20" s="22" t="s">
        <v>97</v>
      </c>
      <c r="K20" s="22" t="s">
        <v>97</v>
      </c>
      <c r="L20" s="23" t="s">
        <v>97</v>
      </c>
      <c r="M20" s="45" t="s">
        <v>9</v>
      </c>
    </row>
    <row r="21" spans="1:13" s="13" customFormat="1" ht="18" customHeight="1">
      <c r="A21" s="66"/>
      <c r="B21" s="196">
        <v>24</v>
      </c>
      <c r="C21" s="44" t="s">
        <v>10</v>
      </c>
      <c r="D21" s="21">
        <v>16</v>
      </c>
      <c r="E21" s="231">
        <v>1083</v>
      </c>
      <c r="F21" s="214">
        <v>468124</v>
      </c>
      <c r="G21" s="22">
        <v>114470</v>
      </c>
      <c r="H21" s="22">
        <v>1008091</v>
      </c>
      <c r="I21" s="22">
        <v>825285</v>
      </c>
      <c r="J21" s="22">
        <v>1005703</v>
      </c>
      <c r="K21" s="22" t="s">
        <v>98</v>
      </c>
      <c r="L21" s="23" t="s">
        <v>98</v>
      </c>
      <c r="M21" s="45" t="s">
        <v>10</v>
      </c>
    </row>
    <row r="22" spans="1:13" s="13" customFormat="1" ht="18" customHeight="1">
      <c r="A22" s="66"/>
      <c r="B22" s="196">
        <v>25</v>
      </c>
      <c r="C22" s="44" t="s">
        <v>106</v>
      </c>
      <c r="D22" s="21">
        <v>1</v>
      </c>
      <c r="E22" s="231">
        <v>9</v>
      </c>
      <c r="F22" s="214" t="s">
        <v>98</v>
      </c>
      <c r="G22" s="22" t="s">
        <v>98</v>
      </c>
      <c r="H22" s="22" t="s">
        <v>98</v>
      </c>
      <c r="I22" s="22" t="s">
        <v>98</v>
      </c>
      <c r="J22" s="22" t="s">
        <v>98</v>
      </c>
      <c r="K22" s="22" t="s">
        <v>97</v>
      </c>
      <c r="L22" s="23" t="s">
        <v>97</v>
      </c>
      <c r="M22" s="45" t="s">
        <v>106</v>
      </c>
    </row>
    <row r="23" spans="1:13" s="13" customFormat="1" ht="18" customHeight="1">
      <c r="A23" s="66"/>
      <c r="B23" s="196">
        <v>26</v>
      </c>
      <c r="C23" s="44" t="s">
        <v>107</v>
      </c>
      <c r="D23" s="21">
        <v>15</v>
      </c>
      <c r="E23" s="231">
        <v>320</v>
      </c>
      <c r="F23" s="214">
        <v>116448</v>
      </c>
      <c r="G23" s="22">
        <v>299500</v>
      </c>
      <c r="H23" s="22">
        <v>565889</v>
      </c>
      <c r="I23" s="22">
        <v>273484</v>
      </c>
      <c r="J23" s="22">
        <v>592930</v>
      </c>
      <c r="K23" s="22" t="s">
        <v>98</v>
      </c>
      <c r="L23" s="23" t="s">
        <v>98</v>
      </c>
      <c r="M23" s="45" t="s">
        <v>107</v>
      </c>
    </row>
    <row r="24" spans="1:13" s="13" customFormat="1" ht="18" customHeight="1">
      <c r="A24" s="66"/>
      <c r="B24" s="196">
        <v>27</v>
      </c>
      <c r="C24" s="44" t="s">
        <v>108</v>
      </c>
      <c r="D24" s="21" t="s">
        <v>97</v>
      </c>
      <c r="E24" s="231" t="s">
        <v>97</v>
      </c>
      <c r="F24" s="214" t="s">
        <v>97</v>
      </c>
      <c r="G24" s="22" t="s">
        <v>97</v>
      </c>
      <c r="H24" s="22" t="s">
        <v>97</v>
      </c>
      <c r="I24" s="22" t="s">
        <v>97</v>
      </c>
      <c r="J24" s="22" t="s">
        <v>97</v>
      </c>
      <c r="K24" s="22" t="s">
        <v>97</v>
      </c>
      <c r="L24" s="23" t="s">
        <v>97</v>
      </c>
      <c r="M24" s="45" t="s">
        <v>108</v>
      </c>
    </row>
    <row r="25" spans="1:13" s="13" customFormat="1" ht="18" customHeight="1">
      <c r="A25" s="66"/>
      <c r="B25" s="196">
        <v>28</v>
      </c>
      <c r="C25" s="44" t="s">
        <v>28</v>
      </c>
      <c r="D25" s="21" t="s">
        <v>97</v>
      </c>
      <c r="E25" s="231" t="s">
        <v>97</v>
      </c>
      <c r="F25" s="214" t="s">
        <v>97</v>
      </c>
      <c r="G25" s="22" t="s">
        <v>97</v>
      </c>
      <c r="H25" s="22" t="s">
        <v>97</v>
      </c>
      <c r="I25" s="22" t="s">
        <v>97</v>
      </c>
      <c r="J25" s="22" t="s">
        <v>97</v>
      </c>
      <c r="K25" s="22" t="s">
        <v>97</v>
      </c>
      <c r="L25" s="23" t="s">
        <v>97</v>
      </c>
      <c r="M25" s="45" t="s">
        <v>28</v>
      </c>
    </row>
    <row r="26" spans="1:13" s="13" customFormat="1" ht="18" customHeight="1">
      <c r="A26" s="66"/>
      <c r="B26" s="196">
        <v>29</v>
      </c>
      <c r="C26" s="54" t="s">
        <v>11</v>
      </c>
      <c r="D26" s="21">
        <v>4</v>
      </c>
      <c r="E26" s="231">
        <v>187</v>
      </c>
      <c r="F26" s="214">
        <v>63603</v>
      </c>
      <c r="G26" s="22">
        <v>196101</v>
      </c>
      <c r="H26" s="22">
        <v>386383</v>
      </c>
      <c r="I26" s="22">
        <v>168827</v>
      </c>
      <c r="J26" s="22">
        <v>386725</v>
      </c>
      <c r="K26" s="22" t="s">
        <v>98</v>
      </c>
      <c r="L26" s="23" t="s">
        <v>98</v>
      </c>
      <c r="M26" s="55" t="s">
        <v>11</v>
      </c>
    </row>
    <row r="27" spans="1:13" s="13" customFormat="1" ht="18" customHeight="1">
      <c r="A27" s="66"/>
      <c r="B27" s="196">
        <v>30</v>
      </c>
      <c r="C27" s="44" t="s">
        <v>58</v>
      </c>
      <c r="D27" s="21">
        <v>1</v>
      </c>
      <c r="E27" s="231">
        <v>21</v>
      </c>
      <c r="F27" s="214" t="s">
        <v>98</v>
      </c>
      <c r="G27" s="22" t="s">
        <v>98</v>
      </c>
      <c r="H27" s="22" t="s">
        <v>98</v>
      </c>
      <c r="I27" s="22" t="s">
        <v>98</v>
      </c>
      <c r="J27" s="22" t="s">
        <v>98</v>
      </c>
      <c r="K27" s="22" t="s">
        <v>97</v>
      </c>
      <c r="L27" s="23" t="s">
        <v>97</v>
      </c>
      <c r="M27" s="45" t="s">
        <v>58</v>
      </c>
    </row>
    <row r="28" spans="1:13" s="13" customFormat="1" ht="18" customHeight="1">
      <c r="A28" s="66"/>
      <c r="B28" s="196">
        <v>31</v>
      </c>
      <c r="C28" s="44" t="s">
        <v>12</v>
      </c>
      <c r="D28" s="21">
        <v>7</v>
      </c>
      <c r="E28" s="231">
        <v>471</v>
      </c>
      <c r="F28" s="214">
        <v>216611</v>
      </c>
      <c r="G28" s="22">
        <v>601847</v>
      </c>
      <c r="H28" s="22">
        <v>1145898</v>
      </c>
      <c r="I28" s="22">
        <v>417842</v>
      </c>
      <c r="J28" s="22">
        <v>1145894</v>
      </c>
      <c r="K28" s="22">
        <v>338131</v>
      </c>
      <c r="L28" s="23">
        <v>175824</v>
      </c>
      <c r="M28" s="45" t="s">
        <v>12</v>
      </c>
    </row>
    <row r="29" spans="1:13" s="13" customFormat="1" ht="18" customHeight="1">
      <c r="A29" s="66"/>
      <c r="B29" s="197">
        <v>32</v>
      </c>
      <c r="C29" s="46" t="s">
        <v>59</v>
      </c>
      <c r="D29" s="24">
        <v>1</v>
      </c>
      <c r="E29" s="232">
        <v>8</v>
      </c>
      <c r="F29" s="215" t="s">
        <v>98</v>
      </c>
      <c r="G29" s="25" t="s">
        <v>98</v>
      </c>
      <c r="H29" s="25" t="s">
        <v>98</v>
      </c>
      <c r="I29" s="25" t="s">
        <v>98</v>
      </c>
      <c r="J29" s="25" t="s">
        <v>98</v>
      </c>
      <c r="K29" s="25" t="s">
        <v>97</v>
      </c>
      <c r="L29" s="26" t="s">
        <v>97</v>
      </c>
      <c r="M29" s="47" t="s">
        <v>59</v>
      </c>
    </row>
    <row r="30" spans="1:9" s="236" customFormat="1" ht="10.5">
      <c r="A30" s="233"/>
      <c r="C30" s="234" t="s">
        <v>151</v>
      </c>
      <c r="D30" s="235"/>
      <c r="I30" s="237" t="s">
        <v>164</v>
      </c>
    </row>
    <row r="31" spans="1:4" s="236" customFormat="1" ht="10.5">
      <c r="A31" s="233"/>
      <c r="C31" s="237" t="s">
        <v>152</v>
      </c>
      <c r="D31" s="235"/>
    </row>
    <row r="32" spans="1:2" s="14" customFormat="1" ht="13.5">
      <c r="A32" s="62"/>
      <c r="B32" s="201"/>
    </row>
    <row r="33" spans="4:12" ht="13.5">
      <c r="D33" s="3"/>
      <c r="E33" s="3"/>
      <c r="F33" s="3"/>
      <c r="G33" s="3"/>
      <c r="H33" s="3"/>
      <c r="I33" s="3"/>
      <c r="J33" s="3"/>
      <c r="K33" s="3"/>
      <c r="L33" s="3"/>
    </row>
    <row r="34" spans="4:12" ht="13.5">
      <c r="D34" s="3"/>
      <c r="E34" s="3"/>
      <c r="F34" s="3"/>
      <c r="G34" s="3"/>
      <c r="H34" s="3"/>
      <c r="I34" s="3"/>
      <c r="J34" s="3"/>
      <c r="K34" s="3"/>
      <c r="L34" s="3"/>
    </row>
    <row r="35" spans="4:12" ht="13.5">
      <c r="D35" s="3"/>
      <c r="E35" s="3"/>
      <c r="F35" s="3"/>
      <c r="G35" s="3"/>
      <c r="H35" s="3"/>
      <c r="I35" s="3"/>
      <c r="J35" s="3"/>
      <c r="K35" s="3"/>
      <c r="L35" s="3"/>
    </row>
    <row r="36" spans="4:12" ht="13.5">
      <c r="D36" s="3"/>
      <c r="E36" s="3"/>
      <c r="F36" s="3"/>
      <c r="G36" s="3"/>
      <c r="H36" s="3"/>
      <c r="I36" s="3"/>
      <c r="J36" s="3"/>
      <c r="K36" s="3"/>
      <c r="L36" s="3"/>
    </row>
    <row r="37" spans="4:12" ht="13.5">
      <c r="D37" s="3"/>
      <c r="E37" s="3"/>
      <c r="F37" s="3"/>
      <c r="G37" s="3"/>
      <c r="H37" s="3"/>
      <c r="I37" s="3"/>
      <c r="J37" s="3"/>
      <c r="K37" s="3"/>
      <c r="L37" s="3"/>
    </row>
    <row r="38" spans="4:12" ht="13.5">
      <c r="D38" s="3"/>
      <c r="E38" s="3"/>
      <c r="F38" s="3"/>
      <c r="G38" s="3"/>
      <c r="H38" s="3"/>
      <c r="I38" s="3"/>
      <c r="J38" s="3"/>
      <c r="K38" s="3"/>
      <c r="L38" s="3"/>
    </row>
    <row r="39" spans="4:12" ht="13.5">
      <c r="D39" s="3"/>
      <c r="E39" s="3"/>
      <c r="F39" s="3"/>
      <c r="G39" s="3"/>
      <c r="H39" s="3"/>
      <c r="I39" s="3"/>
      <c r="J39" s="3"/>
      <c r="K39" s="3"/>
      <c r="L39" s="3"/>
    </row>
    <row r="40" spans="4:12" ht="13.5">
      <c r="D40" s="3"/>
      <c r="E40" s="3"/>
      <c r="F40" s="3"/>
      <c r="G40" s="3"/>
      <c r="H40" s="3"/>
      <c r="I40" s="3"/>
      <c r="J40" s="3"/>
      <c r="K40" s="3"/>
      <c r="L40" s="3"/>
    </row>
    <row r="41" spans="4:12" ht="13.5">
      <c r="D41" s="3"/>
      <c r="E41" s="3"/>
      <c r="F41" s="3"/>
      <c r="G41" s="3"/>
      <c r="H41" s="3"/>
      <c r="I41" s="3"/>
      <c r="J41" s="3"/>
      <c r="K41" s="3"/>
      <c r="L41" s="3"/>
    </row>
    <row r="42" spans="4:12" ht="13.5">
      <c r="D42" s="3"/>
      <c r="E42" s="3"/>
      <c r="F42" s="3"/>
      <c r="G42" s="3"/>
      <c r="H42" s="3"/>
      <c r="I42" s="3"/>
      <c r="J42" s="3"/>
      <c r="K42" s="3"/>
      <c r="L42" s="3"/>
    </row>
    <row r="43" spans="4:12" ht="13.5">
      <c r="D43" s="3"/>
      <c r="E43" s="3"/>
      <c r="F43" s="3"/>
      <c r="G43" s="3"/>
      <c r="H43" s="3"/>
      <c r="I43" s="3"/>
      <c r="J43" s="3"/>
      <c r="K43" s="3"/>
      <c r="L43" s="3"/>
    </row>
    <row r="44" spans="4:12" ht="13.5">
      <c r="D44" s="3"/>
      <c r="E44" s="3"/>
      <c r="F44" s="3"/>
      <c r="G44" s="3"/>
      <c r="H44" s="3"/>
      <c r="I44" s="3"/>
      <c r="J44" s="3"/>
      <c r="K44" s="3"/>
      <c r="L44" s="3"/>
    </row>
    <row r="45" spans="4:12" ht="13.5">
      <c r="D45" s="3"/>
      <c r="E45" s="3"/>
      <c r="F45" s="3"/>
      <c r="G45" s="3"/>
      <c r="H45" s="3"/>
      <c r="I45" s="3"/>
      <c r="J45" s="3"/>
      <c r="K45" s="3"/>
      <c r="L45" s="3"/>
    </row>
    <row r="46" spans="4:12" ht="13.5">
      <c r="D46" s="3"/>
      <c r="E46" s="3"/>
      <c r="F46" s="3"/>
      <c r="G46" s="3"/>
      <c r="H46" s="3"/>
      <c r="I46" s="3"/>
      <c r="J46" s="3"/>
      <c r="K46" s="3"/>
      <c r="L46" s="3"/>
    </row>
    <row r="47" spans="4:12" ht="13.5">
      <c r="D47" s="3"/>
      <c r="E47" s="3"/>
      <c r="F47" s="3"/>
      <c r="G47" s="3"/>
      <c r="H47" s="3"/>
      <c r="I47" s="3"/>
      <c r="J47" s="3"/>
      <c r="K47" s="3"/>
      <c r="L47" s="3"/>
    </row>
    <row r="48" spans="4:12" ht="13.5">
      <c r="D48" s="3"/>
      <c r="E48" s="3"/>
      <c r="F48" s="3"/>
      <c r="G48" s="3"/>
      <c r="H48" s="3"/>
      <c r="I48" s="3"/>
      <c r="J48" s="3"/>
      <c r="K48" s="3"/>
      <c r="L48" s="3"/>
    </row>
    <row r="49" spans="4:12" ht="13.5">
      <c r="D49" s="3"/>
      <c r="E49" s="3"/>
      <c r="F49" s="3"/>
      <c r="G49" s="3"/>
      <c r="H49" s="3"/>
      <c r="I49" s="3"/>
      <c r="J49" s="3"/>
      <c r="K49" s="3"/>
      <c r="L49" s="3"/>
    </row>
    <row r="50" spans="4:12" ht="13.5">
      <c r="D50" s="3"/>
      <c r="E50" s="3"/>
      <c r="F50" s="3"/>
      <c r="G50" s="3"/>
      <c r="H50" s="3"/>
      <c r="I50" s="3"/>
      <c r="J50" s="3"/>
      <c r="K50" s="3"/>
      <c r="L50" s="3"/>
    </row>
    <row r="51" spans="4:12" ht="13.5">
      <c r="D51" s="3"/>
      <c r="E51" s="3"/>
      <c r="F51" s="3"/>
      <c r="G51" s="3"/>
      <c r="H51" s="3"/>
      <c r="I51" s="3"/>
      <c r="J51" s="3"/>
      <c r="K51" s="3"/>
      <c r="L51" s="3"/>
    </row>
    <row r="52" spans="4:12" ht="13.5">
      <c r="D52" s="3"/>
      <c r="E52" s="3"/>
      <c r="F52" s="3"/>
      <c r="G52" s="3"/>
      <c r="H52" s="3"/>
      <c r="I52" s="3"/>
      <c r="J52" s="3"/>
      <c r="K52" s="3"/>
      <c r="L52" s="3"/>
    </row>
    <row r="53" spans="4:12" ht="13.5">
      <c r="D53" s="3"/>
      <c r="E53" s="3"/>
      <c r="F53" s="3"/>
      <c r="G53" s="3"/>
      <c r="H53" s="3"/>
      <c r="I53" s="3"/>
      <c r="J53" s="3"/>
      <c r="K53" s="3"/>
      <c r="L53" s="3"/>
    </row>
    <row r="54" spans="4:12" ht="13.5">
      <c r="D54" s="3"/>
      <c r="E54" s="3"/>
      <c r="F54" s="3"/>
      <c r="G54" s="3"/>
      <c r="H54" s="3"/>
      <c r="I54" s="3"/>
      <c r="J54" s="3"/>
      <c r="K54" s="3"/>
      <c r="L54" s="3"/>
    </row>
    <row r="55" spans="4:12" ht="13.5">
      <c r="D55" s="3"/>
      <c r="E55" s="3"/>
      <c r="F55" s="3"/>
      <c r="G55" s="3"/>
      <c r="H55" s="3"/>
      <c r="I55" s="3"/>
      <c r="J55" s="3"/>
      <c r="K55" s="3"/>
      <c r="L55" s="3"/>
    </row>
    <row r="56" spans="4:12" ht="13.5">
      <c r="D56" s="3"/>
      <c r="E56" s="3"/>
      <c r="F56" s="3"/>
      <c r="G56" s="3"/>
      <c r="H56" s="3"/>
      <c r="I56" s="3"/>
      <c r="J56" s="3"/>
      <c r="K56" s="3"/>
      <c r="L56" s="3"/>
    </row>
    <row r="57" spans="4:12" ht="13.5">
      <c r="D57" s="3"/>
      <c r="E57" s="3"/>
      <c r="F57" s="3"/>
      <c r="G57" s="3"/>
      <c r="H57" s="3"/>
      <c r="I57" s="3"/>
      <c r="J57" s="3"/>
      <c r="K57" s="3"/>
      <c r="L57" s="3"/>
    </row>
    <row r="58" spans="4:12" ht="13.5">
      <c r="D58" s="3"/>
      <c r="E58" s="3"/>
      <c r="F58" s="3"/>
      <c r="G58" s="3"/>
      <c r="H58" s="3"/>
      <c r="I58" s="3"/>
      <c r="J58" s="3"/>
      <c r="K58" s="3"/>
      <c r="L58" s="3"/>
    </row>
  </sheetData>
  <sheetProtection/>
  <mergeCells count="4">
    <mergeCell ref="B3:C4"/>
    <mergeCell ref="M3:M4"/>
    <mergeCell ref="A15:A16"/>
    <mergeCell ref="C1:M1"/>
  </mergeCells>
  <printOptions/>
  <pageMargins left="0.7874015748031497" right="0.7874015748031497" top="0.7874015748031497" bottom="0.7874015748031497" header="0.5118110236220472" footer="0.5118110236220472"/>
  <pageSetup fitToHeight="1" fitToWidth="1" horizontalDpi="300" verticalDpi="300" orientation="landscape" paperSize="9" scale="88" r:id="rId1"/>
  <ignoredErrors>
    <ignoredError sqref="B6" numberStoredAsText="1"/>
  </ignoredErrors>
</worksheet>
</file>

<file path=xl/worksheets/sheet15.xml><?xml version="1.0" encoding="utf-8"?>
<worksheet xmlns="http://schemas.openxmlformats.org/spreadsheetml/2006/main" xmlns:r="http://schemas.openxmlformats.org/officeDocument/2006/relationships">
  <sheetPr>
    <tabColor rgb="FF00B0F0"/>
    <pageSetUpPr fitToPage="1"/>
  </sheetPr>
  <dimension ref="A1:M55"/>
  <sheetViews>
    <sheetView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66"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s>
  <sheetData>
    <row r="1" spans="1:13" s="27" customFormat="1" ht="38.25" customHeight="1">
      <c r="A1" s="66"/>
      <c r="C1" s="335" t="s">
        <v>139</v>
      </c>
      <c r="D1" s="335"/>
      <c r="E1" s="335"/>
      <c r="F1" s="335"/>
      <c r="G1" s="335"/>
      <c r="H1" s="335"/>
      <c r="I1" s="335"/>
      <c r="J1" s="335"/>
      <c r="K1" s="335"/>
      <c r="L1" s="335"/>
      <c r="M1" s="335"/>
    </row>
    <row r="2" spans="1:3" s="5" customFormat="1" ht="19.5" customHeight="1">
      <c r="A2" s="66"/>
      <c r="C2" s="5" t="s">
        <v>57</v>
      </c>
    </row>
    <row r="3" spans="1:13" s="28" customFormat="1" ht="24" customHeight="1">
      <c r="A3" s="66"/>
      <c r="B3" s="330" t="s">
        <v>53</v>
      </c>
      <c r="C3" s="339"/>
      <c r="D3" s="6" t="s">
        <v>43</v>
      </c>
      <c r="E3" s="223" t="s">
        <v>44</v>
      </c>
      <c r="F3" s="210" t="s">
        <v>45</v>
      </c>
      <c r="G3" s="7" t="s">
        <v>46</v>
      </c>
      <c r="H3" s="7" t="s">
        <v>54</v>
      </c>
      <c r="I3" s="7" t="s">
        <v>110</v>
      </c>
      <c r="J3" s="7" t="s">
        <v>47</v>
      </c>
      <c r="K3" s="7" t="s">
        <v>48</v>
      </c>
      <c r="L3" s="8" t="s">
        <v>55</v>
      </c>
      <c r="M3" s="326" t="s">
        <v>100</v>
      </c>
    </row>
    <row r="4" spans="1:13" s="29" customFormat="1" ht="13.5" customHeight="1">
      <c r="A4" s="67"/>
      <c r="B4" s="340"/>
      <c r="C4" s="341"/>
      <c r="D4" s="2"/>
      <c r="E4" s="224" t="s">
        <v>49</v>
      </c>
      <c r="F4" s="211" t="s">
        <v>56</v>
      </c>
      <c r="G4" s="10" t="s">
        <v>56</v>
      </c>
      <c r="H4" s="10" t="s">
        <v>56</v>
      </c>
      <c r="I4" s="10" t="s">
        <v>56</v>
      </c>
      <c r="J4" s="10" t="s">
        <v>56</v>
      </c>
      <c r="K4" s="10" t="s">
        <v>56</v>
      </c>
      <c r="L4" s="11" t="s">
        <v>56</v>
      </c>
      <c r="M4" s="327"/>
    </row>
    <row r="5" spans="1:13" s="1" customFormat="1" ht="24" customHeight="1">
      <c r="A5" s="68"/>
      <c r="B5" s="40" t="s">
        <v>153</v>
      </c>
      <c r="C5" s="41"/>
      <c r="D5" s="15">
        <v>213</v>
      </c>
      <c r="E5" s="229">
        <v>7975</v>
      </c>
      <c r="F5" s="212">
        <v>3403593</v>
      </c>
      <c r="G5" s="16">
        <v>14685801</v>
      </c>
      <c r="H5" s="16">
        <v>22084710</v>
      </c>
      <c r="I5" s="16">
        <v>6890709</v>
      </c>
      <c r="J5" s="16">
        <v>21979737</v>
      </c>
      <c r="K5" s="16">
        <v>4834876</v>
      </c>
      <c r="L5" s="17">
        <v>553717</v>
      </c>
      <c r="M5" s="202" t="s">
        <v>118</v>
      </c>
    </row>
    <row r="6" spans="1:13" s="14" customFormat="1" ht="18" customHeight="1">
      <c r="A6" s="68"/>
      <c r="B6" s="194" t="s">
        <v>13</v>
      </c>
      <c r="C6" s="42" t="s">
        <v>66</v>
      </c>
      <c r="D6" s="18">
        <v>33</v>
      </c>
      <c r="E6" s="230">
        <v>863</v>
      </c>
      <c r="F6" s="213">
        <v>228145</v>
      </c>
      <c r="G6" s="19">
        <v>853297</v>
      </c>
      <c r="H6" s="19">
        <v>1537172</v>
      </c>
      <c r="I6" s="19">
        <v>606644</v>
      </c>
      <c r="J6" s="19">
        <v>1492696</v>
      </c>
      <c r="K6" s="19">
        <v>322480</v>
      </c>
      <c r="L6" s="20">
        <v>23415</v>
      </c>
      <c r="M6" s="43" t="s">
        <v>66</v>
      </c>
    </row>
    <row r="7" spans="1:13" s="14" customFormat="1" ht="18" customHeight="1">
      <c r="A7" s="69"/>
      <c r="B7" s="196">
        <v>10</v>
      </c>
      <c r="C7" s="44" t="s">
        <v>0</v>
      </c>
      <c r="D7" s="21">
        <v>5</v>
      </c>
      <c r="E7" s="231">
        <v>65</v>
      </c>
      <c r="F7" s="214">
        <v>24732</v>
      </c>
      <c r="G7" s="22">
        <v>32846</v>
      </c>
      <c r="H7" s="22">
        <v>106768</v>
      </c>
      <c r="I7" s="22">
        <v>65613</v>
      </c>
      <c r="J7" s="22">
        <v>98588</v>
      </c>
      <c r="K7" s="22" t="s">
        <v>97</v>
      </c>
      <c r="L7" s="23" t="s">
        <v>97</v>
      </c>
      <c r="M7" s="45" t="s">
        <v>0</v>
      </c>
    </row>
    <row r="8" spans="1:13" s="14" customFormat="1" ht="18" customHeight="1">
      <c r="A8" s="68"/>
      <c r="B8" s="196">
        <v>11</v>
      </c>
      <c r="C8" s="44" t="s">
        <v>61</v>
      </c>
      <c r="D8" s="21">
        <v>30</v>
      </c>
      <c r="E8" s="231">
        <v>1014</v>
      </c>
      <c r="F8" s="214">
        <v>293378</v>
      </c>
      <c r="G8" s="22">
        <v>841525</v>
      </c>
      <c r="H8" s="22">
        <v>1447040</v>
      </c>
      <c r="I8" s="22">
        <v>510690</v>
      </c>
      <c r="J8" s="22">
        <v>1307412</v>
      </c>
      <c r="K8" s="22">
        <v>468678</v>
      </c>
      <c r="L8" s="23">
        <v>52608</v>
      </c>
      <c r="M8" s="45" t="s">
        <v>61</v>
      </c>
    </row>
    <row r="9" spans="1:13" s="14" customFormat="1" ht="18" customHeight="1">
      <c r="A9" s="68"/>
      <c r="B9" s="196">
        <v>12</v>
      </c>
      <c r="C9" s="44" t="s">
        <v>1</v>
      </c>
      <c r="D9" s="21">
        <v>12</v>
      </c>
      <c r="E9" s="231">
        <v>142</v>
      </c>
      <c r="F9" s="214">
        <v>48469</v>
      </c>
      <c r="G9" s="22">
        <v>212823</v>
      </c>
      <c r="H9" s="22">
        <v>311128</v>
      </c>
      <c r="I9" s="22">
        <v>91026</v>
      </c>
      <c r="J9" s="22">
        <v>247797</v>
      </c>
      <c r="K9" s="22" t="s">
        <v>97</v>
      </c>
      <c r="L9" s="23" t="s">
        <v>97</v>
      </c>
      <c r="M9" s="45" t="s">
        <v>1</v>
      </c>
    </row>
    <row r="10" spans="1:13" s="14" customFormat="1" ht="18" customHeight="1">
      <c r="A10" s="68"/>
      <c r="B10" s="196">
        <v>13</v>
      </c>
      <c r="C10" s="44" t="s">
        <v>2</v>
      </c>
      <c r="D10" s="21">
        <v>13</v>
      </c>
      <c r="E10" s="231">
        <v>421</v>
      </c>
      <c r="F10" s="214">
        <v>171166</v>
      </c>
      <c r="G10" s="22">
        <v>1069034</v>
      </c>
      <c r="H10" s="22">
        <v>1794611</v>
      </c>
      <c r="I10" s="22">
        <v>610192</v>
      </c>
      <c r="J10" s="22">
        <v>1728896</v>
      </c>
      <c r="K10" s="22" t="s">
        <v>98</v>
      </c>
      <c r="L10" s="23" t="s">
        <v>98</v>
      </c>
      <c r="M10" s="45" t="s">
        <v>2</v>
      </c>
    </row>
    <row r="11" spans="1:13" s="14" customFormat="1" ht="18" customHeight="1">
      <c r="A11" s="68"/>
      <c r="B11" s="196">
        <v>14</v>
      </c>
      <c r="C11" s="44" t="s">
        <v>3</v>
      </c>
      <c r="D11" s="21">
        <v>7</v>
      </c>
      <c r="E11" s="231">
        <v>121</v>
      </c>
      <c r="F11" s="214">
        <v>38291</v>
      </c>
      <c r="G11" s="22">
        <v>115887</v>
      </c>
      <c r="H11" s="22">
        <v>190129</v>
      </c>
      <c r="I11" s="22">
        <v>68024</v>
      </c>
      <c r="J11" s="22">
        <v>179040</v>
      </c>
      <c r="K11" s="22" t="s">
        <v>98</v>
      </c>
      <c r="L11" s="23" t="s">
        <v>98</v>
      </c>
      <c r="M11" s="45" t="s">
        <v>3</v>
      </c>
    </row>
    <row r="12" spans="1:13" s="14" customFormat="1" ht="18" customHeight="1">
      <c r="A12" s="68"/>
      <c r="B12" s="196">
        <v>15</v>
      </c>
      <c r="C12" s="44" t="s">
        <v>109</v>
      </c>
      <c r="D12" s="21">
        <v>5</v>
      </c>
      <c r="E12" s="231">
        <v>66</v>
      </c>
      <c r="F12" s="214">
        <v>19835</v>
      </c>
      <c r="G12" s="22">
        <v>19632</v>
      </c>
      <c r="H12" s="22">
        <v>51125</v>
      </c>
      <c r="I12" s="22">
        <v>29161</v>
      </c>
      <c r="J12" s="22">
        <v>51125</v>
      </c>
      <c r="K12" s="22" t="s">
        <v>97</v>
      </c>
      <c r="L12" s="23" t="s">
        <v>97</v>
      </c>
      <c r="M12" s="45" t="s">
        <v>109</v>
      </c>
    </row>
    <row r="13" spans="1:13" s="14" customFormat="1" ht="18" customHeight="1">
      <c r="A13" s="68"/>
      <c r="B13" s="196">
        <v>16</v>
      </c>
      <c r="C13" s="44" t="s">
        <v>62</v>
      </c>
      <c r="D13" s="21">
        <v>1</v>
      </c>
      <c r="E13" s="231">
        <v>254</v>
      </c>
      <c r="F13" s="214" t="s">
        <v>98</v>
      </c>
      <c r="G13" s="22" t="s">
        <v>98</v>
      </c>
      <c r="H13" s="22" t="s">
        <v>98</v>
      </c>
      <c r="I13" s="22" t="s">
        <v>98</v>
      </c>
      <c r="J13" s="22" t="s">
        <v>98</v>
      </c>
      <c r="K13" s="22" t="s">
        <v>98</v>
      </c>
      <c r="L13" s="23" t="s">
        <v>98</v>
      </c>
      <c r="M13" s="45" t="s">
        <v>62</v>
      </c>
    </row>
    <row r="14" spans="1:13" s="14" customFormat="1" ht="18" customHeight="1">
      <c r="A14" s="68"/>
      <c r="B14" s="196">
        <v>17</v>
      </c>
      <c r="C14" s="44" t="s">
        <v>4</v>
      </c>
      <c r="D14" s="21" t="s">
        <v>97</v>
      </c>
      <c r="E14" s="231" t="s">
        <v>97</v>
      </c>
      <c r="F14" s="214" t="s">
        <v>97</v>
      </c>
      <c r="G14" s="22" t="s">
        <v>97</v>
      </c>
      <c r="H14" s="22" t="s">
        <v>97</v>
      </c>
      <c r="I14" s="22" t="s">
        <v>97</v>
      </c>
      <c r="J14" s="22" t="s">
        <v>97</v>
      </c>
      <c r="K14" s="22" t="s">
        <v>97</v>
      </c>
      <c r="L14" s="23" t="s">
        <v>97</v>
      </c>
      <c r="M14" s="45" t="s">
        <v>4</v>
      </c>
    </row>
    <row r="15" spans="1:13" s="14" customFormat="1" ht="18" customHeight="1">
      <c r="A15" s="334">
        <f>'第1表事業所'!A11+14</f>
        <v>139</v>
      </c>
      <c r="B15" s="196">
        <v>18</v>
      </c>
      <c r="C15" s="44" t="s">
        <v>5</v>
      </c>
      <c r="D15" s="21">
        <v>19</v>
      </c>
      <c r="E15" s="231">
        <v>851</v>
      </c>
      <c r="F15" s="214">
        <v>329419</v>
      </c>
      <c r="G15" s="22">
        <v>940449</v>
      </c>
      <c r="H15" s="22">
        <v>1584304</v>
      </c>
      <c r="I15" s="22">
        <v>570719</v>
      </c>
      <c r="J15" s="22">
        <v>1595156</v>
      </c>
      <c r="K15" s="22">
        <v>863631</v>
      </c>
      <c r="L15" s="23">
        <v>34474</v>
      </c>
      <c r="M15" s="45" t="s">
        <v>5</v>
      </c>
    </row>
    <row r="16" spans="1:13" s="14" customFormat="1" ht="18" customHeight="1">
      <c r="A16" s="334"/>
      <c r="B16" s="196">
        <v>19</v>
      </c>
      <c r="C16" s="44" t="s">
        <v>6</v>
      </c>
      <c r="D16" s="21" t="s">
        <v>97</v>
      </c>
      <c r="E16" s="231" t="s">
        <v>97</v>
      </c>
      <c r="F16" s="214" t="s">
        <v>97</v>
      </c>
      <c r="G16" s="22" t="s">
        <v>97</v>
      </c>
      <c r="H16" s="22" t="s">
        <v>97</v>
      </c>
      <c r="I16" s="22" t="s">
        <v>97</v>
      </c>
      <c r="J16" s="22" t="s">
        <v>97</v>
      </c>
      <c r="K16" s="22" t="s">
        <v>97</v>
      </c>
      <c r="L16" s="23" t="s">
        <v>97</v>
      </c>
      <c r="M16" s="45" t="s">
        <v>6</v>
      </c>
    </row>
    <row r="17" spans="1:13" s="14" customFormat="1" ht="18" customHeight="1">
      <c r="A17" s="66"/>
      <c r="B17" s="196">
        <v>20</v>
      </c>
      <c r="C17" s="44" t="s">
        <v>7</v>
      </c>
      <c r="D17" s="21" t="s">
        <v>97</v>
      </c>
      <c r="E17" s="231" t="s">
        <v>97</v>
      </c>
      <c r="F17" s="214" t="s">
        <v>97</v>
      </c>
      <c r="G17" s="22" t="s">
        <v>97</v>
      </c>
      <c r="H17" s="22" t="s">
        <v>97</v>
      </c>
      <c r="I17" s="22" t="s">
        <v>97</v>
      </c>
      <c r="J17" s="22" t="s">
        <v>97</v>
      </c>
      <c r="K17" s="22" t="s">
        <v>97</v>
      </c>
      <c r="L17" s="23" t="s">
        <v>97</v>
      </c>
      <c r="M17" s="45" t="s">
        <v>7</v>
      </c>
    </row>
    <row r="18" spans="1:13" s="14" customFormat="1" ht="18" customHeight="1">
      <c r="A18" s="66"/>
      <c r="B18" s="196">
        <v>21</v>
      </c>
      <c r="C18" s="44" t="s">
        <v>8</v>
      </c>
      <c r="D18" s="21">
        <v>7</v>
      </c>
      <c r="E18" s="231">
        <v>67</v>
      </c>
      <c r="F18" s="214">
        <v>20599</v>
      </c>
      <c r="G18" s="22">
        <v>58813</v>
      </c>
      <c r="H18" s="22">
        <v>111079</v>
      </c>
      <c r="I18" s="22">
        <v>48395</v>
      </c>
      <c r="J18" s="22">
        <v>111079</v>
      </c>
      <c r="K18" s="22" t="s">
        <v>97</v>
      </c>
      <c r="L18" s="23" t="s">
        <v>97</v>
      </c>
      <c r="M18" s="45" t="s">
        <v>8</v>
      </c>
    </row>
    <row r="19" spans="1:13" s="14" customFormat="1" ht="18" customHeight="1">
      <c r="A19" s="68"/>
      <c r="B19" s="196">
        <v>22</v>
      </c>
      <c r="C19" s="44" t="s">
        <v>67</v>
      </c>
      <c r="D19" s="21">
        <v>1</v>
      </c>
      <c r="E19" s="231">
        <v>19</v>
      </c>
      <c r="F19" s="214" t="s">
        <v>98</v>
      </c>
      <c r="G19" s="22" t="s">
        <v>98</v>
      </c>
      <c r="H19" s="22" t="s">
        <v>98</v>
      </c>
      <c r="I19" s="22" t="s">
        <v>98</v>
      </c>
      <c r="J19" s="22" t="s">
        <v>98</v>
      </c>
      <c r="K19" s="22" t="s">
        <v>97</v>
      </c>
      <c r="L19" s="23" t="s">
        <v>97</v>
      </c>
      <c r="M19" s="45" t="s">
        <v>67</v>
      </c>
    </row>
    <row r="20" spans="1:13" s="14" customFormat="1" ht="18" customHeight="1">
      <c r="A20" s="68"/>
      <c r="B20" s="196">
        <v>23</v>
      </c>
      <c r="C20" s="44" t="s">
        <v>9</v>
      </c>
      <c r="D20" s="21">
        <v>1</v>
      </c>
      <c r="E20" s="231">
        <v>41</v>
      </c>
      <c r="F20" s="214" t="s">
        <v>98</v>
      </c>
      <c r="G20" s="22" t="s">
        <v>98</v>
      </c>
      <c r="H20" s="22" t="s">
        <v>98</v>
      </c>
      <c r="I20" s="22" t="s">
        <v>98</v>
      </c>
      <c r="J20" s="22" t="s">
        <v>98</v>
      </c>
      <c r="K20" s="22" t="s">
        <v>98</v>
      </c>
      <c r="L20" s="23" t="s">
        <v>98</v>
      </c>
      <c r="M20" s="45" t="s">
        <v>9</v>
      </c>
    </row>
    <row r="21" spans="1:13" s="14" customFormat="1" ht="18" customHeight="1">
      <c r="A21" s="66"/>
      <c r="B21" s="196">
        <v>24</v>
      </c>
      <c r="C21" s="44" t="s">
        <v>10</v>
      </c>
      <c r="D21" s="21">
        <v>24</v>
      </c>
      <c r="E21" s="231">
        <v>1249</v>
      </c>
      <c r="F21" s="214">
        <v>506704</v>
      </c>
      <c r="G21" s="22">
        <v>3808045</v>
      </c>
      <c r="H21" s="22">
        <v>4851729</v>
      </c>
      <c r="I21" s="22">
        <v>834329</v>
      </c>
      <c r="J21" s="22">
        <v>4798980</v>
      </c>
      <c r="K21" s="22">
        <v>838615</v>
      </c>
      <c r="L21" s="23">
        <v>168358</v>
      </c>
      <c r="M21" s="45" t="s">
        <v>10</v>
      </c>
    </row>
    <row r="22" spans="1:13" s="14" customFormat="1" ht="18" customHeight="1">
      <c r="A22" s="66"/>
      <c r="B22" s="196">
        <v>25</v>
      </c>
      <c r="C22" s="44" t="s">
        <v>106</v>
      </c>
      <c r="D22" s="21">
        <v>4</v>
      </c>
      <c r="E22" s="231">
        <v>152</v>
      </c>
      <c r="F22" s="214">
        <v>87211</v>
      </c>
      <c r="G22" s="22">
        <v>275880</v>
      </c>
      <c r="H22" s="22">
        <v>513218</v>
      </c>
      <c r="I22" s="22">
        <v>207648</v>
      </c>
      <c r="J22" s="22">
        <v>512538</v>
      </c>
      <c r="K22" s="22" t="s">
        <v>98</v>
      </c>
      <c r="L22" s="23" t="s">
        <v>98</v>
      </c>
      <c r="M22" s="45" t="s">
        <v>106</v>
      </c>
    </row>
    <row r="23" spans="1:13" s="14" customFormat="1" ht="18" customHeight="1">
      <c r="A23" s="66"/>
      <c r="B23" s="196">
        <v>26</v>
      </c>
      <c r="C23" s="44" t="s">
        <v>107</v>
      </c>
      <c r="D23" s="21">
        <v>25</v>
      </c>
      <c r="E23" s="231">
        <v>1873</v>
      </c>
      <c r="F23" s="214">
        <v>1224126</v>
      </c>
      <c r="G23" s="22">
        <v>4138397</v>
      </c>
      <c r="H23" s="22">
        <v>5800520</v>
      </c>
      <c r="I23" s="22">
        <v>1970168</v>
      </c>
      <c r="J23" s="22">
        <v>6097082</v>
      </c>
      <c r="K23" s="22">
        <v>1509523</v>
      </c>
      <c r="L23" s="23">
        <v>40990</v>
      </c>
      <c r="M23" s="45" t="s">
        <v>107</v>
      </c>
    </row>
    <row r="24" spans="1:13" s="14" customFormat="1" ht="18" customHeight="1">
      <c r="A24" s="66"/>
      <c r="B24" s="196">
        <v>27</v>
      </c>
      <c r="C24" s="44" t="s">
        <v>108</v>
      </c>
      <c r="D24" s="21">
        <v>1</v>
      </c>
      <c r="E24" s="231">
        <v>8</v>
      </c>
      <c r="F24" s="214" t="s">
        <v>98</v>
      </c>
      <c r="G24" s="22" t="s">
        <v>98</v>
      </c>
      <c r="H24" s="22" t="s">
        <v>98</v>
      </c>
      <c r="I24" s="22" t="s">
        <v>98</v>
      </c>
      <c r="J24" s="22" t="s">
        <v>98</v>
      </c>
      <c r="K24" s="22" t="s">
        <v>97</v>
      </c>
      <c r="L24" s="23" t="s">
        <v>97</v>
      </c>
      <c r="M24" s="45" t="s">
        <v>108</v>
      </c>
    </row>
    <row r="25" spans="1:13" s="14" customFormat="1" ht="18" customHeight="1">
      <c r="A25" s="66"/>
      <c r="B25" s="196">
        <v>28</v>
      </c>
      <c r="C25" s="44" t="s">
        <v>28</v>
      </c>
      <c r="D25" s="21">
        <v>7</v>
      </c>
      <c r="E25" s="231">
        <v>269</v>
      </c>
      <c r="F25" s="214">
        <v>77289</v>
      </c>
      <c r="G25" s="22">
        <v>464652</v>
      </c>
      <c r="H25" s="22">
        <v>669872</v>
      </c>
      <c r="I25" s="22">
        <v>186763</v>
      </c>
      <c r="J25" s="22">
        <v>670588</v>
      </c>
      <c r="K25" s="22">
        <v>87105</v>
      </c>
      <c r="L25" s="23">
        <v>2028</v>
      </c>
      <c r="M25" s="45" t="s">
        <v>28</v>
      </c>
    </row>
    <row r="26" spans="1:13" s="14" customFormat="1" ht="18" customHeight="1">
      <c r="A26" s="66"/>
      <c r="B26" s="196">
        <v>29</v>
      </c>
      <c r="C26" s="54" t="s">
        <v>11</v>
      </c>
      <c r="D26" s="21">
        <v>6</v>
      </c>
      <c r="E26" s="231">
        <v>215</v>
      </c>
      <c r="F26" s="214">
        <v>75066</v>
      </c>
      <c r="G26" s="22">
        <v>267786</v>
      </c>
      <c r="H26" s="22">
        <v>403496</v>
      </c>
      <c r="I26" s="22">
        <v>119679</v>
      </c>
      <c r="J26" s="22">
        <v>387291</v>
      </c>
      <c r="K26" s="22">
        <v>22990</v>
      </c>
      <c r="L26" s="23">
        <v>1261</v>
      </c>
      <c r="M26" s="55" t="s">
        <v>11</v>
      </c>
    </row>
    <row r="27" spans="1:13" s="14" customFormat="1" ht="18" customHeight="1">
      <c r="A27" s="66"/>
      <c r="B27" s="196">
        <v>30</v>
      </c>
      <c r="C27" s="44" t="s">
        <v>58</v>
      </c>
      <c r="D27" s="21">
        <v>1</v>
      </c>
      <c r="E27" s="231">
        <v>77</v>
      </c>
      <c r="F27" s="214" t="s">
        <v>98</v>
      </c>
      <c r="G27" s="22" t="s">
        <v>97</v>
      </c>
      <c r="H27" s="22" t="s">
        <v>98</v>
      </c>
      <c r="I27" s="22" t="s">
        <v>98</v>
      </c>
      <c r="J27" s="22" t="s">
        <v>98</v>
      </c>
      <c r="K27" s="22" t="s">
        <v>97</v>
      </c>
      <c r="L27" s="23" t="s">
        <v>97</v>
      </c>
      <c r="M27" s="45" t="s">
        <v>58</v>
      </c>
    </row>
    <row r="28" spans="1:13" s="14" customFormat="1" ht="18" customHeight="1">
      <c r="A28" s="66"/>
      <c r="B28" s="196">
        <v>31</v>
      </c>
      <c r="C28" s="44" t="s">
        <v>12</v>
      </c>
      <c r="D28" s="21">
        <v>3</v>
      </c>
      <c r="E28" s="231">
        <v>124</v>
      </c>
      <c r="F28" s="214">
        <v>80130</v>
      </c>
      <c r="G28" s="22">
        <v>260876</v>
      </c>
      <c r="H28" s="22">
        <v>585933</v>
      </c>
      <c r="I28" s="22">
        <v>295172</v>
      </c>
      <c r="J28" s="22">
        <v>584888</v>
      </c>
      <c r="K28" s="22" t="s">
        <v>98</v>
      </c>
      <c r="L28" s="23" t="s">
        <v>98</v>
      </c>
      <c r="M28" s="45" t="s">
        <v>12</v>
      </c>
    </row>
    <row r="29" spans="1:13" s="14" customFormat="1" ht="18" customHeight="1">
      <c r="A29" s="66"/>
      <c r="B29" s="197">
        <v>32</v>
      </c>
      <c r="C29" s="46" t="s">
        <v>59</v>
      </c>
      <c r="D29" s="24">
        <v>8</v>
      </c>
      <c r="E29" s="232">
        <v>84</v>
      </c>
      <c r="F29" s="215">
        <v>22102</v>
      </c>
      <c r="G29" s="25">
        <v>42148</v>
      </c>
      <c r="H29" s="25">
        <v>81930</v>
      </c>
      <c r="I29" s="25">
        <v>36834</v>
      </c>
      <c r="J29" s="25">
        <v>81583</v>
      </c>
      <c r="K29" s="25" t="s">
        <v>97</v>
      </c>
      <c r="L29" s="26" t="s">
        <v>97</v>
      </c>
      <c r="M29" s="47" t="s">
        <v>59</v>
      </c>
    </row>
    <row r="30" spans="1:9" s="236" customFormat="1" ht="10.5">
      <c r="A30" s="233"/>
      <c r="C30" s="234" t="s">
        <v>151</v>
      </c>
      <c r="D30" s="235"/>
      <c r="I30" s="237" t="s">
        <v>164</v>
      </c>
    </row>
    <row r="31" spans="1:4" s="236" customFormat="1" ht="10.5">
      <c r="A31" s="233"/>
      <c r="C31" s="237" t="s">
        <v>152</v>
      </c>
      <c r="D31" s="235"/>
    </row>
    <row r="32" spans="1:2" s="14" customFormat="1" ht="13.5">
      <c r="A32" s="62"/>
      <c r="B32" s="201"/>
    </row>
    <row r="33" spans="4:12" ht="13.5">
      <c r="D33" s="3"/>
      <c r="E33" s="3"/>
      <c r="F33" s="3"/>
      <c r="G33" s="3"/>
      <c r="H33" s="3"/>
      <c r="I33" s="3"/>
      <c r="J33" s="3"/>
      <c r="K33" s="3"/>
      <c r="L33" s="3"/>
    </row>
    <row r="34" spans="4:12" ht="13.5">
      <c r="D34" s="3"/>
      <c r="E34" s="3"/>
      <c r="F34" s="3"/>
      <c r="G34" s="3"/>
      <c r="H34" s="3"/>
      <c r="I34" s="3"/>
      <c r="J34" s="3"/>
      <c r="K34" s="3"/>
      <c r="L34" s="3"/>
    </row>
    <row r="35" spans="4:12" ht="13.5">
      <c r="D35" s="3"/>
      <c r="E35" s="3"/>
      <c r="F35" s="3"/>
      <c r="G35" s="3"/>
      <c r="H35" s="3"/>
      <c r="I35" s="3"/>
      <c r="J35" s="3"/>
      <c r="K35" s="3"/>
      <c r="L35" s="3"/>
    </row>
    <row r="36" spans="4:12" ht="13.5">
      <c r="D36" s="3"/>
      <c r="E36" s="3"/>
      <c r="F36" s="3"/>
      <c r="G36" s="3"/>
      <c r="H36" s="3"/>
      <c r="I36" s="3"/>
      <c r="J36" s="3"/>
      <c r="K36" s="3"/>
      <c r="L36" s="3"/>
    </row>
    <row r="37" spans="4:12" ht="13.5">
      <c r="D37" s="3"/>
      <c r="E37" s="3"/>
      <c r="F37" s="3"/>
      <c r="G37" s="3"/>
      <c r="H37" s="3"/>
      <c r="I37" s="3"/>
      <c r="J37" s="3"/>
      <c r="K37" s="3"/>
      <c r="L37" s="3"/>
    </row>
    <row r="38" spans="4:12" ht="13.5">
      <c r="D38" s="3"/>
      <c r="E38" s="3"/>
      <c r="F38" s="3"/>
      <c r="G38" s="3"/>
      <c r="H38" s="3"/>
      <c r="I38" s="3"/>
      <c r="J38" s="3"/>
      <c r="K38" s="3"/>
      <c r="L38" s="3"/>
    </row>
    <row r="39" spans="4:12" ht="13.5">
      <c r="D39" s="3"/>
      <c r="E39" s="3"/>
      <c r="F39" s="3"/>
      <c r="G39" s="3"/>
      <c r="H39" s="3"/>
      <c r="I39" s="3"/>
      <c r="J39" s="3"/>
      <c r="K39" s="3"/>
      <c r="L39" s="3"/>
    </row>
    <row r="40" spans="4:12" ht="13.5">
      <c r="D40" s="3"/>
      <c r="E40" s="3"/>
      <c r="F40" s="3"/>
      <c r="G40" s="3"/>
      <c r="H40" s="3"/>
      <c r="I40" s="3"/>
      <c r="J40" s="3"/>
      <c r="K40" s="3"/>
      <c r="L40" s="3"/>
    </row>
    <row r="41" spans="4:12" ht="13.5">
      <c r="D41" s="3"/>
      <c r="E41" s="3"/>
      <c r="F41" s="3"/>
      <c r="G41" s="3"/>
      <c r="H41" s="3"/>
      <c r="I41" s="3"/>
      <c r="J41" s="3"/>
      <c r="K41" s="3"/>
      <c r="L41" s="3"/>
    </row>
    <row r="42" spans="4:12" ht="13.5">
      <c r="D42" s="3"/>
      <c r="E42" s="3"/>
      <c r="F42" s="3"/>
      <c r="G42" s="3"/>
      <c r="H42" s="3"/>
      <c r="I42" s="3"/>
      <c r="J42" s="3"/>
      <c r="K42" s="3"/>
      <c r="L42" s="3"/>
    </row>
    <row r="43" spans="4:12" ht="13.5">
      <c r="D43" s="3"/>
      <c r="E43" s="3"/>
      <c r="F43" s="3"/>
      <c r="G43" s="3"/>
      <c r="H43" s="3"/>
      <c r="I43" s="3"/>
      <c r="J43" s="3"/>
      <c r="K43" s="3"/>
      <c r="L43" s="3"/>
    </row>
    <row r="44" spans="4:12" ht="13.5">
      <c r="D44" s="3"/>
      <c r="E44" s="3"/>
      <c r="F44" s="3"/>
      <c r="G44" s="3"/>
      <c r="H44" s="3"/>
      <c r="I44" s="3"/>
      <c r="J44" s="3"/>
      <c r="K44" s="3"/>
      <c r="L44" s="3"/>
    </row>
    <row r="45" spans="4:12" ht="13.5">
      <c r="D45" s="3"/>
      <c r="E45" s="3"/>
      <c r="F45" s="3"/>
      <c r="G45" s="3"/>
      <c r="H45" s="3"/>
      <c r="I45" s="3"/>
      <c r="J45" s="3"/>
      <c r="K45" s="3"/>
      <c r="L45" s="3"/>
    </row>
    <row r="46" spans="4:12" ht="13.5">
      <c r="D46" s="3"/>
      <c r="E46" s="3"/>
      <c r="F46" s="3"/>
      <c r="G46" s="3"/>
      <c r="H46" s="3"/>
      <c r="I46" s="3"/>
      <c r="J46" s="3"/>
      <c r="K46" s="3"/>
      <c r="L46" s="3"/>
    </row>
    <row r="47" spans="4:12" ht="13.5">
      <c r="D47" s="3"/>
      <c r="E47" s="3"/>
      <c r="F47" s="3"/>
      <c r="G47" s="3"/>
      <c r="H47" s="3"/>
      <c r="I47" s="3"/>
      <c r="J47" s="3"/>
      <c r="K47" s="3"/>
      <c r="L47" s="3"/>
    </row>
    <row r="48" spans="4:12" ht="13.5">
      <c r="D48" s="3"/>
      <c r="E48" s="3"/>
      <c r="F48" s="3"/>
      <c r="G48" s="3"/>
      <c r="H48" s="3"/>
      <c r="I48" s="3"/>
      <c r="J48" s="3"/>
      <c r="K48" s="3"/>
      <c r="L48" s="3"/>
    </row>
    <row r="49" spans="4:12" ht="13.5">
      <c r="D49" s="3"/>
      <c r="E49" s="3"/>
      <c r="F49" s="3"/>
      <c r="G49" s="3"/>
      <c r="H49" s="3"/>
      <c r="I49" s="3"/>
      <c r="J49" s="3"/>
      <c r="K49" s="3"/>
      <c r="L49" s="3"/>
    </row>
    <row r="50" spans="4:12" ht="13.5">
      <c r="D50" s="3"/>
      <c r="E50" s="3"/>
      <c r="F50" s="3"/>
      <c r="G50" s="3"/>
      <c r="H50" s="3"/>
      <c r="I50" s="3"/>
      <c r="J50" s="3"/>
      <c r="K50" s="3"/>
      <c r="L50" s="3"/>
    </row>
    <row r="51" spans="4:12" ht="13.5">
      <c r="D51" s="3"/>
      <c r="E51" s="3"/>
      <c r="F51" s="3"/>
      <c r="G51" s="3"/>
      <c r="H51" s="3"/>
      <c r="I51" s="3"/>
      <c r="J51" s="3"/>
      <c r="K51" s="3"/>
      <c r="L51" s="3"/>
    </row>
    <row r="52" spans="4:12" ht="13.5">
      <c r="D52" s="3"/>
      <c r="E52" s="3"/>
      <c r="F52" s="3"/>
      <c r="G52" s="3"/>
      <c r="H52" s="3"/>
      <c r="I52" s="3"/>
      <c r="J52" s="3"/>
      <c r="K52" s="3"/>
      <c r="L52" s="3"/>
    </row>
    <row r="53" spans="4:12" ht="13.5">
      <c r="D53" s="3"/>
      <c r="E53" s="3"/>
      <c r="F53" s="3"/>
      <c r="G53" s="3"/>
      <c r="H53" s="3"/>
      <c r="I53" s="3"/>
      <c r="J53" s="3"/>
      <c r="K53" s="3"/>
      <c r="L53" s="3"/>
    </row>
    <row r="54" spans="4:12" ht="13.5">
      <c r="D54" s="3"/>
      <c r="E54" s="3"/>
      <c r="F54" s="3"/>
      <c r="G54" s="3"/>
      <c r="H54" s="3"/>
      <c r="I54" s="3"/>
      <c r="J54" s="3"/>
      <c r="K54" s="3"/>
      <c r="L54" s="3"/>
    </row>
    <row r="55" spans="4:12" ht="13.5">
      <c r="D55" s="3"/>
      <c r="E55" s="3"/>
      <c r="F55" s="3"/>
      <c r="G55" s="3"/>
      <c r="H55" s="3"/>
      <c r="I55" s="3"/>
      <c r="J55" s="3"/>
      <c r="K55" s="3"/>
      <c r="L55" s="3"/>
    </row>
  </sheetData>
  <sheetProtection/>
  <mergeCells count="4">
    <mergeCell ref="B3:C4"/>
    <mergeCell ref="M3:M4"/>
    <mergeCell ref="A15:A16"/>
    <mergeCell ref="C1:M1"/>
  </mergeCells>
  <printOptions/>
  <pageMargins left="0.7874015748031497" right="0.7874015748031497" top="0.7874015748031497" bottom="0.7874015748031497" header="0.5118110236220472" footer="0.5118110236220472"/>
  <pageSetup fitToHeight="1" fitToWidth="1" horizontalDpi="300" verticalDpi="300" orientation="landscape" paperSize="9" scale="88" r:id="rId1"/>
  <ignoredErrors>
    <ignoredError sqref="B6" numberStoredAsText="1"/>
  </ignoredErrors>
</worksheet>
</file>

<file path=xl/worksheets/sheet16.xml><?xml version="1.0" encoding="utf-8"?>
<worksheet xmlns="http://schemas.openxmlformats.org/spreadsheetml/2006/main" xmlns:r="http://schemas.openxmlformats.org/officeDocument/2006/relationships">
  <sheetPr>
    <tabColor rgb="FF00B0F0"/>
    <pageSetUpPr fitToPage="1"/>
  </sheetPr>
  <dimension ref="A1:N58"/>
  <sheetViews>
    <sheetView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66"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7" customFormat="1" ht="38.25" customHeight="1">
      <c r="A1" s="66"/>
      <c r="C1" s="335" t="s">
        <v>139</v>
      </c>
      <c r="D1" s="335"/>
      <c r="E1" s="335"/>
      <c r="F1" s="335"/>
      <c r="G1" s="335"/>
      <c r="H1" s="335"/>
      <c r="I1" s="335"/>
      <c r="J1" s="335"/>
      <c r="K1" s="335"/>
      <c r="L1" s="335"/>
      <c r="M1" s="335"/>
    </row>
    <row r="2" spans="1:3" s="5" customFormat="1" ht="19.5" customHeight="1">
      <c r="A2" s="66"/>
      <c r="C2" s="5" t="s">
        <v>63</v>
      </c>
    </row>
    <row r="3" spans="1:13" s="9" customFormat="1" ht="24" customHeight="1">
      <c r="A3" s="66"/>
      <c r="B3" s="330" t="s">
        <v>53</v>
      </c>
      <c r="C3" s="336"/>
      <c r="D3" s="6" t="s">
        <v>43</v>
      </c>
      <c r="E3" s="223" t="s">
        <v>44</v>
      </c>
      <c r="F3" s="210" t="s">
        <v>45</v>
      </c>
      <c r="G3" s="7" t="s">
        <v>46</v>
      </c>
      <c r="H3" s="7" t="s">
        <v>14</v>
      </c>
      <c r="I3" s="7" t="s">
        <v>110</v>
      </c>
      <c r="J3" s="7" t="s">
        <v>47</v>
      </c>
      <c r="K3" s="7" t="s">
        <v>48</v>
      </c>
      <c r="L3" s="8" t="s">
        <v>15</v>
      </c>
      <c r="M3" s="326" t="s">
        <v>100</v>
      </c>
    </row>
    <row r="4" spans="1:14" s="12" customFormat="1" ht="13.5" customHeight="1">
      <c r="A4" s="67"/>
      <c r="B4" s="337"/>
      <c r="C4" s="338"/>
      <c r="D4" s="2"/>
      <c r="E4" s="224" t="s">
        <v>49</v>
      </c>
      <c r="F4" s="211" t="s">
        <v>16</v>
      </c>
      <c r="G4" s="10" t="s">
        <v>16</v>
      </c>
      <c r="H4" s="10" t="s">
        <v>16</v>
      </c>
      <c r="I4" s="10" t="s">
        <v>16</v>
      </c>
      <c r="J4" s="10" t="s">
        <v>16</v>
      </c>
      <c r="K4" s="10" t="s">
        <v>16</v>
      </c>
      <c r="L4" s="11" t="s">
        <v>16</v>
      </c>
      <c r="M4" s="327"/>
      <c r="N4" s="4"/>
    </row>
    <row r="5" spans="1:14" s="1" customFormat="1" ht="24" customHeight="1">
      <c r="A5" s="68"/>
      <c r="B5" s="40" t="s">
        <v>153</v>
      </c>
      <c r="C5" s="41"/>
      <c r="D5" s="15">
        <v>251</v>
      </c>
      <c r="E5" s="229">
        <v>12481</v>
      </c>
      <c r="F5" s="212">
        <v>5655523</v>
      </c>
      <c r="G5" s="16">
        <v>35061667</v>
      </c>
      <c r="H5" s="16">
        <v>49352233</v>
      </c>
      <c r="I5" s="16">
        <v>11908668</v>
      </c>
      <c r="J5" s="16">
        <v>44659801</v>
      </c>
      <c r="K5" s="16">
        <v>13726186</v>
      </c>
      <c r="L5" s="17">
        <v>2696938</v>
      </c>
      <c r="M5" s="202" t="s">
        <v>118</v>
      </c>
      <c r="N5" s="4"/>
    </row>
    <row r="6" spans="1:13" s="13" customFormat="1" ht="18" customHeight="1">
      <c r="A6" s="68"/>
      <c r="B6" s="194" t="s">
        <v>13</v>
      </c>
      <c r="C6" s="42" t="s">
        <v>66</v>
      </c>
      <c r="D6" s="18">
        <v>38</v>
      </c>
      <c r="E6" s="230">
        <v>936</v>
      </c>
      <c r="F6" s="213">
        <v>227111</v>
      </c>
      <c r="G6" s="19">
        <v>1496427</v>
      </c>
      <c r="H6" s="19">
        <v>2095191</v>
      </c>
      <c r="I6" s="19">
        <v>510707</v>
      </c>
      <c r="J6" s="19">
        <v>1669715</v>
      </c>
      <c r="K6" s="19">
        <v>299621</v>
      </c>
      <c r="L6" s="20">
        <v>30022</v>
      </c>
      <c r="M6" s="43" t="s">
        <v>66</v>
      </c>
    </row>
    <row r="7" spans="1:13" s="13" customFormat="1" ht="18" customHeight="1">
      <c r="A7" s="69"/>
      <c r="B7" s="196">
        <v>10</v>
      </c>
      <c r="C7" s="44" t="s">
        <v>0</v>
      </c>
      <c r="D7" s="21">
        <v>1</v>
      </c>
      <c r="E7" s="231">
        <v>109</v>
      </c>
      <c r="F7" s="214" t="s">
        <v>98</v>
      </c>
      <c r="G7" s="22" t="s">
        <v>98</v>
      </c>
      <c r="H7" s="22" t="s">
        <v>98</v>
      </c>
      <c r="I7" s="22" t="s">
        <v>98</v>
      </c>
      <c r="J7" s="22" t="s">
        <v>98</v>
      </c>
      <c r="K7" s="22" t="s">
        <v>98</v>
      </c>
      <c r="L7" s="23" t="s">
        <v>97</v>
      </c>
      <c r="M7" s="45" t="s">
        <v>0</v>
      </c>
    </row>
    <row r="8" spans="1:13" s="13" customFormat="1" ht="18" customHeight="1">
      <c r="A8" s="68"/>
      <c r="B8" s="196">
        <v>11</v>
      </c>
      <c r="C8" s="44" t="s">
        <v>61</v>
      </c>
      <c r="D8" s="21">
        <v>12</v>
      </c>
      <c r="E8" s="231">
        <v>345</v>
      </c>
      <c r="F8" s="214">
        <v>103303</v>
      </c>
      <c r="G8" s="22">
        <v>639690</v>
      </c>
      <c r="H8" s="22">
        <v>754423</v>
      </c>
      <c r="I8" s="22">
        <v>82733</v>
      </c>
      <c r="J8" s="22">
        <v>751511</v>
      </c>
      <c r="K8" s="22" t="s">
        <v>98</v>
      </c>
      <c r="L8" s="23" t="s">
        <v>98</v>
      </c>
      <c r="M8" s="45" t="s">
        <v>61</v>
      </c>
    </row>
    <row r="9" spans="1:13" s="13" customFormat="1" ht="18" customHeight="1">
      <c r="A9" s="68"/>
      <c r="B9" s="196">
        <v>12</v>
      </c>
      <c r="C9" s="44" t="s">
        <v>1</v>
      </c>
      <c r="D9" s="21">
        <v>12</v>
      </c>
      <c r="E9" s="231">
        <v>351</v>
      </c>
      <c r="F9" s="214">
        <v>141757</v>
      </c>
      <c r="G9" s="22">
        <v>732468</v>
      </c>
      <c r="H9" s="22">
        <v>1056097</v>
      </c>
      <c r="I9" s="22">
        <v>296782</v>
      </c>
      <c r="J9" s="22">
        <v>942143</v>
      </c>
      <c r="K9" s="22" t="s">
        <v>98</v>
      </c>
      <c r="L9" s="23" t="s">
        <v>98</v>
      </c>
      <c r="M9" s="45" t="s">
        <v>1</v>
      </c>
    </row>
    <row r="10" spans="1:13" s="13" customFormat="1" ht="18" customHeight="1">
      <c r="A10" s="68"/>
      <c r="B10" s="196">
        <v>13</v>
      </c>
      <c r="C10" s="44" t="s">
        <v>2</v>
      </c>
      <c r="D10" s="21">
        <v>7</v>
      </c>
      <c r="E10" s="231">
        <v>260</v>
      </c>
      <c r="F10" s="214">
        <v>98951</v>
      </c>
      <c r="G10" s="22">
        <v>436195</v>
      </c>
      <c r="H10" s="22">
        <v>634195</v>
      </c>
      <c r="I10" s="22">
        <v>171140</v>
      </c>
      <c r="J10" s="22">
        <v>622409</v>
      </c>
      <c r="K10" s="22" t="s">
        <v>98</v>
      </c>
      <c r="L10" s="23" t="s">
        <v>98</v>
      </c>
      <c r="M10" s="45" t="s">
        <v>2</v>
      </c>
    </row>
    <row r="11" spans="1:13" s="13" customFormat="1" ht="18" customHeight="1">
      <c r="A11" s="68"/>
      <c r="B11" s="196">
        <v>14</v>
      </c>
      <c r="C11" s="44" t="s">
        <v>3</v>
      </c>
      <c r="D11" s="21">
        <v>11</v>
      </c>
      <c r="E11" s="231">
        <v>283</v>
      </c>
      <c r="F11" s="214">
        <v>102730</v>
      </c>
      <c r="G11" s="22">
        <v>586097</v>
      </c>
      <c r="H11" s="22">
        <v>790539</v>
      </c>
      <c r="I11" s="22">
        <v>180481</v>
      </c>
      <c r="J11" s="22">
        <v>728917</v>
      </c>
      <c r="K11" s="22">
        <v>172367</v>
      </c>
      <c r="L11" s="23">
        <v>10537</v>
      </c>
      <c r="M11" s="45" t="s">
        <v>3</v>
      </c>
    </row>
    <row r="12" spans="1:13" s="13" customFormat="1" ht="18" customHeight="1">
      <c r="A12" s="68"/>
      <c r="B12" s="196">
        <v>15</v>
      </c>
      <c r="C12" s="44" t="s">
        <v>109</v>
      </c>
      <c r="D12" s="21">
        <v>6</v>
      </c>
      <c r="E12" s="231">
        <v>81</v>
      </c>
      <c r="F12" s="214">
        <v>23954</v>
      </c>
      <c r="G12" s="22">
        <v>30523</v>
      </c>
      <c r="H12" s="22">
        <v>64923</v>
      </c>
      <c r="I12" s="22">
        <v>31851</v>
      </c>
      <c r="J12" s="22">
        <v>63571</v>
      </c>
      <c r="K12" s="22" t="s">
        <v>97</v>
      </c>
      <c r="L12" s="23" t="s">
        <v>97</v>
      </c>
      <c r="M12" s="45" t="s">
        <v>109</v>
      </c>
    </row>
    <row r="13" spans="1:13" s="13" customFormat="1" ht="18" customHeight="1">
      <c r="A13" s="68"/>
      <c r="B13" s="196">
        <v>16</v>
      </c>
      <c r="C13" s="44" t="s">
        <v>62</v>
      </c>
      <c r="D13" s="21">
        <v>11</v>
      </c>
      <c r="E13" s="231">
        <v>875</v>
      </c>
      <c r="F13" s="214">
        <v>384949</v>
      </c>
      <c r="G13" s="22">
        <v>1208036</v>
      </c>
      <c r="H13" s="22">
        <v>2459599</v>
      </c>
      <c r="I13" s="22">
        <v>1107970</v>
      </c>
      <c r="J13" s="22">
        <v>2460818</v>
      </c>
      <c r="K13" s="22">
        <v>1670815</v>
      </c>
      <c r="L13" s="23">
        <v>470371</v>
      </c>
      <c r="M13" s="45" t="s">
        <v>62</v>
      </c>
    </row>
    <row r="14" spans="1:13" s="13" customFormat="1" ht="18" customHeight="1">
      <c r="A14" s="68"/>
      <c r="B14" s="196">
        <v>17</v>
      </c>
      <c r="C14" s="44" t="s">
        <v>4</v>
      </c>
      <c r="D14" s="21">
        <v>1</v>
      </c>
      <c r="E14" s="231">
        <v>6</v>
      </c>
      <c r="F14" s="214" t="s">
        <v>98</v>
      </c>
      <c r="G14" s="22" t="s">
        <v>98</v>
      </c>
      <c r="H14" s="22" t="s">
        <v>98</v>
      </c>
      <c r="I14" s="22" t="s">
        <v>98</v>
      </c>
      <c r="J14" s="22" t="s">
        <v>98</v>
      </c>
      <c r="K14" s="22" t="s">
        <v>97</v>
      </c>
      <c r="L14" s="23" t="s">
        <v>97</v>
      </c>
      <c r="M14" s="45" t="s">
        <v>4</v>
      </c>
    </row>
    <row r="15" spans="1:13" s="13" customFormat="1" ht="18" customHeight="1">
      <c r="A15" s="334">
        <f>'第1表事業所'!A11+15</f>
        <v>140</v>
      </c>
      <c r="B15" s="196">
        <v>18</v>
      </c>
      <c r="C15" s="44" t="s">
        <v>5</v>
      </c>
      <c r="D15" s="21">
        <v>19</v>
      </c>
      <c r="E15" s="231">
        <v>757</v>
      </c>
      <c r="F15" s="214">
        <v>342425</v>
      </c>
      <c r="G15" s="22">
        <v>873657</v>
      </c>
      <c r="H15" s="22">
        <v>1522096</v>
      </c>
      <c r="I15" s="22">
        <v>571735</v>
      </c>
      <c r="J15" s="22">
        <v>1305863</v>
      </c>
      <c r="K15" s="22">
        <v>243605</v>
      </c>
      <c r="L15" s="23">
        <v>23342</v>
      </c>
      <c r="M15" s="45" t="s">
        <v>5</v>
      </c>
    </row>
    <row r="16" spans="1:13" s="13" customFormat="1" ht="18" customHeight="1">
      <c r="A16" s="334"/>
      <c r="B16" s="196">
        <v>19</v>
      </c>
      <c r="C16" s="44" t="s">
        <v>6</v>
      </c>
      <c r="D16" s="21">
        <v>2</v>
      </c>
      <c r="E16" s="231">
        <v>89</v>
      </c>
      <c r="F16" s="214" t="s">
        <v>98</v>
      </c>
      <c r="G16" s="22" t="s">
        <v>98</v>
      </c>
      <c r="H16" s="22" t="s">
        <v>98</v>
      </c>
      <c r="I16" s="22" t="s">
        <v>98</v>
      </c>
      <c r="J16" s="22" t="s">
        <v>98</v>
      </c>
      <c r="K16" s="22" t="s">
        <v>98</v>
      </c>
      <c r="L16" s="23" t="s">
        <v>98</v>
      </c>
      <c r="M16" s="45" t="s">
        <v>6</v>
      </c>
    </row>
    <row r="17" spans="1:13" s="13" customFormat="1" ht="18" customHeight="1">
      <c r="A17" s="66"/>
      <c r="B17" s="196">
        <v>20</v>
      </c>
      <c r="C17" s="44" t="s">
        <v>7</v>
      </c>
      <c r="D17" s="21" t="s">
        <v>97</v>
      </c>
      <c r="E17" s="231" t="s">
        <v>97</v>
      </c>
      <c r="F17" s="214" t="s">
        <v>97</v>
      </c>
      <c r="G17" s="22" t="s">
        <v>97</v>
      </c>
      <c r="H17" s="22" t="s">
        <v>97</v>
      </c>
      <c r="I17" s="22" t="s">
        <v>97</v>
      </c>
      <c r="J17" s="22" t="s">
        <v>97</v>
      </c>
      <c r="K17" s="22" t="s">
        <v>97</v>
      </c>
      <c r="L17" s="23" t="s">
        <v>97</v>
      </c>
      <c r="M17" s="45" t="s">
        <v>7</v>
      </c>
    </row>
    <row r="18" spans="1:13" s="13" customFormat="1" ht="18" customHeight="1">
      <c r="A18" s="66"/>
      <c r="B18" s="196">
        <v>21</v>
      </c>
      <c r="C18" s="44" t="s">
        <v>8</v>
      </c>
      <c r="D18" s="21">
        <v>11</v>
      </c>
      <c r="E18" s="231">
        <v>152</v>
      </c>
      <c r="F18" s="214">
        <v>70743</v>
      </c>
      <c r="G18" s="22">
        <v>240721</v>
      </c>
      <c r="H18" s="22">
        <v>365609</v>
      </c>
      <c r="I18" s="22">
        <v>97948</v>
      </c>
      <c r="J18" s="22">
        <v>201095</v>
      </c>
      <c r="K18" s="22" t="s">
        <v>98</v>
      </c>
      <c r="L18" s="23" t="s">
        <v>98</v>
      </c>
      <c r="M18" s="45" t="s">
        <v>8</v>
      </c>
    </row>
    <row r="19" spans="1:13" s="13" customFormat="1" ht="18" customHeight="1">
      <c r="A19" s="68"/>
      <c r="B19" s="196">
        <v>22</v>
      </c>
      <c r="C19" s="44" t="s">
        <v>67</v>
      </c>
      <c r="D19" s="21">
        <v>16</v>
      </c>
      <c r="E19" s="231">
        <v>1406</v>
      </c>
      <c r="F19" s="214">
        <v>811961</v>
      </c>
      <c r="G19" s="22">
        <v>4542711</v>
      </c>
      <c r="H19" s="22">
        <v>6636461</v>
      </c>
      <c r="I19" s="22">
        <v>1716687</v>
      </c>
      <c r="J19" s="22">
        <v>6510403</v>
      </c>
      <c r="K19" s="22">
        <v>2982938</v>
      </c>
      <c r="L19" s="23">
        <v>327284</v>
      </c>
      <c r="M19" s="45" t="s">
        <v>67</v>
      </c>
    </row>
    <row r="20" spans="1:13" s="13" customFormat="1" ht="18" customHeight="1">
      <c r="A20" s="68"/>
      <c r="B20" s="196">
        <v>23</v>
      </c>
      <c r="C20" s="44" t="s">
        <v>9</v>
      </c>
      <c r="D20" s="21">
        <v>13</v>
      </c>
      <c r="E20" s="231">
        <v>3570</v>
      </c>
      <c r="F20" s="214">
        <v>1900883</v>
      </c>
      <c r="G20" s="22">
        <v>20261501</v>
      </c>
      <c r="H20" s="22">
        <v>25516018</v>
      </c>
      <c r="I20" s="22">
        <v>4114696</v>
      </c>
      <c r="J20" s="22">
        <v>22256108</v>
      </c>
      <c r="K20" s="22">
        <v>4870548</v>
      </c>
      <c r="L20" s="23">
        <v>1419181</v>
      </c>
      <c r="M20" s="45" t="s">
        <v>9</v>
      </c>
    </row>
    <row r="21" spans="1:13" s="13" customFormat="1" ht="18" customHeight="1">
      <c r="A21" s="66"/>
      <c r="B21" s="196">
        <v>24</v>
      </c>
      <c r="C21" s="44" t="s">
        <v>10</v>
      </c>
      <c r="D21" s="21">
        <v>54</v>
      </c>
      <c r="E21" s="231">
        <v>1778</v>
      </c>
      <c r="F21" s="214">
        <v>815399</v>
      </c>
      <c r="G21" s="22">
        <v>2225855</v>
      </c>
      <c r="H21" s="22">
        <v>4271648</v>
      </c>
      <c r="I21" s="22">
        <v>1815872</v>
      </c>
      <c r="J21" s="22">
        <v>4198509</v>
      </c>
      <c r="K21" s="22">
        <v>1410834</v>
      </c>
      <c r="L21" s="23">
        <v>102345</v>
      </c>
      <c r="M21" s="45" t="s">
        <v>10</v>
      </c>
    </row>
    <row r="22" spans="1:13" s="13" customFormat="1" ht="18" customHeight="1">
      <c r="A22" s="66"/>
      <c r="B22" s="196">
        <v>25</v>
      </c>
      <c r="C22" s="44" t="s">
        <v>106</v>
      </c>
      <c r="D22" s="21">
        <v>3</v>
      </c>
      <c r="E22" s="231">
        <v>65</v>
      </c>
      <c r="F22" s="214">
        <v>20351</v>
      </c>
      <c r="G22" s="22">
        <v>86685</v>
      </c>
      <c r="H22" s="22">
        <v>118691</v>
      </c>
      <c r="I22" s="22">
        <v>29935</v>
      </c>
      <c r="J22" s="22">
        <v>93379</v>
      </c>
      <c r="K22" s="22" t="s">
        <v>97</v>
      </c>
      <c r="L22" s="23" t="s">
        <v>97</v>
      </c>
      <c r="M22" s="45" t="s">
        <v>106</v>
      </c>
    </row>
    <row r="23" spans="1:13" s="13" customFormat="1" ht="18" customHeight="1">
      <c r="A23" s="66"/>
      <c r="B23" s="196">
        <v>26</v>
      </c>
      <c r="C23" s="44" t="s">
        <v>107</v>
      </c>
      <c r="D23" s="21">
        <v>16</v>
      </c>
      <c r="E23" s="231">
        <v>667</v>
      </c>
      <c r="F23" s="214">
        <v>259630</v>
      </c>
      <c r="G23" s="22">
        <v>657769</v>
      </c>
      <c r="H23" s="22">
        <v>1229057</v>
      </c>
      <c r="I23" s="22">
        <v>493336</v>
      </c>
      <c r="J23" s="22">
        <v>1067910</v>
      </c>
      <c r="K23" s="22">
        <v>387294</v>
      </c>
      <c r="L23" s="23">
        <v>75728</v>
      </c>
      <c r="M23" s="45" t="s">
        <v>107</v>
      </c>
    </row>
    <row r="24" spans="1:13" s="13" customFormat="1" ht="18" customHeight="1">
      <c r="A24" s="66"/>
      <c r="B24" s="196">
        <v>27</v>
      </c>
      <c r="C24" s="44" t="s">
        <v>108</v>
      </c>
      <c r="D24" s="21">
        <v>2</v>
      </c>
      <c r="E24" s="231">
        <v>278</v>
      </c>
      <c r="F24" s="214" t="s">
        <v>98</v>
      </c>
      <c r="G24" s="22" t="s">
        <v>98</v>
      </c>
      <c r="H24" s="22" t="s">
        <v>98</v>
      </c>
      <c r="I24" s="22" t="s">
        <v>98</v>
      </c>
      <c r="J24" s="22" t="s">
        <v>98</v>
      </c>
      <c r="K24" s="22" t="s">
        <v>98</v>
      </c>
      <c r="L24" s="23" t="s">
        <v>98</v>
      </c>
      <c r="M24" s="45" t="s">
        <v>108</v>
      </c>
    </row>
    <row r="25" spans="1:13" s="13" customFormat="1" ht="18" customHeight="1">
      <c r="A25" s="66"/>
      <c r="B25" s="196">
        <v>28</v>
      </c>
      <c r="C25" s="44" t="s">
        <v>28</v>
      </c>
      <c r="D25" s="21">
        <v>1</v>
      </c>
      <c r="E25" s="231">
        <v>24</v>
      </c>
      <c r="F25" s="214" t="s">
        <v>98</v>
      </c>
      <c r="G25" s="22" t="s">
        <v>98</v>
      </c>
      <c r="H25" s="22" t="s">
        <v>98</v>
      </c>
      <c r="I25" s="22" t="s">
        <v>98</v>
      </c>
      <c r="J25" s="22" t="s">
        <v>98</v>
      </c>
      <c r="K25" s="22" t="s">
        <v>97</v>
      </c>
      <c r="L25" s="23" t="s">
        <v>97</v>
      </c>
      <c r="M25" s="45" t="s">
        <v>28</v>
      </c>
    </row>
    <row r="26" spans="1:13" s="13" customFormat="1" ht="18" customHeight="1">
      <c r="A26" s="66"/>
      <c r="B26" s="196">
        <v>29</v>
      </c>
      <c r="C26" s="54" t="s">
        <v>11</v>
      </c>
      <c r="D26" s="21">
        <v>3</v>
      </c>
      <c r="E26" s="231">
        <v>71</v>
      </c>
      <c r="F26" s="214">
        <v>26742</v>
      </c>
      <c r="G26" s="22">
        <v>144598</v>
      </c>
      <c r="H26" s="22">
        <v>248015</v>
      </c>
      <c r="I26" s="22">
        <v>105191</v>
      </c>
      <c r="J26" s="22">
        <v>249338</v>
      </c>
      <c r="K26" s="22" t="s">
        <v>98</v>
      </c>
      <c r="L26" s="23" t="s">
        <v>98</v>
      </c>
      <c r="M26" s="55" t="s">
        <v>11</v>
      </c>
    </row>
    <row r="27" spans="1:13" s="13" customFormat="1" ht="18" customHeight="1">
      <c r="A27" s="66"/>
      <c r="B27" s="196">
        <v>30</v>
      </c>
      <c r="C27" s="44" t="s">
        <v>58</v>
      </c>
      <c r="D27" s="21">
        <v>1</v>
      </c>
      <c r="E27" s="231">
        <v>85</v>
      </c>
      <c r="F27" s="214" t="s">
        <v>98</v>
      </c>
      <c r="G27" s="22" t="s">
        <v>98</v>
      </c>
      <c r="H27" s="22" t="s">
        <v>98</v>
      </c>
      <c r="I27" s="22" t="s">
        <v>98</v>
      </c>
      <c r="J27" s="22" t="s">
        <v>98</v>
      </c>
      <c r="K27" s="22" t="s">
        <v>98</v>
      </c>
      <c r="L27" s="23" t="s">
        <v>98</v>
      </c>
      <c r="M27" s="45" t="s">
        <v>58</v>
      </c>
    </row>
    <row r="28" spans="1:13" s="13" customFormat="1" ht="18" customHeight="1">
      <c r="A28" s="66"/>
      <c r="B28" s="196">
        <v>31</v>
      </c>
      <c r="C28" s="44" t="s">
        <v>12</v>
      </c>
      <c r="D28" s="21">
        <v>7</v>
      </c>
      <c r="E28" s="231">
        <v>227</v>
      </c>
      <c r="F28" s="214">
        <v>83939</v>
      </c>
      <c r="G28" s="22">
        <v>256158</v>
      </c>
      <c r="H28" s="22">
        <v>450979</v>
      </c>
      <c r="I28" s="22">
        <v>158772</v>
      </c>
      <c r="J28" s="22">
        <v>391158</v>
      </c>
      <c r="K28" s="22" t="s">
        <v>98</v>
      </c>
      <c r="L28" s="23" t="s">
        <v>98</v>
      </c>
      <c r="M28" s="45" t="s">
        <v>12</v>
      </c>
    </row>
    <row r="29" spans="1:13" s="13" customFormat="1" ht="18" customHeight="1">
      <c r="A29" s="66"/>
      <c r="B29" s="197">
        <v>32</v>
      </c>
      <c r="C29" s="46" t="s">
        <v>59</v>
      </c>
      <c r="D29" s="24">
        <v>4</v>
      </c>
      <c r="E29" s="232">
        <v>66</v>
      </c>
      <c r="F29" s="215">
        <v>42536</v>
      </c>
      <c r="G29" s="25">
        <v>51364</v>
      </c>
      <c r="H29" s="25">
        <v>113572</v>
      </c>
      <c r="I29" s="25">
        <v>54820</v>
      </c>
      <c r="J29" s="25">
        <v>114876</v>
      </c>
      <c r="K29" s="25" t="s">
        <v>98</v>
      </c>
      <c r="L29" s="26" t="s">
        <v>98</v>
      </c>
      <c r="M29" s="47" t="s">
        <v>59</v>
      </c>
    </row>
    <row r="30" spans="1:9" s="236" customFormat="1" ht="10.5">
      <c r="A30" s="233"/>
      <c r="C30" s="234" t="s">
        <v>151</v>
      </c>
      <c r="D30" s="235"/>
      <c r="I30" s="237" t="s">
        <v>164</v>
      </c>
    </row>
    <row r="31" spans="1:4" s="236" customFormat="1" ht="10.5">
      <c r="A31" s="233"/>
      <c r="C31" s="237" t="s">
        <v>152</v>
      </c>
      <c r="D31" s="235"/>
    </row>
    <row r="32" spans="1:2" s="14" customFormat="1" ht="13.5">
      <c r="A32" s="62"/>
      <c r="B32" s="201"/>
    </row>
    <row r="33" spans="4:12" ht="13.5">
      <c r="D33" s="3"/>
      <c r="E33" s="3"/>
      <c r="F33" s="3"/>
      <c r="G33" s="3"/>
      <c r="H33" s="3"/>
      <c r="I33" s="3"/>
      <c r="J33" s="3"/>
      <c r="K33" s="3"/>
      <c r="L33" s="3"/>
    </row>
    <row r="34" spans="4:12" ht="13.5">
      <c r="D34" s="3"/>
      <c r="E34" s="3"/>
      <c r="F34" s="3"/>
      <c r="G34" s="3"/>
      <c r="H34" s="3"/>
      <c r="I34" s="3"/>
      <c r="J34" s="3"/>
      <c r="K34" s="3"/>
      <c r="L34" s="3"/>
    </row>
    <row r="35" spans="4:12" ht="13.5">
      <c r="D35" s="3"/>
      <c r="E35" s="3"/>
      <c r="F35" s="3"/>
      <c r="G35" s="3"/>
      <c r="H35" s="3"/>
      <c r="I35" s="3"/>
      <c r="J35" s="3"/>
      <c r="K35" s="3"/>
      <c r="L35" s="3"/>
    </row>
    <row r="36" spans="4:12" ht="13.5">
      <c r="D36" s="3"/>
      <c r="E36" s="3"/>
      <c r="F36" s="3"/>
      <c r="G36" s="3"/>
      <c r="H36" s="3"/>
      <c r="I36" s="3"/>
      <c r="J36" s="3"/>
      <c r="K36" s="3"/>
      <c r="L36" s="3"/>
    </row>
    <row r="37" spans="4:12" ht="13.5">
      <c r="D37" s="3"/>
      <c r="E37" s="3"/>
      <c r="F37" s="3"/>
      <c r="G37" s="3"/>
      <c r="H37" s="3"/>
      <c r="I37" s="3"/>
      <c r="J37" s="3"/>
      <c r="K37" s="3"/>
      <c r="L37" s="3"/>
    </row>
    <row r="38" spans="4:12" ht="13.5">
      <c r="D38" s="3"/>
      <c r="E38" s="3"/>
      <c r="F38" s="3"/>
      <c r="G38" s="3"/>
      <c r="H38" s="3"/>
      <c r="I38" s="3"/>
      <c r="J38" s="3"/>
      <c r="K38" s="3"/>
      <c r="L38" s="3"/>
    </row>
    <row r="39" spans="4:12" ht="13.5">
      <c r="D39" s="3"/>
      <c r="E39" s="3"/>
      <c r="F39" s="3"/>
      <c r="G39" s="3"/>
      <c r="H39" s="3"/>
      <c r="I39" s="3"/>
      <c r="J39" s="3"/>
      <c r="K39" s="3"/>
      <c r="L39" s="3"/>
    </row>
    <row r="40" spans="4:12" ht="13.5">
      <c r="D40" s="3"/>
      <c r="E40" s="3"/>
      <c r="F40" s="3"/>
      <c r="G40" s="3"/>
      <c r="H40" s="3"/>
      <c r="I40" s="3"/>
      <c r="J40" s="3"/>
      <c r="K40" s="3"/>
      <c r="L40" s="3"/>
    </row>
    <row r="41" spans="4:12" ht="13.5">
      <c r="D41" s="3"/>
      <c r="E41" s="3"/>
      <c r="F41" s="3"/>
      <c r="G41" s="3"/>
      <c r="H41" s="3"/>
      <c r="I41" s="3"/>
      <c r="J41" s="3"/>
      <c r="K41" s="3"/>
      <c r="L41" s="3"/>
    </row>
    <row r="42" spans="4:12" ht="13.5">
      <c r="D42" s="3"/>
      <c r="E42" s="3"/>
      <c r="F42" s="3"/>
      <c r="G42" s="3"/>
      <c r="H42" s="3"/>
      <c r="I42" s="3"/>
      <c r="J42" s="3"/>
      <c r="K42" s="3"/>
      <c r="L42" s="3"/>
    </row>
    <row r="43" spans="4:12" ht="13.5">
      <c r="D43" s="3"/>
      <c r="E43" s="3"/>
      <c r="F43" s="3"/>
      <c r="G43" s="3"/>
      <c r="H43" s="3"/>
      <c r="I43" s="3"/>
      <c r="J43" s="3"/>
      <c r="K43" s="3"/>
      <c r="L43" s="3"/>
    </row>
    <row r="44" spans="4:12" ht="13.5">
      <c r="D44" s="3"/>
      <c r="E44" s="3"/>
      <c r="F44" s="3"/>
      <c r="G44" s="3"/>
      <c r="H44" s="3"/>
      <c r="I44" s="3"/>
      <c r="J44" s="3"/>
      <c r="K44" s="3"/>
      <c r="L44" s="3"/>
    </row>
    <row r="45" spans="4:12" ht="13.5">
      <c r="D45" s="3"/>
      <c r="E45" s="3"/>
      <c r="F45" s="3"/>
      <c r="G45" s="3"/>
      <c r="H45" s="3"/>
      <c r="I45" s="3"/>
      <c r="J45" s="3"/>
      <c r="K45" s="3"/>
      <c r="L45" s="3"/>
    </row>
    <row r="46" spans="4:12" ht="13.5">
      <c r="D46" s="3"/>
      <c r="E46" s="3"/>
      <c r="F46" s="3"/>
      <c r="G46" s="3"/>
      <c r="H46" s="3"/>
      <c r="I46" s="3"/>
      <c r="J46" s="3"/>
      <c r="K46" s="3"/>
      <c r="L46" s="3"/>
    </row>
    <row r="47" spans="4:12" ht="13.5">
      <c r="D47" s="3"/>
      <c r="E47" s="3"/>
      <c r="F47" s="3"/>
      <c r="G47" s="3"/>
      <c r="H47" s="3"/>
      <c r="I47" s="3"/>
      <c r="J47" s="3"/>
      <c r="K47" s="3"/>
      <c r="L47" s="3"/>
    </row>
    <row r="48" spans="4:12" ht="13.5">
      <c r="D48" s="3"/>
      <c r="E48" s="3"/>
      <c r="F48" s="3"/>
      <c r="G48" s="3"/>
      <c r="H48" s="3"/>
      <c r="I48" s="3"/>
      <c r="J48" s="3"/>
      <c r="K48" s="3"/>
      <c r="L48" s="3"/>
    </row>
    <row r="49" spans="4:12" ht="13.5">
      <c r="D49" s="3"/>
      <c r="E49" s="3"/>
      <c r="F49" s="3"/>
      <c r="G49" s="3"/>
      <c r="H49" s="3"/>
      <c r="I49" s="3"/>
      <c r="J49" s="3"/>
      <c r="K49" s="3"/>
      <c r="L49" s="3"/>
    </row>
    <row r="50" spans="4:12" ht="13.5">
      <c r="D50" s="3"/>
      <c r="E50" s="3"/>
      <c r="F50" s="3"/>
      <c r="G50" s="3"/>
      <c r="H50" s="3"/>
      <c r="I50" s="3"/>
      <c r="J50" s="3"/>
      <c r="K50" s="3"/>
      <c r="L50" s="3"/>
    </row>
    <row r="51" spans="4:12" ht="13.5">
      <c r="D51" s="3"/>
      <c r="E51" s="3"/>
      <c r="F51" s="3"/>
      <c r="G51" s="3"/>
      <c r="H51" s="3"/>
      <c r="I51" s="3"/>
      <c r="J51" s="3"/>
      <c r="K51" s="3"/>
      <c r="L51" s="3"/>
    </row>
    <row r="52" spans="4:12" ht="13.5">
      <c r="D52" s="3"/>
      <c r="E52" s="3"/>
      <c r="F52" s="3"/>
      <c r="G52" s="3"/>
      <c r="H52" s="3"/>
      <c r="I52" s="3"/>
      <c r="J52" s="3"/>
      <c r="K52" s="3"/>
      <c r="L52" s="3"/>
    </row>
    <row r="53" spans="4:12" ht="13.5">
      <c r="D53" s="3"/>
      <c r="E53" s="3"/>
      <c r="F53" s="3"/>
      <c r="G53" s="3"/>
      <c r="H53" s="3"/>
      <c r="I53" s="3"/>
      <c r="J53" s="3"/>
      <c r="K53" s="3"/>
      <c r="L53" s="3"/>
    </row>
    <row r="54" spans="4:12" ht="13.5">
      <c r="D54" s="3"/>
      <c r="E54" s="3"/>
      <c r="F54" s="3"/>
      <c r="G54" s="3"/>
      <c r="H54" s="3"/>
      <c r="I54" s="3"/>
      <c r="J54" s="3"/>
      <c r="K54" s="3"/>
      <c r="L54" s="3"/>
    </row>
    <row r="55" spans="4:12" ht="13.5">
      <c r="D55" s="3"/>
      <c r="E55" s="3"/>
      <c r="F55" s="3"/>
      <c r="G55" s="3"/>
      <c r="H55" s="3"/>
      <c r="I55" s="3"/>
      <c r="J55" s="3"/>
      <c r="K55" s="3"/>
      <c r="L55" s="3"/>
    </row>
    <row r="56" spans="4:12" ht="13.5">
      <c r="D56" s="3"/>
      <c r="E56" s="3"/>
      <c r="F56" s="3"/>
      <c r="G56" s="3"/>
      <c r="H56" s="3"/>
      <c r="I56" s="3"/>
      <c r="J56" s="3"/>
      <c r="K56" s="3"/>
      <c r="L56" s="3"/>
    </row>
    <row r="57" spans="4:12" ht="13.5">
      <c r="D57" s="3"/>
      <c r="E57" s="3"/>
      <c r="F57" s="3"/>
      <c r="G57" s="3"/>
      <c r="H57" s="3"/>
      <c r="I57" s="3"/>
      <c r="J57" s="3"/>
      <c r="K57" s="3"/>
      <c r="L57" s="3"/>
    </row>
    <row r="58" spans="4:12" ht="13.5">
      <c r="D58" s="3"/>
      <c r="E58" s="3"/>
      <c r="F58" s="3"/>
      <c r="G58" s="3"/>
      <c r="H58" s="3"/>
      <c r="I58" s="3"/>
      <c r="J58" s="3"/>
      <c r="K58" s="3"/>
      <c r="L58" s="3"/>
    </row>
  </sheetData>
  <sheetProtection/>
  <mergeCells count="4">
    <mergeCell ref="B3:C4"/>
    <mergeCell ref="M3:M4"/>
    <mergeCell ref="A15:A16"/>
    <mergeCell ref="C1:M1"/>
  </mergeCells>
  <printOptions/>
  <pageMargins left="0.7874015748031497" right="0.7874015748031497" top="0.7874015748031497" bottom="0.7874015748031497" header="0.3937007874015748" footer="0.3937007874015748"/>
  <pageSetup fitToHeight="1" fitToWidth="1" horizontalDpi="600" verticalDpi="600" orientation="landscape" paperSize="9" scale="88" r:id="rId1"/>
  <ignoredErrors>
    <ignoredError sqref="B6" numberStoredAsText="1"/>
  </ignoredErrors>
</worksheet>
</file>

<file path=xl/worksheets/sheet17.xml><?xml version="1.0" encoding="utf-8"?>
<worksheet xmlns="http://schemas.openxmlformats.org/spreadsheetml/2006/main" xmlns:r="http://schemas.openxmlformats.org/officeDocument/2006/relationships">
  <sheetPr>
    <tabColor rgb="FF00B0F0"/>
    <pageSetUpPr fitToPage="1"/>
  </sheetPr>
  <dimension ref="A1:N55"/>
  <sheetViews>
    <sheetView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66"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7" customFormat="1" ht="38.25" customHeight="1">
      <c r="A1" s="66"/>
      <c r="C1" s="335" t="s">
        <v>139</v>
      </c>
      <c r="D1" s="335"/>
      <c r="E1" s="335"/>
      <c r="F1" s="335"/>
      <c r="G1" s="335"/>
      <c r="H1" s="335"/>
      <c r="I1" s="335"/>
      <c r="J1" s="335"/>
      <c r="K1" s="335"/>
      <c r="L1" s="335"/>
      <c r="M1" s="335"/>
    </row>
    <row r="2" spans="1:3" s="5" customFormat="1" ht="19.5" customHeight="1">
      <c r="A2" s="66"/>
      <c r="C2" s="5" t="s">
        <v>23</v>
      </c>
    </row>
    <row r="3" spans="1:13" s="9" customFormat="1" ht="24" customHeight="1">
      <c r="A3" s="66"/>
      <c r="B3" s="330" t="s">
        <v>53</v>
      </c>
      <c r="C3" s="336"/>
      <c r="D3" s="6" t="s">
        <v>43</v>
      </c>
      <c r="E3" s="223" t="s">
        <v>44</v>
      </c>
      <c r="F3" s="210" t="s">
        <v>45</v>
      </c>
      <c r="G3" s="7" t="s">
        <v>46</v>
      </c>
      <c r="H3" s="7" t="s">
        <v>14</v>
      </c>
      <c r="I3" s="7" t="s">
        <v>110</v>
      </c>
      <c r="J3" s="7" t="s">
        <v>47</v>
      </c>
      <c r="K3" s="7" t="s">
        <v>48</v>
      </c>
      <c r="L3" s="8" t="s">
        <v>15</v>
      </c>
      <c r="M3" s="326" t="s">
        <v>100</v>
      </c>
    </row>
    <row r="4" spans="1:14" s="12" customFormat="1" ht="13.5" customHeight="1">
      <c r="A4" s="67"/>
      <c r="B4" s="337"/>
      <c r="C4" s="338"/>
      <c r="D4" s="2"/>
      <c r="E4" s="224" t="s">
        <v>49</v>
      </c>
      <c r="F4" s="211" t="s">
        <v>16</v>
      </c>
      <c r="G4" s="10" t="s">
        <v>16</v>
      </c>
      <c r="H4" s="10" t="s">
        <v>16</v>
      </c>
      <c r="I4" s="10" t="s">
        <v>16</v>
      </c>
      <c r="J4" s="10" t="s">
        <v>16</v>
      </c>
      <c r="K4" s="10" t="s">
        <v>16</v>
      </c>
      <c r="L4" s="11" t="s">
        <v>16</v>
      </c>
      <c r="M4" s="327"/>
      <c r="N4" s="4"/>
    </row>
    <row r="5" spans="1:14" s="1" customFormat="1" ht="24" customHeight="1">
      <c r="A5" s="68"/>
      <c r="B5" s="40" t="s">
        <v>153</v>
      </c>
      <c r="C5" s="41"/>
      <c r="D5" s="15">
        <v>5</v>
      </c>
      <c r="E5" s="229">
        <v>185</v>
      </c>
      <c r="F5" s="212">
        <v>89604</v>
      </c>
      <c r="G5" s="16">
        <v>177400</v>
      </c>
      <c r="H5" s="16">
        <v>344946</v>
      </c>
      <c r="I5" s="16">
        <v>133595</v>
      </c>
      <c r="J5" s="16">
        <v>335713</v>
      </c>
      <c r="K5" s="16" t="s">
        <v>98</v>
      </c>
      <c r="L5" s="17" t="s">
        <v>97</v>
      </c>
      <c r="M5" s="202" t="s">
        <v>118</v>
      </c>
      <c r="N5" s="4"/>
    </row>
    <row r="6" spans="1:13" s="13" customFormat="1" ht="18" customHeight="1">
      <c r="A6" s="68"/>
      <c r="B6" s="194" t="s">
        <v>13</v>
      </c>
      <c r="C6" s="42" t="s">
        <v>66</v>
      </c>
      <c r="D6" s="18" t="s">
        <v>97</v>
      </c>
      <c r="E6" s="230" t="s">
        <v>97</v>
      </c>
      <c r="F6" s="213" t="s">
        <v>97</v>
      </c>
      <c r="G6" s="19" t="s">
        <v>97</v>
      </c>
      <c r="H6" s="19" t="s">
        <v>97</v>
      </c>
      <c r="I6" s="19" t="s">
        <v>97</v>
      </c>
      <c r="J6" s="19" t="s">
        <v>97</v>
      </c>
      <c r="K6" s="19" t="s">
        <v>97</v>
      </c>
      <c r="L6" s="20" t="s">
        <v>97</v>
      </c>
      <c r="M6" s="43" t="s">
        <v>66</v>
      </c>
    </row>
    <row r="7" spans="1:13" s="13" customFormat="1" ht="18" customHeight="1">
      <c r="A7" s="69"/>
      <c r="B7" s="196">
        <v>10</v>
      </c>
      <c r="C7" s="44" t="s">
        <v>0</v>
      </c>
      <c r="D7" s="21" t="s">
        <v>97</v>
      </c>
      <c r="E7" s="231" t="s">
        <v>97</v>
      </c>
      <c r="F7" s="214" t="s">
        <v>97</v>
      </c>
      <c r="G7" s="22" t="s">
        <v>97</v>
      </c>
      <c r="H7" s="22" t="s">
        <v>97</v>
      </c>
      <c r="I7" s="22" t="s">
        <v>97</v>
      </c>
      <c r="J7" s="22" t="s">
        <v>97</v>
      </c>
      <c r="K7" s="22" t="s">
        <v>97</v>
      </c>
      <c r="L7" s="23" t="s">
        <v>97</v>
      </c>
      <c r="M7" s="45" t="s">
        <v>0</v>
      </c>
    </row>
    <row r="8" spans="1:13" s="13" customFormat="1" ht="18" customHeight="1">
      <c r="A8" s="68"/>
      <c r="B8" s="196">
        <v>11</v>
      </c>
      <c r="C8" s="44" t="s">
        <v>61</v>
      </c>
      <c r="D8" s="21">
        <v>1</v>
      </c>
      <c r="E8" s="231">
        <v>11</v>
      </c>
      <c r="F8" s="214" t="s">
        <v>98</v>
      </c>
      <c r="G8" s="22" t="s">
        <v>98</v>
      </c>
      <c r="H8" s="22" t="s">
        <v>98</v>
      </c>
      <c r="I8" s="22" t="s">
        <v>98</v>
      </c>
      <c r="J8" s="22" t="s">
        <v>98</v>
      </c>
      <c r="K8" s="22" t="s">
        <v>97</v>
      </c>
      <c r="L8" s="23" t="s">
        <v>97</v>
      </c>
      <c r="M8" s="45" t="s">
        <v>61</v>
      </c>
    </row>
    <row r="9" spans="1:13" s="13" customFormat="1" ht="18" customHeight="1">
      <c r="A9" s="68"/>
      <c r="B9" s="196">
        <v>12</v>
      </c>
      <c r="C9" s="44" t="s">
        <v>1</v>
      </c>
      <c r="D9" s="21" t="s">
        <v>97</v>
      </c>
      <c r="E9" s="231" t="s">
        <v>97</v>
      </c>
      <c r="F9" s="214" t="s">
        <v>97</v>
      </c>
      <c r="G9" s="22" t="s">
        <v>97</v>
      </c>
      <c r="H9" s="22" t="s">
        <v>97</v>
      </c>
      <c r="I9" s="22" t="s">
        <v>97</v>
      </c>
      <c r="J9" s="22" t="s">
        <v>97</v>
      </c>
      <c r="K9" s="22" t="s">
        <v>97</v>
      </c>
      <c r="L9" s="23" t="s">
        <v>97</v>
      </c>
      <c r="M9" s="45" t="s">
        <v>1</v>
      </c>
    </row>
    <row r="10" spans="1:13" s="13" customFormat="1" ht="18" customHeight="1">
      <c r="A10" s="68"/>
      <c r="B10" s="196">
        <v>13</v>
      </c>
      <c r="C10" s="44" t="s">
        <v>2</v>
      </c>
      <c r="D10" s="21" t="s">
        <v>97</v>
      </c>
      <c r="E10" s="231" t="s">
        <v>97</v>
      </c>
      <c r="F10" s="214" t="s">
        <v>97</v>
      </c>
      <c r="G10" s="22" t="s">
        <v>97</v>
      </c>
      <c r="H10" s="22" t="s">
        <v>97</v>
      </c>
      <c r="I10" s="22" t="s">
        <v>97</v>
      </c>
      <c r="J10" s="22" t="s">
        <v>97</v>
      </c>
      <c r="K10" s="22" t="s">
        <v>97</v>
      </c>
      <c r="L10" s="23" t="s">
        <v>97</v>
      </c>
      <c r="M10" s="45" t="s">
        <v>2</v>
      </c>
    </row>
    <row r="11" spans="1:13" s="13" customFormat="1" ht="18" customHeight="1">
      <c r="A11" s="68"/>
      <c r="B11" s="196">
        <v>14</v>
      </c>
      <c r="C11" s="44" t="s">
        <v>3</v>
      </c>
      <c r="D11" s="21" t="s">
        <v>97</v>
      </c>
      <c r="E11" s="231" t="s">
        <v>97</v>
      </c>
      <c r="F11" s="214" t="s">
        <v>97</v>
      </c>
      <c r="G11" s="22" t="s">
        <v>97</v>
      </c>
      <c r="H11" s="22" t="s">
        <v>97</v>
      </c>
      <c r="I11" s="22" t="s">
        <v>97</v>
      </c>
      <c r="J11" s="22" t="s">
        <v>97</v>
      </c>
      <c r="K11" s="22" t="s">
        <v>97</v>
      </c>
      <c r="L11" s="23" t="s">
        <v>97</v>
      </c>
      <c r="M11" s="45" t="s">
        <v>3</v>
      </c>
    </row>
    <row r="12" spans="1:13" s="13" customFormat="1" ht="18" customHeight="1">
      <c r="A12" s="68"/>
      <c r="B12" s="196">
        <v>15</v>
      </c>
      <c r="C12" s="44" t="s">
        <v>109</v>
      </c>
      <c r="D12" s="21" t="s">
        <v>97</v>
      </c>
      <c r="E12" s="231" t="s">
        <v>97</v>
      </c>
      <c r="F12" s="214" t="s">
        <v>97</v>
      </c>
      <c r="G12" s="22" t="s">
        <v>97</v>
      </c>
      <c r="H12" s="22" t="s">
        <v>97</v>
      </c>
      <c r="I12" s="22" t="s">
        <v>97</v>
      </c>
      <c r="J12" s="22" t="s">
        <v>97</v>
      </c>
      <c r="K12" s="22" t="s">
        <v>97</v>
      </c>
      <c r="L12" s="23" t="s">
        <v>97</v>
      </c>
      <c r="M12" s="45" t="s">
        <v>109</v>
      </c>
    </row>
    <row r="13" spans="1:13" s="13" customFormat="1" ht="18" customHeight="1">
      <c r="A13" s="68"/>
      <c r="B13" s="196">
        <v>16</v>
      </c>
      <c r="C13" s="44" t="s">
        <v>62</v>
      </c>
      <c r="D13" s="21" t="s">
        <v>97</v>
      </c>
      <c r="E13" s="231" t="s">
        <v>97</v>
      </c>
      <c r="F13" s="214" t="s">
        <v>97</v>
      </c>
      <c r="G13" s="22" t="s">
        <v>97</v>
      </c>
      <c r="H13" s="22" t="s">
        <v>97</v>
      </c>
      <c r="I13" s="22" t="s">
        <v>97</v>
      </c>
      <c r="J13" s="22" t="s">
        <v>97</v>
      </c>
      <c r="K13" s="22" t="s">
        <v>97</v>
      </c>
      <c r="L13" s="23" t="s">
        <v>97</v>
      </c>
      <c r="M13" s="45" t="s">
        <v>62</v>
      </c>
    </row>
    <row r="14" spans="1:13" s="13" customFormat="1" ht="18" customHeight="1">
      <c r="A14" s="68"/>
      <c r="B14" s="196">
        <v>17</v>
      </c>
      <c r="C14" s="44" t="s">
        <v>4</v>
      </c>
      <c r="D14" s="21" t="s">
        <v>97</v>
      </c>
      <c r="E14" s="231" t="s">
        <v>97</v>
      </c>
      <c r="F14" s="214" t="s">
        <v>97</v>
      </c>
      <c r="G14" s="22" t="s">
        <v>97</v>
      </c>
      <c r="H14" s="22" t="s">
        <v>97</v>
      </c>
      <c r="I14" s="22" t="s">
        <v>97</v>
      </c>
      <c r="J14" s="22" t="s">
        <v>97</v>
      </c>
      <c r="K14" s="22" t="s">
        <v>97</v>
      </c>
      <c r="L14" s="23" t="s">
        <v>97</v>
      </c>
      <c r="M14" s="45" t="s">
        <v>4</v>
      </c>
    </row>
    <row r="15" spans="1:13" s="13" customFormat="1" ht="18" customHeight="1">
      <c r="A15" s="334">
        <f>'第1表事業所'!A11+16</f>
        <v>141</v>
      </c>
      <c r="B15" s="196">
        <v>18</v>
      </c>
      <c r="C15" s="44" t="s">
        <v>5</v>
      </c>
      <c r="D15" s="21" t="s">
        <v>97</v>
      </c>
      <c r="E15" s="231" t="s">
        <v>97</v>
      </c>
      <c r="F15" s="214" t="s">
        <v>97</v>
      </c>
      <c r="G15" s="22" t="s">
        <v>97</v>
      </c>
      <c r="H15" s="22" t="s">
        <v>97</v>
      </c>
      <c r="I15" s="22" t="s">
        <v>97</v>
      </c>
      <c r="J15" s="22" t="s">
        <v>97</v>
      </c>
      <c r="K15" s="22" t="s">
        <v>97</v>
      </c>
      <c r="L15" s="23" t="s">
        <v>97</v>
      </c>
      <c r="M15" s="45" t="s">
        <v>5</v>
      </c>
    </row>
    <row r="16" spans="1:13" s="13" customFormat="1" ht="18" customHeight="1">
      <c r="A16" s="334"/>
      <c r="B16" s="196">
        <v>19</v>
      </c>
      <c r="C16" s="44" t="s">
        <v>6</v>
      </c>
      <c r="D16" s="21" t="s">
        <v>97</v>
      </c>
      <c r="E16" s="231" t="s">
        <v>97</v>
      </c>
      <c r="F16" s="214" t="s">
        <v>97</v>
      </c>
      <c r="G16" s="22" t="s">
        <v>97</v>
      </c>
      <c r="H16" s="22" t="s">
        <v>97</v>
      </c>
      <c r="I16" s="22" t="s">
        <v>97</v>
      </c>
      <c r="J16" s="22" t="s">
        <v>97</v>
      </c>
      <c r="K16" s="22" t="s">
        <v>97</v>
      </c>
      <c r="L16" s="23" t="s">
        <v>97</v>
      </c>
      <c r="M16" s="45" t="s">
        <v>6</v>
      </c>
    </row>
    <row r="17" spans="1:13" s="13" customFormat="1" ht="18" customHeight="1">
      <c r="A17" s="66"/>
      <c r="B17" s="196">
        <v>20</v>
      </c>
      <c r="C17" s="44" t="s">
        <v>7</v>
      </c>
      <c r="D17" s="21" t="s">
        <v>97</v>
      </c>
      <c r="E17" s="231" t="s">
        <v>97</v>
      </c>
      <c r="F17" s="214" t="s">
        <v>97</v>
      </c>
      <c r="G17" s="22" t="s">
        <v>97</v>
      </c>
      <c r="H17" s="22" t="s">
        <v>97</v>
      </c>
      <c r="I17" s="22" t="s">
        <v>97</v>
      </c>
      <c r="J17" s="22" t="s">
        <v>97</v>
      </c>
      <c r="K17" s="22" t="s">
        <v>97</v>
      </c>
      <c r="L17" s="23" t="s">
        <v>97</v>
      </c>
      <c r="M17" s="45" t="s">
        <v>7</v>
      </c>
    </row>
    <row r="18" spans="1:13" s="13" customFormat="1" ht="18" customHeight="1">
      <c r="A18" s="66"/>
      <c r="B18" s="196">
        <v>21</v>
      </c>
      <c r="C18" s="44" t="s">
        <v>8</v>
      </c>
      <c r="D18" s="21">
        <v>2</v>
      </c>
      <c r="E18" s="231">
        <v>27</v>
      </c>
      <c r="F18" s="214" t="s">
        <v>98</v>
      </c>
      <c r="G18" s="22" t="s">
        <v>98</v>
      </c>
      <c r="H18" s="22" t="s">
        <v>98</v>
      </c>
      <c r="I18" s="22" t="s">
        <v>98</v>
      </c>
      <c r="J18" s="22" t="s">
        <v>98</v>
      </c>
      <c r="K18" s="22" t="s">
        <v>97</v>
      </c>
      <c r="L18" s="23" t="s">
        <v>97</v>
      </c>
      <c r="M18" s="45" t="s">
        <v>8</v>
      </c>
    </row>
    <row r="19" spans="1:13" s="13" customFormat="1" ht="18" customHeight="1">
      <c r="A19" s="68"/>
      <c r="B19" s="196">
        <v>22</v>
      </c>
      <c r="C19" s="44" t="s">
        <v>67</v>
      </c>
      <c r="D19" s="21" t="s">
        <v>97</v>
      </c>
      <c r="E19" s="231" t="s">
        <v>97</v>
      </c>
      <c r="F19" s="214" t="s">
        <v>97</v>
      </c>
      <c r="G19" s="22" t="s">
        <v>97</v>
      </c>
      <c r="H19" s="22" t="s">
        <v>97</v>
      </c>
      <c r="I19" s="22" t="s">
        <v>97</v>
      </c>
      <c r="J19" s="22" t="s">
        <v>97</v>
      </c>
      <c r="K19" s="22" t="s">
        <v>97</v>
      </c>
      <c r="L19" s="23" t="s">
        <v>97</v>
      </c>
      <c r="M19" s="45" t="s">
        <v>67</v>
      </c>
    </row>
    <row r="20" spans="1:13" s="13" customFormat="1" ht="18" customHeight="1">
      <c r="A20" s="68"/>
      <c r="B20" s="196">
        <v>23</v>
      </c>
      <c r="C20" s="44" t="s">
        <v>9</v>
      </c>
      <c r="D20" s="21" t="s">
        <v>97</v>
      </c>
      <c r="E20" s="231" t="s">
        <v>97</v>
      </c>
      <c r="F20" s="214" t="s">
        <v>97</v>
      </c>
      <c r="G20" s="22" t="s">
        <v>97</v>
      </c>
      <c r="H20" s="22" t="s">
        <v>97</v>
      </c>
      <c r="I20" s="22" t="s">
        <v>97</v>
      </c>
      <c r="J20" s="22" t="s">
        <v>97</v>
      </c>
      <c r="K20" s="22" t="s">
        <v>97</v>
      </c>
      <c r="L20" s="23" t="s">
        <v>97</v>
      </c>
      <c r="M20" s="45" t="s">
        <v>9</v>
      </c>
    </row>
    <row r="21" spans="1:13" s="13" customFormat="1" ht="18" customHeight="1">
      <c r="A21" s="66"/>
      <c r="B21" s="196">
        <v>24</v>
      </c>
      <c r="C21" s="44" t="s">
        <v>10</v>
      </c>
      <c r="D21" s="21" t="s">
        <v>97</v>
      </c>
      <c r="E21" s="231" t="s">
        <v>97</v>
      </c>
      <c r="F21" s="214" t="s">
        <v>97</v>
      </c>
      <c r="G21" s="22" t="s">
        <v>97</v>
      </c>
      <c r="H21" s="22" t="s">
        <v>97</v>
      </c>
      <c r="I21" s="22" t="s">
        <v>97</v>
      </c>
      <c r="J21" s="22" t="s">
        <v>97</v>
      </c>
      <c r="K21" s="22" t="s">
        <v>97</v>
      </c>
      <c r="L21" s="23" t="s">
        <v>97</v>
      </c>
      <c r="M21" s="45" t="s">
        <v>10</v>
      </c>
    </row>
    <row r="22" spans="1:13" s="13" customFormat="1" ht="18" customHeight="1">
      <c r="A22" s="66"/>
      <c r="B22" s="196">
        <v>25</v>
      </c>
      <c r="C22" s="44" t="s">
        <v>106</v>
      </c>
      <c r="D22" s="21" t="s">
        <v>97</v>
      </c>
      <c r="E22" s="231" t="s">
        <v>97</v>
      </c>
      <c r="F22" s="214" t="s">
        <v>97</v>
      </c>
      <c r="G22" s="22" t="s">
        <v>97</v>
      </c>
      <c r="H22" s="22" t="s">
        <v>97</v>
      </c>
      <c r="I22" s="22" t="s">
        <v>97</v>
      </c>
      <c r="J22" s="22" t="s">
        <v>97</v>
      </c>
      <c r="K22" s="22" t="s">
        <v>97</v>
      </c>
      <c r="L22" s="23" t="s">
        <v>97</v>
      </c>
      <c r="M22" s="45" t="s">
        <v>106</v>
      </c>
    </row>
    <row r="23" spans="1:13" s="13" customFormat="1" ht="18" customHeight="1">
      <c r="A23" s="66"/>
      <c r="B23" s="196">
        <v>26</v>
      </c>
      <c r="C23" s="44" t="s">
        <v>107</v>
      </c>
      <c r="D23" s="21">
        <v>1</v>
      </c>
      <c r="E23" s="231">
        <v>77</v>
      </c>
      <c r="F23" s="214" t="s">
        <v>98</v>
      </c>
      <c r="G23" s="22" t="s">
        <v>98</v>
      </c>
      <c r="H23" s="22" t="s">
        <v>98</v>
      </c>
      <c r="I23" s="22" t="s">
        <v>98</v>
      </c>
      <c r="J23" s="22" t="s">
        <v>98</v>
      </c>
      <c r="K23" s="22" t="s">
        <v>98</v>
      </c>
      <c r="L23" s="23" t="s">
        <v>97</v>
      </c>
      <c r="M23" s="45" t="s">
        <v>107</v>
      </c>
    </row>
    <row r="24" spans="1:13" s="13" customFormat="1" ht="18" customHeight="1">
      <c r="A24" s="66"/>
      <c r="B24" s="196">
        <v>27</v>
      </c>
      <c r="C24" s="44" t="s">
        <v>108</v>
      </c>
      <c r="D24" s="21" t="s">
        <v>97</v>
      </c>
      <c r="E24" s="231" t="s">
        <v>97</v>
      </c>
      <c r="F24" s="214" t="s">
        <v>97</v>
      </c>
      <c r="G24" s="22" t="s">
        <v>97</v>
      </c>
      <c r="H24" s="22" t="s">
        <v>97</v>
      </c>
      <c r="I24" s="22" t="s">
        <v>97</v>
      </c>
      <c r="J24" s="22" t="s">
        <v>97</v>
      </c>
      <c r="K24" s="22" t="s">
        <v>97</v>
      </c>
      <c r="L24" s="23" t="s">
        <v>97</v>
      </c>
      <c r="M24" s="45" t="s">
        <v>108</v>
      </c>
    </row>
    <row r="25" spans="1:13" s="13" customFormat="1" ht="18" customHeight="1">
      <c r="A25" s="66"/>
      <c r="B25" s="196">
        <v>28</v>
      </c>
      <c r="C25" s="44" t="s">
        <v>28</v>
      </c>
      <c r="D25" s="21">
        <v>1</v>
      </c>
      <c r="E25" s="231">
        <v>70</v>
      </c>
      <c r="F25" s="214" t="s">
        <v>98</v>
      </c>
      <c r="G25" s="22" t="s">
        <v>98</v>
      </c>
      <c r="H25" s="22" t="s">
        <v>98</v>
      </c>
      <c r="I25" s="22" t="s">
        <v>98</v>
      </c>
      <c r="J25" s="22" t="s">
        <v>98</v>
      </c>
      <c r="K25" s="22" t="s">
        <v>98</v>
      </c>
      <c r="L25" s="23" t="s">
        <v>97</v>
      </c>
      <c r="M25" s="45" t="s">
        <v>28</v>
      </c>
    </row>
    <row r="26" spans="1:13" s="13" customFormat="1" ht="18" customHeight="1">
      <c r="A26" s="66"/>
      <c r="B26" s="196">
        <v>29</v>
      </c>
      <c r="C26" s="54" t="s">
        <v>11</v>
      </c>
      <c r="D26" s="21" t="s">
        <v>97</v>
      </c>
      <c r="E26" s="231" t="s">
        <v>97</v>
      </c>
      <c r="F26" s="214" t="s">
        <v>97</v>
      </c>
      <c r="G26" s="22" t="s">
        <v>97</v>
      </c>
      <c r="H26" s="22" t="s">
        <v>97</v>
      </c>
      <c r="I26" s="22" t="s">
        <v>97</v>
      </c>
      <c r="J26" s="22" t="s">
        <v>97</v>
      </c>
      <c r="K26" s="22" t="s">
        <v>97</v>
      </c>
      <c r="L26" s="23" t="s">
        <v>97</v>
      </c>
      <c r="M26" s="55" t="s">
        <v>11</v>
      </c>
    </row>
    <row r="27" spans="1:13" s="13" customFormat="1" ht="18" customHeight="1">
      <c r="A27" s="66"/>
      <c r="B27" s="196">
        <v>30</v>
      </c>
      <c r="C27" s="44" t="s">
        <v>58</v>
      </c>
      <c r="D27" s="21" t="s">
        <v>97</v>
      </c>
      <c r="E27" s="231" t="s">
        <v>97</v>
      </c>
      <c r="F27" s="214" t="s">
        <v>97</v>
      </c>
      <c r="G27" s="22" t="s">
        <v>97</v>
      </c>
      <c r="H27" s="22" t="s">
        <v>97</v>
      </c>
      <c r="I27" s="22" t="s">
        <v>97</v>
      </c>
      <c r="J27" s="22" t="s">
        <v>97</v>
      </c>
      <c r="K27" s="22" t="s">
        <v>97</v>
      </c>
      <c r="L27" s="23" t="s">
        <v>97</v>
      </c>
      <c r="M27" s="45" t="s">
        <v>58</v>
      </c>
    </row>
    <row r="28" spans="1:13" s="13" customFormat="1" ht="18" customHeight="1">
      <c r="A28" s="66"/>
      <c r="B28" s="196">
        <v>31</v>
      </c>
      <c r="C28" s="44" t="s">
        <v>12</v>
      </c>
      <c r="D28" s="21" t="s">
        <v>97</v>
      </c>
      <c r="E28" s="231" t="s">
        <v>97</v>
      </c>
      <c r="F28" s="214" t="s">
        <v>97</v>
      </c>
      <c r="G28" s="22" t="s">
        <v>97</v>
      </c>
      <c r="H28" s="22" t="s">
        <v>97</v>
      </c>
      <c r="I28" s="22" t="s">
        <v>97</v>
      </c>
      <c r="J28" s="22" t="s">
        <v>97</v>
      </c>
      <c r="K28" s="22" t="s">
        <v>97</v>
      </c>
      <c r="L28" s="23" t="s">
        <v>97</v>
      </c>
      <c r="M28" s="45" t="s">
        <v>12</v>
      </c>
    </row>
    <row r="29" spans="1:13" s="13" customFormat="1" ht="18" customHeight="1">
      <c r="A29" s="66"/>
      <c r="B29" s="197">
        <v>32</v>
      </c>
      <c r="C29" s="46" t="s">
        <v>59</v>
      </c>
      <c r="D29" s="24" t="s">
        <v>97</v>
      </c>
      <c r="E29" s="232" t="s">
        <v>97</v>
      </c>
      <c r="F29" s="215" t="s">
        <v>97</v>
      </c>
      <c r="G29" s="25" t="s">
        <v>97</v>
      </c>
      <c r="H29" s="25" t="s">
        <v>97</v>
      </c>
      <c r="I29" s="25" t="s">
        <v>97</v>
      </c>
      <c r="J29" s="25" t="s">
        <v>97</v>
      </c>
      <c r="K29" s="25" t="s">
        <v>97</v>
      </c>
      <c r="L29" s="26" t="s">
        <v>97</v>
      </c>
      <c r="M29" s="47" t="s">
        <v>59</v>
      </c>
    </row>
    <row r="30" spans="1:9" s="236" customFormat="1" ht="10.5">
      <c r="A30" s="233"/>
      <c r="C30" s="234" t="s">
        <v>151</v>
      </c>
      <c r="D30" s="235"/>
      <c r="I30" s="237" t="s">
        <v>164</v>
      </c>
    </row>
    <row r="31" spans="1:4" s="236" customFormat="1" ht="10.5">
      <c r="A31" s="233"/>
      <c r="C31" s="237" t="s">
        <v>152</v>
      </c>
      <c r="D31" s="235"/>
    </row>
    <row r="32" spans="1:2" s="14" customFormat="1" ht="13.5">
      <c r="A32" s="62"/>
      <c r="B32" s="201"/>
    </row>
    <row r="33" spans="4:12" ht="13.5">
      <c r="D33" s="3"/>
      <c r="E33" s="3"/>
      <c r="F33" s="3"/>
      <c r="G33" s="3"/>
      <c r="H33" s="3"/>
      <c r="I33" s="3"/>
      <c r="J33" s="3"/>
      <c r="K33" s="3"/>
      <c r="L33" s="3"/>
    </row>
    <row r="34" spans="4:12" ht="13.5">
      <c r="D34" s="3"/>
      <c r="E34" s="3"/>
      <c r="F34" s="3"/>
      <c r="G34" s="3"/>
      <c r="H34" s="3"/>
      <c r="I34" s="3"/>
      <c r="J34" s="3"/>
      <c r="K34" s="3"/>
      <c r="L34" s="3"/>
    </row>
    <row r="35" spans="4:12" ht="13.5">
      <c r="D35" s="3"/>
      <c r="E35" s="3"/>
      <c r="F35" s="3"/>
      <c r="G35" s="3"/>
      <c r="H35" s="3"/>
      <c r="I35" s="3"/>
      <c r="J35" s="3"/>
      <c r="K35" s="3"/>
      <c r="L35" s="3"/>
    </row>
    <row r="36" spans="4:12" ht="13.5">
      <c r="D36" s="3"/>
      <c r="E36" s="3"/>
      <c r="F36" s="3"/>
      <c r="G36" s="3"/>
      <c r="H36" s="3"/>
      <c r="I36" s="3"/>
      <c r="J36" s="3"/>
      <c r="K36" s="3"/>
      <c r="L36" s="3"/>
    </row>
    <row r="37" spans="4:12" ht="13.5">
      <c r="D37" s="3"/>
      <c r="E37" s="3"/>
      <c r="F37" s="3"/>
      <c r="G37" s="3"/>
      <c r="H37" s="3"/>
      <c r="I37" s="3"/>
      <c r="J37" s="3"/>
      <c r="K37" s="3"/>
      <c r="L37" s="3"/>
    </row>
    <row r="38" spans="4:12" ht="13.5">
      <c r="D38" s="3"/>
      <c r="E38" s="3"/>
      <c r="F38" s="3"/>
      <c r="G38" s="3"/>
      <c r="H38" s="3"/>
      <c r="I38" s="3"/>
      <c r="J38" s="3"/>
      <c r="K38" s="3"/>
      <c r="L38" s="3"/>
    </row>
    <row r="39" spans="4:12" ht="13.5">
      <c r="D39" s="3"/>
      <c r="E39" s="3"/>
      <c r="F39" s="3"/>
      <c r="G39" s="3"/>
      <c r="H39" s="3"/>
      <c r="I39" s="3"/>
      <c r="J39" s="3"/>
      <c r="K39" s="3"/>
      <c r="L39" s="3"/>
    </row>
    <row r="40" spans="4:12" ht="13.5">
      <c r="D40" s="3"/>
      <c r="E40" s="3"/>
      <c r="F40" s="3"/>
      <c r="G40" s="3"/>
      <c r="H40" s="3"/>
      <c r="I40" s="3"/>
      <c r="J40" s="3"/>
      <c r="K40" s="3"/>
      <c r="L40" s="3"/>
    </row>
    <row r="41" spans="4:12" ht="13.5">
      <c r="D41" s="3"/>
      <c r="E41" s="3"/>
      <c r="F41" s="3"/>
      <c r="G41" s="3"/>
      <c r="H41" s="3"/>
      <c r="I41" s="3"/>
      <c r="J41" s="3"/>
      <c r="K41" s="3"/>
      <c r="L41" s="3"/>
    </row>
    <row r="42" spans="4:12" ht="13.5">
      <c r="D42" s="3"/>
      <c r="E42" s="3"/>
      <c r="F42" s="3"/>
      <c r="G42" s="3"/>
      <c r="H42" s="3"/>
      <c r="I42" s="3"/>
      <c r="J42" s="3"/>
      <c r="K42" s="3"/>
      <c r="L42" s="3"/>
    </row>
    <row r="43" spans="4:12" ht="13.5">
      <c r="D43" s="3"/>
      <c r="E43" s="3"/>
      <c r="F43" s="3"/>
      <c r="G43" s="3"/>
      <c r="H43" s="3"/>
      <c r="I43" s="3"/>
      <c r="J43" s="3"/>
      <c r="K43" s="3"/>
      <c r="L43" s="3"/>
    </row>
    <row r="44" spans="4:12" ht="13.5">
      <c r="D44" s="3"/>
      <c r="E44" s="3"/>
      <c r="F44" s="3"/>
      <c r="G44" s="3"/>
      <c r="H44" s="3"/>
      <c r="I44" s="3"/>
      <c r="J44" s="3"/>
      <c r="K44" s="3"/>
      <c r="L44" s="3"/>
    </row>
    <row r="45" spans="4:12" ht="13.5">
      <c r="D45" s="3"/>
      <c r="E45" s="3"/>
      <c r="F45" s="3"/>
      <c r="G45" s="3"/>
      <c r="H45" s="3"/>
      <c r="I45" s="3"/>
      <c r="J45" s="3"/>
      <c r="K45" s="3"/>
      <c r="L45" s="3"/>
    </row>
    <row r="46" spans="4:12" ht="13.5">
      <c r="D46" s="3"/>
      <c r="E46" s="3"/>
      <c r="F46" s="3"/>
      <c r="G46" s="3"/>
      <c r="H46" s="3"/>
      <c r="I46" s="3"/>
      <c r="J46" s="3"/>
      <c r="K46" s="3"/>
      <c r="L46" s="3"/>
    </row>
    <row r="47" spans="4:12" ht="13.5">
      <c r="D47" s="3"/>
      <c r="E47" s="3"/>
      <c r="F47" s="3"/>
      <c r="G47" s="3"/>
      <c r="H47" s="3"/>
      <c r="I47" s="3"/>
      <c r="J47" s="3"/>
      <c r="K47" s="3"/>
      <c r="L47" s="3"/>
    </row>
    <row r="48" spans="4:12" ht="13.5">
      <c r="D48" s="3"/>
      <c r="E48" s="3"/>
      <c r="F48" s="3"/>
      <c r="G48" s="3"/>
      <c r="H48" s="3"/>
      <c r="I48" s="3"/>
      <c r="J48" s="3"/>
      <c r="K48" s="3"/>
      <c r="L48" s="3"/>
    </row>
    <row r="49" spans="4:12" ht="13.5">
      <c r="D49" s="3"/>
      <c r="E49" s="3"/>
      <c r="F49" s="3"/>
      <c r="G49" s="3"/>
      <c r="H49" s="3"/>
      <c r="I49" s="3"/>
      <c r="J49" s="3"/>
      <c r="K49" s="3"/>
      <c r="L49" s="3"/>
    </row>
    <row r="50" spans="4:12" ht="13.5">
      <c r="D50" s="3"/>
      <c r="E50" s="3"/>
      <c r="F50" s="3"/>
      <c r="G50" s="3"/>
      <c r="H50" s="3"/>
      <c r="I50" s="3"/>
      <c r="J50" s="3"/>
      <c r="K50" s="3"/>
      <c r="L50" s="3"/>
    </row>
    <row r="51" spans="4:12" ht="13.5">
      <c r="D51" s="3"/>
      <c r="E51" s="3"/>
      <c r="F51" s="3"/>
      <c r="G51" s="3"/>
      <c r="H51" s="3"/>
      <c r="I51" s="3"/>
      <c r="J51" s="3"/>
      <c r="K51" s="3"/>
      <c r="L51" s="3"/>
    </row>
    <row r="52" spans="4:12" ht="13.5">
      <c r="D52" s="3"/>
      <c r="E52" s="3"/>
      <c r="F52" s="3"/>
      <c r="G52" s="3"/>
      <c r="H52" s="3"/>
      <c r="I52" s="3"/>
      <c r="J52" s="3"/>
      <c r="K52" s="3"/>
      <c r="L52" s="3"/>
    </row>
    <row r="53" spans="4:12" ht="13.5">
      <c r="D53" s="3"/>
      <c r="E53" s="3"/>
      <c r="F53" s="3"/>
      <c r="G53" s="3"/>
      <c r="H53" s="3"/>
      <c r="I53" s="3"/>
      <c r="J53" s="3"/>
      <c r="K53" s="3"/>
      <c r="L53" s="3"/>
    </row>
    <row r="54" spans="4:12" ht="13.5">
      <c r="D54" s="3"/>
      <c r="E54" s="3"/>
      <c r="F54" s="3"/>
      <c r="G54" s="3"/>
      <c r="H54" s="3"/>
      <c r="I54" s="3"/>
      <c r="J54" s="3"/>
      <c r="K54" s="3"/>
      <c r="L54" s="3"/>
    </row>
    <row r="55" spans="4:12" ht="13.5">
      <c r="D55" s="3"/>
      <c r="E55" s="3"/>
      <c r="F55" s="3"/>
      <c r="G55" s="3"/>
      <c r="H55" s="3"/>
      <c r="I55" s="3"/>
      <c r="J55" s="3"/>
      <c r="K55" s="3"/>
      <c r="L55" s="3"/>
    </row>
  </sheetData>
  <sheetProtection/>
  <mergeCells count="4">
    <mergeCell ref="B3:C4"/>
    <mergeCell ref="M3:M4"/>
    <mergeCell ref="A15:A16"/>
    <mergeCell ref="C1:M1"/>
  </mergeCells>
  <printOptions/>
  <pageMargins left="0.7874015748031497" right="0.7874015748031497" top="0.7874015748031497" bottom="0.7874015748031497" header="0.5118110236220472" footer="0.5118110236220472"/>
  <pageSetup fitToHeight="1" fitToWidth="1" horizontalDpi="300" verticalDpi="300" orientation="landscape" paperSize="9" scale="88" r:id="rId1"/>
  <ignoredErrors>
    <ignoredError sqref="B6" numberStoredAsText="1"/>
  </ignoredErrors>
</worksheet>
</file>

<file path=xl/worksheets/sheet18.xml><?xml version="1.0" encoding="utf-8"?>
<worksheet xmlns="http://schemas.openxmlformats.org/spreadsheetml/2006/main" xmlns:r="http://schemas.openxmlformats.org/officeDocument/2006/relationships">
  <sheetPr>
    <tabColor rgb="FF00B0F0"/>
    <pageSetUpPr fitToPage="1"/>
  </sheetPr>
  <dimension ref="A1:N58"/>
  <sheetViews>
    <sheetView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66"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7" customFormat="1" ht="38.25" customHeight="1">
      <c r="A1" s="66"/>
      <c r="C1" s="335" t="s">
        <v>139</v>
      </c>
      <c r="D1" s="335"/>
      <c r="E1" s="335"/>
      <c r="F1" s="335"/>
      <c r="G1" s="335"/>
      <c r="H1" s="335"/>
      <c r="I1" s="335"/>
      <c r="J1" s="335"/>
      <c r="K1" s="335"/>
      <c r="L1" s="335"/>
      <c r="M1" s="335"/>
    </row>
    <row r="2" spans="1:3" s="5" customFormat="1" ht="19.5" customHeight="1">
      <c r="A2" s="66"/>
      <c r="C2" s="5" t="s">
        <v>24</v>
      </c>
    </row>
    <row r="3" spans="1:13" s="9" customFormat="1" ht="24" customHeight="1">
      <c r="A3" s="66"/>
      <c r="B3" s="330" t="s">
        <v>53</v>
      </c>
      <c r="C3" s="336"/>
      <c r="D3" s="6" t="s">
        <v>43</v>
      </c>
      <c r="E3" s="223" t="s">
        <v>44</v>
      </c>
      <c r="F3" s="210" t="s">
        <v>45</v>
      </c>
      <c r="G3" s="7" t="s">
        <v>46</v>
      </c>
      <c r="H3" s="7" t="s">
        <v>14</v>
      </c>
      <c r="I3" s="7" t="s">
        <v>110</v>
      </c>
      <c r="J3" s="7" t="s">
        <v>47</v>
      </c>
      <c r="K3" s="7" t="s">
        <v>48</v>
      </c>
      <c r="L3" s="8" t="s">
        <v>15</v>
      </c>
      <c r="M3" s="326" t="s">
        <v>100</v>
      </c>
    </row>
    <row r="4" spans="1:14" s="12" customFormat="1" ht="13.5" customHeight="1">
      <c r="A4" s="67"/>
      <c r="B4" s="337"/>
      <c r="C4" s="338"/>
      <c r="D4" s="2"/>
      <c r="E4" s="224" t="s">
        <v>49</v>
      </c>
      <c r="F4" s="211" t="s">
        <v>16</v>
      </c>
      <c r="G4" s="10" t="s">
        <v>16</v>
      </c>
      <c r="H4" s="10" t="s">
        <v>16</v>
      </c>
      <c r="I4" s="10" t="s">
        <v>16</v>
      </c>
      <c r="J4" s="10" t="s">
        <v>16</v>
      </c>
      <c r="K4" s="10" t="s">
        <v>16</v>
      </c>
      <c r="L4" s="11" t="s">
        <v>16</v>
      </c>
      <c r="M4" s="327"/>
      <c r="N4" s="4"/>
    </row>
    <row r="5" spans="1:14" s="1" customFormat="1" ht="24" customHeight="1">
      <c r="A5" s="68"/>
      <c r="B5" s="40" t="s">
        <v>153</v>
      </c>
      <c r="C5" s="41"/>
      <c r="D5" s="15">
        <v>56</v>
      </c>
      <c r="E5" s="229">
        <v>3090</v>
      </c>
      <c r="F5" s="212">
        <v>1276089</v>
      </c>
      <c r="G5" s="16">
        <v>4252665</v>
      </c>
      <c r="H5" s="16">
        <v>8052474</v>
      </c>
      <c r="I5" s="16">
        <v>3391734</v>
      </c>
      <c r="J5" s="16">
        <v>7737107</v>
      </c>
      <c r="K5" s="16">
        <v>3477732</v>
      </c>
      <c r="L5" s="17">
        <v>712605</v>
      </c>
      <c r="M5" s="202" t="s">
        <v>118</v>
      </c>
      <c r="N5" s="4"/>
    </row>
    <row r="6" spans="1:13" s="13" customFormat="1" ht="18" customHeight="1">
      <c r="A6" s="68"/>
      <c r="B6" s="194" t="s">
        <v>13</v>
      </c>
      <c r="C6" s="42" t="s">
        <v>66</v>
      </c>
      <c r="D6" s="18">
        <v>4</v>
      </c>
      <c r="E6" s="230">
        <v>79</v>
      </c>
      <c r="F6" s="213" t="s">
        <v>98</v>
      </c>
      <c r="G6" s="19" t="s">
        <v>98</v>
      </c>
      <c r="H6" s="19" t="s">
        <v>98</v>
      </c>
      <c r="I6" s="19" t="s">
        <v>98</v>
      </c>
      <c r="J6" s="19" t="s">
        <v>98</v>
      </c>
      <c r="K6" s="19" t="s">
        <v>98</v>
      </c>
      <c r="L6" s="20" t="s">
        <v>98</v>
      </c>
      <c r="M6" s="43" t="s">
        <v>66</v>
      </c>
    </row>
    <row r="7" spans="1:13" s="13" customFormat="1" ht="18" customHeight="1">
      <c r="A7" s="69"/>
      <c r="B7" s="196">
        <v>10</v>
      </c>
      <c r="C7" s="44" t="s">
        <v>0</v>
      </c>
      <c r="D7" s="21" t="s">
        <v>97</v>
      </c>
      <c r="E7" s="231" t="s">
        <v>97</v>
      </c>
      <c r="F7" s="214" t="s">
        <v>97</v>
      </c>
      <c r="G7" s="22" t="s">
        <v>97</v>
      </c>
      <c r="H7" s="22" t="s">
        <v>97</v>
      </c>
      <c r="I7" s="22" t="s">
        <v>97</v>
      </c>
      <c r="J7" s="22" t="s">
        <v>97</v>
      </c>
      <c r="K7" s="22" t="s">
        <v>97</v>
      </c>
      <c r="L7" s="23" t="s">
        <v>97</v>
      </c>
      <c r="M7" s="45" t="s">
        <v>0</v>
      </c>
    </row>
    <row r="8" spans="1:13" s="13" customFormat="1" ht="18" customHeight="1">
      <c r="A8" s="68"/>
      <c r="B8" s="196">
        <v>11</v>
      </c>
      <c r="C8" s="44" t="s">
        <v>61</v>
      </c>
      <c r="D8" s="21">
        <v>2</v>
      </c>
      <c r="E8" s="231">
        <v>128</v>
      </c>
      <c r="F8" s="214" t="s">
        <v>98</v>
      </c>
      <c r="G8" s="22" t="s">
        <v>98</v>
      </c>
      <c r="H8" s="22" t="s">
        <v>98</v>
      </c>
      <c r="I8" s="22" t="s">
        <v>98</v>
      </c>
      <c r="J8" s="22" t="s">
        <v>98</v>
      </c>
      <c r="K8" s="22" t="s">
        <v>98</v>
      </c>
      <c r="L8" s="23" t="s">
        <v>98</v>
      </c>
      <c r="M8" s="45" t="s">
        <v>61</v>
      </c>
    </row>
    <row r="9" spans="1:13" s="13" customFormat="1" ht="18" customHeight="1">
      <c r="A9" s="68"/>
      <c r="B9" s="196">
        <v>12</v>
      </c>
      <c r="C9" s="44" t="s">
        <v>1</v>
      </c>
      <c r="D9" s="21">
        <v>1</v>
      </c>
      <c r="E9" s="231">
        <v>6</v>
      </c>
      <c r="F9" s="214" t="s">
        <v>98</v>
      </c>
      <c r="G9" s="22" t="s">
        <v>98</v>
      </c>
      <c r="H9" s="22" t="s">
        <v>98</v>
      </c>
      <c r="I9" s="22" t="s">
        <v>98</v>
      </c>
      <c r="J9" s="22" t="s">
        <v>98</v>
      </c>
      <c r="K9" s="22" t="s">
        <v>97</v>
      </c>
      <c r="L9" s="23" t="s">
        <v>97</v>
      </c>
      <c r="M9" s="45" t="s">
        <v>1</v>
      </c>
    </row>
    <row r="10" spans="1:13" s="13" customFormat="1" ht="18" customHeight="1">
      <c r="A10" s="68"/>
      <c r="B10" s="196">
        <v>13</v>
      </c>
      <c r="C10" s="44" t="s">
        <v>2</v>
      </c>
      <c r="D10" s="21">
        <v>1</v>
      </c>
      <c r="E10" s="231">
        <v>13</v>
      </c>
      <c r="F10" s="214" t="s">
        <v>98</v>
      </c>
      <c r="G10" s="22" t="s">
        <v>98</v>
      </c>
      <c r="H10" s="22" t="s">
        <v>98</v>
      </c>
      <c r="I10" s="22" t="s">
        <v>98</v>
      </c>
      <c r="J10" s="22" t="s">
        <v>98</v>
      </c>
      <c r="K10" s="22" t="s">
        <v>97</v>
      </c>
      <c r="L10" s="23" t="s">
        <v>97</v>
      </c>
      <c r="M10" s="45" t="s">
        <v>2</v>
      </c>
    </row>
    <row r="11" spans="1:13" s="13" customFormat="1" ht="18" customHeight="1">
      <c r="A11" s="68"/>
      <c r="B11" s="196">
        <v>14</v>
      </c>
      <c r="C11" s="44" t="s">
        <v>3</v>
      </c>
      <c r="D11" s="21" t="s">
        <v>97</v>
      </c>
      <c r="E11" s="231" t="s">
        <v>97</v>
      </c>
      <c r="F11" s="214" t="s">
        <v>97</v>
      </c>
      <c r="G11" s="22" t="s">
        <v>97</v>
      </c>
      <c r="H11" s="22" t="s">
        <v>97</v>
      </c>
      <c r="I11" s="22" t="s">
        <v>97</v>
      </c>
      <c r="J11" s="22" t="s">
        <v>97</v>
      </c>
      <c r="K11" s="22" t="s">
        <v>97</v>
      </c>
      <c r="L11" s="23" t="s">
        <v>97</v>
      </c>
      <c r="M11" s="45" t="s">
        <v>3</v>
      </c>
    </row>
    <row r="12" spans="1:13" s="13" customFormat="1" ht="18" customHeight="1">
      <c r="A12" s="68"/>
      <c r="B12" s="196">
        <v>15</v>
      </c>
      <c r="C12" s="44" t="s">
        <v>109</v>
      </c>
      <c r="D12" s="21">
        <v>1</v>
      </c>
      <c r="E12" s="231">
        <v>5</v>
      </c>
      <c r="F12" s="214" t="s">
        <v>98</v>
      </c>
      <c r="G12" s="22" t="s">
        <v>98</v>
      </c>
      <c r="H12" s="22" t="s">
        <v>98</v>
      </c>
      <c r="I12" s="22" t="s">
        <v>98</v>
      </c>
      <c r="J12" s="22" t="s">
        <v>98</v>
      </c>
      <c r="K12" s="22" t="s">
        <v>97</v>
      </c>
      <c r="L12" s="23" t="s">
        <v>97</v>
      </c>
      <c r="M12" s="45" t="s">
        <v>109</v>
      </c>
    </row>
    <row r="13" spans="1:13" s="13" customFormat="1" ht="18" customHeight="1">
      <c r="A13" s="68"/>
      <c r="B13" s="196">
        <v>16</v>
      </c>
      <c r="C13" s="44" t="s">
        <v>62</v>
      </c>
      <c r="D13" s="21">
        <v>9</v>
      </c>
      <c r="E13" s="231">
        <v>1096</v>
      </c>
      <c r="F13" s="214">
        <v>581657</v>
      </c>
      <c r="G13" s="22">
        <v>1836127</v>
      </c>
      <c r="H13" s="22">
        <v>4169677</v>
      </c>
      <c r="I13" s="22">
        <v>2078097</v>
      </c>
      <c r="J13" s="22">
        <v>3990295</v>
      </c>
      <c r="K13" s="22">
        <v>2519281</v>
      </c>
      <c r="L13" s="23">
        <v>594697</v>
      </c>
      <c r="M13" s="45" t="s">
        <v>62</v>
      </c>
    </row>
    <row r="14" spans="1:13" s="13" customFormat="1" ht="18" customHeight="1">
      <c r="A14" s="68"/>
      <c r="B14" s="196">
        <v>17</v>
      </c>
      <c r="C14" s="44" t="s">
        <v>4</v>
      </c>
      <c r="D14" s="21" t="s">
        <v>97</v>
      </c>
      <c r="E14" s="231" t="s">
        <v>97</v>
      </c>
      <c r="F14" s="214" t="s">
        <v>97</v>
      </c>
      <c r="G14" s="22" t="s">
        <v>97</v>
      </c>
      <c r="H14" s="22" t="s">
        <v>97</v>
      </c>
      <c r="I14" s="22" t="s">
        <v>97</v>
      </c>
      <c r="J14" s="22" t="s">
        <v>97</v>
      </c>
      <c r="K14" s="22" t="s">
        <v>97</v>
      </c>
      <c r="L14" s="23" t="s">
        <v>97</v>
      </c>
      <c r="M14" s="45" t="s">
        <v>4</v>
      </c>
    </row>
    <row r="15" spans="1:13" s="13" customFormat="1" ht="18" customHeight="1">
      <c r="A15" s="334">
        <f>'第1表事業所'!A11+17</f>
        <v>142</v>
      </c>
      <c r="B15" s="196">
        <v>18</v>
      </c>
      <c r="C15" s="44" t="s">
        <v>5</v>
      </c>
      <c r="D15" s="21">
        <v>11</v>
      </c>
      <c r="E15" s="231">
        <v>641</v>
      </c>
      <c r="F15" s="214">
        <v>209248</v>
      </c>
      <c r="G15" s="22">
        <v>1423388</v>
      </c>
      <c r="H15" s="22">
        <v>1907811</v>
      </c>
      <c r="I15" s="22">
        <v>440839</v>
      </c>
      <c r="J15" s="22">
        <v>1845336</v>
      </c>
      <c r="K15" s="22">
        <v>508752</v>
      </c>
      <c r="L15" s="23">
        <v>81201</v>
      </c>
      <c r="M15" s="45" t="s">
        <v>5</v>
      </c>
    </row>
    <row r="16" spans="1:13" s="13" customFormat="1" ht="18" customHeight="1">
      <c r="A16" s="334"/>
      <c r="B16" s="196">
        <v>19</v>
      </c>
      <c r="C16" s="44" t="s">
        <v>6</v>
      </c>
      <c r="D16" s="21" t="s">
        <v>97</v>
      </c>
      <c r="E16" s="231" t="s">
        <v>97</v>
      </c>
      <c r="F16" s="214" t="s">
        <v>97</v>
      </c>
      <c r="G16" s="22" t="s">
        <v>97</v>
      </c>
      <c r="H16" s="22" t="s">
        <v>97</v>
      </c>
      <c r="I16" s="22" t="s">
        <v>97</v>
      </c>
      <c r="J16" s="22" t="s">
        <v>97</v>
      </c>
      <c r="K16" s="22" t="s">
        <v>97</v>
      </c>
      <c r="L16" s="23" t="s">
        <v>97</v>
      </c>
      <c r="M16" s="45" t="s">
        <v>6</v>
      </c>
    </row>
    <row r="17" spans="1:13" s="13" customFormat="1" ht="18" customHeight="1">
      <c r="A17" s="66"/>
      <c r="B17" s="196">
        <v>20</v>
      </c>
      <c r="C17" s="44" t="s">
        <v>7</v>
      </c>
      <c r="D17" s="21" t="s">
        <v>97</v>
      </c>
      <c r="E17" s="231" t="s">
        <v>97</v>
      </c>
      <c r="F17" s="214" t="s">
        <v>97</v>
      </c>
      <c r="G17" s="22" t="s">
        <v>97</v>
      </c>
      <c r="H17" s="22" t="s">
        <v>97</v>
      </c>
      <c r="I17" s="22" t="s">
        <v>97</v>
      </c>
      <c r="J17" s="22" t="s">
        <v>97</v>
      </c>
      <c r="K17" s="22" t="s">
        <v>97</v>
      </c>
      <c r="L17" s="23" t="s">
        <v>97</v>
      </c>
      <c r="M17" s="45" t="s">
        <v>7</v>
      </c>
    </row>
    <row r="18" spans="1:13" s="13" customFormat="1" ht="18" customHeight="1">
      <c r="A18" s="66"/>
      <c r="B18" s="196">
        <v>21</v>
      </c>
      <c r="C18" s="44" t="s">
        <v>8</v>
      </c>
      <c r="D18" s="21">
        <v>7</v>
      </c>
      <c r="E18" s="231">
        <v>181</v>
      </c>
      <c r="F18" s="214">
        <v>71027</v>
      </c>
      <c r="G18" s="22">
        <v>130743</v>
      </c>
      <c r="H18" s="22">
        <v>303377</v>
      </c>
      <c r="I18" s="22">
        <v>152605</v>
      </c>
      <c r="J18" s="22">
        <v>285697</v>
      </c>
      <c r="K18" s="22" t="s">
        <v>98</v>
      </c>
      <c r="L18" s="23" t="s">
        <v>98</v>
      </c>
      <c r="M18" s="45" t="s">
        <v>8</v>
      </c>
    </row>
    <row r="19" spans="1:13" s="13" customFormat="1" ht="18" customHeight="1">
      <c r="A19" s="68"/>
      <c r="B19" s="196">
        <v>22</v>
      </c>
      <c r="C19" s="44" t="s">
        <v>67</v>
      </c>
      <c r="D19" s="21" t="s">
        <v>97</v>
      </c>
      <c r="E19" s="231" t="s">
        <v>97</v>
      </c>
      <c r="F19" s="214" t="s">
        <v>97</v>
      </c>
      <c r="G19" s="22" t="s">
        <v>97</v>
      </c>
      <c r="H19" s="22" t="s">
        <v>97</v>
      </c>
      <c r="I19" s="22" t="s">
        <v>97</v>
      </c>
      <c r="J19" s="22" t="s">
        <v>97</v>
      </c>
      <c r="K19" s="22" t="s">
        <v>97</v>
      </c>
      <c r="L19" s="23" t="s">
        <v>97</v>
      </c>
      <c r="M19" s="45" t="s">
        <v>67</v>
      </c>
    </row>
    <row r="20" spans="1:13" s="13" customFormat="1" ht="18" customHeight="1">
      <c r="A20" s="68"/>
      <c r="B20" s="196">
        <v>23</v>
      </c>
      <c r="C20" s="44" t="s">
        <v>9</v>
      </c>
      <c r="D20" s="21">
        <v>2</v>
      </c>
      <c r="E20" s="231">
        <v>152</v>
      </c>
      <c r="F20" s="214" t="s">
        <v>98</v>
      </c>
      <c r="G20" s="22" t="s">
        <v>98</v>
      </c>
      <c r="H20" s="22" t="s">
        <v>98</v>
      </c>
      <c r="I20" s="22" t="s">
        <v>98</v>
      </c>
      <c r="J20" s="22" t="s">
        <v>98</v>
      </c>
      <c r="K20" s="22" t="s">
        <v>98</v>
      </c>
      <c r="L20" s="23" t="s">
        <v>98</v>
      </c>
      <c r="M20" s="45" t="s">
        <v>9</v>
      </c>
    </row>
    <row r="21" spans="1:13" s="13" customFormat="1" ht="18" customHeight="1">
      <c r="A21" s="66"/>
      <c r="B21" s="196">
        <v>24</v>
      </c>
      <c r="C21" s="44" t="s">
        <v>10</v>
      </c>
      <c r="D21" s="21">
        <v>5</v>
      </c>
      <c r="E21" s="231">
        <v>88</v>
      </c>
      <c r="F21" s="214" t="s">
        <v>98</v>
      </c>
      <c r="G21" s="22" t="s">
        <v>98</v>
      </c>
      <c r="H21" s="22" t="s">
        <v>98</v>
      </c>
      <c r="I21" s="22" t="s">
        <v>98</v>
      </c>
      <c r="J21" s="22" t="s">
        <v>98</v>
      </c>
      <c r="K21" s="22" t="s">
        <v>98</v>
      </c>
      <c r="L21" s="23" t="s">
        <v>98</v>
      </c>
      <c r="M21" s="45" t="s">
        <v>10</v>
      </c>
    </row>
    <row r="22" spans="1:13" s="13" customFormat="1" ht="18" customHeight="1">
      <c r="A22" s="66"/>
      <c r="B22" s="196">
        <v>25</v>
      </c>
      <c r="C22" s="44" t="s">
        <v>106</v>
      </c>
      <c r="D22" s="21">
        <v>2</v>
      </c>
      <c r="E22" s="231">
        <v>66</v>
      </c>
      <c r="F22" s="214" t="s">
        <v>98</v>
      </c>
      <c r="G22" s="22" t="s">
        <v>98</v>
      </c>
      <c r="H22" s="22" t="s">
        <v>98</v>
      </c>
      <c r="I22" s="22" t="s">
        <v>98</v>
      </c>
      <c r="J22" s="22" t="s">
        <v>98</v>
      </c>
      <c r="K22" s="22" t="s">
        <v>98</v>
      </c>
      <c r="L22" s="23" t="s">
        <v>98</v>
      </c>
      <c r="M22" s="45" t="s">
        <v>106</v>
      </c>
    </row>
    <row r="23" spans="1:13" s="13" customFormat="1" ht="18" customHeight="1">
      <c r="A23" s="66"/>
      <c r="B23" s="196">
        <v>26</v>
      </c>
      <c r="C23" s="44" t="s">
        <v>107</v>
      </c>
      <c r="D23" s="21">
        <v>3</v>
      </c>
      <c r="E23" s="231">
        <v>146</v>
      </c>
      <c r="F23" s="214">
        <v>62033</v>
      </c>
      <c r="G23" s="22">
        <v>97600</v>
      </c>
      <c r="H23" s="22">
        <v>218009</v>
      </c>
      <c r="I23" s="22">
        <v>107416</v>
      </c>
      <c r="J23" s="22">
        <v>213346</v>
      </c>
      <c r="K23" s="22" t="s">
        <v>98</v>
      </c>
      <c r="L23" s="23" t="s">
        <v>98</v>
      </c>
      <c r="M23" s="45" t="s">
        <v>107</v>
      </c>
    </row>
    <row r="24" spans="1:13" s="13" customFormat="1" ht="18" customHeight="1">
      <c r="A24" s="66"/>
      <c r="B24" s="196">
        <v>27</v>
      </c>
      <c r="C24" s="44" t="s">
        <v>108</v>
      </c>
      <c r="D24" s="21" t="s">
        <v>97</v>
      </c>
      <c r="E24" s="231" t="s">
        <v>97</v>
      </c>
      <c r="F24" s="214" t="s">
        <v>97</v>
      </c>
      <c r="G24" s="22" t="s">
        <v>97</v>
      </c>
      <c r="H24" s="22" t="s">
        <v>97</v>
      </c>
      <c r="I24" s="22" t="s">
        <v>97</v>
      </c>
      <c r="J24" s="22" t="s">
        <v>97</v>
      </c>
      <c r="K24" s="22" t="s">
        <v>97</v>
      </c>
      <c r="L24" s="23" t="s">
        <v>97</v>
      </c>
      <c r="M24" s="45" t="s">
        <v>108</v>
      </c>
    </row>
    <row r="25" spans="1:13" s="13" customFormat="1" ht="18" customHeight="1">
      <c r="A25" s="66"/>
      <c r="B25" s="196">
        <v>28</v>
      </c>
      <c r="C25" s="44" t="s">
        <v>28</v>
      </c>
      <c r="D25" s="21">
        <v>2</v>
      </c>
      <c r="E25" s="231">
        <v>78</v>
      </c>
      <c r="F25" s="214" t="s">
        <v>98</v>
      </c>
      <c r="G25" s="22" t="s">
        <v>98</v>
      </c>
      <c r="H25" s="22" t="s">
        <v>98</v>
      </c>
      <c r="I25" s="22" t="s">
        <v>98</v>
      </c>
      <c r="J25" s="22" t="s">
        <v>98</v>
      </c>
      <c r="K25" s="22" t="s">
        <v>98</v>
      </c>
      <c r="L25" s="23" t="s">
        <v>98</v>
      </c>
      <c r="M25" s="45" t="s">
        <v>28</v>
      </c>
    </row>
    <row r="26" spans="1:13" s="13" customFormat="1" ht="18" customHeight="1">
      <c r="A26" s="66"/>
      <c r="B26" s="196">
        <v>29</v>
      </c>
      <c r="C26" s="54" t="s">
        <v>11</v>
      </c>
      <c r="D26" s="21">
        <v>4</v>
      </c>
      <c r="E26" s="231">
        <v>393</v>
      </c>
      <c r="F26" s="214">
        <v>126059</v>
      </c>
      <c r="G26" s="22">
        <v>375132</v>
      </c>
      <c r="H26" s="22">
        <v>559816</v>
      </c>
      <c r="I26" s="22">
        <v>166116</v>
      </c>
      <c r="J26" s="22">
        <v>561269</v>
      </c>
      <c r="K26" s="22">
        <v>85668</v>
      </c>
      <c r="L26" s="23">
        <v>2041</v>
      </c>
      <c r="M26" s="55" t="s">
        <v>11</v>
      </c>
    </row>
    <row r="27" spans="1:13" s="13" customFormat="1" ht="18" customHeight="1">
      <c r="A27" s="66"/>
      <c r="B27" s="196">
        <v>30</v>
      </c>
      <c r="C27" s="44" t="s">
        <v>58</v>
      </c>
      <c r="D27" s="21">
        <v>1</v>
      </c>
      <c r="E27" s="231">
        <v>6</v>
      </c>
      <c r="F27" s="214" t="s">
        <v>98</v>
      </c>
      <c r="G27" s="22" t="s">
        <v>98</v>
      </c>
      <c r="H27" s="22" t="s">
        <v>98</v>
      </c>
      <c r="I27" s="22" t="s">
        <v>98</v>
      </c>
      <c r="J27" s="22" t="s">
        <v>98</v>
      </c>
      <c r="K27" s="22" t="s">
        <v>97</v>
      </c>
      <c r="L27" s="23" t="s">
        <v>97</v>
      </c>
      <c r="M27" s="45" t="s">
        <v>58</v>
      </c>
    </row>
    <row r="28" spans="1:13" s="13" customFormat="1" ht="18" customHeight="1">
      <c r="A28" s="66"/>
      <c r="B28" s="196">
        <v>31</v>
      </c>
      <c r="C28" s="44" t="s">
        <v>12</v>
      </c>
      <c r="D28" s="21" t="s">
        <v>97</v>
      </c>
      <c r="E28" s="231" t="s">
        <v>97</v>
      </c>
      <c r="F28" s="214" t="s">
        <v>97</v>
      </c>
      <c r="G28" s="22" t="s">
        <v>97</v>
      </c>
      <c r="H28" s="22" t="s">
        <v>97</v>
      </c>
      <c r="I28" s="22" t="s">
        <v>97</v>
      </c>
      <c r="J28" s="22" t="s">
        <v>97</v>
      </c>
      <c r="K28" s="22" t="s">
        <v>97</v>
      </c>
      <c r="L28" s="23" t="s">
        <v>97</v>
      </c>
      <c r="M28" s="45" t="s">
        <v>12</v>
      </c>
    </row>
    <row r="29" spans="1:13" s="13" customFormat="1" ht="18" customHeight="1">
      <c r="A29" s="66"/>
      <c r="B29" s="197">
        <v>32</v>
      </c>
      <c r="C29" s="46" t="s">
        <v>59</v>
      </c>
      <c r="D29" s="24">
        <v>1</v>
      </c>
      <c r="E29" s="232">
        <v>12</v>
      </c>
      <c r="F29" s="215" t="s">
        <v>98</v>
      </c>
      <c r="G29" s="25" t="s">
        <v>98</v>
      </c>
      <c r="H29" s="25" t="s">
        <v>98</v>
      </c>
      <c r="I29" s="25" t="s">
        <v>98</v>
      </c>
      <c r="J29" s="25" t="s">
        <v>98</v>
      </c>
      <c r="K29" s="25" t="s">
        <v>97</v>
      </c>
      <c r="L29" s="26" t="s">
        <v>97</v>
      </c>
      <c r="M29" s="47" t="s">
        <v>59</v>
      </c>
    </row>
    <row r="30" spans="1:9" s="236" customFormat="1" ht="10.5">
      <c r="A30" s="233"/>
      <c r="C30" s="234" t="s">
        <v>151</v>
      </c>
      <c r="D30" s="235"/>
      <c r="I30" s="237" t="s">
        <v>164</v>
      </c>
    </row>
    <row r="31" spans="1:4" s="236" customFormat="1" ht="10.5">
      <c r="A31" s="233"/>
      <c r="C31" s="237" t="s">
        <v>152</v>
      </c>
      <c r="D31" s="235"/>
    </row>
    <row r="32" spans="1:2" s="14" customFormat="1" ht="13.5">
      <c r="A32" s="62"/>
      <c r="B32" s="201"/>
    </row>
    <row r="33" spans="4:12" ht="13.5">
      <c r="D33" s="3"/>
      <c r="E33" s="3"/>
      <c r="F33" s="3"/>
      <c r="G33" s="3"/>
      <c r="H33" s="3"/>
      <c r="I33" s="3"/>
      <c r="J33" s="3"/>
      <c r="K33" s="3"/>
      <c r="L33" s="3"/>
    </row>
    <row r="34" spans="4:12" ht="13.5">
      <c r="D34" s="3"/>
      <c r="E34" s="3"/>
      <c r="F34" s="3"/>
      <c r="G34" s="3"/>
      <c r="H34" s="3"/>
      <c r="I34" s="3"/>
      <c r="J34" s="3"/>
      <c r="K34" s="3"/>
      <c r="L34" s="3"/>
    </row>
    <row r="35" spans="4:12" ht="13.5">
      <c r="D35" s="3"/>
      <c r="E35" s="3"/>
      <c r="F35" s="3"/>
      <c r="G35" s="3"/>
      <c r="H35" s="3"/>
      <c r="I35" s="3"/>
      <c r="J35" s="3"/>
      <c r="K35" s="3"/>
      <c r="L35" s="3"/>
    </row>
    <row r="36" spans="4:12" ht="13.5">
      <c r="D36" s="3"/>
      <c r="E36" s="3"/>
      <c r="F36" s="3"/>
      <c r="G36" s="3"/>
      <c r="H36" s="3"/>
      <c r="I36" s="3"/>
      <c r="J36" s="3"/>
      <c r="K36" s="3"/>
      <c r="L36" s="3"/>
    </row>
    <row r="37" spans="4:12" ht="13.5">
      <c r="D37" s="3"/>
      <c r="E37" s="3"/>
      <c r="F37" s="3"/>
      <c r="G37" s="3"/>
      <c r="H37" s="3"/>
      <c r="I37" s="3"/>
      <c r="J37" s="3"/>
      <c r="K37" s="3"/>
      <c r="L37" s="3"/>
    </row>
    <row r="38" spans="4:12" ht="13.5">
      <c r="D38" s="3"/>
      <c r="E38" s="3"/>
      <c r="F38" s="3"/>
      <c r="G38" s="3"/>
      <c r="H38" s="3"/>
      <c r="I38" s="3"/>
      <c r="J38" s="3"/>
      <c r="K38" s="3"/>
      <c r="L38" s="3"/>
    </row>
    <row r="39" spans="4:12" ht="13.5">
      <c r="D39" s="3"/>
      <c r="E39" s="3"/>
      <c r="F39" s="3"/>
      <c r="G39" s="3"/>
      <c r="H39" s="3"/>
      <c r="I39" s="3"/>
      <c r="J39" s="3"/>
      <c r="K39" s="3"/>
      <c r="L39" s="3"/>
    </row>
    <row r="40" spans="4:12" ht="13.5">
      <c r="D40" s="3"/>
      <c r="E40" s="3"/>
      <c r="F40" s="3"/>
      <c r="G40" s="3"/>
      <c r="H40" s="3"/>
      <c r="I40" s="3"/>
      <c r="J40" s="3"/>
      <c r="K40" s="3"/>
      <c r="L40" s="3"/>
    </row>
    <row r="41" spans="4:12" ht="13.5">
      <c r="D41" s="3"/>
      <c r="E41" s="3"/>
      <c r="F41" s="3"/>
      <c r="G41" s="3"/>
      <c r="H41" s="3"/>
      <c r="I41" s="3"/>
      <c r="J41" s="3"/>
      <c r="K41" s="3"/>
      <c r="L41" s="3"/>
    </row>
    <row r="42" spans="4:12" ht="13.5">
      <c r="D42" s="3"/>
      <c r="E42" s="3"/>
      <c r="F42" s="3"/>
      <c r="G42" s="3"/>
      <c r="H42" s="3"/>
      <c r="I42" s="3"/>
      <c r="J42" s="3"/>
      <c r="K42" s="3"/>
      <c r="L42" s="3"/>
    </row>
    <row r="43" spans="4:12" ht="13.5">
      <c r="D43" s="3"/>
      <c r="E43" s="3"/>
      <c r="F43" s="3"/>
      <c r="G43" s="3"/>
      <c r="H43" s="3"/>
      <c r="I43" s="3"/>
      <c r="J43" s="3"/>
      <c r="K43" s="3"/>
      <c r="L43" s="3"/>
    </row>
    <row r="44" spans="4:12" ht="13.5">
      <c r="D44" s="3"/>
      <c r="E44" s="3"/>
      <c r="F44" s="3"/>
      <c r="G44" s="3"/>
      <c r="H44" s="3"/>
      <c r="I44" s="3"/>
      <c r="J44" s="3"/>
      <c r="K44" s="3"/>
      <c r="L44" s="3"/>
    </row>
    <row r="45" spans="4:12" ht="13.5">
      <c r="D45" s="3"/>
      <c r="E45" s="3"/>
      <c r="F45" s="3"/>
      <c r="G45" s="3"/>
      <c r="H45" s="3"/>
      <c r="I45" s="3"/>
      <c r="J45" s="3"/>
      <c r="K45" s="3"/>
      <c r="L45" s="3"/>
    </row>
    <row r="46" spans="4:12" ht="13.5">
      <c r="D46" s="3"/>
      <c r="E46" s="3"/>
      <c r="F46" s="3"/>
      <c r="G46" s="3"/>
      <c r="H46" s="3"/>
      <c r="I46" s="3"/>
      <c r="J46" s="3"/>
      <c r="K46" s="3"/>
      <c r="L46" s="3"/>
    </row>
    <row r="47" spans="4:12" ht="13.5">
      <c r="D47" s="3"/>
      <c r="E47" s="3"/>
      <c r="F47" s="3"/>
      <c r="G47" s="3"/>
      <c r="H47" s="3"/>
      <c r="I47" s="3"/>
      <c r="J47" s="3"/>
      <c r="K47" s="3"/>
      <c r="L47" s="3"/>
    </row>
    <row r="48" spans="4:12" ht="13.5">
      <c r="D48" s="3"/>
      <c r="E48" s="3"/>
      <c r="F48" s="3"/>
      <c r="G48" s="3"/>
      <c r="H48" s="3"/>
      <c r="I48" s="3"/>
      <c r="J48" s="3"/>
      <c r="K48" s="3"/>
      <c r="L48" s="3"/>
    </row>
    <row r="49" spans="4:12" ht="13.5">
      <c r="D49" s="3"/>
      <c r="E49" s="3"/>
      <c r="F49" s="3"/>
      <c r="G49" s="3"/>
      <c r="H49" s="3"/>
      <c r="I49" s="3"/>
      <c r="J49" s="3"/>
      <c r="K49" s="3"/>
      <c r="L49" s="3"/>
    </row>
    <row r="50" spans="4:12" ht="13.5">
      <c r="D50" s="3"/>
      <c r="E50" s="3"/>
      <c r="F50" s="3"/>
      <c r="G50" s="3"/>
      <c r="H50" s="3"/>
      <c r="I50" s="3"/>
      <c r="J50" s="3"/>
      <c r="K50" s="3"/>
      <c r="L50" s="3"/>
    </row>
    <row r="51" spans="4:12" ht="13.5">
      <c r="D51" s="3"/>
      <c r="E51" s="3"/>
      <c r="F51" s="3"/>
      <c r="G51" s="3"/>
      <c r="H51" s="3"/>
      <c r="I51" s="3"/>
      <c r="J51" s="3"/>
      <c r="K51" s="3"/>
      <c r="L51" s="3"/>
    </row>
    <row r="52" spans="4:12" ht="13.5">
      <c r="D52" s="3"/>
      <c r="E52" s="3"/>
      <c r="F52" s="3"/>
      <c r="G52" s="3"/>
      <c r="H52" s="3"/>
      <c r="I52" s="3"/>
      <c r="J52" s="3"/>
      <c r="K52" s="3"/>
      <c r="L52" s="3"/>
    </row>
    <row r="53" spans="4:12" ht="13.5">
      <c r="D53" s="3"/>
      <c r="E53" s="3"/>
      <c r="F53" s="3"/>
      <c r="G53" s="3"/>
      <c r="H53" s="3"/>
      <c r="I53" s="3"/>
      <c r="J53" s="3"/>
      <c r="K53" s="3"/>
      <c r="L53" s="3"/>
    </row>
    <row r="54" spans="4:12" ht="13.5">
      <c r="D54" s="3"/>
      <c r="E54" s="3"/>
      <c r="F54" s="3"/>
      <c r="G54" s="3"/>
      <c r="H54" s="3"/>
      <c r="I54" s="3"/>
      <c r="J54" s="3"/>
      <c r="K54" s="3"/>
      <c r="L54" s="3"/>
    </row>
    <row r="55" spans="4:12" ht="13.5">
      <c r="D55" s="3"/>
      <c r="E55" s="3"/>
      <c r="F55" s="3"/>
      <c r="G55" s="3"/>
      <c r="H55" s="3"/>
      <c r="I55" s="3"/>
      <c r="J55" s="3"/>
      <c r="K55" s="3"/>
      <c r="L55" s="3"/>
    </row>
    <row r="56" spans="4:12" ht="13.5">
      <c r="D56" s="3"/>
      <c r="E56" s="3"/>
      <c r="F56" s="3"/>
      <c r="G56" s="3"/>
      <c r="H56" s="3"/>
      <c r="I56" s="3"/>
      <c r="J56" s="3"/>
      <c r="K56" s="3"/>
      <c r="L56" s="3"/>
    </row>
    <row r="57" spans="4:12" ht="13.5">
      <c r="D57" s="3"/>
      <c r="E57" s="3"/>
      <c r="F57" s="3"/>
      <c r="G57" s="3"/>
      <c r="H57" s="3"/>
      <c r="I57" s="3"/>
      <c r="J57" s="3"/>
      <c r="K57" s="3"/>
      <c r="L57" s="3"/>
    </row>
    <row r="58" spans="4:12" ht="13.5">
      <c r="D58" s="3"/>
      <c r="E58" s="3"/>
      <c r="F58" s="3"/>
      <c r="G58" s="3"/>
      <c r="H58" s="3"/>
      <c r="I58" s="3"/>
      <c r="J58" s="3"/>
      <c r="K58" s="3"/>
      <c r="L58" s="3"/>
    </row>
  </sheetData>
  <sheetProtection/>
  <mergeCells count="4">
    <mergeCell ref="B3:C4"/>
    <mergeCell ref="M3:M4"/>
    <mergeCell ref="A15:A16"/>
    <mergeCell ref="C1:M1"/>
  </mergeCells>
  <printOptions/>
  <pageMargins left="0.7874015748031497" right="0.7874015748031497" top="0.7874015748031497" bottom="0.7874015748031497" header="0.5118110236220472" footer="0.5118110236220472"/>
  <pageSetup fitToHeight="1" fitToWidth="1" horizontalDpi="300" verticalDpi="300" orientation="landscape" paperSize="9" scale="88" r:id="rId1"/>
  <ignoredErrors>
    <ignoredError sqref="B6" numberStoredAsText="1"/>
  </ignoredErrors>
</worksheet>
</file>

<file path=xl/worksheets/sheet19.xml><?xml version="1.0" encoding="utf-8"?>
<worksheet xmlns="http://schemas.openxmlformats.org/spreadsheetml/2006/main" xmlns:r="http://schemas.openxmlformats.org/officeDocument/2006/relationships">
  <sheetPr>
    <tabColor rgb="FF00B0F0"/>
    <pageSetUpPr fitToPage="1"/>
  </sheetPr>
  <dimension ref="A1:N58"/>
  <sheetViews>
    <sheetView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66"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7" customFormat="1" ht="38.25" customHeight="1">
      <c r="A1" s="66"/>
      <c r="C1" s="335" t="s">
        <v>139</v>
      </c>
      <c r="D1" s="335"/>
      <c r="E1" s="335"/>
      <c r="F1" s="335"/>
      <c r="G1" s="335"/>
      <c r="H1" s="335"/>
      <c r="I1" s="335"/>
      <c r="J1" s="335"/>
      <c r="K1" s="335"/>
      <c r="L1" s="335"/>
      <c r="M1" s="335"/>
    </row>
    <row r="2" spans="1:3" s="5" customFormat="1" ht="19.5" customHeight="1">
      <c r="A2" s="66"/>
      <c r="C2" s="5" t="s">
        <v>25</v>
      </c>
    </row>
    <row r="3" spans="1:13" s="9" customFormat="1" ht="24" customHeight="1">
      <c r="A3" s="66"/>
      <c r="B3" s="330" t="s">
        <v>53</v>
      </c>
      <c r="C3" s="336"/>
      <c r="D3" s="6" t="s">
        <v>43</v>
      </c>
      <c r="E3" s="223" t="s">
        <v>44</v>
      </c>
      <c r="F3" s="210" t="s">
        <v>45</v>
      </c>
      <c r="G3" s="7" t="s">
        <v>46</v>
      </c>
      <c r="H3" s="7" t="s">
        <v>14</v>
      </c>
      <c r="I3" s="7" t="s">
        <v>110</v>
      </c>
      <c r="J3" s="7" t="s">
        <v>47</v>
      </c>
      <c r="K3" s="7" t="s">
        <v>48</v>
      </c>
      <c r="L3" s="8" t="s">
        <v>15</v>
      </c>
      <c r="M3" s="326" t="s">
        <v>100</v>
      </c>
    </row>
    <row r="4" spans="1:14" s="12" customFormat="1" ht="13.5" customHeight="1">
      <c r="A4" s="67"/>
      <c r="B4" s="337"/>
      <c r="C4" s="338"/>
      <c r="D4" s="2"/>
      <c r="E4" s="224" t="s">
        <v>49</v>
      </c>
      <c r="F4" s="211" t="s">
        <v>16</v>
      </c>
      <c r="G4" s="10" t="s">
        <v>16</v>
      </c>
      <c r="H4" s="10" t="s">
        <v>16</v>
      </c>
      <c r="I4" s="10" t="s">
        <v>16</v>
      </c>
      <c r="J4" s="10" t="s">
        <v>16</v>
      </c>
      <c r="K4" s="10" t="s">
        <v>16</v>
      </c>
      <c r="L4" s="11" t="s">
        <v>16</v>
      </c>
      <c r="M4" s="327"/>
      <c r="N4" s="4"/>
    </row>
    <row r="5" spans="1:14" s="1" customFormat="1" ht="24" customHeight="1">
      <c r="A5" s="68"/>
      <c r="B5" s="40" t="s">
        <v>153</v>
      </c>
      <c r="C5" s="41"/>
      <c r="D5" s="15">
        <v>75</v>
      </c>
      <c r="E5" s="229">
        <v>3224</v>
      </c>
      <c r="F5" s="212">
        <v>1248384</v>
      </c>
      <c r="G5" s="16">
        <v>4466737</v>
      </c>
      <c r="H5" s="16">
        <v>7481307</v>
      </c>
      <c r="I5" s="16">
        <v>2571472</v>
      </c>
      <c r="J5" s="16">
        <v>6993415</v>
      </c>
      <c r="K5" s="16">
        <v>1957017</v>
      </c>
      <c r="L5" s="17">
        <v>430951</v>
      </c>
      <c r="M5" s="202" t="s">
        <v>118</v>
      </c>
      <c r="N5" s="4"/>
    </row>
    <row r="6" spans="1:13" s="13" customFormat="1" ht="18" customHeight="1">
      <c r="A6" s="68"/>
      <c r="B6" s="194" t="s">
        <v>13</v>
      </c>
      <c r="C6" s="42" t="s">
        <v>66</v>
      </c>
      <c r="D6" s="18">
        <v>8</v>
      </c>
      <c r="E6" s="230">
        <v>363</v>
      </c>
      <c r="F6" s="213">
        <v>87647</v>
      </c>
      <c r="G6" s="19">
        <v>260328</v>
      </c>
      <c r="H6" s="19">
        <v>519847</v>
      </c>
      <c r="I6" s="19">
        <v>227183</v>
      </c>
      <c r="J6" s="19">
        <v>388448</v>
      </c>
      <c r="K6" s="19">
        <v>308583</v>
      </c>
      <c r="L6" s="20">
        <v>89113</v>
      </c>
      <c r="M6" s="43" t="s">
        <v>66</v>
      </c>
    </row>
    <row r="7" spans="1:13" s="13" customFormat="1" ht="18" customHeight="1">
      <c r="A7" s="69"/>
      <c r="B7" s="196">
        <v>10</v>
      </c>
      <c r="C7" s="44" t="s">
        <v>0</v>
      </c>
      <c r="D7" s="21">
        <v>4</v>
      </c>
      <c r="E7" s="231">
        <v>61</v>
      </c>
      <c r="F7" s="214">
        <v>19895</v>
      </c>
      <c r="G7" s="22">
        <v>92162</v>
      </c>
      <c r="H7" s="22">
        <v>172338</v>
      </c>
      <c r="I7" s="22">
        <v>74237</v>
      </c>
      <c r="J7" s="22">
        <v>168508</v>
      </c>
      <c r="K7" s="22" t="s">
        <v>97</v>
      </c>
      <c r="L7" s="23" t="s">
        <v>97</v>
      </c>
      <c r="M7" s="45" t="s">
        <v>0</v>
      </c>
    </row>
    <row r="8" spans="1:13" s="13" customFormat="1" ht="18" customHeight="1">
      <c r="A8" s="68"/>
      <c r="B8" s="196">
        <v>11</v>
      </c>
      <c r="C8" s="44" t="s">
        <v>61</v>
      </c>
      <c r="D8" s="21">
        <v>1</v>
      </c>
      <c r="E8" s="231">
        <v>14</v>
      </c>
      <c r="F8" s="214" t="s">
        <v>98</v>
      </c>
      <c r="G8" s="22" t="s">
        <v>98</v>
      </c>
      <c r="H8" s="22" t="s">
        <v>98</v>
      </c>
      <c r="I8" s="22" t="s">
        <v>98</v>
      </c>
      <c r="J8" s="22" t="s">
        <v>98</v>
      </c>
      <c r="K8" s="22" t="s">
        <v>97</v>
      </c>
      <c r="L8" s="23" t="s">
        <v>97</v>
      </c>
      <c r="M8" s="45" t="s">
        <v>61</v>
      </c>
    </row>
    <row r="9" spans="1:13" s="13" customFormat="1" ht="18" customHeight="1">
      <c r="A9" s="68"/>
      <c r="B9" s="196">
        <v>12</v>
      </c>
      <c r="C9" s="44" t="s">
        <v>1</v>
      </c>
      <c r="D9" s="21">
        <v>1</v>
      </c>
      <c r="E9" s="231">
        <v>6</v>
      </c>
      <c r="F9" s="214" t="s">
        <v>98</v>
      </c>
      <c r="G9" s="22" t="s">
        <v>98</v>
      </c>
      <c r="H9" s="22" t="s">
        <v>98</v>
      </c>
      <c r="I9" s="22" t="s">
        <v>98</v>
      </c>
      <c r="J9" s="22" t="s">
        <v>98</v>
      </c>
      <c r="K9" s="22" t="s">
        <v>97</v>
      </c>
      <c r="L9" s="23" t="s">
        <v>97</v>
      </c>
      <c r="M9" s="45" t="s">
        <v>1</v>
      </c>
    </row>
    <row r="10" spans="1:13" s="13" customFormat="1" ht="18" customHeight="1">
      <c r="A10" s="68"/>
      <c r="B10" s="196">
        <v>13</v>
      </c>
      <c r="C10" s="44" t="s">
        <v>2</v>
      </c>
      <c r="D10" s="21">
        <v>2</v>
      </c>
      <c r="E10" s="231">
        <v>17</v>
      </c>
      <c r="F10" s="214" t="s">
        <v>98</v>
      </c>
      <c r="G10" s="22" t="s">
        <v>98</v>
      </c>
      <c r="H10" s="22" t="s">
        <v>98</v>
      </c>
      <c r="I10" s="22" t="s">
        <v>98</v>
      </c>
      <c r="J10" s="22" t="s">
        <v>98</v>
      </c>
      <c r="K10" s="22" t="s">
        <v>97</v>
      </c>
      <c r="L10" s="23" t="s">
        <v>97</v>
      </c>
      <c r="M10" s="45" t="s">
        <v>2</v>
      </c>
    </row>
    <row r="11" spans="1:13" s="13" customFormat="1" ht="18" customHeight="1">
      <c r="A11" s="68"/>
      <c r="B11" s="196">
        <v>14</v>
      </c>
      <c r="C11" s="44" t="s">
        <v>3</v>
      </c>
      <c r="D11" s="21">
        <v>3</v>
      </c>
      <c r="E11" s="231">
        <v>324</v>
      </c>
      <c r="F11" s="214">
        <v>141840</v>
      </c>
      <c r="G11" s="22">
        <v>403618</v>
      </c>
      <c r="H11" s="22">
        <v>785566</v>
      </c>
      <c r="I11" s="22">
        <v>304675</v>
      </c>
      <c r="J11" s="22">
        <v>650507</v>
      </c>
      <c r="K11" s="22" t="s">
        <v>98</v>
      </c>
      <c r="L11" s="23" t="s">
        <v>98</v>
      </c>
      <c r="M11" s="45" t="s">
        <v>3</v>
      </c>
    </row>
    <row r="12" spans="1:13" s="13" customFormat="1" ht="18" customHeight="1">
      <c r="A12" s="68"/>
      <c r="B12" s="196">
        <v>15</v>
      </c>
      <c r="C12" s="44" t="s">
        <v>109</v>
      </c>
      <c r="D12" s="21" t="s">
        <v>97</v>
      </c>
      <c r="E12" s="231" t="s">
        <v>97</v>
      </c>
      <c r="F12" s="214" t="s">
        <v>97</v>
      </c>
      <c r="G12" s="22" t="s">
        <v>97</v>
      </c>
      <c r="H12" s="22" t="s">
        <v>97</v>
      </c>
      <c r="I12" s="22" t="s">
        <v>97</v>
      </c>
      <c r="J12" s="22" t="s">
        <v>97</v>
      </c>
      <c r="K12" s="22" t="s">
        <v>97</v>
      </c>
      <c r="L12" s="23" t="s">
        <v>97</v>
      </c>
      <c r="M12" s="45" t="s">
        <v>109</v>
      </c>
    </row>
    <row r="13" spans="1:13" s="13" customFormat="1" ht="18" customHeight="1">
      <c r="A13" s="68"/>
      <c r="B13" s="196">
        <v>16</v>
      </c>
      <c r="C13" s="44" t="s">
        <v>62</v>
      </c>
      <c r="D13" s="21">
        <v>3</v>
      </c>
      <c r="E13" s="231">
        <v>201</v>
      </c>
      <c r="F13" s="214">
        <v>65809</v>
      </c>
      <c r="G13" s="22">
        <v>208041</v>
      </c>
      <c r="H13" s="22">
        <v>325211</v>
      </c>
      <c r="I13" s="22">
        <v>-9372</v>
      </c>
      <c r="J13" s="22">
        <v>306487</v>
      </c>
      <c r="K13" s="22" t="s">
        <v>98</v>
      </c>
      <c r="L13" s="23" t="s">
        <v>98</v>
      </c>
      <c r="M13" s="45" t="s">
        <v>62</v>
      </c>
    </row>
    <row r="14" spans="1:13" s="13" customFormat="1" ht="18" customHeight="1">
      <c r="A14" s="68"/>
      <c r="B14" s="196">
        <v>17</v>
      </c>
      <c r="C14" s="44" t="s">
        <v>4</v>
      </c>
      <c r="D14" s="21">
        <v>1</v>
      </c>
      <c r="E14" s="231">
        <v>10</v>
      </c>
      <c r="F14" s="214" t="s">
        <v>98</v>
      </c>
      <c r="G14" s="22" t="s">
        <v>98</v>
      </c>
      <c r="H14" s="22" t="s">
        <v>98</v>
      </c>
      <c r="I14" s="22" t="s">
        <v>98</v>
      </c>
      <c r="J14" s="22" t="s">
        <v>98</v>
      </c>
      <c r="K14" s="22" t="s">
        <v>97</v>
      </c>
      <c r="L14" s="23" t="s">
        <v>97</v>
      </c>
      <c r="M14" s="45" t="s">
        <v>4</v>
      </c>
    </row>
    <row r="15" spans="1:13" s="13" customFormat="1" ht="18" customHeight="1">
      <c r="A15" s="334">
        <f>'第1表事業所'!A11+18</f>
        <v>143</v>
      </c>
      <c r="B15" s="196">
        <v>18</v>
      </c>
      <c r="C15" s="44" t="s">
        <v>5</v>
      </c>
      <c r="D15" s="21">
        <v>8</v>
      </c>
      <c r="E15" s="231">
        <v>252</v>
      </c>
      <c r="F15" s="214" t="s">
        <v>98</v>
      </c>
      <c r="G15" s="22" t="s">
        <v>98</v>
      </c>
      <c r="H15" s="22" t="s">
        <v>98</v>
      </c>
      <c r="I15" s="22" t="s">
        <v>98</v>
      </c>
      <c r="J15" s="22" t="s">
        <v>98</v>
      </c>
      <c r="K15" s="22" t="s">
        <v>98</v>
      </c>
      <c r="L15" s="23" t="s">
        <v>98</v>
      </c>
      <c r="M15" s="45" t="s">
        <v>5</v>
      </c>
    </row>
    <row r="16" spans="1:13" s="13" customFormat="1" ht="18" customHeight="1">
      <c r="A16" s="334"/>
      <c r="B16" s="196">
        <v>19</v>
      </c>
      <c r="C16" s="44" t="s">
        <v>6</v>
      </c>
      <c r="D16" s="21" t="s">
        <v>97</v>
      </c>
      <c r="E16" s="231" t="s">
        <v>97</v>
      </c>
      <c r="F16" s="214" t="s">
        <v>97</v>
      </c>
      <c r="G16" s="22" t="s">
        <v>97</v>
      </c>
      <c r="H16" s="22" t="s">
        <v>97</v>
      </c>
      <c r="I16" s="22" t="s">
        <v>97</v>
      </c>
      <c r="J16" s="22" t="s">
        <v>97</v>
      </c>
      <c r="K16" s="22" t="s">
        <v>97</v>
      </c>
      <c r="L16" s="23" t="s">
        <v>97</v>
      </c>
      <c r="M16" s="45" t="s">
        <v>6</v>
      </c>
    </row>
    <row r="17" spans="1:13" s="13" customFormat="1" ht="18" customHeight="1">
      <c r="A17" s="66"/>
      <c r="B17" s="196">
        <v>20</v>
      </c>
      <c r="C17" s="44" t="s">
        <v>7</v>
      </c>
      <c r="D17" s="21" t="s">
        <v>97</v>
      </c>
      <c r="E17" s="231" t="s">
        <v>97</v>
      </c>
      <c r="F17" s="214" t="s">
        <v>97</v>
      </c>
      <c r="G17" s="22" t="s">
        <v>97</v>
      </c>
      <c r="H17" s="22" t="s">
        <v>97</v>
      </c>
      <c r="I17" s="22" t="s">
        <v>97</v>
      </c>
      <c r="J17" s="22" t="s">
        <v>97</v>
      </c>
      <c r="K17" s="22" t="s">
        <v>97</v>
      </c>
      <c r="L17" s="23" t="s">
        <v>97</v>
      </c>
      <c r="M17" s="45" t="s">
        <v>7</v>
      </c>
    </row>
    <row r="18" spans="1:13" s="13" customFormat="1" ht="18" customHeight="1">
      <c r="A18" s="66"/>
      <c r="B18" s="196">
        <v>21</v>
      </c>
      <c r="C18" s="44" t="s">
        <v>8</v>
      </c>
      <c r="D18" s="21">
        <v>7</v>
      </c>
      <c r="E18" s="231">
        <v>91</v>
      </c>
      <c r="F18" s="214">
        <v>29513</v>
      </c>
      <c r="G18" s="22">
        <v>107127</v>
      </c>
      <c r="H18" s="22">
        <v>183635</v>
      </c>
      <c r="I18" s="22">
        <v>70841</v>
      </c>
      <c r="J18" s="22">
        <v>179093</v>
      </c>
      <c r="K18" s="22" t="s">
        <v>97</v>
      </c>
      <c r="L18" s="23" t="s">
        <v>97</v>
      </c>
      <c r="M18" s="45" t="s">
        <v>8</v>
      </c>
    </row>
    <row r="19" spans="1:13" s="13" customFormat="1" ht="18" customHeight="1">
      <c r="A19" s="68"/>
      <c r="B19" s="196">
        <v>22</v>
      </c>
      <c r="C19" s="44" t="s">
        <v>67</v>
      </c>
      <c r="D19" s="21">
        <v>1</v>
      </c>
      <c r="E19" s="231">
        <v>29</v>
      </c>
      <c r="F19" s="214" t="s">
        <v>98</v>
      </c>
      <c r="G19" s="22" t="s">
        <v>98</v>
      </c>
      <c r="H19" s="22" t="s">
        <v>98</v>
      </c>
      <c r="I19" s="22" t="s">
        <v>98</v>
      </c>
      <c r="J19" s="22" t="s">
        <v>98</v>
      </c>
      <c r="K19" s="22" t="s">
        <v>97</v>
      </c>
      <c r="L19" s="23" t="s">
        <v>97</v>
      </c>
      <c r="M19" s="45" t="s">
        <v>67</v>
      </c>
    </row>
    <row r="20" spans="1:13" s="13" customFormat="1" ht="18" customHeight="1">
      <c r="A20" s="68"/>
      <c r="B20" s="196">
        <v>23</v>
      </c>
      <c r="C20" s="44" t="s">
        <v>9</v>
      </c>
      <c r="D20" s="21">
        <v>2</v>
      </c>
      <c r="E20" s="231">
        <v>749</v>
      </c>
      <c r="F20" s="214" t="s">
        <v>98</v>
      </c>
      <c r="G20" s="22" t="s">
        <v>98</v>
      </c>
      <c r="H20" s="22" t="s">
        <v>98</v>
      </c>
      <c r="I20" s="22" t="s">
        <v>98</v>
      </c>
      <c r="J20" s="22" t="s">
        <v>98</v>
      </c>
      <c r="K20" s="22" t="s">
        <v>98</v>
      </c>
      <c r="L20" s="23" t="s">
        <v>98</v>
      </c>
      <c r="M20" s="45" t="s">
        <v>9</v>
      </c>
    </row>
    <row r="21" spans="1:13" s="13" customFormat="1" ht="18" customHeight="1">
      <c r="A21" s="66"/>
      <c r="B21" s="196">
        <v>24</v>
      </c>
      <c r="C21" s="44" t="s">
        <v>10</v>
      </c>
      <c r="D21" s="21">
        <v>11</v>
      </c>
      <c r="E21" s="231">
        <v>439</v>
      </c>
      <c r="F21" s="214">
        <v>200577</v>
      </c>
      <c r="G21" s="22">
        <v>461580</v>
      </c>
      <c r="H21" s="22">
        <v>740500</v>
      </c>
      <c r="I21" s="22">
        <v>285587</v>
      </c>
      <c r="J21" s="22">
        <v>699362</v>
      </c>
      <c r="K21" s="22" t="s">
        <v>98</v>
      </c>
      <c r="L21" s="23" t="s">
        <v>98</v>
      </c>
      <c r="M21" s="45" t="s">
        <v>10</v>
      </c>
    </row>
    <row r="22" spans="1:13" s="13" customFormat="1" ht="18" customHeight="1">
      <c r="A22" s="66"/>
      <c r="B22" s="196">
        <v>25</v>
      </c>
      <c r="C22" s="44" t="s">
        <v>106</v>
      </c>
      <c r="D22" s="21">
        <v>1</v>
      </c>
      <c r="E22" s="231">
        <v>82</v>
      </c>
      <c r="F22" s="214" t="s">
        <v>98</v>
      </c>
      <c r="G22" s="22" t="s">
        <v>98</v>
      </c>
      <c r="H22" s="22" t="s">
        <v>98</v>
      </c>
      <c r="I22" s="22" t="s">
        <v>98</v>
      </c>
      <c r="J22" s="22" t="s">
        <v>98</v>
      </c>
      <c r="K22" s="22" t="s">
        <v>98</v>
      </c>
      <c r="L22" s="23" t="s">
        <v>98</v>
      </c>
      <c r="M22" s="45" t="s">
        <v>106</v>
      </c>
    </row>
    <row r="23" spans="1:13" s="13" customFormat="1" ht="18" customHeight="1">
      <c r="A23" s="66"/>
      <c r="B23" s="196">
        <v>26</v>
      </c>
      <c r="C23" s="44" t="s">
        <v>107</v>
      </c>
      <c r="D23" s="21">
        <v>7</v>
      </c>
      <c r="E23" s="231">
        <v>159</v>
      </c>
      <c r="F23" s="214">
        <v>76701</v>
      </c>
      <c r="G23" s="22">
        <v>181096</v>
      </c>
      <c r="H23" s="22">
        <v>335445</v>
      </c>
      <c r="I23" s="22">
        <v>85358</v>
      </c>
      <c r="J23" s="22">
        <v>201655</v>
      </c>
      <c r="K23" s="22" t="s">
        <v>98</v>
      </c>
      <c r="L23" s="23" t="s">
        <v>98</v>
      </c>
      <c r="M23" s="45" t="s">
        <v>107</v>
      </c>
    </row>
    <row r="24" spans="1:13" s="13" customFormat="1" ht="18" customHeight="1">
      <c r="A24" s="66"/>
      <c r="B24" s="196">
        <v>27</v>
      </c>
      <c r="C24" s="44" t="s">
        <v>108</v>
      </c>
      <c r="D24" s="21">
        <v>2</v>
      </c>
      <c r="E24" s="231">
        <v>27</v>
      </c>
      <c r="F24" s="214" t="s">
        <v>98</v>
      </c>
      <c r="G24" s="22" t="s">
        <v>98</v>
      </c>
      <c r="H24" s="22" t="s">
        <v>98</v>
      </c>
      <c r="I24" s="22" t="s">
        <v>98</v>
      </c>
      <c r="J24" s="22" t="s">
        <v>98</v>
      </c>
      <c r="K24" s="22" t="s">
        <v>97</v>
      </c>
      <c r="L24" s="23" t="s">
        <v>97</v>
      </c>
      <c r="M24" s="45" t="s">
        <v>108</v>
      </c>
    </row>
    <row r="25" spans="1:13" s="13" customFormat="1" ht="18" customHeight="1">
      <c r="A25" s="66"/>
      <c r="B25" s="196">
        <v>28</v>
      </c>
      <c r="C25" s="44" t="s">
        <v>28</v>
      </c>
      <c r="D25" s="21">
        <v>5</v>
      </c>
      <c r="E25" s="231">
        <v>294</v>
      </c>
      <c r="F25" s="214">
        <v>126196</v>
      </c>
      <c r="G25" s="22">
        <v>777833</v>
      </c>
      <c r="H25" s="22">
        <v>1494846</v>
      </c>
      <c r="I25" s="22">
        <v>658329</v>
      </c>
      <c r="J25" s="22">
        <v>1491779</v>
      </c>
      <c r="K25" s="22" t="s">
        <v>98</v>
      </c>
      <c r="L25" s="23" t="s">
        <v>98</v>
      </c>
      <c r="M25" s="45" t="s">
        <v>28</v>
      </c>
    </row>
    <row r="26" spans="1:13" s="13" customFormat="1" ht="18" customHeight="1">
      <c r="A26" s="66"/>
      <c r="B26" s="196">
        <v>29</v>
      </c>
      <c r="C26" s="54" t="s">
        <v>11</v>
      </c>
      <c r="D26" s="21">
        <v>5</v>
      </c>
      <c r="E26" s="231">
        <v>50</v>
      </c>
      <c r="F26" s="214">
        <v>17464</v>
      </c>
      <c r="G26" s="22">
        <v>28665</v>
      </c>
      <c r="H26" s="22">
        <v>56728</v>
      </c>
      <c r="I26" s="22">
        <v>25985</v>
      </c>
      <c r="J26" s="22">
        <v>56728</v>
      </c>
      <c r="K26" s="22" t="s">
        <v>97</v>
      </c>
      <c r="L26" s="23" t="s">
        <v>97</v>
      </c>
      <c r="M26" s="55" t="s">
        <v>11</v>
      </c>
    </row>
    <row r="27" spans="1:13" s="13" customFormat="1" ht="18" customHeight="1">
      <c r="A27" s="66"/>
      <c r="B27" s="196">
        <v>30</v>
      </c>
      <c r="C27" s="44" t="s">
        <v>58</v>
      </c>
      <c r="D27" s="21" t="s">
        <v>97</v>
      </c>
      <c r="E27" s="231" t="s">
        <v>97</v>
      </c>
      <c r="F27" s="214" t="s">
        <v>97</v>
      </c>
      <c r="G27" s="22" t="s">
        <v>97</v>
      </c>
      <c r="H27" s="22" t="s">
        <v>97</v>
      </c>
      <c r="I27" s="22" t="s">
        <v>97</v>
      </c>
      <c r="J27" s="22" t="s">
        <v>97</v>
      </c>
      <c r="K27" s="22" t="s">
        <v>97</v>
      </c>
      <c r="L27" s="23" t="s">
        <v>97</v>
      </c>
      <c r="M27" s="45" t="s">
        <v>58</v>
      </c>
    </row>
    <row r="28" spans="1:13" s="13" customFormat="1" ht="18" customHeight="1">
      <c r="A28" s="66"/>
      <c r="B28" s="196">
        <v>31</v>
      </c>
      <c r="C28" s="44" t="s">
        <v>12</v>
      </c>
      <c r="D28" s="21">
        <v>1</v>
      </c>
      <c r="E28" s="231">
        <v>14</v>
      </c>
      <c r="F28" s="214" t="s">
        <v>98</v>
      </c>
      <c r="G28" s="22" t="s">
        <v>98</v>
      </c>
      <c r="H28" s="22" t="s">
        <v>98</v>
      </c>
      <c r="I28" s="22" t="s">
        <v>98</v>
      </c>
      <c r="J28" s="22" t="s">
        <v>98</v>
      </c>
      <c r="K28" s="22" t="s">
        <v>97</v>
      </c>
      <c r="L28" s="23" t="s">
        <v>97</v>
      </c>
      <c r="M28" s="45" t="s">
        <v>12</v>
      </c>
    </row>
    <row r="29" spans="1:13" s="13" customFormat="1" ht="18" customHeight="1">
      <c r="A29" s="66"/>
      <c r="B29" s="197">
        <v>32</v>
      </c>
      <c r="C29" s="46" t="s">
        <v>59</v>
      </c>
      <c r="D29" s="24">
        <v>2</v>
      </c>
      <c r="E29" s="232">
        <v>42</v>
      </c>
      <c r="F29" s="215" t="s">
        <v>98</v>
      </c>
      <c r="G29" s="25" t="s">
        <v>98</v>
      </c>
      <c r="H29" s="25" t="s">
        <v>98</v>
      </c>
      <c r="I29" s="25" t="s">
        <v>98</v>
      </c>
      <c r="J29" s="25" t="s">
        <v>98</v>
      </c>
      <c r="K29" s="25" t="s">
        <v>98</v>
      </c>
      <c r="L29" s="26" t="s">
        <v>98</v>
      </c>
      <c r="M29" s="47" t="s">
        <v>59</v>
      </c>
    </row>
    <row r="30" spans="1:9" s="236" customFormat="1" ht="10.5">
      <c r="A30" s="233"/>
      <c r="C30" s="234" t="s">
        <v>151</v>
      </c>
      <c r="D30" s="235"/>
      <c r="I30" s="237" t="s">
        <v>164</v>
      </c>
    </row>
    <row r="31" spans="1:4" s="236" customFormat="1" ht="10.5">
      <c r="A31" s="233"/>
      <c r="C31" s="237" t="s">
        <v>152</v>
      </c>
      <c r="D31" s="235"/>
    </row>
    <row r="32" spans="1:2" s="14" customFormat="1" ht="13.5">
      <c r="A32" s="62"/>
      <c r="B32" s="201"/>
    </row>
    <row r="33" spans="4:12" ht="13.5">
      <c r="D33" s="3"/>
      <c r="E33" s="3"/>
      <c r="F33" s="3"/>
      <c r="G33" s="3"/>
      <c r="H33" s="3"/>
      <c r="I33" s="3"/>
      <c r="J33" s="3"/>
      <c r="K33" s="3"/>
      <c r="L33" s="3"/>
    </row>
    <row r="34" spans="4:12" ht="13.5">
      <c r="D34" s="3"/>
      <c r="E34" s="3"/>
      <c r="F34" s="3"/>
      <c r="G34" s="3"/>
      <c r="H34" s="3"/>
      <c r="I34" s="3"/>
      <c r="J34" s="3"/>
      <c r="K34" s="3"/>
      <c r="L34" s="3"/>
    </row>
    <row r="35" spans="4:12" ht="13.5">
      <c r="D35" s="3"/>
      <c r="E35" s="3"/>
      <c r="F35" s="3"/>
      <c r="G35" s="3"/>
      <c r="H35" s="3"/>
      <c r="I35" s="3"/>
      <c r="J35" s="3"/>
      <c r="K35" s="3"/>
      <c r="L35" s="3"/>
    </row>
    <row r="36" spans="4:12" ht="13.5">
      <c r="D36" s="3"/>
      <c r="E36" s="3"/>
      <c r="F36" s="3"/>
      <c r="G36" s="3"/>
      <c r="H36" s="3"/>
      <c r="I36" s="3"/>
      <c r="J36" s="3"/>
      <c r="K36" s="3"/>
      <c r="L36" s="3"/>
    </row>
    <row r="37" spans="4:12" ht="13.5">
      <c r="D37" s="3"/>
      <c r="E37" s="3"/>
      <c r="F37" s="3"/>
      <c r="G37" s="3"/>
      <c r="H37" s="3"/>
      <c r="I37" s="3"/>
      <c r="J37" s="3"/>
      <c r="K37" s="3"/>
      <c r="L37" s="3"/>
    </row>
    <row r="38" spans="4:12" ht="13.5">
      <c r="D38" s="3"/>
      <c r="E38" s="3"/>
      <c r="F38" s="3"/>
      <c r="G38" s="3"/>
      <c r="H38" s="3"/>
      <c r="I38" s="3"/>
      <c r="J38" s="3"/>
      <c r="K38" s="3"/>
      <c r="L38" s="3"/>
    </row>
    <row r="39" spans="4:12" ht="13.5">
      <c r="D39" s="3"/>
      <c r="E39" s="3"/>
      <c r="F39" s="3"/>
      <c r="G39" s="3"/>
      <c r="H39" s="3"/>
      <c r="I39" s="3"/>
      <c r="J39" s="3"/>
      <c r="K39" s="3"/>
      <c r="L39" s="3"/>
    </row>
    <row r="40" spans="4:12" ht="13.5">
      <c r="D40" s="3"/>
      <c r="E40" s="3"/>
      <c r="F40" s="3"/>
      <c r="G40" s="3"/>
      <c r="H40" s="3"/>
      <c r="I40" s="3"/>
      <c r="J40" s="3"/>
      <c r="K40" s="3"/>
      <c r="L40" s="3"/>
    </row>
    <row r="41" spans="4:12" ht="13.5">
      <c r="D41" s="3"/>
      <c r="E41" s="3"/>
      <c r="F41" s="3"/>
      <c r="G41" s="3"/>
      <c r="H41" s="3"/>
      <c r="I41" s="3"/>
      <c r="J41" s="3"/>
      <c r="K41" s="3"/>
      <c r="L41" s="3"/>
    </row>
    <row r="42" spans="4:12" ht="13.5">
      <c r="D42" s="3"/>
      <c r="E42" s="3"/>
      <c r="F42" s="3"/>
      <c r="G42" s="3"/>
      <c r="H42" s="3"/>
      <c r="I42" s="3"/>
      <c r="J42" s="3"/>
      <c r="K42" s="3"/>
      <c r="L42" s="3"/>
    </row>
    <row r="43" spans="4:12" ht="13.5">
      <c r="D43" s="3"/>
      <c r="E43" s="3"/>
      <c r="F43" s="3"/>
      <c r="G43" s="3"/>
      <c r="H43" s="3"/>
      <c r="I43" s="3"/>
      <c r="J43" s="3"/>
      <c r="K43" s="3"/>
      <c r="L43" s="3"/>
    </row>
    <row r="44" spans="4:12" ht="13.5">
      <c r="D44" s="3"/>
      <c r="E44" s="3"/>
      <c r="F44" s="3"/>
      <c r="G44" s="3"/>
      <c r="H44" s="3"/>
      <c r="I44" s="3"/>
      <c r="J44" s="3"/>
      <c r="K44" s="3"/>
      <c r="L44" s="3"/>
    </row>
    <row r="45" spans="4:12" ht="13.5">
      <c r="D45" s="3"/>
      <c r="E45" s="3"/>
      <c r="F45" s="3"/>
      <c r="G45" s="3"/>
      <c r="H45" s="3"/>
      <c r="I45" s="3"/>
      <c r="J45" s="3"/>
      <c r="K45" s="3"/>
      <c r="L45" s="3"/>
    </row>
    <row r="46" spans="4:12" ht="13.5">
      <c r="D46" s="3"/>
      <c r="E46" s="3"/>
      <c r="F46" s="3"/>
      <c r="G46" s="3"/>
      <c r="H46" s="3"/>
      <c r="I46" s="3"/>
      <c r="J46" s="3"/>
      <c r="K46" s="3"/>
      <c r="L46" s="3"/>
    </row>
    <row r="47" spans="4:12" ht="13.5">
      <c r="D47" s="3"/>
      <c r="E47" s="3"/>
      <c r="F47" s="3"/>
      <c r="G47" s="3"/>
      <c r="H47" s="3"/>
      <c r="I47" s="3"/>
      <c r="J47" s="3"/>
      <c r="K47" s="3"/>
      <c r="L47" s="3"/>
    </row>
    <row r="48" spans="4:12" ht="13.5">
      <c r="D48" s="3"/>
      <c r="E48" s="3"/>
      <c r="F48" s="3"/>
      <c r="G48" s="3"/>
      <c r="H48" s="3"/>
      <c r="I48" s="3"/>
      <c r="J48" s="3"/>
      <c r="K48" s="3"/>
      <c r="L48" s="3"/>
    </row>
    <row r="49" spans="4:12" ht="13.5">
      <c r="D49" s="3"/>
      <c r="E49" s="3"/>
      <c r="F49" s="3"/>
      <c r="G49" s="3"/>
      <c r="H49" s="3"/>
      <c r="I49" s="3"/>
      <c r="J49" s="3"/>
      <c r="K49" s="3"/>
      <c r="L49" s="3"/>
    </row>
    <row r="50" spans="4:12" ht="13.5">
      <c r="D50" s="3"/>
      <c r="E50" s="3"/>
      <c r="F50" s="3"/>
      <c r="G50" s="3"/>
      <c r="H50" s="3"/>
      <c r="I50" s="3"/>
      <c r="J50" s="3"/>
      <c r="K50" s="3"/>
      <c r="L50" s="3"/>
    </row>
    <row r="51" spans="4:12" ht="13.5">
      <c r="D51" s="3"/>
      <c r="E51" s="3"/>
      <c r="F51" s="3"/>
      <c r="G51" s="3"/>
      <c r="H51" s="3"/>
      <c r="I51" s="3"/>
      <c r="J51" s="3"/>
      <c r="K51" s="3"/>
      <c r="L51" s="3"/>
    </row>
    <row r="52" spans="4:12" ht="13.5">
      <c r="D52" s="3"/>
      <c r="E52" s="3"/>
      <c r="F52" s="3"/>
      <c r="G52" s="3"/>
      <c r="H52" s="3"/>
      <c r="I52" s="3"/>
      <c r="J52" s="3"/>
      <c r="K52" s="3"/>
      <c r="L52" s="3"/>
    </row>
    <row r="53" spans="4:12" ht="13.5">
      <c r="D53" s="3"/>
      <c r="E53" s="3"/>
      <c r="F53" s="3"/>
      <c r="G53" s="3"/>
      <c r="H53" s="3"/>
      <c r="I53" s="3"/>
      <c r="J53" s="3"/>
      <c r="K53" s="3"/>
      <c r="L53" s="3"/>
    </row>
    <row r="54" spans="4:12" ht="13.5">
      <c r="D54" s="3"/>
      <c r="E54" s="3"/>
      <c r="F54" s="3"/>
      <c r="G54" s="3"/>
      <c r="H54" s="3"/>
      <c r="I54" s="3"/>
      <c r="J54" s="3"/>
      <c r="K54" s="3"/>
      <c r="L54" s="3"/>
    </row>
    <row r="55" spans="4:12" ht="13.5">
      <c r="D55" s="3"/>
      <c r="E55" s="3"/>
      <c r="F55" s="3"/>
      <c r="G55" s="3"/>
      <c r="H55" s="3"/>
      <c r="I55" s="3"/>
      <c r="J55" s="3"/>
      <c r="K55" s="3"/>
      <c r="L55" s="3"/>
    </row>
    <row r="56" spans="4:12" ht="13.5">
      <c r="D56" s="3"/>
      <c r="E56" s="3"/>
      <c r="F56" s="3"/>
      <c r="G56" s="3"/>
      <c r="H56" s="3"/>
      <c r="I56" s="3"/>
      <c r="J56" s="3"/>
      <c r="K56" s="3"/>
      <c r="L56" s="3"/>
    </row>
    <row r="57" spans="4:12" ht="13.5">
      <c r="D57" s="3"/>
      <c r="E57" s="3"/>
      <c r="F57" s="3"/>
      <c r="G57" s="3"/>
      <c r="H57" s="3"/>
      <c r="I57" s="3"/>
      <c r="J57" s="3"/>
      <c r="K57" s="3"/>
      <c r="L57" s="3"/>
    </row>
    <row r="58" spans="4:12" ht="13.5">
      <c r="D58" s="3"/>
      <c r="E58" s="3"/>
      <c r="F58" s="3"/>
      <c r="G58" s="3"/>
      <c r="H58" s="3"/>
      <c r="I58" s="3"/>
      <c r="J58" s="3"/>
      <c r="K58" s="3"/>
      <c r="L58" s="3"/>
    </row>
  </sheetData>
  <sheetProtection/>
  <mergeCells count="4">
    <mergeCell ref="B3:C4"/>
    <mergeCell ref="M3:M4"/>
    <mergeCell ref="A15:A16"/>
    <mergeCell ref="C1:M1"/>
  </mergeCells>
  <printOptions/>
  <pageMargins left="0.7874015748031497" right="0.7874015748031497" top="0.7874015748031497" bottom="0.7874015748031497" header="0.5118110236220472" footer="0.5118110236220472"/>
  <pageSetup fitToHeight="1" fitToWidth="1" horizontalDpi="300" verticalDpi="300" orientation="landscape" paperSize="9" scale="88" r:id="rId1"/>
  <ignoredErrors>
    <ignoredError sqref="B6"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AB19"/>
  <sheetViews>
    <sheetView zoomScale="85" zoomScaleNormal="85" zoomScalePageLayoutView="0" workbookViewId="0" topLeftCell="A1">
      <pane xSplit="3" ySplit="4" topLeftCell="D5" activePane="bottomRight" state="frozen"/>
      <selection pane="topLeft" activeCell="F11" sqref="F11"/>
      <selection pane="topRight" activeCell="F11" sqref="F11"/>
      <selection pane="bottomLeft" activeCell="F11" sqref="F11"/>
      <selection pane="bottomRight" activeCell="A1" sqref="A1"/>
    </sheetView>
  </sheetViews>
  <sheetFormatPr defaultColWidth="9.00390625" defaultRowHeight="13.5"/>
  <cols>
    <col min="1" max="1" width="3.625" style="62" customWidth="1"/>
    <col min="2" max="2" width="9.375" style="70" customWidth="1"/>
    <col min="3" max="3" width="9.25390625" style="70" customWidth="1"/>
    <col min="4" max="26" width="6.50390625" style="70" customWidth="1"/>
    <col min="27" max="27" width="6.625" style="70" customWidth="1"/>
    <col min="28" max="28" width="8.50390625" style="70" customWidth="1"/>
    <col min="29" max="16384" width="9.00390625" style="70" customWidth="1"/>
  </cols>
  <sheetData>
    <row r="1" spans="1:3" s="72" customFormat="1" ht="39.75" customHeight="1">
      <c r="A1" s="177"/>
      <c r="C1" s="72" t="s">
        <v>111</v>
      </c>
    </row>
    <row r="2" spans="2:28" ht="19.5" customHeight="1">
      <c r="B2" s="313" t="s">
        <v>91</v>
      </c>
      <c r="C2" s="267" t="s">
        <v>137</v>
      </c>
      <c r="D2" s="193" t="s">
        <v>13</v>
      </c>
      <c r="E2" s="145">
        <v>10</v>
      </c>
      <c r="F2" s="145">
        <v>11</v>
      </c>
      <c r="G2" s="145">
        <v>12</v>
      </c>
      <c r="H2" s="145">
        <v>13</v>
      </c>
      <c r="I2" s="145">
        <v>14</v>
      </c>
      <c r="J2" s="145">
        <v>15</v>
      </c>
      <c r="K2" s="145">
        <v>16</v>
      </c>
      <c r="L2" s="145">
        <v>17</v>
      </c>
      <c r="M2" s="145">
        <v>18</v>
      </c>
      <c r="N2" s="145">
        <v>19</v>
      </c>
      <c r="O2" s="145">
        <v>20</v>
      </c>
      <c r="P2" s="145">
        <v>21</v>
      </c>
      <c r="Q2" s="145">
        <v>22</v>
      </c>
      <c r="R2" s="145">
        <v>23</v>
      </c>
      <c r="S2" s="145">
        <v>24</v>
      </c>
      <c r="T2" s="145">
        <v>25</v>
      </c>
      <c r="U2" s="145">
        <v>26</v>
      </c>
      <c r="V2" s="145">
        <v>27</v>
      </c>
      <c r="W2" s="145">
        <v>28</v>
      </c>
      <c r="X2" s="145">
        <v>29</v>
      </c>
      <c r="Y2" s="145">
        <v>30</v>
      </c>
      <c r="Z2" s="145">
        <v>31</v>
      </c>
      <c r="AA2" s="147">
        <v>32</v>
      </c>
      <c r="AB2" s="315" t="s">
        <v>92</v>
      </c>
    </row>
    <row r="3" spans="1:28" ht="33.75" customHeight="1">
      <c r="A3" s="63"/>
      <c r="B3" s="314"/>
      <c r="C3" s="148" t="s">
        <v>101</v>
      </c>
      <c r="D3" s="149" t="s">
        <v>66</v>
      </c>
      <c r="E3" s="149" t="s">
        <v>0</v>
      </c>
      <c r="F3" s="149" t="s">
        <v>61</v>
      </c>
      <c r="G3" s="149" t="s">
        <v>1</v>
      </c>
      <c r="H3" s="149" t="s">
        <v>2</v>
      </c>
      <c r="I3" s="149" t="s">
        <v>3</v>
      </c>
      <c r="J3" s="149" t="s">
        <v>87</v>
      </c>
      <c r="K3" s="149" t="s">
        <v>62</v>
      </c>
      <c r="L3" s="149" t="s">
        <v>4</v>
      </c>
      <c r="M3" s="149" t="s">
        <v>5</v>
      </c>
      <c r="N3" s="149" t="s">
        <v>6</v>
      </c>
      <c r="O3" s="149" t="s">
        <v>7</v>
      </c>
      <c r="P3" s="149" t="s">
        <v>8</v>
      </c>
      <c r="Q3" s="149" t="s">
        <v>67</v>
      </c>
      <c r="R3" s="149" t="s">
        <v>9</v>
      </c>
      <c r="S3" s="149" t="s">
        <v>10</v>
      </c>
      <c r="T3" s="149" t="s">
        <v>88</v>
      </c>
      <c r="U3" s="149" t="s">
        <v>89</v>
      </c>
      <c r="V3" s="149" t="s">
        <v>90</v>
      </c>
      <c r="W3" s="150" t="s">
        <v>28</v>
      </c>
      <c r="X3" s="149" t="s">
        <v>11</v>
      </c>
      <c r="Y3" s="150" t="s">
        <v>58</v>
      </c>
      <c r="Z3" s="149" t="s">
        <v>12</v>
      </c>
      <c r="AA3" s="151" t="s">
        <v>59</v>
      </c>
      <c r="AB3" s="316"/>
    </row>
    <row r="4" spans="1:28" ht="39.75" customHeight="1">
      <c r="A4" s="64"/>
      <c r="B4" s="167" t="s">
        <v>65</v>
      </c>
      <c r="C4" s="188">
        <v>2717</v>
      </c>
      <c r="D4" s="189">
        <v>334</v>
      </c>
      <c r="E4" s="189">
        <v>39</v>
      </c>
      <c r="F4" s="189">
        <v>151</v>
      </c>
      <c r="G4" s="189">
        <v>79</v>
      </c>
      <c r="H4" s="189">
        <v>74</v>
      </c>
      <c r="I4" s="189">
        <v>79</v>
      </c>
      <c r="J4" s="189">
        <v>99</v>
      </c>
      <c r="K4" s="189">
        <v>117</v>
      </c>
      <c r="L4" s="189">
        <v>12</v>
      </c>
      <c r="M4" s="189">
        <v>222</v>
      </c>
      <c r="N4" s="189">
        <v>13</v>
      </c>
      <c r="O4" s="189">
        <v>4</v>
      </c>
      <c r="P4" s="189">
        <v>148</v>
      </c>
      <c r="Q4" s="189">
        <v>58</v>
      </c>
      <c r="R4" s="189">
        <v>75</v>
      </c>
      <c r="S4" s="189">
        <v>477</v>
      </c>
      <c r="T4" s="189">
        <v>80</v>
      </c>
      <c r="U4" s="189">
        <v>324</v>
      </c>
      <c r="V4" s="189">
        <v>12</v>
      </c>
      <c r="W4" s="189">
        <v>81</v>
      </c>
      <c r="X4" s="189">
        <v>81</v>
      </c>
      <c r="Y4" s="189">
        <v>12</v>
      </c>
      <c r="Z4" s="189">
        <v>71</v>
      </c>
      <c r="AA4" s="190">
        <v>75</v>
      </c>
      <c r="AB4" s="167" t="s">
        <v>65</v>
      </c>
    </row>
    <row r="5" spans="1:28" ht="39.75" customHeight="1">
      <c r="A5" s="64"/>
      <c r="B5" s="105" t="s">
        <v>29</v>
      </c>
      <c r="C5" s="191">
        <v>793</v>
      </c>
      <c r="D5" s="178">
        <v>100</v>
      </c>
      <c r="E5" s="178">
        <v>12</v>
      </c>
      <c r="F5" s="178">
        <v>16</v>
      </c>
      <c r="G5" s="178">
        <v>19</v>
      </c>
      <c r="H5" s="178">
        <v>18</v>
      </c>
      <c r="I5" s="178">
        <v>19</v>
      </c>
      <c r="J5" s="178">
        <v>56</v>
      </c>
      <c r="K5" s="178">
        <v>58</v>
      </c>
      <c r="L5" s="178">
        <v>4</v>
      </c>
      <c r="M5" s="178">
        <v>51</v>
      </c>
      <c r="N5" s="178">
        <v>2</v>
      </c>
      <c r="O5" s="178">
        <v>2</v>
      </c>
      <c r="P5" s="178">
        <v>43</v>
      </c>
      <c r="Q5" s="178">
        <v>15</v>
      </c>
      <c r="R5" s="178">
        <v>5</v>
      </c>
      <c r="S5" s="178">
        <v>105</v>
      </c>
      <c r="T5" s="178">
        <v>41</v>
      </c>
      <c r="U5" s="178">
        <v>109</v>
      </c>
      <c r="V5" s="178">
        <v>4</v>
      </c>
      <c r="W5" s="178">
        <v>38</v>
      </c>
      <c r="X5" s="178">
        <v>31</v>
      </c>
      <c r="Y5" s="178">
        <v>3</v>
      </c>
      <c r="Z5" s="178">
        <v>25</v>
      </c>
      <c r="AA5" s="179">
        <v>17</v>
      </c>
      <c r="AB5" s="105" t="s">
        <v>29</v>
      </c>
    </row>
    <row r="6" spans="1:28" ht="39.75" customHeight="1">
      <c r="A6" s="65"/>
      <c r="B6" s="105" t="s">
        <v>30</v>
      </c>
      <c r="C6" s="191">
        <v>505</v>
      </c>
      <c r="D6" s="178">
        <v>35</v>
      </c>
      <c r="E6" s="178">
        <v>1</v>
      </c>
      <c r="F6" s="178">
        <v>20</v>
      </c>
      <c r="G6" s="178">
        <v>14</v>
      </c>
      <c r="H6" s="178">
        <v>11</v>
      </c>
      <c r="I6" s="178">
        <v>27</v>
      </c>
      <c r="J6" s="178">
        <v>11</v>
      </c>
      <c r="K6" s="178">
        <v>17</v>
      </c>
      <c r="L6" s="178">
        <v>1</v>
      </c>
      <c r="M6" s="178">
        <v>28</v>
      </c>
      <c r="N6" s="178">
        <v>1</v>
      </c>
      <c r="O6" s="178" t="s">
        <v>97</v>
      </c>
      <c r="P6" s="178">
        <v>19</v>
      </c>
      <c r="Q6" s="178">
        <v>17</v>
      </c>
      <c r="R6" s="178">
        <v>45</v>
      </c>
      <c r="S6" s="178">
        <v>144</v>
      </c>
      <c r="T6" s="178">
        <v>10</v>
      </c>
      <c r="U6" s="178">
        <v>60</v>
      </c>
      <c r="V6" s="178">
        <v>1</v>
      </c>
      <c r="W6" s="178">
        <v>2</v>
      </c>
      <c r="X6" s="178">
        <v>6</v>
      </c>
      <c r="Y6" s="178">
        <v>2</v>
      </c>
      <c r="Z6" s="178">
        <v>6</v>
      </c>
      <c r="AA6" s="179">
        <v>27</v>
      </c>
      <c r="AB6" s="105" t="s">
        <v>30</v>
      </c>
    </row>
    <row r="7" spans="1:28" ht="39.75" customHeight="1">
      <c r="A7" s="64"/>
      <c r="B7" s="105" t="s">
        <v>31</v>
      </c>
      <c r="C7" s="191">
        <v>106</v>
      </c>
      <c r="D7" s="178">
        <v>22</v>
      </c>
      <c r="E7" s="178">
        <v>1</v>
      </c>
      <c r="F7" s="178">
        <v>4</v>
      </c>
      <c r="G7" s="178">
        <v>3</v>
      </c>
      <c r="H7" s="178">
        <v>1</v>
      </c>
      <c r="I7" s="178">
        <v>1</v>
      </c>
      <c r="J7" s="178">
        <v>3</v>
      </c>
      <c r="K7" s="178">
        <v>3</v>
      </c>
      <c r="L7" s="178">
        <v>1</v>
      </c>
      <c r="M7" s="178">
        <v>9</v>
      </c>
      <c r="N7" s="178" t="s">
        <v>97</v>
      </c>
      <c r="O7" s="178">
        <v>1</v>
      </c>
      <c r="P7" s="178">
        <v>2</v>
      </c>
      <c r="Q7" s="178">
        <v>2</v>
      </c>
      <c r="R7" s="178">
        <v>1</v>
      </c>
      <c r="S7" s="178">
        <v>15</v>
      </c>
      <c r="T7" s="178">
        <v>5</v>
      </c>
      <c r="U7" s="178">
        <v>22</v>
      </c>
      <c r="V7" s="178" t="s">
        <v>97</v>
      </c>
      <c r="W7" s="178">
        <v>2</v>
      </c>
      <c r="X7" s="178">
        <v>3</v>
      </c>
      <c r="Y7" s="178" t="s">
        <v>97</v>
      </c>
      <c r="Z7" s="178" t="s">
        <v>97</v>
      </c>
      <c r="AA7" s="179">
        <v>5</v>
      </c>
      <c r="AB7" s="105" t="s">
        <v>31</v>
      </c>
    </row>
    <row r="8" spans="1:28" ht="39.75" customHeight="1">
      <c r="A8" s="64"/>
      <c r="B8" s="105" t="s">
        <v>32</v>
      </c>
      <c r="C8" s="191">
        <v>119</v>
      </c>
      <c r="D8" s="178">
        <v>25</v>
      </c>
      <c r="E8" s="178">
        <v>2</v>
      </c>
      <c r="F8" s="178">
        <v>14</v>
      </c>
      <c r="G8" s="178">
        <v>3</v>
      </c>
      <c r="H8" s="178">
        <v>1</v>
      </c>
      <c r="I8" s="178" t="s">
        <v>97</v>
      </c>
      <c r="J8" s="178">
        <v>3</v>
      </c>
      <c r="K8" s="178" t="s">
        <v>97</v>
      </c>
      <c r="L8" s="178">
        <v>1</v>
      </c>
      <c r="M8" s="178">
        <v>21</v>
      </c>
      <c r="N8" s="178" t="s">
        <v>97</v>
      </c>
      <c r="O8" s="178">
        <v>1</v>
      </c>
      <c r="P8" s="178">
        <v>5</v>
      </c>
      <c r="Q8" s="178">
        <v>1</v>
      </c>
      <c r="R8" s="178">
        <v>2</v>
      </c>
      <c r="S8" s="178">
        <v>23</v>
      </c>
      <c r="T8" s="178" t="s">
        <v>97</v>
      </c>
      <c r="U8" s="178">
        <v>8</v>
      </c>
      <c r="V8" s="178" t="s">
        <v>97</v>
      </c>
      <c r="W8" s="178">
        <v>1</v>
      </c>
      <c r="X8" s="178">
        <v>2</v>
      </c>
      <c r="Y8" s="178" t="s">
        <v>97</v>
      </c>
      <c r="Z8" s="178">
        <v>4</v>
      </c>
      <c r="AA8" s="179">
        <v>2</v>
      </c>
      <c r="AB8" s="105" t="s">
        <v>32</v>
      </c>
    </row>
    <row r="9" spans="1:28" ht="39.75" customHeight="1">
      <c r="A9" s="64"/>
      <c r="B9" s="105" t="s">
        <v>33</v>
      </c>
      <c r="C9" s="191">
        <v>114</v>
      </c>
      <c r="D9" s="178">
        <v>8</v>
      </c>
      <c r="E9" s="178">
        <v>3</v>
      </c>
      <c r="F9" s="178">
        <v>2</v>
      </c>
      <c r="G9" s="178" t="s">
        <v>97</v>
      </c>
      <c r="H9" s="178" t="s">
        <v>97</v>
      </c>
      <c r="I9" s="178">
        <v>5</v>
      </c>
      <c r="J9" s="178">
        <v>1</v>
      </c>
      <c r="K9" s="178">
        <v>8</v>
      </c>
      <c r="L9" s="178" t="s">
        <v>97</v>
      </c>
      <c r="M9" s="178">
        <v>7</v>
      </c>
      <c r="N9" s="178" t="s">
        <v>97</v>
      </c>
      <c r="O9" s="178" t="s">
        <v>97</v>
      </c>
      <c r="P9" s="178">
        <v>3</v>
      </c>
      <c r="Q9" s="178">
        <v>3</v>
      </c>
      <c r="R9" s="178" t="s">
        <v>97</v>
      </c>
      <c r="S9" s="178">
        <v>16</v>
      </c>
      <c r="T9" s="178">
        <v>6</v>
      </c>
      <c r="U9" s="178">
        <v>16</v>
      </c>
      <c r="V9" s="178">
        <v>2</v>
      </c>
      <c r="W9" s="178">
        <v>10</v>
      </c>
      <c r="X9" s="178">
        <v>14</v>
      </c>
      <c r="Y9" s="178">
        <v>1</v>
      </c>
      <c r="Z9" s="178">
        <v>6</v>
      </c>
      <c r="AA9" s="179">
        <v>3</v>
      </c>
      <c r="AB9" s="105" t="s">
        <v>33</v>
      </c>
    </row>
    <row r="10" spans="2:28" ht="39.75" customHeight="1">
      <c r="B10" s="105" t="s">
        <v>34</v>
      </c>
      <c r="C10" s="191">
        <v>113</v>
      </c>
      <c r="D10" s="178">
        <v>16</v>
      </c>
      <c r="E10" s="178">
        <v>2</v>
      </c>
      <c r="F10" s="178">
        <v>1</v>
      </c>
      <c r="G10" s="178">
        <v>1</v>
      </c>
      <c r="H10" s="178">
        <v>3</v>
      </c>
      <c r="I10" s="178">
        <v>1</v>
      </c>
      <c r="J10" s="178">
        <v>2</v>
      </c>
      <c r="K10" s="178">
        <v>1</v>
      </c>
      <c r="L10" s="178">
        <v>1</v>
      </c>
      <c r="M10" s="178">
        <v>14</v>
      </c>
      <c r="N10" s="178">
        <v>4</v>
      </c>
      <c r="O10" s="178" t="s">
        <v>97</v>
      </c>
      <c r="P10" s="178">
        <v>10</v>
      </c>
      <c r="Q10" s="178" t="s">
        <v>97</v>
      </c>
      <c r="R10" s="178">
        <v>1</v>
      </c>
      <c r="S10" s="178">
        <v>34</v>
      </c>
      <c r="T10" s="178">
        <v>2</v>
      </c>
      <c r="U10" s="178">
        <v>14</v>
      </c>
      <c r="V10" s="178" t="s">
        <v>97</v>
      </c>
      <c r="W10" s="178" t="s">
        <v>97</v>
      </c>
      <c r="X10" s="178">
        <v>1</v>
      </c>
      <c r="Y10" s="178">
        <v>1</v>
      </c>
      <c r="Z10" s="178" t="s">
        <v>97</v>
      </c>
      <c r="AA10" s="179">
        <v>4</v>
      </c>
      <c r="AB10" s="105" t="s">
        <v>34</v>
      </c>
    </row>
    <row r="11" spans="1:28" ht="39.75" customHeight="1">
      <c r="A11" s="203">
        <v>125</v>
      </c>
      <c r="B11" s="105" t="s">
        <v>35</v>
      </c>
      <c r="C11" s="191">
        <v>151</v>
      </c>
      <c r="D11" s="178">
        <v>24</v>
      </c>
      <c r="E11" s="178">
        <v>4</v>
      </c>
      <c r="F11" s="178">
        <v>10</v>
      </c>
      <c r="G11" s="178">
        <v>8</v>
      </c>
      <c r="H11" s="178">
        <v>13</v>
      </c>
      <c r="I11" s="178">
        <v>2</v>
      </c>
      <c r="J11" s="178">
        <v>6</v>
      </c>
      <c r="K11" s="178">
        <v>2</v>
      </c>
      <c r="L11" s="178">
        <v>1</v>
      </c>
      <c r="M11" s="178">
        <v>15</v>
      </c>
      <c r="N11" s="178" t="s">
        <v>97</v>
      </c>
      <c r="O11" s="178" t="s">
        <v>97</v>
      </c>
      <c r="P11" s="178">
        <v>12</v>
      </c>
      <c r="Q11" s="178">
        <v>1</v>
      </c>
      <c r="R11" s="178">
        <v>3</v>
      </c>
      <c r="S11" s="178">
        <v>22</v>
      </c>
      <c r="T11" s="178">
        <v>1</v>
      </c>
      <c r="U11" s="178">
        <v>14</v>
      </c>
      <c r="V11" s="178" t="s">
        <v>97</v>
      </c>
      <c r="W11" s="178">
        <v>8</v>
      </c>
      <c r="X11" s="178">
        <v>2</v>
      </c>
      <c r="Y11" s="178" t="s">
        <v>97</v>
      </c>
      <c r="Z11" s="178">
        <v>3</v>
      </c>
      <c r="AA11" s="179" t="s">
        <v>97</v>
      </c>
      <c r="AB11" s="105" t="s">
        <v>35</v>
      </c>
    </row>
    <row r="12" spans="1:28" ht="39.75" customHeight="1">
      <c r="A12" s="203"/>
      <c r="B12" s="105" t="s">
        <v>36</v>
      </c>
      <c r="C12" s="191">
        <v>134</v>
      </c>
      <c r="D12" s="178">
        <v>12</v>
      </c>
      <c r="E12" s="178" t="s">
        <v>97</v>
      </c>
      <c r="F12" s="178">
        <v>33</v>
      </c>
      <c r="G12" s="178">
        <v>4</v>
      </c>
      <c r="H12" s="178">
        <v>3</v>
      </c>
      <c r="I12" s="178">
        <v>3</v>
      </c>
      <c r="J12" s="178">
        <v>3</v>
      </c>
      <c r="K12" s="178">
        <v>4</v>
      </c>
      <c r="L12" s="178">
        <v>1</v>
      </c>
      <c r="M12" s="178">
        <v>14</v>
      </c>
      <c r="N12" s="178">
        <v>1</v>
      </c>
      <c r="O12" s="178" t="s">
        <v>97</v>
      </c>
      <c r="P12" s="178">
        <v>11</v>
      </c>
      <c r="Q12" s="178" t="s">
        <v>97</v>
      </c>
      <c r="R12" s="178" t="s">
        <v>97</v>
      </c>
      <c r="S12" s="178">
        <v>16</v>
      </c>
      <c r="T12" s="178">
        <v>1</v>
      </c>
      <c r="U12" s="178">
        <v>15</v>
      </c>
      <c r="V12" s="178" t="s">
        <v>97</v>
      </c>
      <c r="W12" s="178" t="s">
        <v>97</v>
      </c>
      <c r="X12" s="178">
        <v>4</v>
      </c>
      <c r="Y12" s="178">
        <v>1</v>
      </c>
      <c r="Z12" s="178">
        <v>7</v>
      </c>
      <c r="AA12" s="179">
        <v>1</v>
      </c>
      <c r="AB12" s="105" t="s">
        <v>36</v>
      </c>
    </row>
    <row r="13" spans="1:28" ht="39.75" customHeight="1">
      <c r="A13" s="64"/>
      <c r="B13" s="105" t="s">
        <v>83</v>
      </c>
      <c r="C13" s="191">
        <v>213</v>
      </c>
      <c r="D13" s="178">
        <v>33</v>
      </c>
      <c r="E13" s="178">
        <v>5</v>
      </c>
      <c r="F13" s="178">
        <v>30</v>
      </c>
      <c r="G13" s="178">
        <v>12</v>
      </c>
      <c r="H13" s="178">
        <v>13</v>
      </c>
      <c r="I13" s="178">
        <v>7</v>
      </c>
      <c r="J13" s="178">
        <v>5</v>
      </c>
      <c r="K13" s="178">
        <v>1</v>
      </c>
      <c r="L13" s="178" t="s">
        <v>97</v>
      </c>
      <c r="M13" s="178">
        <v>19</v>
      </c>
      <c r="N13" s="178" t="s">
        <v>97</v>
      </c>
      <c r="O13" s="178" t="s">
        <v>97</v>
      </c>
      <c r="P13" s="178">
        <v>7</v>
      </c>
      <c r="Q13" s="178">
        <v>1</v>
      </c>
      <c r="R13" s="178">
        <v>1</v>
      </c>
      <c r="S13" s="178">
        <v>24</v>
      </c>
      <c r="T13" s="178">
        <v>4</v>
      </c>
      <c r="U13" s="178">
        <v>25</v>
      </c>
      <c r="V13" s="178">
        <v>1</v>
      </c>
      <c r="W13" s="178">
        <v>7</v>
      </c>
      <c r="X13" s="178">
        <v>6</v>
      </c>
      <c r="Y13" s="178">
        <v>1</v>
      </c>
      <c r="Z13" s="178">
        <v>3</v>
      </c>
      <c r="AA13" s="179">
        <v>8</v>
      </c>
      <c r="AB13" s="105" t="s">
        <v>83</v>
      </c>
    </row>
    <row r="14" spans="1:28" ht="39.75" customHeight="1">
      <c r="A14" s="64"/>
      <c r="B14" s="105" t="s">
        <v>84</v>
      </c>
      <c r="C14" s="191">
        <v>251</v>
      </c>
      <c r="D14" s="178">
        <v>38</v>
      </c>
      <c r="E14" s="178">
        <v>1</v>
      </c>
      <c r="F14" s="178">
        <v>12</v>
      </c>
      <c r="G14" s="178">
        <v>12</v>
      </c>
      <c r="H14" s="178">
        <v>7</v>
      </c>
      <c r="I14" s="178">
        <v>11</v>
      </c>
      <c r="J14" s="178">
        <v>6</v>
      </c>
      <c r="K14" s="178">
        <v>11</v>
      </c>
      <c r="L14" s="178">
        <v>1</v>
      </c>
      <c r="M14" s="178">
        <v>19</v>
      </c>
      <c r="N14" s="178">
        <v>2</v>
      </c>
      <c r="O14" s="178" t="s">
        <v>97</v>
      </c>
      <c r="P14" s="178">
        <v>11</v>
      </c>
      <c r="Q14" s="178">
        <v>16</v>
      </c>
      <c r="R14" s="178">
        <v>13</v>
      </c>
      <c r="S14" s="178">
        <v>54</v>
      </c>
      <c r="T14" s="178">
        <v>3</v>
      </c>
      <c r="U14" s="178">
        <v>16</v>
      </c>
      <c r="V14" s="178">
        <v>2</v>
      </c>
      <c r="W14" s="178">
        <v>1</v>
      </c>
      <c r="X14" s="178">
        <v>3</v>
      </c>
      <c r="Y14" s="178">
        <v>1</v>
      </c>
      <c r="Z14" s="178">
        <v>7</v>
      </c>
      <c r="AA14" s="179">
        <v>4</v>
      </c>
      <c r="AB14" s="105" t="s">
        <v>84</v>
      </c>
    </row>
    <row r="15" spans="1:28" ht="39.75" customHeight="1">
      <c r="A15" s="64"/>
      <c r="B15" s="105" t="s">
        <v>37</v>
      </c>
      <c r="C15" s="191">
        <v>5</v>
      </c>
      <c r="D15" s="178" t="s">
        <v>97</v>
      </c>
      <c r="E15" s="178" t="s">
        <v>97</v>
      </c>
      <c r="F15" s="178">
        <v>1</v>
      </c>
      <c r="G15" s="178" t="s">
        <v>97</v>
      </c>
      <c r="H15" s="178" t="s">
        <v>97</v>
      </c>
      <c r="I15" s="178" t="s">
        <v>97</v>
      </c>
      <c r="J15" s="178" t="s">
        <v>97</v>
      </c>
      <c r="K15" s="178" t="s">
        <v>97</v>
      </c>
      <c r="L15" s="178" t="s">
        <v>97</v>
      </c>
      <c r="M15" s="178" t="s">
        <v>97</v>
      </c>
      <c r="N15" s="178" t="s">
        <v>97</v>
      </c>
      <c r="O15" s="178" t="s">
        <v>97</v>
      </c>
      <c r="P15" s="178">
        <v>2</v>
      </c>
      <c r="Q15" s="178" t="s">
        <v>97</v>
      </c>
      <c r="R15" s="178" t="s">
        <v>97</v>
      </c>
      <c r="S15" s="178" t="s">
        <v>97</v>
      </c>
      <c r="T15" s="178" t="s">
        <v>97</v>
      </c>
      <c r="U15" s="178">
        <v>1</v>
      </c>
      <c r="V15" s="178" t="s">
        <v>97</v>
      </c>
      <c r="W15" s="178">
        <v>1</v>
      </c>
      <c r="X15" s="178" t="s">
        <v>97</v>
      </c>
      <c r="Y15" s="178" t="s">
        <v>97</v>
      </c>
      <c r="Z15" s="178" t="s">
        <v>97</v>
      </c>
      <c r="AA15" s="179" t="s">
        <v>97</v>
      </c>
      <c r="AB15" s="105" t="s">
        <v>37</v>
      </c>
    </row>
    <row r="16" spans="2:28" ht="39.75" customHeight="1">
      <c r="B16" s="105" t="s">
        <v>38</v>
      </c>
      <c r="C16" s="191">
        <v>56</v>
      </c>
      <c r="D16" s="178">
        <v>4</v>
      </c>
      <c r="E16" s="178" t="s">
        <v>97</v>
      </c>
      <c r="F16" s="178">
        <v>2</v>
      </c>
      <c r="G16" s="178">
        <v>1</v>
      </c>
      <c r="H16" s="178">
        <v>1</v>
      </c>
      <c r="I16" s="178" t="s">
        <v>97</v>
      </c>
      <c r="J16" s="178">
        <v>1</v>
      </c>
      <c r="K16" s="178">
        <v>9</v>
      </c>
      <c r="L16" s="178" t="s">
        <v>97</v>
      </c>
      <c r="M16" s="178">
        <v>11</v>
      </c>
      <c r="N16" s="178" t="s">
        <v>97</v>
      </c>
      <c r="O16" s="178" t="s">
        <v>97</v>
      </c>
      <c r="P16" s="178">
        <v>7</v>
      </c>
      <c r="Q16" s="178" t="s">
        <v>97</v>
      </c>
      <c r="R16" s="178">
        <v>2</v>
      </c>
      <c r="S16" s="178">
        <v>5</v>
      </c>
      <c r="T16" s="178">
        <v>2</v>
      </c>
      <c r="U16" s="178">
        <v>3</v>
      </c>
      <c r="V16" s="178" t="s">
        <v>97</v>
      </c>
      <c r="W16" s="178">
        <v>2</v>
      </c>
      <c r="X16" s="178">
        <v>4</v>
      </c>
      <c r="Y16" s="178">
        <v>1</v>
      </c>
      <c r="Z16" s="178" t="s">
        <v>97</v>
      </c>
      <c r="AA16" s="179">
        <v>1</v>
      </c>
      <c r="AB16" s="105" t="s">
        <v>38</v>
      </c>
    </row>
    <row r="17" spans="2:28" ht="39.75" customHeight="1">
      <c r="B17" s="105" t="s">
        <v>39</v>
      </c>
      <c r="C17" s="191">
        <v>75</v>
      </c>
      <c r="D17" s="178">
        <v>8</v>
      </c>
      <c r="E17" s="178">
        <v>4</v>
      </c>
      <c r="F17" s="178">
        <v>1</v>
      </c>
      <c r="G17" s="178">
        <v>1</v>
      </c>
      <c r="H17" s="178">
        <v>2</v>
      </c>
      <c r="I17" s="178">
        <v>3</v>
      </c>
      <c r="J17" s="178" t="s">
        <v>97</v>
      </c>
      <c r="K17" s="178">
        <v>3</v>
      </c>
      <c r="L17" s="178">
        <v>1</v>
      </c>
      <c r="M17" s="178">
        <v>8</v>
      </c>
      <c r="N17" s="178" t="s">
        <v>97</v>
      </c>
      <c r="O17" s="178" t="s">
        <v>97</v>
      </c>
      <c r="P17" s="178">
        <v>7</v>
      </c>
      <c r="Q17" s="178">
        <v>1</v>
      </c>
      <c r="R17" s="178">
        <v>2</v>
      </c>
      <c r="S17" s="178">
        <v>11</v>
      </c>
      <c r="T17" s="178">
        <v>1</v>
      </c>
      <c r="U17" s="178">
        <v>7</v>
      </c>
      <c r="V17" s="178">
        <v>2</v>
      </c>
      <c r="W17" s="178">
        <v>5</v>
      </c>
      <c r="X17" s="178">
        <v>5</v>
      </c>
      <c r="Y17" s="178" t="s">
        <v>97</v>
      </c>
      <c r="Z17" s="178">
        <v>1</v>
      </c>
      <c r="AA17" s="179">
        <v>2</v>
      </c>
      <c r="AB17" s="105" t="s">
        <v>39</v>
      </c>
    </row>
    <row r="18" spans="1:28" ht="39.75" customHeight="1">
      <c r="A18" s="64"/>
      <c r="B18" s="105" t="s">
        <v>40</v>
      </c>
      <c r="C18" s="191">
        <v>63</v>
      </c>
      <c r="D18" s="178">
        <v>7</v>
      </c>
      <c r="E18" s="178">
        <v>3</v>
      </c>
      <c r="F18" s="178">
        <v>2</v>
      </c>
      <c r="G18" s="178" t="s">
        <v>97</v>
      </c>
      <c r="H18" s="178">
        <v>1</v>
      </c>
      <c r="I18" s="178" t="s">
        <v>97</v>
      </c>
      <c r="J18" s="178">
        <v>2</v>
      </c>
      <c r="K18" s="178" t="s">
        <v>97</v>
      </c>
      <c r="L18" s="178" t="s">
        <v>97</v>
      </c>
      <c r="M18" s="178">
        <v>5</v>
      </c>
      <c r="N18" s="178">
        <v>3</v>
      </c>
      <c r="O18" s="178" t="s">
        <v>97</v>
      </c>
      <c r="P18" s="178">
        <v>6</v>
      </c>
      <c r="Q18" s="178" t="s">
        <v>97</v>
      </c>
      <c r="R18" s="178" t="s">
        <v>97</v>
      </c>
      <c r="S18" s="178">
        <v>7</v>
      </c>
      <c r="T18" s="178">
        <v>2</v>
      </c>
      <c r="U18" s="178">
        <v>12</v>
      </c>
      <c r="V18" s="178" t="s">
        <v>97</v>
      </c>
      <c r="W18" s="178">
        <v>2</v>
      </c>
      <c r="X18" s="178" t="s">
        <v>97</v>
      </c>
      <c r="Y18" s="178">
        <v>1</v>
      </c>
      <c r="Z18" s="178">
        <v>9</v>
      </c>
      <c r="AA18" s="179">
        <v>1</v>
      </c>
      <c r="AB18" s="105" t="s">
        <v>40</v>
      </c>
    </row>
    <row r="19" spans="1:28" ht="39.75" customHeight="1">
      <c r="A19" s="64"/>
      <c r="B19" s="123" t="s">
        <v>41</v>
      </c>
      <c r="C19" s="192">
        <v>19</v>
      </c>
      <c r="D19" s="180">
        <v>2</v>
      </c>
      <c r="E19" s="180">
        <v>1</v>
      </c>
      <c r="F19" s="180">
        <v>3</v>
      </c>
      <c r="G19" s="180">
        <v>1</v>
      </c>
      <c r="H19" s="180" t="s">
        <v>97</v>
      </c>
      <c r="I19" s="180" t="s">
        <v>97</v>
      </c>
      <c r="J19" s="180" t="s">
        <v>97</v>
      </c>
      <c r="K19" s="180" t="s">
        <v>97</v>
      </c>
      <c r="L19" s="180" t="s">
        <v>97</v>
      </c>
      <c r="M19" s="180">
        <v>1</v>
      </c>
      <c r="N19" s="180" t="s">
        <v>97</v>
      </c>
      <c r="O19" s="180" t="s">
        <v>97</v>
      </c>
      <c r="P19" s="180">
        <v>3</v>
      </c>
      <c r="Q19" s="180">
        <v>1</v>
      </c>
      <c r="R19" s="180" t="s">
        <v>97</v>
      </c>
      <c r="S19" s="180">
        <v>1</v>
      </c>
      <c r="T19" s="180">
        <v>2</v>
      </c>
      <c r="U19" s="180">
        <v>2</v>
      </c>
      <c r="V19" s="180" t="s">
        <v>97</v>
      </c>
      <c r="W19" s="180">
        <v>2</v>
      </c>
      <c r="X19" s="180" t="s">
        <v>97</v>
      </c>
      <c r="Y19" s="180" t="s">
        <v>97</v>
      </c>
      <c r="Z19" s="180" t="s">
        <v>97</v>
      </c>
      <c r="AA19" s="181" t="s">
        <v>97</v>
      </c>
      <c r="AB19" s="123" t="s">
        <v>41</v>
      </c>
    </row>
  </sheetData>
  <sheetProtection/>
  <mergeCells count="2">
    <mergeCell ref="B2:B3"/>
    <mergeCell ref="AB2:AB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ignoredErrors>
    <ignoredError sqref="D2" numberStoredAsText="1"/>
  </ignoredErrors>
</worksheet>
</file>

<file path=xl/worksheets/sheet20.xml><?xml version="1.0" encoding="utf-8"?>
<worksheet xmlns="http://schemas.openxmlformats.org/spreadsheetml/2006/main" xmlns:r="http://schemas.openxmlformats.org/officeDocument/2006/relationships">
  <sheetPr>
    <tabColor rgb="FF00B0F0"/>
    <pageSetUpPr fitToPage="1"/>
  </sheetPr>
  <dimension ref="A1:N57"/>
  <sheetViews>
    <sheetView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66"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7" customFormat="1" ht="38.25" customHeight="1">
      <c r="A1" s="66"/>
      <c r="C1" s="335" t="s">
        <v>139</v>
      </c>
      <c r="D1" s="335"/>
      <c r="E1" s="335"/>
      <c r="F1" s="335"/>
      <c r="G1" s="335"/>
      <c r="H1" s="335"/>
      <c r="I1" s="335"/>
      <c r="J1" s="335"/>
      <c r="K1" s="335"/>
      <c r="L1" s="335"/>
      <c r="M1" s="335"/>
    </row>
    <row r="2" spans="1:3" s="5" customFormat="1" ht="19.5" customHeight="1">
      <c r="A2" s="66"/>
      <c r="C2" s="5" t="s">
        <v>26</v>
      </c>
    </row>
    <row r="3" spans="1:13" s="9" customFormat="1" ht="24" customHeight="1">
      <c r="A3" s="66"/>
      <c r="B3" s="330" t="s">
        <v>53</v>
      </c>
      <c r="C3" s="336"/>
      <c r="D3" s="6" t="s">
        <v>43</v>
      </c>
      <c r="E3" s="223" t="s">
        <v>44</v>
      </c>
      <c r="F3" s="210" t="s">
        <v>45</v>
      </c>
      <c r="G3" s="7" t="s">
        <v>46</v>
      </c>
      <c r="H3" s="7" t="s">
        <v>14</v>
      </c>
      <c r="I3" s="7" t="s">
        <v>110</v>
      </c>
      <c r="J3" s="7" t="s">
        <v>47</v>
      </c>
      <c r="K3" s="7" t="s">
        <v>48</v>
      </c>
      <c r="L3" s="8" t="s">
        <v>15</v>
      </c>
      <c r="M3" s="326" t="s">
        <v>100</v>
      </c>
    </row>
    <row r="4" spans="1:14" s="12" customFormat="1" ht="13.5" customHeight="1">
      <c r="A4" s="67"/>
      <c r="B4" s="337"/>
      <c r="C4" s="338"/>
      <c r="D4" s="2"/>
      <c r="E4" s="224" t="s">
        <v>49</v>
      </c>
      <c r="F4" s="211" t="s">
        <v>16</v>
      </c>
      <c r="G4" s="10" t="s">
        <v>16</v>
      </c>
      <c r="H4" s="10" t="s">
        <v>16</v>
      </c>
      <c r="I4" s="10" t="s">
        <v>16</v>
      </c>
      <c r="J4" s="10" t="s">
        <v>16</v>
      </c>
      <c r="K4" s="10" t="s">
        <v>16</v>
      </c>
      <c r="L4" s="11" t="s">
        <v>16</v>
      </c>
      <c r="M4" s="327"/>
      <c r="N4" s="4"/>
    </row>
    <row r="5" spans="1:14" s="1" customFormat="1" ht="24" customHeight="1">
      <c r="A5" s="68"/>
      <c r="B5" s="40" t="s">
        <v>153</v>
      </c>
      <c r="C5" s="41"/>
      <c r="D5" s="15">
        <v>63</v>
      </c>
      <c r="E5" s="229">
        <v>3264</v>
      </c>
      <c r="F5" s="212">
        <v>1532797</v>
      </c>
      <c r="G5" s="16">
        <v>5904753</v>
      </c>
      <c r="H5" s="16">
        <v>9460967</v>
      </c>
      <c r="I5" s="16">
        <v>3055899</v>
      </c>
      <c r="J5" s="16">
        <v>9362182</v>
      </c>
      <c r="K5" s="16">
        <v>2654449</v>
      </c>
      <c r="L5" s="17">
        <v>495158</v>
      </c>
      <c r="M5" s="202" t="s">
        <v>118</v>
      </c>
      <c r="N5" s="4"/>
    </row>
    <row r="6" spans="1:13" s="13" customFormat="1" ht="18" customHeight="1">
      <c r="A6" s="68"/>
      <c r="B6" s="194" t="s">
        <v>13</v>
      </c>
      <c r="C6" s="42" t="s">
        <v>66</v>
      </c>
      <c r="D6" s="18">
        <v>7</v>
      </c>
      <c r="E6" s="230">
        <v>157</v>
      </c>
      <c r="F6" s="213">
        <v>43396</v>
      </c>
      <c r="G6" s="19">
        <v>330155</v>
      </c>
      <c r="H6" s="19">
        <v>516183</v>
      </c>
      <c r="I6" s="19">
        <v>132442</v>
      </c>
      <c r="J6" s="19">
        <v>523669</v>
      </c>
      <c r="K6" s="19" t="s">
        <v>98</v>
      </c>
      <c r="L6" s="20" t="s">
        <v>98</v>
      </c>
      <c r="M6" s="43" t="s">
        <v>66</v>
      </c>
    </row>
    <row r="7" spans="1:13" s="13" customFormat="1" ht="18" customHeight="1">
      <c r="A7" s="69"/>
      <c r="B7" s="196">
        <v>10</v>
      </c>
      <c r="C7" s="44" t="s">
        <v>0</v>
      </c>
      <c r="D7" s="21">
        <v>3</v>
      </c>
      <c r="E7" s="231">
        <v>95</v>
      </c>
      <c r="F7" s="214">
        <v>23046</v>
      </c>
      <c r="G7" s="22">
        <v>1053159</v>
      </c>
      <c r="H7" s="22">
        <v>1372927</v>
      </c>
      <c r="I7" s="22">
        <v>281785</v>
      </c>
      <c r="J7" s="22">
        <v>1374041</v>
      </c>
      <c r="K7" s="22" t="s">
        <v>98</v>
      </c>
      <c r="L7" s="23" t="s">
        <v>98</v>
      </c>
      <c r="M7" s="45" t="s">
        <v>0</v>
      </c>
    </row>
    <row r="8" spans="1:13" s="13" customFormat="1" ht="18" customHeight="1">
      <c r="A8" s="68"/>
      <c r="B8" s="196">
        <v>11</v>
      </c>
      <c r="C8" s="44" t="s">
        <v>61</v>
      </c>
      <c r="D8" s="21">
        <v>2</v>
      </c>
      <c r="E8" s="231">
        <v>40</v>
      </c>
      <c r="F8" s="214" t="s">
        <v>98</v>
      </c>
      <c r="G8" s="22" t="s">
        <v>98</v>
      </c>
      <c r="H8" s="22" t="s">
        <v>98</v>
      </c>
      <c r="I8" s="22" t="s">
        <v>98</v>
      </c>
      <c r="J8" s="22" t="s">
        <v>98</v>
      </c>
      <c r="K8" s="22" t="s">
        <v>98</v>
      </c>
      <c r="L8" s="23" t="s">
        <v>98</v>
      </c>
      <c r="M8" s="45" t="s">
        <v>61</v>
      </c>
    </row>
    <row r="9" spans="1:13" s="13" customFormat="1" ht="18" customHeight="1">
      <c r="A9" s="68"/>
      <c r="B9" s="196">
        <v>12</v>
      </c>
      <c r="C9" s="44" t="s">
        <v>1</v>
      </c>
      <c r="D9" s="21" t="s">
        <v>97</v>
      </c>
      <c r="E9" s="231" t="s">
        <v>97</v>
      </c>
      <c r="F9" s="214" t="s">
        <v>97</v>
      </c>
      <c r="G9" s="22" t="s">
        <v>97</v>
      </c>
      <c r="H9" s="22" t="s">
        <v>97</v>
      </c>
      <c r="I9" s="22" t="s">
        <v>97</v>
      </c>
      <c r="J9" s="22" t="s">
        <v>97</v>
      </c>
      <c r="K9" s="22" t="s">
        <v>97</v>
      </c>
      <c r="L9" s="23" t="s">
        <v>97</v>
      </c>
      <c r="M9" s="45" t="s">
        <v>1</v>
      </c>
    </row>
    <row r="10" spans="1:13" s="13" customFormat="1" ht="18" customHeight="1">
      <c r="A10" s="68"/>
      <c r="B10" s="196">
        <v>13</v>
      </c>
      <c r="C10" s="44" t="s">
        <v>2</v>
      </c>
      <c r="D10" s="21">
        <v>1</v>
      </c>
      <c r="E10" s="231">
        <v>4</v>
      </c>
      <c r="F10" s="214" t="s">
        <v>98</v>
      </c>
      <c r="G10" s="22" t="s">
        <v>98</v>
      </c>
      <c r="H10" s="22" t="s">
        <v>98</v>
      </c>
      <c r="I10" s="22" t="s">
        <v>98</v>
      </c>
      <c r="J10" s="22" t="s">
        <v>98</v>
      </c>
      <c r="K10" s="22" t="s">
        <v>97</v>
      </c>
      <c r="L10" s="23" t="s">
        <v>97</v>
      </c>
      <c r="M10" s="45" t="s">
        <v>2</v>
      </c>
    </row>
    <row r="11" spans="1:13" s="13" customFormat="1" ht="18" customHeight="1">
      <c r="A11" s="68"/>
      <c r="B11" s="196">
        <v>14</v>
      </c>
      <c r="C11" s="44" t="s">
        <v>3</v>
      </c>
      <c r="D11" s="21" t="s">
        <v>97</v>
      </c>
      <c r="E11" s="231" t="s">
        <v>97</v>
      </c>
      <c r="F11" s="214" t="s">
        <v>97</v>
      </c>
      <c r="G11" s="22" t="s">
        <v>97</v>
      </c>
      <c r="H11" s="22" t="s">
        <v>97</v>
      </c>
      <c r="I11" s="22" t="s">
        <v>97</v>
      </c>
      <c r="J11" s="22" t="s">
        <v>97</v>
      </c>
      <c r="K11" s="22" t="s">
        <v>97</v>
      </c>
      <c r="L11" s="23" t="s">
        <v>97</v>
      </c>
      <c r="M11" s="45" t="s">
        <v>3</v>
      </c>
    </row>
    <row r="12" spans="1:13" s="13" customFormat="1" ht="18" customHeight="1">
      <c r="A12" s="68"/>
      <c r="B12" s="196">
        <v>15</v>
      </c>
      <c r="C12" s="44" t="s">
        <v>109</v>
      </c>
      <c r="D12" s="21">
        <v>2</v>
      </c>
      <c r="E12" s="231">
        <v>15</v>
      </c>
      <c r="F12" s="214" t="s">
        <v>98</v>
      </c>
      <c r="G12" s="22" t="s">
        <v>98</v>
      </c>
      <c r="H12" s="22" t="s">
        <v>98</v>
      </c>
      <c r="I12" s="22" t="s">
        <v>98</v>
      </c>
      <c r="J12" s="22" t="s">
        <v>98</v>
      </c>
      <c r="K12" s="22" t="s">
        <v>97</v>
      </c>
      <c r="L12" s="23" t="s">
        <v>97</v>
      </c>
      <c r="M12" s="45" t="s">
        <v>109</v>
      </c>
    </row>
    <row r="13" spans="1:13" s="13" customFormat="1" ht="18" customHeight="1">
      <c r="A13" s="68"/>
      <c r="B13" s="196">
        <v>16</v>
      </c>
      <c r="C13" s="44" t="s">
        <v>62</v>
      </c>
      <c r="D13" s="21" t="s">
        <v>97</v>
      </c>
      <c r="E13" s="231" t="s">
        <v>97</v>
      </c>
      <c r="F13" s="214" t="s">
        <v>97</v>
      </c>
      <c r="G13" s="22" t="s">
        <v>97</v>
      </c>
      <c r="H13" s="22" t="s">
        <v>97</v>
      </c>
      <c r="I13" s="22" t="s">
        <v>97</v>
      </c>
      <c r="J13" s="22" t="s">
        <v>97</v>
      </c>
      <c r="K13" s="22" t="s">
        <v>97</v>
      </c>
      <c r="L13" s="23" t="s">
        <v>97</v>
      </c>
      <c r="M13" s="45" t="s">
        <v>62</v>
      </c>
    </row>
    <row r="14" spans="1:13" s="13" customFormat="1" ht="18" customHeight="1">
      <c r="A14" s="68"/>
      <c r="B14" s="196">
        <v>17</v>
      </c>
      <c r="C14" s="44" t="s">
        <v>4</v>
      </c>
      <c r="D14" s="21" t="s">
        <v>97</v>
      </c>
      <c r="E14" s="231" t="s">
        <v>97</v>
      </c>
      <c r="F14" s="214" t="s">
        <v>97</v>
      </c>
      <c r="G14" s="22" t="s">
        <v>97</v>
      </c>
      <c r="H14" s="22" t="s">
        <v>97</v>
      </c>
      <c r="I14" s="22" t="s">
        <v>97</v>
      </c>
      <c r="J14" s="22" t="s">
        <v>97</v>
      </c>
      <c r="K14" s="22" t="s">
        <v>97</v>
      </c>
      <c r="L14" s="23" t="s">
        <v>97</v>
      </c>
      <c r="M14" s="45" t="s">
        <v>4</v>
      </c>
    </row>
    <row r="15" spans="1:13" s="13" customFormat="1" ht="18" customHeight="1">
      <c r="A15" s="334">
        <f>'第1表事業所'!A11+19</f>
        <v>144</v>
      </c>
      <c r="B15" s="196">
        <v>18</v>
      </c>
      <c r="C15" s="44" t="s">
        <v>5</v>
      </c>
      <c r="D15" s="21">
        <v>5</v>
      </c>
      <c r="E15" s="231">
        <v>820</v>
      </c>
      <c r="F15" s="214">
        <v>353571</v>
      </c>
      <c r="G15" s="22">
        <v>2042106</v>
      </c>
      <c r="H15" s="22">
        <v>2976509</v>
      </c>
      <c r="I15" s="22">
        <v>844428</v>
      </c>
      <c r="J15" s="22">
        <v>2957050</v>
      </c>
      <c r="K15" s="22">
        <v>885857</v>
      </c>
      <c r="L15" s="23">
        <v>95375</v>
      </c>
      <c r="M15" s="45" t="s">
        <v>5</v>
      </c>
    </row>
    <row r="16" spans="1:13" s="13" customFormat="1" ht="18" customHeight="1">
      <c r="A16" s="334"/>
      <c r="B16" s="196">
        <v>19</v>
      </c>
      <c r="C16" s="44" t="s">
        <v>6</v>
      </c>
      <c r="D16" s="21">
        <v>3</v>
      </c>
      <c r="E16" s="231">
        <v>216</v>
      </c>
      <c r="F16" s="214">
        <v>74188</v>
      </c>
      <c r="G16" s="22">
        <v>102621</v>
      </c>
      <c r="H16" s="22">
        <v>261633</v>
      </c>
      <c r="I16" s="22">
        <v>136373</v>
      </c>
      <c r="J16" s="22">
        <v>260902</v>
      </c>
      <c r="K16" s="22" t="s">
        <v>98</v>
      </c>
      <c r="L16" s="23" t="s">
        <v>98</v>
      </c>
      <c r="M16" s="45" t="s">
        <v>6</v>
      </c>
    </row>
    <row r="17" spans="1:13" s="13" customFormat="1" ht="18" customHeight="1">
      <c r="A17" s="66"/>
      <c r="B17" s="196">
        <v>20</v>
      </c>
      <c r="C17" s="44" t="s">
        <v>7</v>
      </c>
      <c r="D17" s="21" t="s">
        <v>97</v>
      </c>
      <c r="E17" s="231" t="s">
        <v>97</v>
      </c>
      <c r="F17" s="214" t="s">
        <v>97</v>
      </c>
      <c r="G17" s="22" t="s">
        <v>97</v>
      </c>
      <c r="H17" s="22" t="s">
        <v>97</v>
      </c>
      <c r="I17" s="22" t="s">
        <v>97</v>
      </c>
      <c r="J17" s="22" t="s">
        <v>97</v>
      </c>
      <c r="K17" s="22" t="s">
        <v>97</v>
      </c>
      <c r="L17" s="23" t="s">
        <v>97</v>
      </c>
      <c r="M17" s="45" t="s">
        <v>7</v>
      </c>
    </row>
    <row r="18" spans="1:13" s="13" customFormat="1" ht="18" customHeight="1">
      <c r="A18" s="66"/>
      <c r="B18" s="196">
        <v>21</v>
      </c>
      <c r="C18" s="44" t="s">
        <v>8</v>
      </c>
      <c r="D18" s="21">
        <v>6</v>
      </c>
      <c r="E18" s="231">
        <v>73</v>
      </c>
      <c r="F18" s="214">
        <v>24238</v>
      </c>
      <c r="G18" s="22">
        <v>49433</v>
      </c>
      <c r="H18" s="22">
        <v>93197</v>
      </c>
      <c r="I18" s="22">
        <v>40522</v>
      </c>
      <c r="J18" s="22">
        <v>92140</v>
      </c>
      <c r="K18" s="22" t="s">
        <v>97</v>
      </c>
      <c r="L18" s="23" t="s">
        <v>97</v>
      </c>
      <c r="M18" s="45" t="s">
        <v>8</v>
      </c>
    </row>
    <row r="19" spans="1:13" s="13" customFormat="1" ht="18" customHeight="1">
      <c r="A19" s="68"/>
      <c r="B19" s="196">
        <v>22</v>
      </c>
      <c r="C19" s="44" t="s">
        <v>67</v>
      </c>
      <c r="D19" s="21" t="s">
        <v>97</v>
      </c>
      <c r="E19" s="231" t="s">
        <v>97</v>
      </c>
      <c r="F19" s="214" t="s">
        <v>97</v>
      </c>
      <c r="G19" s="22" t="s">
        <v>97</v>
      </c>
      <c r="H19" s="22" t="s">
        <v>97</v>
      </c>
      <c r="I19" s="22" t="s">
        <v>97</v>
      </c>
      <c r="J19" s="22" t="s">
        <v>97</v>
      </c>
      <c r="K19" s="22" t="s">
        <v>97</v>
      </c>
      <c r="L19" s="23" t="s">
        <v>97</v>
      </c>
      <c r="M19" s="45" t="s">
        <v>67</v>
      </c>
    </row>
    <row r="20" spans="1:13" s="13" customFormat="1" ht="18" customHeight="1">
      <c r="A20" s="68"/>
      <c r="B20" s="196">
        <v>23</v>
      </c>
      <c r="C20" s="44" t="s">
        <v>9</v>
      </c>
      <c r="D20" s="21" t="s">
        <v>97</v>
      </c>
      <c r="E20" s="231" t="s">
        <v>97</v>
      </c>
      <c r="F20" s="214" t="s">
        <v>97</v>
      </c>
      <c r="G20" s="22" t="s">
        <v>97</v>
      </c>
      <c r="H20" s="22" t="s">
        <v>97</v>
      </c>
      <c r="I20" s="22" t="s">
        <v>97</v>
      </c>
      <c r="J20" s="22" t="s">
        <v>97</v>
      </c>
      <c r="K20" s="22" t="s">
        <v>97</v>
      </c>
      <c r="L20" s="23" t="s">
        <v>97</v>
      </c>
      <c r="M20" s="45" t="s">
        <v>9</v>
      </c>
    </row>
    <row r="21" spans="1:13" s="13" customFormat="1" ht="18" customHeight="1">
      <c r="A21" s="66"/>
      <c r="B21" s="196">
        <v>24</v>
      </c>
      <c r="C21" s="44" t="s">
        <v>10</v>
      </c>
      <c r="D21" s="21">
        <v>7</v>
      </c>
      <c r="E21" s="231">
        <v>152</v>
      </c>
      <c r="F21" s="214">
        <v>57143</v>
      </c>
      <c r="G21" s="22">
        <v>80906</v>
      </c>
      <c r="H21" s="22">
        <v>179755</v>
      </c>
      <c r="I21" s="22">
        <v>91318</v>
      </c>
      <c r="J21" s="22">
        <v>178920</v>
      </c>
      <c r="K21" s="22" t="s">
        <v>98</v>
      </c>
      <c r="L21" s="23" t="s">
        <v>97</v>
      </c>
      <c r="M21" s="45" t="s">
        <v>10</v>
      </c>
    </row>
    <row r="22" spans="1:13" s="13" customFormat="1" ht="18" customHeight="1">
      <c r="A22" s="66"/>
      <c r="B22" s="196">
        <v>25</v>
      </c>
      <c r="C22" s="44" t="s">
        <v>106</v>
      </c>
      <c r="D22" s="21">
        <v>2</v>
      </c>
      <c r="E22" s="231">
        <v>15</v>
      </c>
      <c r="F22" s="214" t="s">
        <v>98</v>
      </c>
      <c r="G22" s="22" t="s">
        <v>98</v>
      </c>
      <c r="H22" s="22" t="s">
        <v>98</v>
      </c>
      <c r="I22" s="22" t="s">
        <v>98</v>
      </c>
      <c r="J22" s="22" t="s">
        <v>98</v>
      </c>
      <c r="K22" s="22" t="s">
        <v>97</v>
      </c>
      <c r="L22" s="23" t="s">
        <v>97</v>
      </c>
      <c r="M22" s="45" t="s">
        <v>106</v>
      </c>
    </row>
    <row r="23" spans="1:13" s="13" customFormat="1" ht="18" customHeight="1">
      <c r="A23" s="66"/>
      <c r="B23" s="196">
        <v>26</v>
      </c>
      <c r="C23" s="44" t="s">
        <v>107</v>
      </c>
      <c r="D23" s="21">
        <v>12</v>
      </c>
      <c r="E23" s="231">
        <v>301</v>
      </c>
      <c r="F23" s="214">
        <v>122790</v>
      </c>
      <c r="G23" s="22">
        <v>298777</v>
      </c>
      <c r="H23" s="22">
        <v>544835</v>
      </c>
      <c r="I23" s="22">
        <v>200651</v>
      </c>
      <c r="J23" s="22">
        <v>457913</v>
      </c>
      <c r="K23" s="22">
        <v>125571</v>
      </c>
      <c r="L23" s="23">
        <v>33430</v>
      </c>
      <c r="M23" s="45" t="s">
        <v>107</v>
      </c>
    </row>
    <row r="24" spans="1:13" s="13" customFormat="1" ht="18" customHeight="1">
      <c r="A24" s="66"/>
      <c r="B24" s="196">
        <v>27</v>
      </c>
      <c r="C24" s="44" t="s">
        <v>108</v>
      </c>
      <c r="D24" s="21" t="s">
        <v>97</v>
      </c>
      <c r="E24" s="231" t="s">
        <v>97</v>
      </c>
      <c r="F24" s="214" t="s">
        <v>97</v>
      </c>
      <c r="G24" s="22" t="s">
        <v>97</v>
      </c>
      <c r="H24" s="22" t="s">
        <v>97</v>
      </c>
      <c r="I24" s="22" t="s">
        <v>97</v>
      </c>
      <c r="J24" s="22" t="s">
        <v>97</v>
      </c>
      <c r="K24" s="22" t="s">
        <v>97</v>
      </c>
      <c r="L24" s="23" t="s">
        <v>97</v>
      </c>
      <c r="M24" s="45" t="s">
        <v>108</v>
      </c>
    </row>
    <row r="25" spans="1:13" s="13" customFormat="1" ht="18" customHeight="1">
      <c r="A25" s="66"/>
      <c r="B25" s="196">
        <v>28</v>
      </c>
      <c r="C25" s="44" t="s">
        <v>28</v>
      </c>
      <c r="D25" s="21">
        <v>2</v>
      </c>
      <c r="E25" s="231">
        <v>402</v>
      </c>
      <c r="F25" s="214" t="s">
        <v>98</v>
      </c>
      <c r="G25" s="22" t="s">
        <v>98</v>
      </c>
      <c r="H25" s="22" t="s">
        <v>98</v>
      </c>
      <c r="I25" s="22" t="s">
        <v>98</v>
      </c>
      <c r="J25" s="22" t="s">
        <v>98</v>
      </c>
      <c r="K25" s="22" t="s">
        <v>98</v>
      </c>
      <c r="L25" s="23" t="s">
        <v>98</v>
      </c>
      <c r="M25" s="45" t="s">
        <v>28</v>
      </c>
    </row>
    <row r="26" spans="1:13" s="13" customFormat="1" ht="18" customHeight="1">
      <c r="A26" s="66"/>
      <c r="B26" s="196">
        <v>29</v>
      </c>
      <c r="C26" s="54" t="s">
        <v>11</v>
      </c>
      <c r="D26" s="21" t="s">
        <v>97</v>
      </c>
      <c r="E26" s="231" t="s">
        <v>97</v>
      </c>
      <c r="F26" s="214" t="s">
        <v>97</v>
      </c>
      <c r="G26" s="22" t="s">
        <v>97</v>
      </c>
      <c r="H26" s="22" t="s">
        <v>97</v>
      </c>
      <c r="I26" s="22" t="s">
        <v>97</v>
      </c>
      <c r="J26" s="22" t="s">
        <v>97</v>
      </c>
      <c r="K26" s="22" t="s">
        <v>97</v>
      </c>
      <c r="L26" s="23" t="s">
        <v>97</v>
      </c>
      <c r="M26" s="55" t="s">
        <v>11</v>
      </c>
    </row>
    <row r="27" spans="1:13" s="13" customFormat="1" ht="18" customHeight="1">
      <c r="A27" s="66"/>
      <c r="B27" s="196">
        <v>30</v>
      </c>
      <c r="C27" s="44" t="s">
        <v>58</v>
      </c>
      <c r="D27" s="21">
        <v>1</v>
      </c>
      <c r="E27" s="231">
        <v>16</v>
      </c>
      <c r="F27" s="214" t="s">
        <v>98</v>
      </c>
      <c r="G27" s="22" t="s">
        <v>98</v>
      </c>
      <c r="H27" s="22" t="s">
        <v>98</v>
      </c>
      <c r="I27" s="22" t="s">
        <v>98</v>
      </c>
      <c r="J27" s="22" t="s">
        <v>98</v>
      </c>
      <c r="K27" s="22" t="s">
        <v>97</v>
      </c>
      <c r="L27" s="23" t="s">
        <v>97</v>
      </c>
      <c r="M27" s="45" t="s">
        <v>58</v>
      </c>
    </row>
    <row r="28" spans="1:13" s="13" customFormat="1" ht="18" customHeight="1">
      <c r="A28" s="66"/>
      <c r="B28" s="196">
        <v>31</v>
      </c>
      <c r="C28" s="44" t="s">
        <v>12</v>
      </c>
      <c r="D28" s="21">
        <v>9</v>
      </c>
      <c r="E28" s="231">
        <v>947</v>
      </c>
      <c r="F28" s="214">
        <v>521219</v>
      </c>
      <c r="G28" s="22">
        <v>1603193</v>
      </c>
      <c r="H28" s="22">
        <v>2632170</v>
      </c>
      <c r="I28" s="22">
        <v>877041</v>
      </c>
      <c r="J28" s="22">
        <v>2629378</v>
      </c>
      <c r="K28" s="22">
        <v>559943</v>
      </c>
      <c r="L28" s="23">
        <v>251196</v>
      </c>
      <c r="M28" s="45" t="s">
        <v>12</v>
      </c>
    </row>
    <row r="29" spans="1:13" s="13" customFormat="1" ht="18" customHeight="1">
      <c r="A29" s="66"/>
      <c r="B29" s="197">
        <v>32</v>
      </c>
      <c r="C29" s="46" t="s">
        <v>59</v>
      </c>
      <c r="D29" s="24">
        <v>1</v>
      </c>
      <c r="E29" s="232">
        <v>11</v>
      </c>
      <c r="F29" s="215" t="s">
        <v>98</v>
      </c>
      <c r="G29" s="25" t="s">
        <v>98</v>
      </c>
      <c r="H29" s="25" t="s">
        <v>98</v>
      </c>
      <c r="I29" s="25" t="s">
        <v>98</v>
      </c>
      <c r="J29" s="25" t="s">
        <v>98</v>
      </c>
      <c r="K29" s="25" t="s">
        <v>97</v>
      </c>
      <c r="L29" s="26" t="s">
        <v>97</v>
      </c>
      <c r="M29" s="47" t="s">
        <v>59</v>
      </c>
    </row>
    <row r="30" spans="1:9" s="236" customFormat="1" ht="10.5">
      <c r="A30" s="233"/>
      <c r="C30" s="234" t="s">
        <v>151</v>
      </c>
      <c r="D30" s="235"/>
      <c r="I30" s="237" t="s">
        <v>164</v>
      </c>
    </row>
    <row r="31" spans="1:4" s="236" customFormat="1" ht="10.5">
      <c r="A31" s="233"/>
      <c r="C31" s="237" t="s">
        <v>152</v>
      </c>
      <c r="D31" s="235"/>
    </row>
    <row r="32" spans="1:2" s="14" customFormat="1" ht="13.5">
      <c r="A32" s="62"/>
      <c r="B32" s="201"/>
    </row>
    <row r="33" spans="4:12" ht="13.5">
      <c r="D33" s="3"/>
      <c r="E33" s="3"/>
      <c r="F33" s="3"/>
      <c r="G33" s="3"/>
      <c r="H33" s="3"/>
      <c r="I33" s="3"/>
      <c r="J33" s="3"/>
      <c r="K33" s="3"/>
      <c r="L33" s="3"/>
    </row>
    <row r="34" spans="4:12" ht="13.5">
      <c r="D34" s="3"/>
      <c r="E34" s="3"/>
      <c r="F34" s="3"/>
      <c r="G34" s="3"/>
      <c r="H34" s="3"/>
      <c r="I34" s="3"/>
      <c r="J34" s="3"/>
      <c r="K34" s="3"/>
      <c r="L34" s="3"/>
    </row>
    <row r="35" spans="4:12" ht="13.5">
      <c r="D35" s="3"/>
      <c r="E35" s="3"/>
      <c r="F35" s="3"/>
      <c r="G35" s="3"/>
      <c r="H35" s="3"/>
      <c r="I35" s="3"/>
      <c r="J35" s="3"/>
      <c r="K35" s="3"/>
      <c r="L35" s="3"/>
    </row>
    <row r="36" spans="4:12" ht="13.5">
      <c r="D36" s="3"/>
      <c r="E36" s="3"/>
      <c r="F36" s="3"/>
      <c r="G36" s="3"/>
      <c r="H36" s="3"/>
      <c r="I36" s="3"/>
      <c r="J36" s="3"/>
      <c r="K36" s="3"/>
      <c r="L36" s="3"/>
    </row>
    <row r="37" spans="4:12" ht="13.5">
      <c r="D37" s="3"/>
      <c r="E37" s="3"/>
      <c r="F37" s="3"/>
      <c r="G37" s="3"/>
      <c r="H37" s="3"/>
      <c r="I37" s="3"/>
      <c r="J37" s="3"/>
      <c r="K37" s="3"/>
      <c r="L37" s="3"/>
    </row>
    <row r="38" spans="4:12" ht="13.5">
      <c r="D38" s="3"/>
      <c r="E38" s="3"/>
      <c r="F38" s="3"/>
      <c r="G38" s="3"/>
      <c r="H38" s="3"/>
      <c r="I38" s="3"/>
      <c r="J38" s="3"/>
      <c r="K38" s="3"/>
      <c r="L38" s="3"/>
    </row>
    <row r="39" spans="4:12" ht="13.5">
      <c r="D39" s="3"/>
      <c r="E39" s="3"/>
      <c r="F39" s="3"/>
      <c r="G39" s="3"/>
      <c r="H39" s="3"/>
      <c r="I39" s="3"/>
      <c r="J39" s="3"/>
      <c r="K39" s="3"/>
      <c r="L39" s="3"/>
    </row>
    <row r="40" spans="4:12" ht="13.5">
      <c r="D40" s="3"/>
      <c r="E40" s="3"/>
      <c r="F40" s="3"/>
      <c r="G40" s="3"/>
      <c r="H40" s="3"/>
      <c r="I40" s="3"/>
      <c r="J40" s="3"/>
      <c r="K40" s="3"/>
      <c r="L40" s="3"/>
    </row>
    <row r="41" spans="4:12" ht="13.5">
      <c r="D41" s="3"/>
      <c r="E41" s="3"/>
      <c r="F41" s="3"/>
      <c r="G41" s="3"/>
      <c r="H41" s="3"/>
      <c r="I41" s="3"/>
      <c r="J41" s="3"/>
      <c r="K41" s="3"/>
      <c r="L41" s="3"/>
    </row>
    <row r="42" spans="4:12" ht="13.5">
      <c r="D42" s="3"/>
      <c r="E42" s="3"/>
      <c r="F42" s="3"/>
      <c r="G42" s="3"/>
      <c r="H42" s="3"/>
      <c r="I42" s="3"/>
      <c r="J42" s="3"/>
      <c r="K42" s="3"/>
      <c r="L42" s="3"/>
    </row>
    <row r="43" spans="4:12" ht="13.5">
      <c r="D43" s="3"/>
      <c r="E43" s="3"/>
      <c r="F43" s="3"/>
      <c r="G43" s="3"/>
      <c r="H43" s="3"/>
      <c r="I43" s="3"/>
      <c r="J43" s="3"/>
      <c r="K43" s="3"/>
      <c r="L43" s="3"/>
    </row>
    <row r="44" spans="4:12" ht="13.5">
      <c r="D44" s="3"/>
      <c r="E44" s="3"/>
      <c r="F44" s="3"/>
      <c r="G44" s="3"/>
      <c r="H44" s="3"/>
      <c r="I44" s="3"/>
      <c r="J44" s="3"/>
      <c r="K44" s="3"/>
      <c r="L44" s="3"/>
    </row>
    <row r="45" spans="4:12" ht="13.5">
      <c r="D45" s="3"/>
      <c r="E45" s="3"/>
      <c r="F45" s="3"/>
      <c r="G45" s="3"/>
      <c r="H45" s="3"/>
      <c r="I45" s="3"/>
      <c r="J45" s="3"/>
      <c r="K45" s="3"/>
      <c r="L45" s="3"/>
    </row>
    <row r="46" spans="4:12" ht="13.5">
      <c r="D46" s="3"/>
      <c r="E46" s="3"/>
      <c r="F46" s="3"/>
      <c r="G46" s="3"/>
      <c r="H46" s="3"/>
      <c r="I46" s="3"/>
      <c r="J46" s="3"/>
      <c r="K46" s="3"/>
      <c r="L46" s="3"/>
    </row>
    <row r="47" spans="4:12" ht="13.5">
      <c r="D47" s="3"/>
      <c r="E47" s="3"/>
      <c r="F47" s="3"/>
      <c r="G47" s="3"/>
      <c r="H47" s="3"/>
      <c r="I47" s="3"/>
      <c r="J47" s="3"/>
      <c r="K47" s="3"/>
      <c r="L47" s="3"/>
    </row>
    <row r="48" spans="4:12" ht="13.5">
      <c r="D48" s="3"/>
      <c r="E48" s="3"/>
      <c r="F48" s="3"/>
      <c r="G48" s="3"/>
      <c r="H48" s="3"/>
      <c r="I48" s="3"/>
      <c r="J48" s="3"/>
      <c r="K48" s="3"/>
      <c r="L48" s="3"/>
    </row>
    <row r="49" spans="4:12" ht="13.5">
      <c r="D49" s="3"/>
      <c r="E49" s="3"/>
      <c r="F49" s="3"/>
      <c r="G49" s="3"/>
      <c r="H49" s="3"/>
      <c r="I49" s="3"/>
      <c r="J49" s="3"/>
      <c r="K49" s="3"/>
      <c r="L49" s="3"/>
    </row>
    <row r="50" spans="4:12" ht="13.5">
      <c r="D50" s="3"/>
      <c r="E50" s="3"/>
      <c r="F50" s="3"/>
      <c r="G50" s="3"/>
      <c r="H50" s="3"/>
      <c r="I50" s="3"/>
      <c r="J50" s="3"/>
      <c r="K50" s="3"/>
      <c r="L50" s="3"/>
    </row>
    <row r="51" spans="4:12" ht="13.5">
      <c r="D51" s="3"/>
      <c r="E51" s="3"/>
      <c r="F51" s="3"/>
      <c r="G51" s="3"/>
      <c r="H51" s="3"/>
      <c r="I51" s="3"/>
      <c r="J51" s="3"/>
      <c r="K51" s="3"/>
      <c r="L51" s="3"/>
    </row>
    <row r="52" spans="4:12" ht="13.5">
      <c r="D52" s="3"/>
      <c r="E52" s="3"/>
      <c r="F52" s="3"/>
      <c r="G52" s="3"/>
      <c r="H52" s="3"/>
      <c r="I52" s="3"/>
      <c r="J52" s="3"/>
      <c r="K52" s="3"/>
      <c r="L52" s="3"/>
    </row>
    <row r="53" spans="4:12" ht="13.5">
      <c r="D53" s="3"/>
      <c r="E53" s="3"/>
      <c r="F53" s="3"/>
      <c r="G53" s="3"/>
      <c r="H53" s="3"/>
      <c r="I53" s="3"/>
      <c r="J53" s="3"/>
      <c r="K53" s="3"/>
      <c r="L53" s="3"/>
    </row>
    <row r="54" spans="4:12" ht="13.5">
      <c r="D54" s="3"/>
      <c r="E54" s="3"/>
      <c r="F54" s="3"/>
      <c r="G54" s="3"/>
      <c r="H54" s="3"/>
      <c r="I54" s="3"/>
      <c r="J54" s="3"/>
      <c r="K54" s="3"/>
      <c r="L54" s="3"/>
    </row>
    <row r="55" spans="4:12" ht="13.5">
      <c r="D55" s="3"/>
      <c r="E55" s="3"/>
      <c r="F55" s="3"/>
      <c r="G55" s="3"/>
      <c r="H55" s="3"/>
      <c r="I55" s="3"/>
      <c r="J55" s="3"/>
      <c r="K55" s="3"/>
      <c r="L55" s="3"/>
    </row>
    <row r="56" spans="4:12" ht="13.5">
      <c r="D56" s="3"/>
      <c r="E56" s="3"/>
      <c r="F56" s="3"/>
      <c r="G56" s="3"/>
      <c r="H56" s="3"/>
      <c r="I56" s="3"/>
      <c r="J56" s="3"/>
      <c r="K56" s="3"/>
      <c r="L56" s="3"/>
    </row>
    <row r="57" spans="4:12" ht="13.5">
      <c r="D57" s="3"/>
      <c r="E57" s="3"/>
      <c r="F57" s="3"/>
      <c r="G57" s="3"/>
      <c r="H57" s="3"/>
      <c r="I57" s="3"/>
      <c r="J57" s="3"/>
      <c r="K57" s="3"/>
      <c r="L57" s="3"/>
    </row>
  </sheetData>
  <sheetProtection/>
  <mergeCells count="4">
    <mergeCell ref="B3:C4"/>
    <mergeCell ref="M3:M4"/>
    <mergeCell ref="A15:A16"/>
    <mergeCell ref="C1:M1"/>
  </mergeCells>
  <printOptions/>
  <pageMargins left="0.7874015748031497" right="0.7874015748031497" top="0.7874015748031497" bottom="0.7874015748031497" header="0.5118110236220472" footer="0.5118110236220472"/>
  <pageSetup fitToHeight="1" fitToWidth="1" horizontalDpi="300" verticalDpi="300" orientation="landscape" paperSize="9" scale="88" r:id="rId1"/>
  <ignoredErrors>
    <ignoredError sqref="B6" numberStoredAsText="1"/>
  </ignoredErrors>
</worksheet>
</file>

<file path=xl/worksheets/sheet21.xml><?xml version="1.0" encoding="utf-8"?>
<worksheet xmlns="http://schemas.openxmlformats.org/spreadsheetml/2006/main" xmlns:r="http://schemas.openxmlformats.org/officeDocument/2006/relationships">
  <sheetPr>
    <tabColor rgb="FF00B0F0"/>
    <pageSetUpPr fitToPage="1"/>
  </sheetPr>
  <dimension ref="A1:N58"/>
  <sheetViews>
    <sheetView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66"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7" customFormat="1" ht="38.25" customHeight="1">
      <c r="A1" s="66"/>
      <c r="C1" s="335" t="s">
        <v>139</v>
      </c>
      <c r="D1" s="335"/>
      <c r="E1" s="335"/>
      <c r="F1" s="335"/>
      <c r="G1" s="335"/>
      <c r="H1" s="335"/>
      <c r="I1" s="335"/>
      <c r="J1" s="335"/>
      <c r="K1" s="335"/>
      <c r="L1" s="335"/>
      <c r="M1" s="335"/>
    </row>
    <row r="2" spans="1:3" s="5" customFormat="1" ht="19.5" customHeight="1">
      <c r="A2" s="66"/>
      <c r="C2" s="5" t="s">
        <v>27</v>
      </c>
    </row>
    <row r="3" spans="1:13" s="9" customFormat="1" ht="24" customHeight="1">
      <c r="A3" s="66"/>
      <c r="B3" s="330" t="s">
        <v>53</v>
      </c>
      <c r="C3" s="336"/>
      <c r="D3" s="6" t="s">
        <v>43</v>
      </c>
      <c r="E3" s="223" t="s">
        <v>44</v>
      </c>
      <c r="F3" s="210" t="s">
        <v>45</v>
      </c>
      <c r="G3" s="7" t="s">
        <v>46</v>
      </c>
      <c r="H3" s="7" t="s">
        <v>14</v>
      </c>
      <c r="I3" s="7" t="s">
        <v>110</v>
      </c>
      <c r="J3" s="7" t="s">
        <v>47</v>
      </c>
      <c r="K3" s="7" t="s">
        <v>48</v>
      </c>
      <c r="L3" s="8" t="s">
        <v>15</v>
      </c>
      <c r="M3" s="326" t="s">
        <v>100</v>
      </c>
    </row>
    <row r="4" spans="1:14" s="12" customFormat="1" ht="13.5" customHeight="1">
      <c r="A4" s="67"/>
      <c r="B4" s="337"/>
      <c r="C4" s="338"/>
      <c r="D4" s="2"/>
      <c r="E4" s="224" t="s">
        <v>49</v>
      </c>
      <c r="F4" s="211" t="s">
        <v>16</v>
      </c>
      <c r="G4" s="10" t="s">
        <v>16</v>
      </c>
      <c r="H4" s="10" t="s">
        <v>16</v>
      </c>
      <c r="I4" s="10" t="s">
        <v>16</v>
      </c>
      <c r="J4" s="10" t="s">
        <v>16</v>
      </c>
      <c r="K4" s="10" t="s">
        <v>16</v>
      </c>
      <c r="L4" s="11" t="s">
        <v>16</v>
      </c>
      <c r="M4" s="327"/>
      <c r="N4" s="4"/>
    </row>
    <row r="5" spans="1:14" s="1" customFormat="1" ht="24" customHeight="1">
      <c r="A5" s="68"/>
      <c r="B5" s="40" t="s">
        <v>153</v>
      </c>
      <c r="C5" s="41"/>
      <c r="D5" s="15">
        <v>19</v>
      </c>
      <c r="E5" s="229">
        <v>711</v>
      </c>
      <c r="F5" s="212">
        <v>203429</v>
      </c>
      <c r="G5" s="16">
        <v>726161</v>
      </c>
      <c r="H5" s="16">
        <v>1398739</v>
      </c>
      <c r="I5" s="16">
        <v>582465</v>
      </c>
      <c r="J5" s="16">
        <v>1374361</v>
      </c>
      <c r="K5" s="16" t="s">
        <v>98</v>
      </c>
      <c r="L5" s="17">
        <v>51370</v>
      </c>
      <c r="M5" s="202" t="s">
        <v>118</v>
      </c>
      <c r="N5" s="4"/>
    </row>
    <row r="6" spans="1:13" s="13" customFormat="1" ht="18" customHeight="1">
      <c r="A6" s="68"/>
      <c r="B6" s="194" t="s">
        <v>13</v>
      </c>
      <c r="C6" s="42" t="s">
        <v>66</v>
      </c>
      <c r="D6" s="18">
        <v>2</v>
      </c>
      <c r="E6" s="230">
        <v>21</v>
      </c>
      <c r="F6" s="213" t="s">
        <v>98</v>
      </c>
      <c r="G6" s="19" t="s">
        <v>98</v>
      </c>
      <c r="H6" s="19" t="s">
        <v>98</v>
      </c>
      <c r="I6" s="19" t="s">
        <v>98</v>
      </c>
      <c r="J6" s="19" t="s">
        <v>98</v>
      </c>
      <c r="K6" s="19" t="s">
        <v>97</v>
      </c>
      <c r="L6" s="20" t="s">
        <v>97</v>
      </c>
      <c r="M6" s="43" t="s">
        <v>66</v>
      </c>
    </row>
    <row r="7" spans="1:13" s="13" customFormat="1" ht="18" customHeight="1">
      <c r="A7" s="69"/>
      <c r="B7" s="196">
        <v>10</v>
      </c>
      <c r="C7" s="44" t="s">
        <v>0</v>
      </c>
      <c r="D7" s="21">
        <v>1</v>
      </c>
      <c r="E7" s="231">
        <v>94</v>
      </c>
      <c r="F7" s="214" t="s">
        <v>98</v>
      </c>
      <c r="G7" s="22" t="s">
        <v>98</v>
      </c>
      <c r="H7" s="22" t="s">
        <v>98</v>
      </c>
      <c r="I7" s="22" t="s">
        <v>98</v>
      </c>
      <c r="J7" s="22" t="s">
        <v>98</v>
      </c>
      <c r="K7" s="22" t="s">
        <v>98</v>
      </c>
      <c r="L7" s="23" t="s">
        <v>98</v>
      </c>
      <c r="M7" s="45" t="s">
        <v>0</v>
      </c>
    </row>
    <row r="8" spans="1:13" s="13" customFormat="1" ht="18" customHeight="1">
      <c r="A8" s="68"/>
      <c r="B8" s="196">
        <v>11</v>
      </c>
      <c r="C8" s="44" t="s">
        <v>61</v>
      </c>
      <c r="D8" s="21">
        <v>3</v>
      </c>
      <c r="E8" s="231">
        <v>62</v>
      </c>
      <c r="F8" s="214">
        <v>12053</v>
      </c>
      <c r="G8" s="22">
        <v>1641</v>
      </c>
      <c r="H8" s="22">
        <v>21437</v>
      </c>
      <c r="I8" s="22">
        <v>18330</v>
      </c>
      <c r="J8" s="22">
        <v>21437</v>
      </c>
      <c r="K8" s="22" t="s">
        <v>97</v>
      </c>
      <c r="L8" s="23" t="s">
        <v>97</v>
      </c>
      <c r="M8" s="45" t="s">
        <v>61</v>
      </c>
    </row>
    <row r="9" spans="1:13" s="13" customFormat="1" ht="18" customHeight="1">
      <c r="A9" s="68"/>
      <c r="B9" s="196">
        <v>12</v>
      </c>
      <c r="C9" s="44" t="s">
        <v>1</v>
      </c>
      <c r="D9" s="21">
        <v>1</v>
      </c>
      <c r="E9" s="231">
        <v>10</v>
      </c>
      <c r="F9" s="214" t="s">
        <v>98</v>
      </c>
      <c r="G9" s="22" t="s">
        <v>98</v>
      </c>
      <c r="H9" s="22" t="s">
        <v>98</v>
      </c>
      <c r="I9" s="22" t="s">
        <v>98</v>
      </c>
      <c r="J9" s="22" t="s">
        <v>98</v>
      </c>
      <c r="K9" s="22" t="s">
        <v>97</v>
      </c>
      <c r="L9" s="23" t="s">
        <v>97</v>
      </c>
      <c r="M9" s="45" t="s">
        <v>1</v>
      </c>
    </row>
    <row r="10" spans="1:13" s="13" customFormat="1" ht="18" customHeight="1">
      <c r="A10" s="68"/>
      <c r="B10" s="196">
        <v>13</v>
      </c>
      <c r="C10" s="44" t="s">
        <v>2</v>
      </c>
      <c r="D10" s="21" t="s">
        <v>97</v>
      </c>
      <c r="E10" s="231" t="s">
        <v>97</v>
      </c>
      <c r="F10" s="214" t="s">
        <v>97</v>
      </c>
      <c r="G10" s="22" t="s">
        <v>97</v>
      </c>
      <c r="H10" s="22" t="s">
        <v>97</v>
      </c>
      <c r="I10" s="22" t="s">
        <v>97</v>
      </c>
      <c r="J10" s="22" t="s">
        <v>97</v>
      </c>
      <c r="K10" s="22" t="s">
        <v>97</v>
      </c>
      <c r="L10" s="23" t="s">
        <v>97</v>
      </c>
      <c r="M10" s="45" t="s">
        <v>2</v>
      </c>
    </row>
    <row r="11" spans="1:13" s="13" customFormat="1" ht="18" customHeight="1">
      <c r="A11" s="68"/>
      <c r="B11" s="196">
        <v>14</v>
      </c>
      <c r="C11" s="44" t="s">
        <v>3</v>
      </c>
      <c r="D11" s="21" t="s">
        <v>97</v>
      </c>
      <c r="E11" s="231" t="s">
        <v>97</v>
      </c>
      <c r="F11" s="214" t="s">
        <v>97</v>
      </c>
      <c r="G11" s="22" t="s">
        <v>97</v>
      </c>
      <c r="H11" s="22" t="s">
        <v>97</v>
      </c>
      <c r="I11" s="22" t="s">
        <v>97</v>
      </c>
      <c r="J11" s="22" t="s">
        <v>97</v>
      </c>
      <c r="K11" s="22" t="s">
        <v>97</v>
      </c>
      <c r="L11" s="23" t="s">
        <v>97</v>
      </c>
      <c r="M11" s="45" t="s">
        <v>3</v>
      </c>
    </row>
    <row r="12" spans="1:13" s="13" customFormat="1" ht="18" customHeight="1">
      <c r="A12" s="68"/>
      <c r="B12" s="196">
        <v>15</v>
      </c>
      <c r="C12" s="44" t="s">
        <v>109</v>
      </c>
      <c r="D12" s="21" t="s">
        <v>97</v>
      </c>
      <c r="E12" s="231" t="s">
        <v>97</v>
      </c>
      <c r="F12" s="214" t="s">
        <v>97</v>
      </c>
      <c r="G12" s="22" t="s">
        <v>97</v>
      </c>
      <c r="H12" s="22" t="s">
        <v>97</v>
      </c>
      <c r="I12" s="22" t="s">
        <v>97</v>
      </c>
      <c r="J12" s="22" t="s">
        <v>97</v>
      </c>
      <c r="K12" s="22" t="s">
        <v>97</v>
      </c>
      <c r="L12" s="23" t="s">
        <v>97</v>
      </c>
      <c r="M12" s="45" t="s">
        <v>109</v>
      </c>
    </row>
    <row r="13" spans="1:13" s="13" customFormat="1" ht="18" customHeight="1">
      <c r="A13" s="68"/>
      <c r="B13" s="196">
        <v>16</v>
      </c>
      <c r="C13" s="44" t="s">
        <v>62</v>
      </c>
      <c r="D13" s="21" t="s">
        <v>97</v>
      </c>
      <c r="E13" s="231" t="s">
        <v>97</v>
      </c>
      <c r="F13" s="214" t="s">
        <v>97</v>
      </c>
      <c r="G13" s="22" t="s">
        <v>97</v>
      </c>
      <c r="H13" s="22" t="s">
        <v>97</v>
      </c>
      <c r="I13" s="22" t="s">
        <v>97</v>
      </c>
      <c r="J13" s="22" t="s">
        <v>97</v>
      </c>
      <c r="K13" s="22" t="s">
        <v>97</v>
      </c>
      <c r="L13" s="23" t="s">
        <v>97</v>
      </c>
      <c r="M13" s="45" t="s">
        <v>62</v>
      </c>
    </row>
    <row r="14" spans="1:13" s="13" customFormat="1" ht="18" customHeight="1">
      <c r="A14" s="68"/>
      <c r="B14" s="196">
        <v>17</v>
      </c>
      <c r="C14" s="44" t="s">
        <v>4</v>
      </c>
      <c r="D14" s="21" t="s">
        <v>97</v>
      </c>
      <c r="E14" s="231" t="s">
        <v>97</v>
      </c>
      <c r="F14" s="214" t="s">
        <v>97</v>
      </c>
      <c r="G14" s="22" t="s">
        <v>97</v>
      </c>
      <c r="H14" s="22" t="s">
        <v>97</v>
      </c>
      <c r="I14" s="22" t="s">
        <v>97</v>
      </c>
      <c r="J14" s="22" t="s">
        <v>97</v>
      </c>
      <c r="K14" s="22" t="s">
        <v>97</v>
      </c>
      <c r="L14" s="23" t="s">
        <v>97</v>
      </c>
      <c r="M14" s="45" t="s">
        <v>4</v>
      </c>
    </row>
    <row r="15" spans="1:13" s="13" customFormat="1" ht="18" customHeight="1">
      <c r="A15" s="334">
        <f>'第1表事業所'!A11+20</f>
        <v>145</v>
      </c>
      <c r="B15" s="196">
        <v>18</v>
      </c>
      <c r="C15" s="44" t="s">
        <v>5</v>
      </c>
      <c r="D15" s="21">
        <v>1</v>
      </c>
      <c r="E15" s="231">
        <v>10</v>
      </c>
      <c r="F15" s="214" t="s">
        <v>98</v>
      </c>
      <c r="G15" s="22" t="s">
        <v>98</v>
      </c>
      <c r="H15" s="22" t="s">
        <v>98</v>
      </c>
      <c r="I15" s="22" t="s">
        <v>98</v>
      </c>
      <c r="J15" s="22" t="s">
        <v>98</v>
      </c>
      <c r="K15" s="22" t="s">
        <v>97</v>
      </c>
      <c r="L15" s="23" t="s">
        <v>97</v>
      </c>
      <c r="M15" s="45" t="s">
        <v>5</v>
      </c>
    </row>
    <row r="16" spans="1:13" s="13" customFormat="1" ht="18" customHeight="1">
      <c r="A16" s="334"/>
      <c r="B16" s="196">
        <v>19</v>
      </c>
      <c r="C16" s="44" t="s">
        <v>6</v>
      </c>
      <c r="D16" s="21" t="s">
        <v>97</v>
      </c>
      <c r="E16" s="231" t="s">
        <v>97</v>
      </c>
      <c r="F16" s="214" t="s">
        <v>97</v>
      </c>
      <c r="G16" s="22" t="s">
        <v>97</v>
      </c>
      <c r="H16" s="22" t="s">
        <v>97</v>
      </c>
      <c r="I16" s="22" t="s">
        <v>97</v>
      </c>
      <c r="J16" s="22" t="s">
        <v>97</v>
      </c>
      <c r="K16" s="22" t="s">
        <v>97</v>
      </c>
      <c r="L16" s="23" t="s">
        <v>97</v>
      </c>
      <c r="M16" s="45" t="s">
        <v>6</v>
      </c>
    </row>
    <row r="17" spans="1:13" s="13" customFormat="1" ht="18" customHeight="1">
      <c r="A17" s="66"/>
      <c r="B17" s="196">
        <v>20</v>
      </c>
      <c r="C17" s="44" t="s">
        <v>7</v>
      </c>
      <c r="D17" s="21" t="s">
        <v>97</v>
      </c>
      <c r="E17" s="231" t="s">
        <v>97</v>
      </c>
      <c r="F17" s="214" t="s">
        <v>97</v>
      </c>
      <c r="G17" s="22" t="s">
        <v>97</v>
      </c>
      <c r="H17" s="22" t="s">
        <v>97</v>
      </c>
      <c r="I17" s="22" t="s">
        <v>97</v>
      </c>
      <c r="J17" s="22" t="s">
        <v>97</v>
      </c>
      <c r="K17" s="22" t="s">
        <v>97</v>
      </c>
      <c r="L17" s="23" t="s">
        <v>97</v>
      </c>
      <c r="M17" s="45" t="s">
        <v>7</v>
      </c>
    </row>
    <row r="18" spans="1:13" s="13" customFormat="1" ht="18" customHeight="1">
      <c r="A18" s="66"/>
      <c r="B18" s="196">
        <v>21</v>
      </c>
      <c r="C18" s="44" t="s">
        <v>8</v>
      </c>
      <c r="D18" s="21">
        <v>3</v>
      </c>
      <c r="E18" s="231">
        <v>21</v>
      </c>
      <c r="F18" s="214">
        <v>6800</v>
      </c>
      <c r="G18" s="22">
        <v>79085</v>
      </c>
      <c r="H18" s="22">
        <v>88846</v>
      </c>
      <c r="I18" s="22">
        <v>9039</v>
      </c>
      <c r="J18" s="22">
        <v>87812</v>
      </c>
      <c r="K18" s="22" t="s">
        <v>97</v>
      </c>
      <c r="L18" s="23" t="s">
        <v>97</v>
      </c>
      <c r="M18" s="45" t="s">
        <v>8</v>
      </c>
    </row>
    <row r="19" spans="1:13" s="13" customFormat="1" ht="18" customHeight="1">
      <c r="A19" s="68"/>
      <c r="B19" s="196">
        <v>22</v>
      </c>
      <c r="C19" s="44" t="s">
        <v>67</v>
      </c>
      <c r="D19" s="21">
        <v>1</v>
      </c>
      <c r="E19" s="231">
        <v>8</v>
      </c>
      <c r="F19" s="214" t="s">
        <v>98</v>
      </c>
      <c r="G19" s="22" t="s">
        <v>98</v>
      </c>
      <c r="H19" s="22" t="s">
        <v>98</v>
      </c>
      <c r="I19" s="22" t="s">
        <v>98</v>
      </c>
      <c r="J19" s="22" t="s">
        <v>98</v>
      </c>
      <c r="K19" s="22" t="s">
        <v>97</v>
      </c>
      <c r="L19" s="23" t="s">
        <v>97</v>
      </c>
      <c r="M19" s="45" t="s">
        <v>67</v>
      </c>
    </row>
    <row r="20" spans="1:13" s="13" customFormat="1" ht="18" customHeight="1">
      <c r="A20" s="68"/>
      <c r="B20" s="196">
        <v>23</v>
      </c>
      <c r="C20" s="44" t="s">
        <v>9</v>
      </c>
      <c r="D20" s="21" t="s">
        <v>97</v>
      </c>
      <c r="E20" s="231" t="s">
        <v>97</v>
      </c>
      <c r="F20" s="214" t="s">
        <v>97</v>
      </c>
      <c r="G20" s="22" t="s">
        <v>97</v>
      </c>
      <c r="H20" s="22" t="s">
        <v>97</v>
      </c>
      <c r="I20" s="22" t="s">
        <v>97</v>
      </c>
      <c r="J20" s="22" t="s">
        <v>97</v>
      </c>
      <c r="K20" s="22" t="s">
        <v>97</v>
      </c>
      <c r="L20" s="23" t="s">
        <v>97</v>
      </c>
      <c r="M20" s="45" t="s">
        <v>9</v>
      </c>
    </row>
    <row r="21" spans="1:13" s="13" customFormat="1" ht="18" customHeight="1">
      <c r="A21" s="66"/>
      <c r="B21" s="196">
        <v>24</v>
      </c>
      <c r="C21" s="44" t="s">
        <v>10</v>
      </c>
      <c r="D21" s="21">
        <v>1</v>
      </c>
      <c r="E21" s="231">
        <v>10</v>
      </c>
      <c r="F21" s="214" t="s">
        <v>98</v>
      </c>
      <c r="G21" s="22" t="s">
        <v>98</v>
      </c>
      <c r="H21" s="22" t="s">
        <v>98</v>
      </c>
      <c r="I21" s="22" t="s">
        <v>98</v>
      </c>
      <c r="J21" s="22" t="s">
        <v>98</v>
      </c>
      <c r="K21" s="22" t="s">
        <v>97</v>
      </c>
      <c r="L21" s="23" t="s">
        <v>97</v>
      </c>
      <c r="M21" s="45" t="s">
        <v>10</v>
      </c>
    </row>
    <row r="22" spans="1:13" s="13" customFormat="1" ht="18" customHeight="1">
      <c r="A22" s="66"/>
      <c r="B22" s="196">
        <v>25</v>
      </c>
      <c r="C22" s="44" t="s">
        <v>106</v>
      </c>
      <c r="D22" s="21">
        <v>2</v>
      </c>
      <c r="E22" s="231">
        <v>50</v>
      </c>
      <c r="F22" s="214" t="s">
        <v>98</v>
      </c>
      <c r="G22" s="22" t="s">
        <v>98</v>
      </c>
      <c r="H22" s="22" t="s">
        <v>98</v>
      </c>
      <c r="I22" s="22" t="s">
        <v>98</v>
      </c>
      <c r="J22" s="22" t="s">
        <v>98</v>
      </c>
      <c r="K22" s="22" t="s">
        <v>98</v>
      </c>
      <c r="L22" s="23" t="s">
        <v>98</v>
      </c>
      <c r="M22" s="45" t="s">
        <v>106</v>
      </c>
    </row>
    <row r="23" spans="1:13" s="13" customFormat="1" ht="18" customHeight="1">
      <c r="A23" s="66"/>
      <c r="B23" s="196">
        <v>26</v>
      </c>
      <c r="C23" s="44" t="s">
        <v>107</v>
      </c>
      <c r="D23" s="21">
        <v>2</v>
      </c>
      <c r="E23" s="231">
        <v>150</v>
      </c>
      <c r="F23" s="214" t="s">
        <v>98</v>
      </c>
      <c r="G23" s="22" t="s">
        <v>98</v>
      </c>
      <c r="H23" s="22" t="s">
        <v>98</v>
      </c>
      <c r="I23" s="22" t="s">
        <v>98</v>
      </c>
      <c r="J23" s="22" t="s">
        <v>98</v>
      </c>
      <c r="K23" s="22" t="s">
        <v>98</v>
      </c>
      <c r="L23" s="23" t="s">
        <v>98</v>
      </c>
      <c r="M23" s="45" t="s">
        <v>107</v>
      </c>
    </row>
    <row r="24" spans="1:13" s="13" customFormat="1" ht="18" customHeight="1">
      <c r="A24" s="66"/>
      <c r="B24" s="196">
        <v>27</v>
      </c>
      <c r="C24" s="44" t="s">
        <v>108</v>
      </c>
      <c r="D24" s="21" t="s">
        <v>97</v>
      </c>
      <c r="E24" s="231" t="s">
        <v>97</v>
      </c>
      <c r="F24" s="214" t="s">
        <v>97</v>
      </c>
      <c r="G24" s="22" t="s">
        <v>97</v>
      </c>
      <c r="H24" s="22" t="s">
        <v>97</v>
      </c>
      <c r="I24" s="22" t="s">
        <v>97</v>
      </c>
      <c r="J24" s="22" t="s">
        <v>97</v>
      </c>
      <c r="K24" s="22" t="s">
        <v>97</v>
      </c>
      <c r="L24" s="23" t="s">
        <v>97</v>
      </c>
      <c r="M24" s="45" t="s">
        <v>108</v>
      </c>
    </row>
    <row r="25" spans="1:13" s="13" customFormat="1" ht="18" customHeight="1">
      <c r="A25" s="66"/>
      <c r="B25" s="196">
        <v>28</v>
      </c>
      <c r="C25" s="44" t="s">
        <v>28</v>
      </c>
      <c r="D25" s="21">
        <v>2</v>
      </c>
      <c r="E25" s="231">
        <v>275</v>
      </c>
      <c r="F25" s="214" t="s">
        <v>98</v>
      </c>
      <c r="G25" s="22" t="s">
        <v>98</v>
      </c>
      <c r="H25" s="22" t="s">
        <v>98</v>
      </c>
      <c r="I25" s="22" t="s">
        <v>98</v>
      </c>
      <c r="J25" s="22" t="s">
        <v>98</v>
      </c>
      <c r="K25" s="22" t="s">
        <v>98</v>
      </c>
      <c r="L25" s="23" t="s">
        <v>97</v>
      </c>
      <c r="M25" s="45" t="s">
        <v>28</v>
      </c>
    </row>
    <row r="26" spans="1:13" s="13" customFormat="1" ht="18" customHeight="1">
      <c r="A26" s="66"/>
      <c r="B26" s="196">
        <v>29</v>
      </c>
      <c r="C26" s="54" t="s">
        <v>11</v>
      </c>
      <c r="D26" s="21" t="s">
        <v>97</v>
      </c>
      <c r="E26" s="231" t="s">
        <v>97</v>
      </c>
      <c r="F26" s="214" t="s">
        <v>97</v>
      </c>
      <c r="G26" s="22" t="s">
        <v>97</v>
      </c>
      <c r="H26" s="22" t="s">
        <v>97</v>
      </c>
      <c r="I26" s="22" t="s">
        <v>97</v>
      </c>
      <c r="J26" s="22" t="s">
        <v>97</v>
      </c>
      <c r="K26" s="22" t="s">
        <v>97</v>
      </c>
      <c r="L26" s="23" t="s">
        <v>97</v>
      </c>
      <c r="M26" s="55" t="s">
        <v>11</v>
      </c>
    </row>
    <row r="27" spans="1:13" s="13" customFormat="1" ht="18" customHeight="1">
      <c r="A27" s="66"/>
      <c r="B27" s="196">
        <v>30</v>
      </c>
      <c r="C27" s="44" t="s">
        <v>58</v>
      </c>
      <c r="D27" s="21" t="s">
        <v>97</v>
      </c>
      <c r="E27" s="231" t="s">
        <v>97</v>
      </c>
      <c r="F27" s="214" t="s">
        <v>97</v>
      </c>
      <c r="G27" s="22" t="s">
        <v>97</v>
      </c>
      <c r="H27" s="22" t="s">
        <v>97</v>
      </c>
      <c r="I27" s="22" t="s">
        <v>97</v>
      </c>
      <c r="J27" s="22" t="s">
        <v>97</v>
      </c>
      <c r="K27" s="22" t="s">
        <v>97</v>
      </c>
      <c r="L27" s="23" t="s">
        <v>97</v>
      </c>
      <c r="M27" s="45" t="s">
        <v>58</v>
      </c>
    </row>
    <row r="28" spans="1:13" s="13" customFormat="1" ht="18" customHeight="1">
      <c r="A28" s="66"/>
      <c r="B28" s="196">
        <v>31</v>
      </c>
      <c r="C28" s="44" t="s">
        <v>12</v>
      </c>
      <c r="D28" s="21" t="s">
        <v>97</v>
      </c>
      <c r="E28" s="231" t="s">
        <v>97</v>
      </c>
      <c r="F28" s="214" t="s">
        <v>97</v>
      </c>
      <c r="G28" s="22" t="s">
        <v>97</v>
      </c>
      <c r="H28" s="22" t="s">
        <v>97</v>
      </c>
      <c r="I28" s="22" t="s">
        <v>97</v>
      </c>
      <c r="J28" s="22" t="s">
        <v>97</v>
      </c>
      <c r="K28" s="22" t="s">
        <v>97</v>
      </c>
      <c r="L28" s="23" t="s">
        <v>97</v>
      </c>
      <c r="M28" s="45" t="s">
        <v>12</v>
      </c>
    </row>
    <row r="29" spans="1:13" s="13" customFormat="1" ht="18" customHeight="1">
      <c r="A29" s="66"/>
      <c r="B29" s="197">
        <v>32</v>
      </c>
      <c r="C29" s="46" t="s">
        <v>59</v>
      </c>
      <c r="D29" s="24" t="s">
        <v>97</v>
      </c>
      <c r="E29" s="232" t="s">
        <v>97</v>
      </c>
      <c r="F29" s="215" t="s">
        <v>97</v>
      </c>
      <c r="G29" s="25" t="s">
        <v>97</v>
      </c>
      <c r="H29" s="25" t="s">
        <v>97</v>
      </c>
      <c r="I29" s="25" t="s">
        <v>97</v>
      </c>
      <c r="J29" s="25" t="s">
        <v>97</v>
      </c>
      <c r="K29" s="25" t="s">
        <v>97</v>
      </c>
      <c r="L29" s="26" t="s">
        <v>97</v>
      </c>
      <c r="M29" s="47" t="s">
        <v>59</v>
      </c>
    </row>
    <row r="30" spans="1:9" s="236" customFormat="1" ht="10.5">
      <c r="A30" s="233"/>
      <c r="C30" s="234" t="s">
        <v>151</v>
      </c>
      <c r="D30" s="235"/>
      <c r="I30" s="237" t="s">
        <v>164</v>
      </c>
    </row>
    <row r="31" spans="1:4" s="236" customFormat="1" ht="10.5">
      <c r="A31" s="233"/>
      <c r="C31" s="237" t="s">
        <v>152</v>
      </c>
      <c r="D31" s="235"/>
    </row>
    <row r="32" spans="1:2" s="14" customFormat="1" ht="13.5">
      <c r="A32" s="62"/>
      <c r="B32" s="201"/>
    </row>
    <row r="33" spans="4:12" ht="13.5">
      <c r="D33" s="3"/>
      <c r="E33" s="3"/>
      <c r="F33" s="3"/>
      <c r="G33" s="3"/>
      <c r="H33" s="3"/>
      <c r="I33" s="3"/>
      <c r="J33" s="3"/>
      <c r="K33" s="3"/>
      <c r="L33" s="3"/>
    </row>
    <row r="34" spans="4:12" ht="13.5">
      <c r="D34" s="3"/>
      <c r="E34" s="3"/>
      <c r="F34" s="3"/>
      <c r="G34" s="3"/>
      <c r="H34" s="3"/>
      <c r="I34" s="3"/>
      <c r="J34" s="3"/>
      <c r="K34" s="3"/>
      <c r="L34" s="3"/>
    </row>
    <row r="35" spans="4:12" ht="13.5">
      <c r="D35" s="3"/>
      <c r="E35" s="3"/>
      <c r="F35" s="3"/>
      <c r="G35" s="3"/>
      <c r="H35" s="3"/>
      <c r="I35" s="3"/>
      <c r="J35" s="3"/>
      <c r="K35" s="3"/>
      <c r="L35" s="3"/>
    </row>
    <row r="36" spans="4:12" ht="13.5">
      <c r="D36" s="3"/>
      <c r="E36" s="3"/>
      <c r="F36" s="3"/>
      <c r="G36" s="3"/>
      <c r="H36" s="3"/>
      <c r="I36" s="3"/>
      <c r="J36" s="3"/>
      <c r="K36" s="3"/>
      <c r="L36" s="3"/>
    </row>
    <row r="37" spans="4:12" ht="13.5">
      <c r="D37" s="3"/>
      <c r="E37" s="3"/>
      <c r="F37" s="3"/>
      <c r="G37" s="3"/>
      <c r="H37" s="3"/>
      <c r="I37" s="3"/>
      <c r="J37" s="3"/>
      <c r="K37" s="3"/>
      <c r="L37" s="3"/>
    </row>
    <row r="38" spans="4:12" ht="13.5">
      <c r="D38" s="3"/>
      <c r="E38" s="3"/>
      <c r="F38" s="3"/>
      <c r="G38" s="3"/>
      <c r="H38" s="3"/>
      <c r="I38" s="3"/>
      <c r="J38" s="3"/>
      <c r="K38" s="3"/>
      <c r="L38" s="3"/>
    </row>
    <row r="39" spans="4:12" ht="13.5">
      <c r="D39" s="3"/>
      <c r="E39" s="3"/>
      <c r="F39" s="3"/>
      <c r="G39" s="3"/>
      <c r="H39" s="3"/>
      <c r="I39" s="3"/>
      <c r="J39" s="3"/>
      <c r="K39" s="3"/>
      <c r="L39" s="3"/>
    </row>
    <row r="40" spans="4:12" ht="13.5">
      <c r="D40" s="3"/>
      <c r="E40" s="3"/>
      <c r="F40" s="3"/>
      <c r="G40" s="3"/>
      <c r="H40" s="3"/>
      <c r="I40" s="3"/>
      <c r="J40" s="3"/>
      <c r="K40" s="3"/>
      <c r="L40" s="3"/>
    </row>
    <row r="41" spans="4:12" ht="13.5">
      <c r="D41" s="3"/>
      <c r="E41" s="3"/>
      <c r="F41" s="3"/>
      <c r="G41" s="3"/>
      <c r="H41" s="3"/>
      <c r="I41" s="3"/>
      <c r="J41" s="3"/>
      <c r="K41" s="3"/>
      <c r="L41" s="3"/>
    </row>
    <row r="42" spans="4:12" ht="13.5">
      <c r="D42" s="3"/>
      <c r="E42" s="3"/>
      <c r="F42" s="3"/>
      <c r="G42" s="3"/>
      <c r="H42" s="3"/>
      <c r="I42" s="3"/>
      <c r="J42" s="3"/>
      <c r="K42" s="3"/>
      <c r="L42" s="3"/>
    </row>
    <row r="43" spans="4:12" ht="13.5">
      <c r="D43" s="3"/>
      <c r="E43" s="3"/>
      <c r="F43" s="3"/>
      <c r="G43" s="3"/>
      <c r="H43" s="3"/>
      <c r="I43" s="3"/>
      <c r="J43" s="3"/>
      <c r="K43" s="3"/>
      <c r="L43" s="3"/>
    </row>
    <row r="44" spans="4:12" ht="13.5">
      <c r="D44" s="3"/>
      <c r="E44" s="3"/>
      <c r="F44" s="3"/>
      <c r="G44" s="3"/>
      <c r="H44" s="3"/>
      <c r="I44" s="3"/>
      <c r="J44" s="3"/>
      <c r="K44" s="3"/>
      <c r="L44" s="3"/>
    </row>
    <row r="45" spans="4:12" ht="13.5">
      <c r="D45" s="3"/>
      <c r="E45" s="3"/>
      <c r="F45" s="3"/>
      <c r="G45" s="3"/>
      <c r="H45" s="3"/>
      <c r="I45" s="3"/>
      <c r="J45" s="3"/>
      <c r="K45" s="3"/>
      <c r="L45" s="3"/>
    </row>
    <row r="46" spans="4:12" ht="13.5">
      <c r="D46" s="3"/>
      <c r="E46" s="3"/>
      <c r="F46" s="3"/>
      <c r="G46" s="3"/>
      <c r="H46" s="3"/>
      <c r="I46" s="3"/>
      <c r="J46" s="3"/>
      <c r="K46" s="3"/>
      <c r="L46" s="3"/>
    </row>
    <row r="47" spans="4:12" ht="13.5">
      <c r="D47" s="3"/>
      <c r="E47" s="3"/>
      <c r="F47" s="3"/>
      <c r="G47" s="3"/>
      <c r="H47" s="3"/>
      <c r="I47" s="3"/>
      <c r="J47" s="3"/>
      <c r="K47" s="3"/>
      <c r="L47" s="3"/>
    </row>
    <row r="48" spans="4:12" ht="13.5">
      <c r="D48" s="3"/>
      <c r="E48" s="3"/>
      <c r="F48" s="3"/>
      <c r="G48" s="3"/>
      <c r="H48" s="3"/>
      <c r="I48" s="3"/>
      <c r="J48" s="3"/>
      <c r="K48" s="3"/>
      <c r="L48" s="3"/>
    </row>
    <row r="49" spans="4:12" ht="13.5">
      <c r="D49" s="3"/>
      <c r="E49" s="3"/>
      <c r="F49" s="3"/>
      <c r="G49" s="3"/>
      <c r="H49" s="3"/>
      <c r="I49" s="3"/>
      <c r="J49" s="3"/>
      <c r="K49" s="3"/>
      <c r="L49" s="3"/>
    </row>
    <row r="50" spans="4:12" ht="13.5">
      <c r="D50" s="3"/>
      <c r="E50" s="3"/>
      <c r="F50" s="3"/>
      <c r="G50" s="3"/>
      <c r="H50" s="3"/>
      <c r="I50" s="3"/>
      <c r="J50" s="3"/>
      <c r="K50" s="3"/>
      <c r="L50" s="3"/>
    </row>
    <row r="51" spans="4:12" ht="13.5">
      <c r="D51" s="3"/>
      <c r="E51" s="3"/>
      <c r="F51" s="3"/>
      <c r="G51" s="3"/>
      <c r="H51" s="3"/>
      <c r="I51" s="3"/>
      <c r="J51" s="3"/>
      <c r="K51" s="3"/>
      <c r="L51" s="3"/>
    </row>
    <row r="52" spans="4:12" ht="13.5">
      <c r="D52" s="3"/>
      <c r="E52" s="3"/>
      <c r="F52" s="3"/>
      <c r="G52" s="3"/>
      <c r="H52" s="3"/>
      <c r="I52" s="3"/>
      <c r="J52" s="3"/>
      <c r="K52" s="3"/>
      <c r="L52" s="3"/>
    </row>
    <row r="53" spans="4:12" ht="13.5">
      <c r="D53" s="3"/>
      <c r="E53" s="3"/>
      <c r="F53" s="3"/>
      <c r="G53" s="3"/>
      <c r="H53" s="3"/>
      <c r="I53" s="3"/>
      <c r="J53" s="3"/>
      <c r="K53" s="3"/>
      <c r="L53" s="3"/>
    </row>
    <row r="54" spans="4:12" ht="13.5">
      <c r="D54" s="3"/>
      <c r="E54" s="3"/>
      <c r="F54" s="3"/>
      <c r="G54" s="3"/>
      <c r="H54" s="3"/>
      <c r="I54" s="3"/>
      <c r="J54" s="3"/>
      <c r="K54" s="3"/>
      <c r="L54" s="3"/>
    </row>
    <row r="55" spans="4:12" ht="13.5">
      <c r="D55" s="3"/>
      <c r="E55" s="3"/>
      <c r="F55" s="3"/>
      <c r="G55" s="3"/>
      <c r="H55" s="3"/>
      <c r="I55" s="3"/>
      <c r="J55" s="3"/>
      <c r="K55" s="3"/>
      <c r="L55" s="3"/>
    </row>
    <row r="56" spans="4:12" ht="13.5">
      <c r="D56" s="3"/>
      <c r="E56" s="3"/>
      <c r="F56" s="3"/>
      <c r="G56" s="3"/>
      <c r="H56" s="3"/>
      <c r="I56" s="3"/>
      <c r="J56" s="3"/>
      <c r="K56" s="3"/>
      <c r="L56" s="3"/>
    </row>
    <row r="57" spans="4:12" ht="13.5">
      <c r="D57" s="3"/>
      <c r="E57" s="3"/>
      <c r="F57" s="3"/>
      <c r="G57" s="3"/>
      <c r="H57" s="3"/>
      <c r="I57" s="3"/>
      <c r="J57" s="3"/>
      <c r="K57" s="3"/>
      <c r="L57" s="3"/>
    </row>
    <row r="58" spans="4:12" ht="13.5">
      <c r="D58" s="3"/>
      <c r="E58" s="3"/>
      <c r="F58" s="3"/>
      <c r="G58" s="3"/>
      <c r="H58" s="3"/>
      <c r="I58" s="3"/>
      <c r="J58" s="3"/>
      <c r="K58" s="3"/>
      <c r="L58" s="3"/>
    </row>
  </sheetData>
  <sheetProtection/>
  <mergeCells count="4">
    <mergeCell ref="B3:C4"/>
    <mergeCell ref="M3:M4"/>
    <mergeCell ref="A15:A16"/>
    <mergeCell ref="C1:M1"/>
  </mergeCells>
  <printOptions/>
  <pageMargins left="0.7874015748031497" right="0.7874015748031497" top="0.7874015748031497" bottom="0.7874015748031497" header="0.5118110236220472" footer="0.5118110236220472"/>
  <pageSetup fitToHeight="1" fitToWidth="1" horizontalDpi="300" verticalDpi="300" orientation="landscape" paperSize="9" scale="88" r:id="rId1"/>
  <ignoredErrors>
    <ignoredError sqref="B6" numberStoredAsText="1"/>
  </ignoredErrors>
</worksheet>
</file>

<file path=xl/worksheets/sheet22.xml><?xml version="1.0" encoding="utf-8"?>
<worksheet xmlns="http://schemas.openxmlformats.org/spreadsheetml/2006/main" xmlns:r="http://schemas.openxmlformats.org/officeDocument/2006/relationships">
  <sheetPr>
    <pageSetUpPr fitToPage="1"/>
  </sheetPr>
  <dimension ref="A1:X30"/>
  <sheetViews>
    <sheetView zoomScale="90" zoomScaleNormal="90" zoomScaleSheetLayoutView="90" zoomScalePageLayoutView="0" workbookViewId="0" topLeftCell="A1">
      <pane xSplit="3" ySplit="5" topLeftCell="D6" activePane="bottomRight" state="frozen"/>
      <selection pane="topLeft" activeCell="C32" sqref="C32"/>
      <selection pane="topRight" activeCell="C32" sqref="C32"/>
      <selection pane="bottomLeft" activeCell="C32" sqref="C32"/>
      <selection pane="bottomRight" activeCell="A1" sqref="A1"/>
    </sheetView>
  </sheetViews>
  <sheetFormatPr defaultColWidth="9.00390625" defaultRowHeight="13.5"/>
  <cols>
    <col min="1" max="1" width="3.625" style="238" customWidth="1"/>
    <col min="2" max="2" width="0.74609375" style="240" customWidth="1"/>
    <col min="3" max="3" width="10.25390625" style="240" customWidth="1"/>
    <col min="4" max="6" width="5.875" style="240" customWidth="1"/>
    <col min="7" max="8" width="10.25390625" style="240" customWidth="1"/>
    <col min="9" max="9" width="5.875" style="240" customWidth="1"/>
    <col min="10" max="11" width="10.25390625" style="240" customWidth="1"/>
    <col min="12" max="12" width="5.875" style="240" customWidth="1"/>
    <col min="13" max="14" width="10.25390625" style="240" customWidth="1"/>
    <col min="15" max="15" width="5.875" style="240" customWidth="1"/>
    <col min="16" max="17" width="8.50390625" style="240" customWidth="1"/>
    <col min="18" max="18" width="5.875" style="240" customWidth="1"/>
    <col min="19" max="20" width="8.50390625" style="240" customWidth="1"/>
    <col min="21" max="21" width="5.875" style="240" customWidth="1"/>
    <col min="22" max="23" width="8.50390625" style="240" customWidth="1"/>
    <col min="24" max="24" width="5.875" style="240" customWidth="1"/>
    <col min="25" max="16384" width="9.00390625" style="240" customWidth="1"/>
  </cols>
  <sheetData>
    <row r="1" spans="2:24" ht="36" customHeight="1">
      <c r="B1" s="239"/>
      <c r="D1" s="241" t="s">
        <v>141</v>
      </c>
      <c r="E1" s="242"/>
      <c r="F1" s="242"/>
      <c r="G1" s="242"/>
      <c r="H1" s="242"/>
      <c r="I1" s="243"/>
      <c r="J1" s="242"/>
      <c r="K1" s="242"/>
      <c r="L1" s="243"/>
      <c r="M1" s="242"/>
      <c r="N1" s="242"/>
      <c r="O1" s="243"/>
      <c r="P1" s="243"/>
      <c r="Q1" s="243"/>
      <c r="R1" s="243"/>
      <c r="S1" s="243"/>
      <c r="T1" s="243"/>
      <c r="U1" s="243"/>
      <c r="V1" s="243"/>
      <c r="W1" s="243"/>
      <c r="X1" s="243"/>
    </row>
    <row r="2" spans="2:24" ht="14.25">
      <c r="B2" s="242"/>
      <c r="C2" s="242"/>
      <c r="D2" s="242"/>
      <c r="E2" s="242"/>
      <c r="F2" s="242"/>
      <c r="G2" s="244"/>
      <c r="H2" s="245"/>
      <c r="I2" s="245"/>
      <c r="J2" s="244"/>
      <c r="K2" s="245"/>
      <c r="L2" s="245"/>
      <c r="M2" s="244"/>
      <c r="N2" s="245"/>
      <c r="O2" s="245"/>
      <c r="P2" s="245"/>
      <c r="Q2" s="245"/>
      <c r="R2" s="245"/>
      <c r="S2" s="245"/>
      <c r="T2" s="245"/>
      <c r="U2" s="245"/>
      <c r="V2" s="245"/>
      <c r="W2" s="245"/>
      <c r="X2" s="245"/>
    </row>
    <row r="3" spans="1:24" ht="24.75" customHeight="1">
      <c r="A3" s="246"/>
      <c r="B3" s="342" t="s">
        <v>119</v>
      </c>
      <c r="C3" s="343"/>
      <c r="D3" s="277" t="s">
        <v>120</v>
      </c>
      <c r="E3" s="277"/>
      <c r="F3" s="277"/>
      <c r="G3" s="301" t="s">
        <v>154</v>
      </c>
      <c r="H3" s="277"/>
      <c r="I3" s="302"/>
      <c r="J3" s="279" t="s">
        <v>155</v>
      </c>
      <c r="K3" s="277"/>
      <c r="L3" s="278"/>
      <c r="M3" s="279" t="s">
        <v>156</v>
      </c>
      <c r="N3" s="277"/>
      <c r="O3" s="278"/>
      <c r="P3" s="279" t="s">
        <v>157</v>
      </c>
      <c r="Q3" s="277"/>
      <c r="R3" s="278"/>
      <c r="S3" s="279" t="s">
        <v>158</v>
      </c>
      <c r="T3" s="277"/>
      <c r="U3" s="278"/>
      <c r="V3" s="279" t="s">
        <v>159</v>
      </c>
      <c r="W3" s="277"/>
      <c r="X3" s="278"/>
    </row>
    <row r="4" spans="2:24" ht="24.75" customHeight="1">
      <c r="B4" s="344"/>
      <c r="C4" s="345"/>
      <c r="D4" s="287" t="s">
        <v>115</v>
      </c>
      <c r="E4" s="249" t="s">
        <v>137</v>
      </c>
      <c r="F4" s="296" t="s">
        <v>160</v>
      </c>
      <c r="G4" s="303" t="s">
        <v>115</v>
      </c>
      <c r="H4" s="249" t="s">
        <v>137</v>
      </c>
      <c r="I4" s="304" t="s">
        <v>160</v>
      </c>
      <c r="J4" s="287" t="s">
        <v>115</v>
      </c>
      <c r="K4" s="249" t="s">
        <v>114</v>
      </c>
      <c r="L4" s="248" t="s">
        <v>160</v>
      </c>
      <c r="M4" s="247" t="s">
        <v>115</v>
      </c>
      <c r="N4" s="249" t="s">
        <v>114</v>
      </c>
      <c r="O4" s="248" t="s">
        <v>160</v>
      </c>
      <c r="P4" s="247" t="s">
        <v>115</v>
      </c>
      <c r="Q4" s="249" t="s">
        <v>114</v>
      </c>
      <c r="R4" s="248" t="s">
        <v>160</v>
      </c>
      <c r="S4" s="247" t="s">
        <v>115</v>
      </c>
      <c r="T4" s="249" t="s">
        <v>114</v>
      </c>
      <c r="U4" s="248" t="s">
        <v>160</v>
      </c>
      <c r="V4" s="247" t="s">
        <v>115</v>
      </c>
      <c r="W4" s="249" t="s">
        <v>114</v>
      </c>
      <c r="X4" s="248" t="s">
        <v>160</v>
      </c>
    </row>
    <row r="5" spans="2:24" ht="33.75" customHeight="1">
      <c r="B5" s="280" t="s">
        <v>121</v>
      </c>
      <c r="C5" s="292"/>
      <c r="D5" s="288">
        <v>774</v>
      </c>
      <c r="E5" s="251">
        <v>783</v>
      </c>
      <c r="F5" s="297">
        <v>100</v>
      </c>
      <c r="G5" s="305">
        <v>28161499</v>
      </c>
      <c r="H5" s="251">
        <v>27393826</v>
      </c>
      <c r="I5" s="306">
        <v>100</v>
      </c>
      <c r="J5" s="288">
        <v>724384</v>
      </c>
      <c r="K5" s="251">
        <v>723302</v>
      </c>
      <c r="L5" s="252">
        <v>100</v>
      </c>
      <c r="M5" s="250">
        <v>271561</v>
      </c>
      <c r="N5" s="251">
        <v>276472</v>
      </c>
      <c r="O5" s="252">
        <v>100</v>
      </c>
      <c r="P5" s="250">
        <v>17205</v>
      </c>
      <c r="Q5" s="251">
        <v>17596</v>
      </c>
      <c r="R5" s="252">
        <v>100</v>
      </c>
      <c r="S5" s="250">
        <v>287210</v>
      </c>
      <c r="T5" s="251">
        <v>292491</v>
      </c>
      <c r="U5" s="252">
        <v>100</v>
      </c>
      <c r="V5" s="250">
        <v>148408</v>
      </c>
      <c r="W5" s="251">
        <v>136743</v>
      </c>
      <c r="X5" s="252">
        <v>100</v>
      </c>
    </row>
    <row r="6" spans="2:24" ht="33.75" customHeight="1">
      <c r="B6" s="281"/>
      <c r="C6" s="293" t="s">
        <v>122</v>
      </c>
      <c r="D6" s="289">
        <v>254</v>
      </c>
      <c r="E6" s="254">
        <v>266</v>
      </c>
      <c r="F6" s="298">
        <v>33.971902937420175</v>
      </c>
      <c r="G6" s="307">
        <v>7910789</v>
      </c>
      <c r="H6" s="254">
        <v>7834245</v>
      </c>
      <c r="I6" s="308">
        <v>28.59857911049008</v>
      </c>
      <c r="J6" s="289">
        <v>253653</v>
      </c>
      <c r="K6" s="254">
        <v>254795</v>
      </c>
      <c r="L6" s="255">
        <v>35.22664115404077</v>
      </c>
      <c r="M6" s="253">
        <v>70334</v>
      </c>
      <c r="N6" s="254">
        <v>73039</v>
      </c>
      <c r="O6" s="255">
        <v>26.418226800543998</v>
      </c>
      <c r="P6" s="253">
        <v>5218</v>
      </c>
      <c r="Q6" s="254">
        <v>5514</v>
      </c>
      <c r="R6" s="255">
        <v>31.33666742441464</v>
      </c>
      <c r="S6" s="253">
        <v>107229</v>
      </c>
      <c r="T6" s="254">
        <v>108739</v>
      </c>
      <c r="U6" s="255">
        <v>37.176870399431095</v>
      </c>
      <c r="V6" s="253">
        <v>70872</v>
      </c>
      <c r="W6" s="254">
        <v>67503</v>
      </c>
      <c r="X6" s="255">
        <v>49.36486694017244</v>
      </c>
    </row>
    <row r="7" spans="2:24" ht="33.75" customHeight="1">
      <c r="B7" s="282"/>
      <c r="C7" s="294" t="s">
        <v>123</v>
      </c>
      <c r="D7" s="290">
        <v>120</v>
      </c>
      <c r="E7" s="257">
        <v>125</v>
      </c>
      <c r="F7" s="299">
        <v>15.964240102171138</v>
      </c>
      <c r="G7" s="309">
        <v>4363302</v>
      </c>
      <c r="H7" s="257">
        <v>4289796</v>
      </c>
      <c r="I7" s="310">
        <v>15.659718361356315</v>
      </c>
      <c r="J7" s="290">
        <v>205137</v>
      </c>
      <c r="K7" s="257">
        <v>199248</v>
      </c>
      <c r="L7" s="258">
        <v>27.546999731785615</v>
      </c>
      <c r="M7" s="256">
        <v>136684</v>
      </c>
      <c r="N7" s="257">
        <v>128424</v>
      </c>
      <c r="O7" s="258">
        <v>46.45099684597355</v>
      </c>
      <c r="P7" s="256">
        <v>2280</v>
      </c>
      <c r="Q7" s="257">
        <v>2565</v>
      </c>
      <c r="R7" s="258">
        <v>14.577176631052513</v>
      </c>
      <c r="S7" s="256">
        <v>24439</v>
      </c>
      <c r="T7" s="257">
        <v>23805</v>
      </c>
      <c r="U7" s="258">
        <v>8.138711960368012</v>
      </c>
      <c r="V7" s="256">
        <v>41734</v>
      </c>
      <c r="W7" s="257">
        <v>44454</v>
      </c>
      <c r="X7" s="258">
        <v>32.50915951822031</v>
      </c>
    </row>
    <row r="8" spans="2:24" ht="33.75" customHeight="1">
      <c r="B8" s="282"/>
      <c r="C8" s="294" t="s">
        <v>124</v>
      </c>
      <c r="D8" s="290">
        <v>27</v>
      </c>
      <c r="E8" s="257">
        <v>26</v>
      </c>
      <c r="F8" s="299">
        <v>3.3205619412515963</v>
      </c>
      <c r="G8" s="309">
        <v>897818</v>
      </c>
      <c r="H8" s="257">
        <v>871429</v>
      </c>
      <c r="I8" s="310">
        <v>3.181114605896964</v>
      </c>
      <c r="J8" s="290">
        <v>22537</v>
      </c>
      <c r="K8" s="257">
        <v>22957</v>
      </c>
      <c r="L8" s="258">
        <v>3.173916289461387</v>
      </c>
      <c r="M8" s="256" t="s">
        <v>97</v>
      </c>
      <c r="N8" s="257" t="s">
        <v>97</v>
      </c>
      <c r="O8" s="258" t="s">
        <v>97</v>
      </c>
      <c r="P8" s="256">
        <v>99</v>
      </c>
      <c r="Q8" s="257">
        <v>68</v>
      </c>
      <c r="R8" s="258">
        <v>0.3864514662423278</v>
      </c>
      <c r="S8" s="256">
        <v>22386</v>
      </c>
      <c r="T8" s="257">
        <v>22889</v>
      </c>
      <c r="U8" s="258">
        <v>7.82553993114318</v>
      </c>
      <c r="V8" s="256">
        <v>52</v>
      </c>
      <c r="W8" s="257" t="s">
        <v>97</v>
      </c>
      <c r="X8" s="258" t="s">
        <v>97</v>
      </c>
    </row>
    <row r="9" spans="2:24" ht="33.75" customHeight="1">
      <c r="B9" s="282"/>
      <c r="C9" s="294" t="s">
        <v>125</v>
      </c>
      <c r="D9" s="290">
        <v>28</v>
      </c>
      <c r="E9" s="257">
        <v>26</v>
      </c>
      <c r="F9" s="299">
        <v>3.3205619412515963</v>
      </c>
      <c r="G9" s="309">
        <v>1271525</v>
      </c>
      <c r="H9" s="257">
        <v>1083733</v>
      </c>
      <c r="I9" s="310">
        <v>3.9561213537678164</v>
      </c>
      <c r="J9" s="290">
        <v>3387</v>
      </c>
      <c r="K9" s="257">
        <v>3425</v>
      </c>
      <c r="L9" s="258">
        <v>0.4735228161957246</v>
      </c>
      <c r="M9" s="256" t="s">
        <v>97</v>
      </c>
      <c r="N9" s="257" t="s">
        <v>97</v>
      </c>
      <c r="O9" s="258" t="s">
        <v>97</v>
      </c>
      <c r="P9" s="256">
        <v>544</v>
      </c>
      <c r="Q9" s="257">
        <v>496</v>
      </c>
      <c r="R9" s="258">
        <v>2.8188224596499207</v>
      </c>
      <c r="S9" s="256">
        <v>2841</v>
      </c>
      <c r="T9" s="257">
        <v>2923</v>
      </c>
      <c r="U9" s="258">
        <v>0.9993469884543456</v>
      </c>
      <c r="V9" s="256">
        <v>2</v>
      </c>
      <c r="W9" s="257">
        <v>6</v>
      </c>
      <c r="X9" s="258">
        <v>0.0043877931594304646</v>
      </c>
    </row>
    <row r="10" spans="2:24" ht="33.75" customHeight="1">
      <c r="B10" s="282"/>
      <c r="C10" s="294" t="s">
        <v>126</v>
      </c>
      <c r="D10" s="290">
        <v>41</v>
      </c>
      <c r="E10" s="257">
        <v>37</v>
      </c>
      <c r="F10" s="299">
        <v>4.725415070242656</v>
      </c>
      <c r="G10" s="309">
        <v>2282946</v>
      </c>
      <c r="H10" s="257">
        <v>2251937</v>
      </c>
      <c r="I10" s="310">
        <v>8.220600510494592</v>
      </c>
      <c r="J10" s="290">
        <v>23042</v>
      </c>
      <c r="K10" s="257">
        <v>21340</v>
      </c>
      <c r="L10" s="258">
        <v>2.9503582182822665</v>
      </c>
      <c r="M10" s="256" t="s">
        <v>97</v>
      </c>
      <c r="N10" s="257" t="s">
        <v>97</v>
      </c>
      <c r="O10" s="258" t="s">
        <v>97</v>
      </c>
      <c r="P10" s="256">
        <v>1929</v>
      </c>
      <c r="Q10" s="257">
        <v>1207</v>
      </c>
      <c r="R10" s="258">
        <v>6.859513525801318</v>
      </c>
      <c r="S10" s="256">
        <v>14343</v>
      </c>
      <c r="T10" s="257">
        <v>14001</v>
      </c>
      <c r="U10" s="258">
        <v>4.786813953249844</v>
      </c>
      <c r="V10" s="256">
        <v>6770</v>
      </c>
      <c r="W10" s="257">
        <v>6132</v>
      </c>
      <c r="X10" s="258">
        <v>4.484324608937935</v>
      </c>
    </row>
    <row r="11" spans="1:24" ht="33.75" customHeight="1">
      <c r="A11" s="259">
        <f>'第1表事業所'!A11+21</f>
        <v>146</v>
      </c>
      <c r="B11" s="282"/>
      <c r="C11" s="294" t="s">
        <v>127</v>
      </c>
      <c r="D11" s="290">
        <v>24</v>
      </c>
      <c r="E11" s="257">
        <v>31</v>
      </c>
      <c r="F11" s="299">
        <v>3.959131545338442</v>
      </c>
      <c r="G11" s="309">
        <v>2363553</v>
      </c>
      <c r="H11" s="257">
        <v>2348525</v>
      </c>
      <c r="I11" s="310">
        <v>8.573190908053515</v>
      </c>
      <c r="J11" s="290">
        <v>51604</v>
      </c>
      <c r="K11" s="257">
        <v>42235</v>
      </c>
      <c r="L11" s="258">
        <v>5.8391930341683</v>
      </c>
      <c r="M11" s="256" t="s">
        <v>97</v>
      </c>
      <c r="N11" s="257" t="s">
        <v>97</v>
      </c>
      <c r="O11" s="258" t="s">
        <v>97</v>
      </c>
      <c r="P11" s="256">
        <v>61</v>
      </c>
      <c r="Q11" s="257">
        <v>255</v>
      </c>
      <c r="R11" s="258">
        <v>1.4491929984087293</v>
      </c>
      <c r="S11" s="256">
        <v>31730</v>
      </c>
      <c r="T11" s="257">
        <v>33780</v>
      </c>
      <c r="U11" s="258">
        <v>11.549073304819634</v>
      </c>
      <c r="V11" s="256">
        <v>19813</v>
      </c>
      <c r="W11" s="257">
        <v>8200</v>
      </c>
      <c r="X11" s="258">
        <v>5.996650651221635</v>
      </c>
    </row>
    <row r="12" spans="2:24" ht="33.75" customHeight="1">
      <c r="B12" s="282"/>
      <c r="C12" s="294" t="s">
        <v>128</v>
      </c>
      <c r="D12" s="290">
        <v>45</v>
      </c>
      <c r="E12" s="257">
        <v>41</v>
      </c>
      <c r="F12" s="299">
        <v>5.236270753512133</v>
      </c>
      <c r="G12" s="309">
        <v>821472</v>
      </c>
      <c r="H12" s="257">
        <v>876582</v>
      </c>
      <c r="I12" s="310">
        <v>3.1999254138505515</v>
      </c>
      <c r="J12" s="290">
        <v>14949</v>
      </c>
      <c r="K12" s="257">
        <v>22002</v>
      </c>
      <c r="L12" s="258">
        <v>3.0418829202739657</v>
      </c>
      <c r="M12" s="256">
        <v>1686</v>
      </c>
      <c r="N12" s="257">
        <v>3305</v>
      </c>
      <c r="O12" s="258">
        <v>1.1954194276454757</v>
      </c>
      <c r="P12" s="256">
        <v>2243</v>
      </c>
      <c r="Q12" s="257">
        <v>2280</v>
      </c>
      <c r="R12" s="258">
        <v>12.957490338713344</v>
      </c>
      <c r="S12" s="256">
        <v>11020</v>
      </c>
      <c r="T12" s="257">
        <v>15630</v>
      </c>
      <c r="U12" s="258">
        <v>5.343754166794875</v>
      </c>
      <c r="V12" s="256" t="s">
        <v>97</v>
      </c>
      <c r="W12" s="257">
        <v>787</v>
      </c>
      <c r="X12" s="258">
        <v>0.5755322027452959</v>
      </c>
    </row>
    <row r="13" spans="2:24" ht="33.75" customHeight="1">
      <c r="B13" s="282"/>
      <c r="C13" s="294" t="s">
        <v>129</v>
      </c>
      <c r="D13" s="290">
        <v>29</v>
      </c>
      <c r="E13" s="257">
        <v>30</v>
      </c>
      <c r="F13" s="299">
        <v>3.8314176245210727</v>
      </c>
      <c r="G13" s="309">
        <v>736265</v>
      </c>
      <c r="H13" s="257">
        <v>731178</v>
      </c>
      <c r="I13" s="310">
        <v>2.6691342786509633</v>
      </c>
      <c r="J13" s="290">
        <v>12009</v>
      </c>
      <c r="K13" s="257">
        <v>11256</v>
      </c>
      <c r="L13" s="258">
        <v>1.556196443532577</v>
      </c>
      <c r="M13" s="256" t="s">
        <v>97</v>
      </c>
      <c r="N13" s="257" t="s">
        <v>97</v>
      </c>
      <c r="O13" s="258" t="s">
        <v>97</v>
      </c>
      <c r="P13" s="256">
        <v>84</v>
      </c>
      <c r="Q13" s="257">
        <v>101</v>
      </c>
      <c r="R13" s="258">
        <v>0.5739940895658104</v>
      </c>
      <c r="S13" s="256">
        <v>11925</v>
      </c>
      <c r="T13" s="257">
        <v>11140</v>
      </c>
      <c r="U13" s="258">
        <v>3.808664198214646</v>
      </c>
      <c r="V13" s="256" t="s">
        <v>97</v>
      </c>
      <c r="W13" s="257">
        <v>15</v>
      </c>
      <c r="X13" s="258">
        <v>0.01096948289857616</v>
      </c>
    </row>
    <row r="14" spans="2:24" ht="33.75" customHeight="1">
      <c r="B14" s="282"/>
      <c r="C14" s="294" t="s">
        <v>130</v>
      </c>
      <c r="D14" s="290">
        <v>58</v>
      </c>
      <c r="E14" s="257">
        <v>59</v>
      </c>
      <c r="F14" s="299">
        <v>7.535121328224776</v>
      </c>
      <c r="G14" s="309">
        <v>1656479</v>
      </c>
      <c r="H14" s="257">
        <v>1441316</v>
      </c>
      <c r="I14" s="310">
        <v>5.261462929639693</v>
      </c>
      <c r="J14" s="290">
        <v>10821</v>
      </c>
      <c r="K14" s="257">
        <v>11070</v>
      </c>
      <c r="L14" s="258">
        <v>1.5304810438793202</v>
      </c>
      <c r="M14" s="256" t="s">
        <v>97</v>
      </c>
      <c r="N14" s="257" t="s">
        <v>97</v>
      </c>
      <c r="O14" s="258" t="s">
        <v>97</v>
      </c>
      <c r="P14" s="256">
        <v>1301</v>
      </c>
      <c r="Q14" s="257">
        <v>1037</v>
      </c>
      <c r="R14" s="258">
        <v>5.893384860195499</v>
      </c>
      <c r="S14" s="256">
        <v>9498</v>
      </c>
      <c r="T14" s="257">
        <v>10011</v>
      </c>
      <c r="U14" s="258">
        <v>3.422669415469194</v>
      </c>
      <c r="V14" s="256">
        <v>22</v>
      </c>
      <c r="W14" s="257">
        <v>22</v>
      </c>
      <c r="X14" s="258">
        <v>0.016088574917911703</v>
      </c>
    </row>
    <row r="15" spans="2:24" ht="33.75" customHeight="1">
      <c r="B15" s="282"/>
      <c r="C15" s="294" t="s">
        <v>131</v>
      </c>
      <c r="D15" s="290">
        <v>74</v>
      </c>
      <c r="E15" s="257">
        <v>74</v>
      </c>
      <c r="F15" s="299">
        <v>9.450830140485312</v>
      </c>
      <c r="G15" s="309">
        <v>3521083</v>
      </c>
      <c r="H15" s="257">
        <v>3388863</v>
      </c>
      <c r="I15" s="310">
        <v>12.370900654767976</v>
      </c>
      <c r="J15" s="290">
        <v>75274</v>
      </c>
      <c r="K15" s="257">
        <v>83536</v>
      </c>
      <c r="L15" s="258">
        <v>11.549256050722935</v>
      </c>
      <c r="M15" s="256">
        <v>62857</v>
      </c>
      <c r="N15" s="257">
        <v>71704</v>
      </c>
      <c r="O15" s="258">
        <v>25.93535692583697</v>
      </c>
      <c r="P15" s="256">
        <v>2983</v>
      </c>
      <c r="Q15" s="257">
        <v>2827</v>
      </c>
      <c r="R15" s="258">
        <v>16.06615139804501</v>
      </c>
      <c r="S15" s="256">
        <v>7991</v>
      </c>
      <c r="T15" s="257">
        <v>7281</v>
      </c>
      <c r="U15" s="258">
        <v>2.489307363303486</v>
      </c>
      <c r="V15" s="256">
        <v>1443</v>
      </c>
      <c r="W15" s="257">
        <v>1724</v>
      </c>
      <c r="X15" s="258">
        <v>1.2607592344763534</v>
      </c>
    </row>
    <row r="16" spans="2:24" ht="33.75" customHeight="1">
      <c r="B16" s="282"/>
      <c r="C16" s="294" t="s">
        <v>132</v>
      </c>
      <c r="D16" s="290">
        <v>4</v>
      </c>
      <c r="E16" s="257">
        <v>2</v>
      </c>
      <c r="F16" s="299">
        <v>0.2554278416347382</v>
      </c>
      <c r="G16" s="309">
        <v>54080</v>
      </c>
      <c r="H16" s="257" t="s">
        <v>98</v>
      </c>
      <c r="I16" s="310" t="s">
        <v>98</v>
      </c>
      <c r="J16" s="290">
        <v>124</v>
      </c>
      <c r="K16" s="257" t="s">
        <v>98</v>
      </c>
      <c r="L16" s="258" t="s">
        <v>98</v>
      </c>
      <c r="M16" s="256" t="s">
        <v>97</v>
      </c>
      <c r="N16" s="257" t="s">
        <v>97</v>
      </c>
      <c r="O16" s="258" t="s">
        <v>97</v>
      </c>
      <c r="P16" s="256">
        <v>5</v>
      </c>
      <c r="Q16" s="257" t="s">
        <v>98</v>
      </c>
      <c r="R16" s="258" t="s">
        <v>98</v>
      </c>
      <c r="S16" s="256">
        <v>119</v>
      </c>
      <c r="T16" s="257" t="s">
        <v>98</v>
      </c>
      <c r="U16" s="258" t="s">
        <v>98</v>
      </c>
      <c r="V16" s="256" t="s">
        <v>97</v>
      </c>
      <c r="W16" s="257" t="s">
        <v>97</v>
      </c>
      <c r="X16" s="258" t="s">
        <v>97</v>
      </c>
    </row>
    <row r="17" spans="2:24" ht="33.75" customHeight="1">
      <c r="B17" s="282"/>
      <c r="C17" s="294" t="s">
        <v>133</v>
      </c>
      <c r="D17" s="290">
        <v>23</v>
      </c>
      <c r="E17" s="257">
        <v>25</v>
      </c>
      <c r="F17" s="299">
        <v>3.1928480204342273</v>
      </c>
      <c r="G17" s="309">
        <v>790912</v>
      </c>
      <c r="H17" s="257">
        <v>777485</v>
      </c>
      <c r="I17" s="310">
        <v>2.838176018202058</v>
      </c>
      <c r="J17" s="290">
        <v>7077</v>
      </c>
      <c r="K17" s="257">
        <v>9162</v>
      </c>
      <c r="L17" s="258">
        <v>1.266690815178169</v>
      </c>
      <c r="M17" s="256" t="s">
        <v>97</v>
      </c>
      <c r="N17" s="257" t="s">
        <v>97</v>
      </c>
      <c r="O17" s="258" t="s">
        <v>97</v>
      </c>
      <c r="P17" s="256">
        <v>221</v>
      </c>
      <c r="Q17" s="257">
        <v>242</v>
      </c>
      <c r="R17" s="258">
        <v>1.3753125710388725</v>
      </c>
      <c r="S17" s="256">
        <v>6856</v>
      </c>
      <c r="T17" s="257">
        <v>8920</v>
      </c>
      <c r="U17" s="258">
        <v>3.04966648546451</v>
      </c>
      <c r="V17" s="256" t="s">
        <v>97</v>
      </c>
      <c r="W17" s="257" t="s">
        <v>97</v>
      </c>
      <c r="X17" s="258" t="s">
        <v>97</v>
      </c>
    </row>
    <row r="18" spans="2:24" ht="33.75" customHeight="1">
      <c r="B18" s="282"/>
      <c r="C18" s="294" t="s">
        <v>134</v>
      </c>
      <c r="D18" s="290">
        <v>24</v>
      </c>
      <c r="E18" s="257">
        <v>20</v>
      </c>
      <c r="F18" s="299">
        <v>2.554278416347382</v>
      </c>
      <c r="G18" s="309">
        <v>642329</v>
      </c>
      <c r="H18" s="257">
        <v>636090</v>
      </c>
      <c r="I18" s="310">
        <v>2.3220195674748023</v>
      </c>
      <c r="J18" s="290">
        <v>13758</v>
      </c>
      <c r="K18" s="257">
        <v>13647</v>
      </c>
      <c r="L18" s="258">
        <v>1.8867637584300885</v>
      </c>
      <c r="M18" s="256" t="s">
        <v>97</v>
      </c>
      <c r="N18" s="257" t="s">
        <v>97</v>
      </c>
      <c r="O18" s="258" t="s">
        <v>97</v>
      </c>
      <c r="P18" s="256">
        <v>237</v>
      </c>
      <c r="Q18" s="257">
        <v>251</v>
      </c>
      <c r="R18" s="258">
        <v>1.426460559218004</v>
      </c>
      <c r="S18" s="256">
        <v>5821</v>
      </c>
      <c r="T18" s="257">
        <v>5496</v>
      </c>
      <c r="U18" s="258">
        <v>1.8790321753489851</v>
      </c>
      <c r="V18" s="256">
        <v>7700</v>
      </c>
      <c r="W18" s="257">
        <v>7900</v>
      </c>
      <c r="X18" s="258">
        <v>5.7772609932501116</v>
      </c>
    </row>
    <row r="19" spans="1:24" ht="33.75" customHeight="1">
      <c r="A19" s="260"/>
      <c r="B19" s="282"/>
      <c r="C19" s="294" t="s">
        <v>135</v>
      </c>
      <c r="D19" s="290">
        <v>18</v>
      </c>
      <c r="E19" s="257">
        <v>15</v>
      </c>
      <c r="F19" s="299">
        <v>1.9157088122605364</v>
      </c>
      <c r="G19" s="309">
        <v>736423</v>
      </c>
      <c r="H19" s="257">
        <v>683340</v>
      </c>
      <c r="I19" s="310">
        <v>2.494503688531861</v>
      </c>
      <c r="J19" s="290">
        <v>24712</v>
      </c>
      <c r="K19" s="257">
        <v>21380</v>
      </c>
      <c r="L19" s="258">
        <v>2.9558884117560855</v>
      </c>
      <c r="M19" s="256" t="s">
        <v>97</v>
      </c>
      <c r="N19" s="257" t="s">
        <v>97</v>
      </c>
      <c r="O19" s="258" t="s">
        <v>97</v>
      </c>
      <c r="P19" s="256" t="s">
        <v>97</v>
      </c>
      <c r="Q19" s="257" t="s">
        <v>97</v>
      </c>
      <c r="R19" s="258" t="s">
        <v>97</v>
      </c>
      <c r="S19" s="256">
        <v>24712</v>
      </c>
      <c r="T19" s="257">
        <v>21380</v>
      </c>
      <c r="U19" s="258">
        <v>7.309626620990048</v>
      </c>
      <c r="V19" s="256" t="s">
        <v>97</v>
      </c>
      <c r="W19" s="257" t="s">
        <v>97</v>
      </c>
      <c r="X19" s="258" t="s">
        <v>97</v>
      </c>
    </row>
    <row r="20" spans="2:24" ht="33.75" customHeight="1">
      <c r="B20" s="283"/>
      <c r="C20" s="295" t="s">
        <v>136</v>
      </c>
      <c r="D20" s="291">
        <v>5</v>
      </c>
      <c r="E20" s="284">
        <v>6</v>
      </c>
      <c r="F20" s="300">
        <v>0.7662835249042145</v>
      </c>
      <c r="G20" s="311">
        <v>112523</v>
      </c>
      <c r="H20" s="284" t="s">
        <v>98</v>
      </c>
      <c r="I20" s="312" t="s">
        <v>98</v>
      </c>
      <c r="J20" s="291">
        <v>6300</v>
      </c>
      <c r="K20" s="284" t="s">
        <v>98</v>
      </c>
      <c r="L20" s="285" t="s">
        <v>98</v>
      </c>
      <c r="M20" s="286" t="s">
        <v>97</v>
      </c>
      <c r="N20" s="284" t="s">
        <v>97</v>
      </c>
      <c r="O20" s="285" t="s">
        <v>97</v>
      </c>
      <c r="P20" s="286" t="s">
        <v>97</v>
      </c>
      <c r="Q20" s="284" t="s">
        <v>98</v>
      </c>
      <c r="R20" s="285" t="s">
        <v>98</v>
      </c>
      <c r="S20" s="286">
        <v>6300</v>
      </c>
      <c r="T20" s="284" t="s">
        <v>98</v>
      </c>
      <c r="U20" s="285" t="s">
        <v>98</v>
      </c>
      <c r="V20" s="286" t="s">
        <v>97</v>
      </c>
      <c r="W20" s="284" t="s">
        <v>97</v>
      </c>
      <c r="X20" s="285" t="s">
        <v>97</v>
      </c>
    </row>
    <row r="21" spans="1:5" s="243" customFormat="1" ht="12">
      <c r="A21" s="261"/>
      <c r="B21" s="262"/>
      <c r="C21" s="263" t="s">
        <v>161</v>
      </c>
      <c r="D21" s="264"/>
      <c r="E21" s="264"/>
    </row>
    <row r="22" spans="1:3" s="265" customFormat="1" ht="12">
      <c r="A22" s="238"/>
      <c r="C22" s="263" t="s">
        <v>162</v>
      </c>
    </row>
    <row r="23" spans="1:3" s="265" customFormat="1" ht="12">
      <c r="A23" s="238"/>
      <c r="C23" s="276" t="s">
        <v>163</v>
      </c>
    </row>
    <row r="24" s="265" customFormat="1" ht="12">
      <c r="A24" s="238"/>
    </row>
    <row r="25" s="265" customFormat="1" ht="12">
      <c r="A25" s="238"/>
    </row>
    <row r="30" ht="12">
      <c r="A30" s="266"/>
    </row>
  </sheetData>
  <sheetProtection/>
  <mergeCells count="1">
    <mergeCell ref="B3:C4"/>
  </mergeCells>
  <printOptions verticalCentered="1"/>
  <pageMargins left="0.5905511811023623" right="0.3937007874015748" top="0.984251968503937" bottom="0.984251968503937" header="0.5118110236220472" footer="0.5118110236220472"/>
  <pageSetup fitToHeight="1"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AA23"/>
  <sheetViews>
    <sheetView zoomScale="80" zoomScaleNormal="80" zoomScalePageLayoutView="0" workbookViewId="0" topLeftCell="A1">
      <pane xSplit="3" ySplit="4" topLeftCell="D5" activePane="bottomRight" state="frozen"/>
      <selection pane="topLeft" activeCell="F11" sqref="F11"/>
      <selection pane="topRight" activeCell="F11" sqref="F11"/>
      <selection pane="bottomLeft" activeCell="F11" sqref="F11"/>
      <selection pane="bottomRight" activeCell="A1" sqref="A1"/>
    </sheetView>
  </sheetViews>
  <sheetFormatPr defaultColWidth="9.00390625" defaultRowHeight="13.5"/>
  <cols>
    <col min="1" max="1" width="3.625" style="62" customWidth="1"/>
    <col min="2" max="2" width="8.50390625" style="70" customWidth="1"/>
    <col min="3" max="3" width="9.25390625" style="70" customWidth="1"/>
    <col min="4" max="27" width="7.625" style="70" customWidth="1"/>
    <col min="28" max="16384" width="9.00390625" style="70" customWidth="1"/>
  </cols>
  <sheetData>
    <row r="1" spans="1:27" s="138" customFormat="1" ht="39.75" customHeight="1">
      <c r="A1" s="62"/>
      <c r="B1" s="70"/>
      <c r="C1" s="72" t="s">
        <v>112</v>
      </c>
      <c r="L1" s="73"/>
      <c r="Z1" s="144"/>
      <c r="AA1" s="184" t="s">
        <v>99</v>
      </c>
    </row>
    <row r="2" spans="2:27" ht="19.5" customHeight="1">
      <c r="B2" s="313" t="s">
        <v>96</v>
      </c>
      <c r="C2" s="267" t="s">
        <v>137</v>
      </c>
      <c r="D2" s="193" t="s">
        <v>13</v>
      </c>
      <c r="E2" s="145">
        <v>10</v>
      </c>
      <c r="F2" s="145">
        <v>11</v>
      </c>
      <c r="G2" s="145">
        <v>12</v>
      </c>
      <c r="H2" s="145">
        <v>13</v>
      </c>
      <c r="I2" s="145">
        <v>14</v>
      </c>
      <c r="J2" s="145">
        <v>15</v>
      </c>
      <c r="K2" s="145">
        <v>16</v>
      </c>
      <c r="L2" s="145">
        <v>17</v>
      </c>
      <c r="M2" s="145">
        <v>18</v>
      </c>
      <c r="N2" s="145">
        <v>19</v>
      </c>
      <c r="O2" s="145">
        <v>20</v>
      </c>
      <c r="P2" s="145">
        <v>21</v>
      </c>
      <c r="Q2" s="145">
        <v>22</v>
      </c>
      <c r="R2" s="145">
        <v>23</v>
      </c>
      <c r="S2" s="145">
        <v>24</v>
      </c>
      <c r="T2" s="145">
        <v>25</v>
      </c>
      <c r="U2" s="145">
        <v>26</v>
      </c>
      <c r="V2" s="145">
        <v>27</v>
      </c>
      <c r="W2" s="145">
        <v>28</v>
      </c>
      <c r="X2" s="145">
        <v>29</v>
      </c>
      <c r="Y2" s="145">
        <v>30</v>
      </c>
      <c r="Z2" s="145">
        <v>31</v>
      </c>
      <c r="AA2" s="147">
        <v>32</v>
      </c>
    </row>
    <row r="3" spans="1:27" ht="33.75" customHeight="1">
      <c r="A3" s="63"/>
      <c r="B3" s="314"/>
      <c r="C3" s="148" t="s">
        <v>101</v>
      </c>
      <c r="D3" s="149" t="s">
        <v>66</v>
      </c>
      <c r="E3" s="149" t="s">
        <v>0</v>
      </c>
      <c r="F3" s="149" t="s">
        <v>61</v>
      </c>
      <c r="G3" s="149" t="s">
        <v>1</v>
      </c>
      <c r="H3" s="149" t="s">
        <v>2</v>
      </c>
      <c r="I3" s="149" t="s">
        <v>3</v>
      </c>
      <c r="J3" s="149" t="s">
        <v>138</v>
      </c>
      <c r="K3" s="149" t="s">
        <v>62</v>
      </c>
      <c r="L3" s="149" t="s">
        <v>4</v>
      </c>
      <c r="M3" s="149" t="s">
        <v>5</v>
      </c>
      <c r="N3" s="149" t="s">
        <v>6</v>
      </c>
      <c r="O3" s="149" t="s">
        <v>7</v>
      </c>
      <c r="P3" s="149" t="s">
        <v>8</v>
      </c>
      <c r="Q3" s="149" t="s">
        <v>67</v>
      </c>
      <c r="R3" s="149" t="s">
        <v>9</v>
      </c>
      <c r="S3" s="149" t="s">
        <v>10</v>
      </c>
      <c r="T3" s="149" t="s">
        <v>106</v>
      </c>
      <c r="U3" s="149" t="s">
        <v>107</v>
      </c>
      <c r="V3" s="149" t="s">
        <v>108</v>
      </c>
      <c r="W3" s="150" t="s">
        <v>28</v>
      </c>
      <c r="X3" s="149" t="s">
        <v>11</v>
      </c>
      <c r="Y3" s="150" t="s">
        <v>58</v>
      </c>
      <c r="Z3" s="149" t="s">
        <v>12</v>
      </c>
      <c r="AA3" s="151" t="s">
        <v>59</v>
      </c>
    </row>
    <row r="4" spans="1:27" ht="39.75" customHeight="1">
      <c r="A4" s="64"/>
      <c r="B4" s="167" t="s">
        <v>65</v>
      </c>
      <c r="C4" s="168">
        <v>124328</v>
      </c>
      <c r="D4" s="169">
        <v>9313</v>
      </c>
      <c r="E4" s="169">
        <v>1194</v>
      </c>
      <c r="F4" s="169">
        <v>4703</v>
      </c>
      <c r="G4" s="169">
        <v>1380</v>
      </c>
      <c r="H4" s="169">
        <v>1526</v>
      </c>
      <c r="I4" s="169">
        <v>3856</v>
      </c>
      <c r="J4" s="169">
        <v>2261</v>
      </c>
      <c r="K4" s="169">
        <v>14699</v>
      </c>
      <c r="L4" s="169">
        <v>96</v>
      </c>
      <c r="M4" s="169">
        <v>8816</v>
      </c>
      <c r="N4" s="169">
        <v>1034</v>
      </c>
      <c r="O4" s="169">
        <v>159</v>
      </c>
      <c r="P4" s="169">
        <v>3266</v>
      </c>
      <c r="Q4" s="169">
        <v>4319</v>
      </c>
      <c r="R4" s="169">
        <v>6375</v>
      </c>
      <c r="S4" s="169">
        <v>19237</v>
      </c>
      <c r="T4" s="169">
        <v>2841</v>
      </c>
      <c r="U4" s="169">
        <v>14254</v>
      </c>
      <c r="V4" s="169">
        <v>867</v>
      </c>
      <c r="W4" s="169">
        <v>9601</v>
      </c>
      <c r="X4" s="169">
        <v>2654</v>
      </c>
      <c r="Y4" s="169">
        <v>483</v>
      </c>
      <c r="Z4" s="169">
        <v>5781</v>
      </c>
      <c r="AA4" s="170">
        <v>5613</v>
      </c>
    </row>
    <row r="5" spans="1:27" ht="39.75" customHeight="1">
      <c r="A5" s="64"/>
      <c r="B5" s="105" t="s">
        <v>29</v>
      </c>
      <c r="C5" s="171">
        <v>42109</v>
      </c>
      <c r="D5" s="172">
        <v>3721</v>
      </c>
      <c r="E5" s="172">
        <v>387</v>
      </c>
      <c r="F5" s="172">
        <v>504</v>
      </c>
      <c r="G5" s="172">
        <v>293</v>
      </c>
      <c r="H5" s="172">
        <v>297</v>
      </c>
      <c r="I5" s="172">
        <v>1683</v>
      </c>
      <c r="J5" s="172">
        <v>1668</v>
      </c>
      <c r="K5" s="172">
        <v>9090</v>
      </c>
      <c r="L5" s="172">
        <v>34</v>
      </c>
      <c r="M5" s="172">
        <v>2060</v>
      </c>
      <c r="N5" s="172">
        <v>33</v>
      </c>
      <c r="O5" s="172">
        <v>146</v>
      </c>
      <c r="P5" s="172">
        <v>990</v>
      </c>
      <c r="Q5" s="172">
        <v>790</v>
      </c>
      <c r="R5" s="172">
        <v>361</v>
      </c>
      <c r="S5" s="172">
        <v>2823</v>
      </c>
      <c r="T5" s="172">
        <v>1783</v>
      </c>
      <c r="U5" s="172">
        <v>6593</v>
      </c>
      <c r="V5" s="172">
        <v>118</v>
      </c>
      <c r="W5" s="172">
        <v>4729</v>
      </c>
      <c r="X5" s="172">
        <v>744</v>
      </c>
      <c r="Y5" s="172">
        <v>150</v>
      </c>
      <c r="Z5" s="172">
        <v>2719</v>
      </c>
      <c r="AA5" s="173">
        <v>393</v>
      </c>
    </row>
    <row r="6" spans="1:27" ht="39.75" customHeight="1">
      <c r="A6" s="65"/>
      <c r="B6" s="105" t="s">
        <v>30</v>
      </c>
      <c r="C6" s="171">
        <v>15541</v>
      </c>
      <c r="D6" s="172">
        <v>672</v>
      </c>
      <c r="E6" s="172">
        <v>10</v>
      </c>
      <c r="F6" s="172">
        <v>407</v>
      </c>
      <c r="G6" s="172">
        <v>376</v>
      </c>
      <c r="H6" s="172">
        <v>117</v>
      </c>
      <c r="I6" s="172">
        <v>899</v>
      </c>
      <c r="J6" s="172">
        <v>135</v>
      </c>
      <c r="K6" s="172">
        <v>2190</v>
      </c>
      <c r="L6" s="172">
        <v>8</v>
      </c>
      <c r="M6" s="172">
        <v>952</v>
      </c>
      <c r="N6" s="172">
        <v>44</v>
      </c>
      <c r="O6" s="172" t="s">
        <v>97</v>
      </c>
      <c r="P6" s="172">
        <v>670</v>
      </c>
      <c r="Q6" s="172">
        <v>977</v>
      </c>
      <c r="R6" s="172">
        <v>1109</v>
      </c>
      <c r="S6" s="172">
        <v>4211</v>
      </c>
      <c r="T6" s="172">
        <v>244</v>
      </c>
      <c r="U6" s="172">
        <v>1538</v>
      </c>
      <c r="V6" s="172">
        <v>99</v>
      </c>
      <c r="W6" s="172">
        <v>15</v>
      </c>
      <c r="X6" s="172">
        <v>102</v>
      </c>
      <c r="Y6" s="172">
        <v>101</v>
      </c>
      <c r="Z6" s="172">
        <v>296</v>
      </c>
      <c r="AA6" s="173">
        <v>369</v>
      </c>
    </row>
    <row r="7" spans="1:27" ht="39.75" customHeight="1">
      <c r="A7" s="64"/>
      <c r="B7" s="105" t="s">
        <v>31</v>
      </c>
      <c r="C7" s="171">
        <v>4051</v>
      </c>
      <c r="D7" s="172">
        <v>367</v>
      </c>
      <c r="E7" s="172">
        <v>8</v>
      </c>
      <c r="F7" s="172">
        <v>249</v>
      </c>
      <c r="G7" s="172">
        <v>22</v>
      </c>
      <c r="H7" s="172">
        <v>12</v>
      </c>
      <c r="I7" s="172">
        <v>4</v>
      </c>
      <c r="J7" s="172">
        <v>35</v>
      </c>
      <c r="K7" s="172">
        <v>58</v>
      </c>
      <c r="L7" s="172">
        <v>11</v>
      </c>
      <c r="M7" s="172">
        <v>190</v>
      </c>
      <c r="N7" s="172" t="s">
        <v>97</v>
      </c>
      <c r="O7" s="172">
        <v>7</v>
      </c>
      <c r="P7" s="172">
        <v>61</v>
      </c>
      <c r="Q7" s="172">
        <v>15</v>
      </c>
      <c r="R7" s="172">
        <v>9</v>
      </c>
      <c r="S7" s="172">
        <v>742</v>
      </c>
      <c r="T7" s="172">
        <v>141</v>
      </c>
      <c r="U7" s="172">
        <v>601</v>
      </c>
      <c r="V7" s="172" t="s">
        <v>97</v>
      </c>
      <c r="W7" s="172">
        <v>1038</v>
      </c>
      <c r="X7" s="172">
        <v>215</v>
      </c>
      <c r="Y7" s="172" t="s">
        <v>97</v>
      </c>
      <c r="Z7" s="172" t="s">
        <v>97</v>
      </c>
      <c r="AA7" s="173">
        <v>266</v>
      </c>
    </row>
    <row r="8" spans="1:27" ht="39.75" customHeight="1">
      <c r="A8" s="64"/>
      <c r="B8" s="105" t="s">
        <v>32</v>
      </c>
      <c r="C8" s="171">
        <v>3914</v>
      </c>
      <c r="D8" s="172">
        <v>358</v>
      </c>
      <c r="E8" s="172">
        <v>13</v>
      </c>
      <c r="F8" s="172">
        <v>318</v>
      </c>
      <c r="G8" s="172">
        <v>42</v>
      </c>
      <c r="H8" s="172">
        <v>8</v>
      </c>
      <c r="I8" s="172" t="s">
        <v>97</v>
      </c>
      <c r="J8" s="172">
        <v>23</v>
      </c>
      <c r="K8" s="172" t="s">
        <v>97</v>
      </c>
      <c r="L8" s="172">
        <v>7</v>
      </c>
      <c r="M8" s="172">
        <v>550</v>
      </c>
      <c r="N8" s="172" t="s">
        <v>97</v>
      </c>
      <c r="O8" s="172">
        <v>6</v>
      </c>
      <c r="P8" s="172">
        <v>187</v>
      </c>
      <c r="Q8" s="172">
        <v>910</v>
      </c>
      <c r="R8" s="172">
        <v>60</v>
      </c>
      <c r="S8" s="172">
        <v>780</v>
      </c>
      <c r="T8" s="172" t="s">
        <v>97</v>
      </c>
      <c r="U8" s="172">
        <v>138</v>
      </c>
      <c r="V8" s="172" t="s">
        <v>97</v>
      </c>
      <c r="W8" s="172">
        <v>277</v>
      </c>
      <c r="X8" s="172">
        <v>34</v>
      </c>
      <c r="Y8" s="172" t="s">
        <v>97</v>
      </c>
      <c r="Z8" s="172">
        <v>178</v>
      </c>
      <c r="AA8" s="173">
        <v>25</v>
      </c>
    </row>
    <row r="9" spans="1:27" ht="39.75" customHeight="1">
      <c r="A9" s="64"/>
      <c r="B9" s="105" t="s">
        <v>33</v>
      </c>
      <c r="C9" s="171">
        <v>6870</v>
      </c>
      <c r="D9" s="172">
        <v>132</v>
      </c>
      <c r="E9" s="172">
        <v>30</v>
      </c>
      <c r="F9" s="172">
        <v>18</v>
      </c>
      <c r="G9" s="172" t="s">
        <v>97</v>
      </c>
      <c r="H9" s="172" t="s">
        <v>97</v>
      </c>
      <c r="I9" s="172">
        <v>363</v>
      </c>
      <c r="J9" s="172">
        <v>6</v>
      </c>
      <c r="K9" s="172">
        <v>836</v>
      </c>
      <c r="L9" s="172" t="s">
        <v>97</v>
      </c>
      <c r="M9" s="172">
        <v>271</v>
      </c>
      <c r="N9" s="172" t="s">
        <v>97</v>
      </c>
      <c r="O9" s="172" t="s">
        <v>97</v>
      </c>
      <c r="P9" s="172">
        <v>37</v>
      </c>
      <c r="Q9" s="172">
        <v>93</v>
      </c>
      <c r="R9" s="172" t="s">
        <v>97</v>
      </c>
      <c r="S9" s="172">
        <v>1699</v>
      </c>
      <c r="T9" s="172">
        <v>179</v>
      </c>
      <c r="U9" s="172">
        <v>1121</v>
      </c>
      <c r="V9" s="172">
        <v>337</v>
      </c>
      <c r="W9" s="172">
        <v>566</v>
      </c>
      <c r="X9" s="172">
        <v>591</v>
      </c>
      <c r="Y9" s="172">
        <v>21</v>
      </c>
      <c r="Z9" s="172">
        <v>547</v>
      </c>
      <c r="AA9" s="173">
        <v>23</v>
      </c>
    </row>
    <row r="10" spans="2:27" ht="39.75" customHeight="1">
      <c r="B10" s="105" t="s">
        <v>34</v>
      </c>
      <c r="C10" s="171">
        <v>10448</v>
      </c>
      <c r="D10" s="172">
        <v>528</v>
      </c>
      <c r="E10" s="172">
        <v>61</v>
      </c>
      <c r="F10" s="172">
        <v>4</v>
      </c>
      <c r="G10" s="172">
        <v>5</v>
      </c>
      <c r="H10" s="172">
        <v>24</v>
      </c>
      <c r="I10" s="172">
        <v>26</v>
      </c>
      <c r="J10" s="172">
        <v>58</v>
      </c>
      <c r="K10" s="172">
        <v>29</v>
      </c>
      <c r="L10" s="172">
        <v>8</v>
      </c>
      <c r="M10" s="172">
        <v>728</v>
      </c>
      <c r="N10" s="172">
        <v>482</v>
      </c>
      <c r="O10" s="172" t="s">
        <v>97</v>
      </c>
      <c r="P10" s="172">
        <v>111</v>
      </c>
      <c r="Q10" s="172" t="s">
        <v>97</v>
      </c>
      <c r="R10" s="172">
        <v>58</v>
      </c>
      <c r="S10" s="172">
        <v>3675</v>
      </c>
      <c r="T10" s="172">
        <v>51</v>
      </c>
      <c r="U10" s="172">
        <v>269</v>
      </c>
      <c r="V10" s="172" t="s">
        <v>97</v>
      </c>
      <c r="W10" s="172" t="s">
        <v>97</v>
      </c>
      <c r="X10" s="172">
        <v>11</v>
      </c>
      <c r="Y10" s="172">
        <v>6</v>
      </c>
      <c r="Z10" s="172" t="s">
        <v>97</v>
      </c>
      <c r="AA10" s="173">
        <v>4314</v>
      </c>
    </row>
    <row r="11" spans="1:27" ht="39.75" customHeight="1">
      <c r="A11" s="203">
        <f>'第1表事業所'!A11+1</f>
        <v>126</v>
      </c>
      <c r="B11" s="105" t="s">
        <v>35</v>
      </c>
      <c r="C11" s="171">
        <v>5517</v>
      </c>
      <c r="D11" s="172">
        <v>627</v>
      </c>
      <c r="E11" s="172">
        <v>261</v>
      </c>
      <c r="F11" s="172">
        <v>336</v>
      </c>
      <c r="G11" s="172">
        <v>79</v>
      </c>
      <c r="H11" s="172">
        <v>242</v>
      </c>
      <c r="I11" s="172">
        <v>60</v>
      </c>
      <c r="J11" s="172">
        <v>134</v>
      </c>
      <c r="K11" s="172">
        <v>13</v>
      </c>
      <c r="L11" s="172">
        <v>6</v>
      </c>
      <c r="M11" s="172">
        <v>331</v>
      </c>
      <c r="N11" s="172" t="s">
        <v>97</v>
      </c>
      <c r="O11" s="172" t="s">
        <v>97</v>
      </c>
      <c r="P11" s="172">
        <v>414</v>
      </c>
      <c r="Q11" s="172">
        <v>72</v>
      </c>
      <c r="R11" s="172">
        <v>266</v>
      </c>
      <c r="S11" s="172">
        <v>508</v>
      </c>
      <c r="T11" s="172">
        <v>4</v>
      </c>
      <c r="U11" s="172">
        <v>301</v>
      </c>
      <c r="V11" s="172" t="s">
        <v>97</v>
      </c>
      <c r="W11" s="172">
        <v>1564</v>
      </c>
      <c r="X11" s="172">
        <v>41</v>
      </c>
      <c r="Y11" s="172" t="s">
        <v>97</v>
      </c>
      <c r="Z11" s="172">
        <v>258</v>
      </c>
      <c r="AA11" s="173" t="s">
        <v>97</v>
      </c>
    </row>
    <row r="12" spans="1:27" ht="39.75" customHeight="1">
      <c r="A12" s="64"/>
      <c r="B12" s="105" t="s">
        <v>36</v>
      </c>
      <c r="C12" s="171">
        <v>4948</v>
      </c>
      <c r="D12" s="172">
        <v>489</v>
      </c>
      <c r="E12" s="172" t="s">
        <v>97</v>
      </c>
      <c r="F12" s="172">
        <v>1253</v>
      </c>
      <c r="G12" s="172">
        <v>48</v>
      </c>
      <c r="H12" s="172">
        <v>111</v>
      </c>
      <c r="I12" s="172">
        <v>93</v>
      </c>
      <c r="J12" s="172">
        <v>35</v>
      </c>
      <c r="K12" s="172">
        <v>57</v>
      </c>
      <c r="L12" s="172">
        <v>6</v>
      </c>
      <c r="M12" s="172">
        <v>403</v>
      </c>
      <c r="N12" s="172">
        <v>170</v>
      </c>
      <c r="O12" s="172" t="s">
        <v>97</v>
      </c>
      <c r="P12" s="172">
        <v>184</v>
      </c>
      <c r="Q12" s="172" t="s">
        <v>97</v>
      </c>
      <c r="R12" s="172" t="s">
        <v>97</v>
      </c>
      <c r="S12" s="172">
        <v>1083</v>
      </c>
      <c r="T12" s="172">
        <v>9</v>
      </c>
      <c r="U12" s="172">
        <v>320</v>
      </c>
      <c r="V12" s="172" t="s">
        <v>97</v>
      </c>
      <c r="W12" s="172" t="s">
        <v>97</v>
      </c>
      <c r="X12" s="172">
        <v>187</v>
      </c>
      <c r="Y12" s="172">
        <v>21</v>
      </c>
      <c r="Z12" s="172">
        <v>471</v>
      </c>
      <c r="AA12" s="173">
        <v>8</v>
      </c>
    </row>
    <row r="13" spans="1:27" ht="39.75" customHeight="1">
      <c r="A13" s="64"/>
      <c r="B13" s="105" t="s">
        <v>83</v>
      </c>
      <c r="C13" s="171">
        <v>7975</v>
      </c>
      <c r="D13" s="172">
        <v>863</v>
      </c>
      <c r="E13" s="172">
        <v>65</v>
      </c>
      <c r="F13" s="172">
        <v>1014</v>
      </c>
      <c r="G13" s="172">
        <v>142</v>
      </c>
      <c r="H13" s="172">
        <v>421</v>
      </c>
      <c r="I13" s="172">
        <v>121</v>
      </c>
      <c r="J13" s="172">
        <v>66</v>
      </c>
      <c r="K13" s="172">
        <v>254</v>
      </c>
      <c r="L13" s="172" t="s">
        <v>97</v>
      </c>
      <c r="M13" s="172">
        <v>851</v>
      </c>
      <c r="N13" s="172" t="s">
        <v>97</v>
      </c>
      <c r="O13" s="172" t="s">
        <v>97</v>
      </c>
      <c r="P13" s="172">
        <v>67</v>
      </c>
      <c r="Q13" s="172">
        <v>19</v>
      </c>
      <c r="R13" s="172">
        <v>41</v>
      </c>
      <c r="S13" s="172">
        <v>1249</v>
      </c>
      <c r="T13" s="172">
        <v>152</v>
      </c>
      <c r="U13" s="172">
        <v>1873</v>
      </c>
      <c r="V13" s="172">
        <v>8</v>
      </c>
      <c r="W13" s="172">
        <v>269</v>
      </c>
      <c r="X13" s="172">
        <v>215</v>
      </c>
      <c r="Y13" s="172">
        <v>77</v>
      </c>
      <c r="Z13" s="172">
        <v>124</v>
      </c>
      <c r="AA13" s="173">
        <v>84</v>
      </c>
    </row>
    <row r="14" spans="1:27" ht="39.75" customHeight="1">
      <c r="A14" s="64"/>
      <c r="B14" s="105" t="s">
        <v>84</v>
      </c>
      <c r="C14" s="171">
        <v>12481</v>
      </c>
      <c r="D14" s="172">
        <v>936</v>
      </c>
      <c r="E14" s="172">
        <v>109</v>
      </c>
      <c r="F14" s="172">
        <v>345</v>
      </c>
      <c r="G14" s="172">
        <v>351</v>
      </c>
      <c r="H14" s="172">
        <v>260</v>
      </c>
      <c r="I14" s="172">
        <v>283</v>
      </c>
      <c r="J14" s="172">
        <v>81</v>
      </c>
      <c r="K14" s="172">
        <v>875</v>
      </c>
      <c r="L14" s="172">
        <v>6</v>
      </c>
      <c r="M14" s="172">
        <v>757</v>
      </c>
      <c r="N14" s="172">
        <v>89</v>
      </c>
      <c r="O14" s="172" t="s">
        <v>97</v>
      </c>
      <c r="P14" s="172">
        <v>152</v>
      </c>
      <c r="Q14" s="172">
        <v>1406</v>
      </c>
      <c r="R14" s="172">
        <v>3570</v>
      </c>
      <c r="S14" s="172">
        <v>1778</v>
      </c>
      <c r="T14" s="172">
        <v>65</v>
      </c>
      <c r="U14" s="172">
        <v>667</v>
      </c>
      <c r="V14" s="172">
        <v>278</v>
      </c>
      <c r="W14" s="172">
        <v>24</v>
      </c>
      <c r="X14" s="172">
        <v>71</v>
      </c>
      <c r="Y14" s="172">
        <v>85</v>
      </c>
      <c r="Z14" s="172">
        <v>227</v>
      </c>
      <c r="AA14" s="173">
        <v>66</v>
      </c>
    </row>
    <row r="15" spans="1:27" ht="39.75" customHeight="1">
      <c r="A15" s="64"/>
      <c r="B15" s="105" t="s">
        <v>37</v>
      </c>
      <c r="C15" s="171">
        <v>185</v>
      </c>
      <c r="D15" s="172" t="s">
        <v>97</v>
      </c>
      <c r="E15" s="172" t="s">
        <v>97</v>
      </c>
      <c r="F15" s="172">
        <v>11</v>
      </c>
      <c r="G15" s="172" t="s">
        <v>97</v>
      </c>
      <c r="H15" s="172" t="s">
        <v>97</v>
      </c>
      <c r="I15" s="172" t="s">
        <v>97</v>
      </c>
      <c r="J15" s="172" t="s">
        <v>97</v>
      </c>
      <c r="K15" s="172" t="s">
        <v>97</v>
      </c>
      <c r="L15" s="172" t="s">
        <v>97</v>
      </c>
      <c r="M15" s="172" t="s">
        <v>97</v>
      </c>
      <c r="N15" s="172" t="s">
        <v>97</v>
      </c>
      <c r="O15" s="172" t="s">
        <v>97</v>
      </c>
      <c r="P15" s="172">
        <v>27</v>
      </c>
      <c r="Q15" s="172" t="s">
        <v>97</v>
      </c>
      <c r="R15" s="172" t="s">
        <v>97</v>
      </c>
      <c r="S15" s="172" t="s">
        <v>97</v>
      </c>
      <c r="T15" s="172" t="s">
        <v>97</v>
      </c>
      <c r="U15" s="172">
        <v>77</v>
      </c>
      <c r="V15" s="172" t="s">
        <v>97</v>
      </c>
      <c r="W15" s="172">
        <v>70</v>
      </c>
      <c r="X15" s="172" t="s">
        <v>97</v>
      </c>
      <c r="Y15" s="172" t="s">
        <v>97</v>
      </c>
      <c r="Z15" s="172" t="s">
        <v>97</v>
      </c>
      <c r="AA15" s="173" t="s">
        <v>97</v>
      </c>
    </row>
    <row r="16" spans="2:27" ht="39.75" customHeight="1">
      <c r="B16" s="105" t="s">
        <v>38</v>
      </c>
      <c r="C16" s="171">
        <v>3090</v>
      </c>
      <c r="D16" s="172">
        <v>79</v>
      </c>
      <c r="E16" s="172" t="s">
        <v>97</v>
      </c>
      <c r="F16" s="172">
        <v>128</v>
      </c>
      <c r="G16" s="172">
        <v>6</v>
      </c>
      <c r="H16" s="172">
        <v>13</v>
      </c>
      <c r="I16" s="172" t="s">
        <v>97</v>
      </c>
      <c r="J16" s="172">
        <v>5</v>
      </c>
      <c r="K16" s="172">
        <v>1096</v>
      </c>
      <c r="L16" s="172" t="s">
        <v>97</v>
      </c>
      <c r="M16" s="172">
        <v>641</v>
      </c>
      <c r="N16" s="172" t="s">
        <v>97</v>
      </c>
      <c r="O16" s="172" t="s">
        <v>97</v>
      </c>
      <c r="P16" s="172">
        <v>181</v>
      </c>
      <c r="Q16" s="172" t="s">
        <v>97</v>
      </c>
      <c r="R16" s="172">
        <v>152</v>
      </c>
      <c r="S16" s="172">
        <v>88</v>
      </c>
      <c r="T16" s="172">
        <v>66</v>
      </c>
      <c r="U16" s="172">
        <v>146</v>
      </c>
      <c r="V16" s="172" t="s">
        <v>97</v>
      </c>
      <c r="W16" s="172">
        <v>78</v>
      </c>
      <c r="X16" s="172">
        <v>393</v>
      </c>
      <c r="Y16" s="172">
        <v>6</v>
      </c>
      <c r="Z16" s="172" t="s">
        <v>97</v>
      </c>
      <c r="AA16" s="173">
        <v>12</v>
      </c>
    </row>
    <row r="17" spans="2:27" ht="39.75" customHeight="1">
      <c r="B17" s="105" t="s">
        <v>39</v>
      </c>
      <c r="C17" s="171">
        <v>3224</v>
      </c>
      <c r="D17" s="172">
        <v>363</v>
      </c>
      <c r="E17" s="172">
        <v>61</v>
      </c>
      <c r="F17" s="172">
        <v>14</v>
      </c>
      <c r="G17" s="172">
        <v>6</v>
      </c>
      <c r="H17" s="172">
        <v>17</v>
      </c>
      <c r="I17" s="172">
        <v>324</v>
      </c>
      <c r="J17" s="172" t="s">
        <v>97</v>
      </c>
      <c r="K17" s="172">
        <v>201</v>
      </c>
      <c r="L17" s="172">
        <v>10</v>
      </c>
      <c r="M17" s="172">
        <v>252</v>
      </c>
      <c r="N17" s="172" t="s">
        <v>97</v>
      </c>
      <c r="O17" s="172" t="s">
        <v>97</v>
      </c>
      <c r="P17" s="172">
        <v>91</v>
      </c>
      <c r="Q17" s="172">
        <v>29</v>
      </c>
      <c r="R17" s="172">
        <v>749</v>
      </c>
      <c r="S17" s="172">
        <v>439</v>
      </c>
      <c r="T17" s="172">
        <v>82</v>
      </c>
      <c r="U17" s="172">
        <v>159</v>
      </c>
      <c r="V17" s="172">
        <v>27</v>
      </c>
      <c r="W17" s="172">
        <v>294</v>
      </c>
      <c r="X17" s="172">
        <v>50</v>
      </c>
      <c r="Y17" s="172" t="s">
        <v>97</v>
      </c>
      <c r="Z17" s="172">
        <v>14</v>
      </c>
      <c r="AA17" s="173">
        <v>42</v>
      </c>
    </row>
    <row r="18" spans="1:27" ht="39.75" customHeight="1">
      <c r="A18" s="64"/>
      <c r="B18" s="105" t="s">
        <v>40</v>
      </c>
      <c r="C18" s="171">
        <v>3264</v>
      </c>
      <c r="D18" s="172">
        <v>157</v>
      </c>
      <c r="E18" s="172">
        <v>95</v>
      </c>
      <c r="F18" s="172">
        <v>40</v>
      </c>
      <c r="G18" s="172" t="s">
        <v>97</v>
      </c>
      <c r="H18" s="172">
        <v>4</v>
      </c>
      <c r="I18" s="172" t="s">
        <v>97</v>
      </c>
      <c r="J18" s="172">
        <v>15</v>
      </c>
      <c r="K18" s="172" t="s">
        <v>97</v>
      </c>
      <c r="L18" s="172" t="s">
        <v>97</v>
      </c>
      <c r="M18" s="172">
        <v>820</v>
      </c>
      <c r="N18" s="172">
        <v>216</v>
      </c>
      <c r="O18" s="172" t="s">
        <v>97</v>
      </c>
      <c r="P18" s="172">
        <v>73</v>
      </c>
      <c r="Q18" s="172" t="s">
        <v>97</v>
      </c>
      <c r="R18" s="172" t="s">
        <v>97</v>
      </c>
      <c r="S18" s="172">
        <v>152</v>
      </c>
      <c r="T18" s="172">
        <v>15</v>
      </c>
      <c r="U18" s="172">
        <v>301</v>
      </c>
      <c r="V18" s="172" t="s">
        <v>97</v>
      </c>
      <c r="W18" s="172">
        <v>402</v>
      </c>
      <c r="X18" s="172" t="s">
        <v>97</v>
      </c>
      <c r="Y18" s="172">
        <v>16</v>
      </c>
      <c r="Z18" s="172">
        <v>947</v>
      </c>
      <c r="AA18" s="173">
        <v>11</v>
      </c>
    </row>
    <row r="19" spans="1:27" ht="39.75" customHeight="1">
      <c r="A19" s="64"/>
      <c r="B19" s="123" t="s">
        <v>41</v>
      </c>
      <c r="C19" s="174">
        <v>711</v>
      </c>
      <c r="D19" s="175">
        <v>21</v>
      </c>
      <c r="E19" s="175">
        <v>94</v>
      </c>
      <c r="F19" s="175">
        <v>62</v>
      </c>
      <c r="G19" s="175">
        <v>10</v>
      </c>
      <c r="H19" s="175" t="s">
        <v>97</v>
      </c>
      <c r="I19" s="175" t="s">
        <v>97</v>
      </c>
      <c r="J19" s="175" t="s">
        <v>97</v>
      </c>
      <c r="K19" s="175" t="s">
        <v>97</v>
      </c>
      <c r="L19" s="175" t="s">
        <v>97</v>
      </c>
      <c r="M19" s="175">
        <v>10</v>
      </c>
      <c r="N19" s="175" t="s">
        <v>97</v>
      </c>
      <c r="O19" s="175" t="s">
        <v>97</v>
      </c>
      <c r="P19" s="175">
        <v>21</v>
      </c>
      <c r="Q19" s="175">
        <v>8</v>
      </c>
      <c r="R19" s="175" t="s">
        <v>97</v>
      </c>
      <c r="S19" s="175">
        <v>10</v>
      </c>
      <c r="T19" s="175">
        <v>50</v>
      </c>
      <c r="U19" s="175">
        <v>150</v>
      </c>
      <c r="V19" s="175" t="s">
        <v>97</v>
      </c>
      <c r="W19" s="175">
        <v>275</v>
      </c>
      <c r="X19" s="175" t="s">
        <v>97</v>
      </c>
      <c r="Y19" s="175" t="s">
        <v>97</v>
      </c>
      <c r="Z19" s="175" t="s">
        <v>97</v>
      </c>
      <c r="AA19" s="176" t="s">
        <v>97</v>
      </c>
    </row>
    <row r="20" ht="15.75" customHeight="1"/>
    <row r="21" spans="2:27" ht="14.25" customHeight="1">
      <c r="B21"/>
      <c r="C21"/>
      <c r="D21"/>
      <c r="E21"/>
      <c r="F21"/>
      <c r="G21"/>
      <c r="H21"/>
      <c r="I21"/>
      <c r="J21"/>
      <c r="K21"/>
      <c r="L21"/>
      <c r="M21"/>
      <c r="N21"/>
      <c r="O21"/>
      <c r="P21"/>
      <c r="Q21"/>
      <c r="R21"/>
      <c r="S21"/>
      <c r="T21"/>
      <c r="U21"/>
      <c r="V21"/>
      <c r="W21"/>
      <c r="X21"/>
      <c r="Y21"/>
      <c r="Z21"/>
      <c r="AA21"/>
    </row>
    <row r="22" spans="2:27" ht="13.5">
      <c r="B22"/>
      <c r="C22"/>
      <c r="D22"/>
      <c r="E22"/>
      <c r="F22"/>
      <c r="G22"/>
      <c r="H22"/>
      <c r="I22"/>
      <c r="J22"/>
      <c r="K22"/>
      <c r="L22"/>
      <c r="M22"/>
      <c r="N22"/>
      <c r="O22"/>
      <c r="P22"/>
      <c r="Q22"/>
      <c r="R22"/>
      <c r="S22"/>
      <c r="T22"/>
      <c r="U22"/>
      <c r="V22"/>
      <c r="W22"/>
      <c r="X22"/>
      <c r="Y22"/>
      <c r="Z22"/>
      <c r="AA22"/>
    </row>
    <row r="23" spans="2:27" ht="13.5">
      <c r="B23"/>
      <c r="C23"/>
      <c r="D23"/>
      <c r="E23"/>
      <c r="F23"/>
      <c r="G23"/>
      <c r="H23"/>
      <c r="I23"/>
      <c r="J23"/>
      <c r="K23"/>
      <c r="L23"/>
      <c r="M23"/>
      <c r="N23"/>
      <c r="O23"/>
      <c r="P23"/>
      <c r="Q23"/>
      <c r="R23"/>
      <c r="S23"/>
      <c r="T23"/>
      <c r="U23"/>
      <c r="V23"/>
      <c r="W23"/>
      <c r="X23"/>
      <c r="Y23"/>
      <c r="Z23"/>
      <c r="AA23"/>
    </row>
  </sheetData>
  <sheetProtection/>
  <mergeCells count="1">
    <mergeCell ref="B2:B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ignoredErrors>
    <ignoredError sqref="D2"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AA19"/>
  <sheetViews>
    <sheetView zoomScale="75" zoomScaleNormal="75" zoomScalePageLayoutView="0" workbookViewId="0" topLeftCell="A1">
      <pane xSplit="3" ySplit="4" topLeftCell="D5" activePane="bottomRight" state="frozen"/>
      <selection pane="topLeft" activeCell="F11" sqref="F11"/>
      <selection pane="topRight" activeCell="F11" sqref="F11"/>
      <selection pane="bottomLeft" activeCell="F11" sqref="F11"/>
      <selection pane="bottomRight" activeCell="A1" sqref="A1"/>
    </sheetView>
  </sheetViews>
  <sheetFormatPr defaultColWidth="9.00390625" defaultRowHeight="13.5"/>
  <cols>
    <col min="1" max="1" width="3.625" style="62" customWidth="1"/>
    <col min="2" max="2" width="7.625" style="70" customWidth="1"/>
    <col min="3" max="3" width="11.125" style="70" customWidth="1"/>
    <col min="4" max="6" width="9.375" style="70" customWidth="1"/>
    <col min="7" max="7" width="9.375" style="159" customWidth="1"/>
    <col min="8" max="9" width="9.375" style="70" customWidth="1"/>
    <col min="10" max="10" width="9.375" style="159" customWidth="1"/>
    <col min="11" max="14" width="9.375" style="70" customWidth="1"/>
    <col min="15" max="15" width="8.50390625" style="70" customWidth="1"/>
    <col min="16" max="27" width="9.375" style="70" customWidth="1"/>
    <col min="28" max="16384" width="9.00390625" style="70" customWidth="1"/>
  </cols>
  <sheetData>
    <row r="1" spans="1:27" s="138" customFormat="1" ht="39.75" customHeight="1">
      <c r="A1" s="62"/>
      <c r="B1" s="70"/>
      <c r="C1" s="72" t="s">
        <v>113</v>
      </c>
      <c r="G1" s="142"/>
      <c r="J1" s="142"/>
      <c r="M1" s="73"/>
      <c r="O1" s="143"/>
      <c r="Z1" s="184"/>
      <c r="AA1" s="184" t="s">
        <v>85</v>
      </c>
    </row>
    <row r="2" spans="2:27" ht="19.5" customHeight="1">
      <c r="B2" s="313" t="s">
        <v>86</v>
      </c>
      <c r="C2" s="267" t="s">
        <v>114</v>
      </c>
      <c r="D2" s="193" t="s">
        <v>13</v>
      </c>
      <c r="E2" s="145">
        <v>10</v>
      </c>
      <c r="F2" s="145">
        <v>11</v>
      </c>
      <c r="G2" s="146">
        <v>12</v>
      </c>
      <c r="H2" s="145">
        <v>13</v>
      </c>
      <c r="I2" s="145">
        <v>14</v>
      </c>
      <c r="J2" s="146">
        <v>15</v>
      </c>
      <c r="K2" s="145">
        <v>16</v>
      </c>
      <c r="L2" s="145">
        <v>17</v>
      </c>
      <c r="M2" s="145">
        <v>18</v>
      </c>
      <c r="N2" s="145">
        <v>19</v>
      </c>
      <c r="O2" s="145">
        <v>20</v>
      </c>
      <c r="P2" s="145">
        <v>21</v>
      </c>
      <c r="Q2" s="145">
        <v>22</v>
      </c>
      <c r="R2" s="145">
        <v>23</v>
      </c>
      <c r="S2" s="145">
        <v>24</v>
      </c>
      <c r="T2" s="145">
        <v>25</v>
      </c>
      <c r="U2" s="145">
        <v>26</v>
      </c>
      <c r="V2" s="145">
        <v>27</v>
      </c>
      <c r="W2" s="145">
        <v>28</v>
      </c>
      <c r="X2" s="145">
        <v>29</v>
      </c>
      <c r="Y2" s="145">
        <v>30</v>
      </c>
      <c r="Z2" s="145">
        <v>31</v>
      </c>
      <c r="AA2" s="147">
        <v>32</v>
      </c>
    </row>
    <row r="3" spans="1:27" ht="33.75" customHeight="1">
      <c r="A3" s="63"/>
      <c r="B3" s="314"/>
      <c r="C3" s="148" t="s">
        <v>101</v>
      </c>
      <c r="D3" s="149" t="s">
        <v>66</v>
      </c>
      <c r="E3" s="149" t="s">
        <v>0</v>
      </c>
      <c r="F3" s="149" t="s">
        <v>61</v>
      </c>
      <c r="G3" s="149" t="s">
        <v>1</v>
      </c>
      <c r="H3" s="149" t="s">
        <v>2</v>
      </c>
      <c r="I3" s="149" t="s">
        <v>3</v>
      </c>
      <c r="J3" s="149" t="s">
        <v>138</v>
      </c>
      <c r="K3" s="149" t="s">
        <v>62</v>
      </c>
      <c r="L3" s="149" t="s">
        <v>4</v>
      </c>
      <c r="M3" s="149" t="s">
        <v>5</v>
      </c>
      <c r="N3" s="149" t="s">
        <v>6</v>
      </c>
      <c r="O3" s="149" t="s">
        <v>7</v>
      </c>
      <c r="P3" s="149" t="s">
        <v>8</v>
      </c>
      <c r="Q3" s="149" t="s">
        <v>67</v>
      </c>
      <c r="R3" s="149" t="s">
        <v>9</v>
      </c>
      <c r="S3" s="149" t="s">
        <v>10</v>
      </c>
      <c r="T3" s="149" t="s">
        <v>106</v>
      </c>
      <c r="U3" s="149" t="s">
        <v>107</v>
      </c>
      <c r="V3" s="149" t="s">
        <v>108</v>
      </c>
      <c r="W3" s="150" t="s">
        <v>28</v>
      </c>
      <c r="X3" s="149" t="s">
        <v>11</v>
      </c>
      <c r="Y3" s="150" t="s">
        <v>58</v>
      </c>
      <c r="Z3" s="149" t="s">
        <v>12</v>
      </c>
      <c r="AA3" s="151" t="s">
        <v>59</v>
      </c>
    </row>
    <row r="4" spans="1:27" ht="51" customHeight="1">
      <c r="A4" s="64"/>
      <c r="B4" s="205" t="s">
        <v>65</v>
      </c>
      <c r="C4" s="152">
        <v>367704902</v>
      </c>
      <c r="D4" s="153">
        <v>15557731</v>
      </c>
      <c r="E4" s="153">
        <v>6558150</v>
      </c>
      <c r="F4" s="153">
        <v>7117644</v>
      </c>
      <c r="G4" s="154">
        <v>3228685</v>
      </c>
      <c r="H4" s="153">
        <v>3714702</v>
      </c>
      <c r="I4" s="153">
        <v>15400443</v>
      </c>
      <c r="J4" s="154">
        <v>3509219</v>
      </c>
      <c r="K4" s="153">
        <v>72449368</v>
      </c>
      <c r="L4" s="153">
        <v>518439</v>
      </c>
      <c r="M4" s="153">
        <v>18289115</v>
      </c>
      <c r="N4" s="153">
        <v>1417698</v>
      </c>
      <c r="O4" s="153">
        <v>165573</v>
      </c>
      <c r="P4" s="153">
        <v>7217709</v>
      </c>
      <c r="Q4" s="153">
        <v>15550895</v>
      </c>
      <c r="R4" s="153">
        <v>35691637</v>
      </c>
      <c r="S4" s="153">
        <v>40096271</v>
      </c>
      <c r="T4" s="153">
        <v>6522521</v>
      </c>
      <c r="U4" s="153">
        <v>43542407</v>
      </c>
      <c r="V4" s="153">
        <v>3724623</v>
      </c>
      <c r="W4" s="153">
        <v>32517243</v>
      </c>
      <c r="X4" s="153">
        <v>4314657</v>
      </c>
      <c r="Y4" s="153">
        <v>648983</v>
      </c>
      <c r="Z4" s="153">
        <v>16026455</v>
      </c>
      <c r="AA4" s="155">
        <v>13924734</v>
      </c>
    </row>
    <row r="5" spans="1:27" s="159" customFormat="1" ht="51" customHeight="1">
      <c r="A5" s="64"/>
      <c r="B5" s="206" t="s">
        <v>29</v>
      </c>
      <c r="C5" s="156">
        <v>125504444</v>
      </c>
      <c r="D5" s="157">
        <v>6382909</v>
      </c>
      <c r="E5" s="157">
        <v>1002811</v>
      </c>
      <c r="F5" s="157">
        <v>1729547</v>
      </c>
      <c r="G5" s="157">
        <v>652210</v>
      </c>
      <c r="H5" s="157">
        <v>440884</v>
      </c>
      <c r="I5" s="157">
        <v>5702233</v>
      </c>
      <c r="J5" s="157">
        <v>2743686</v>
      </c>
      <c r="K5" s="157">
        <v>37841914</v>
      </c>
      <c r="L5" s="157">
        <v>222820</v>
      </c>
      <c r="M5" s="157">
        <v>3380462</v>
      </c>
      <c r="N5" s="157" t="s">
        <v>98</v>
      </c>
      <c r="O5" s="157" t="s">
        <v>98</v>
      </c>
      <c r="P5" s="157">
        <v>3060198</v>
      </c>
      <c r="Q5" s="157">
        <v>3117089</v>
      </c>
      <c r="R5" s="157">
        <v>1642972</v>
      </c>
      <c r="S5" s="157">
        <v>5980199</v>
      </c>
      <c r="T5" s="157">
        <v>4076594</v>
      </c>
      <c r="U5" s="157">
        <v>25243163</v>
      </c>
      <c r="V5" s="157">
        <v>242739</v>
      </c>
      <c r="W5" s="157">
        <v>11709765</v>
      </c>
      <c r="X5" s="157">
        <v>862766</v>
      </c>
      <c r="Y5" s="157">
        <v>219520</v>
      </c>
      <c r="Z5" s="157">
        <v>6791604</v>
      </c>
      <c r="AA5" s="158">
        <v>2261394</v>
      </c>
    </row>
    <row r="6" spans="1:27" ht="51" customHeight="1">
      <c r="A6" s="65"/>
      <c r="B6" s="207" t="s">
        <v>30</v>
      </c>
      <c r="C6" s="160">
        <v>40714895</v>
      </c>
      <c r="D6" s="161">
        <v>730701</v>
      </c>
      <c r="E6" s="161" t="s">
        <v>98</v>
      </c>
      <c r="F6" s="161">
        <v>427814</v>
      </c>
      <c r="G6" s="157">
        <v>927813</v>
      </c>
      <c r="H6" s="161">
        <v>155455</v>
      </c>
      <c r="I6" s="161">
        <v>6908216</v>
      </c>
      <c r="J6" s="157">
        <v>107360</v>
      </c>
      <c r="K6" s="161">
        <v>8753655</v>
      </c>
      <c r="L6" s="161" t="s">
        <v>98</v>
      </c>
      <c r="M6" s="161">
        <v>1796765</v>
      </c>
      <c r="N6" s="161" t="s">
        <v>98</v>
      </c>
      <c r="O6" s="161" t="s">
        <v>97</v>
      </c>
      <c r="P6" s="161">
        <v>1198816</v>
      </c>
      <c r="Q6" s="161">
        <v>2248927</v>
      </c>
      <c r="R6" s="161">
        <v>3262381</v>
      </c>
      <c r="S6" s="161">
        <v>7540490</v>
      </c>
      <c r="T6" s="161">
        <v>516338</v>
      </c>
      <c r="U6" s="161">
        <v>4015444</v>
      </c>
      <c r="V6" s="161" t="s">
        <v>98</v>
      </c>
      <c r="W6" s="161" t="s">
        <v>98</v>
      </c>
      <c r="X6" s="161">
        <v>227523</v>
      </c>
      <c r="Y6" s="161" t="s">
        <v>98</v>
      </c>
      <c r="Z6" s="161">
        <v>777300</v>
      </c>
      <c r="AA6" s="162">
        <v>331223</v>
      </c>
    </row>
    <row r="7" spans="1:27" ht="51" customHeight="1">
      <c r="A7" s="64"/>
      <c r="B7" s="207" t="s">
        <v>31</v>
      </c>
      <c r="C7" s="160">
        <v>13834562</v>
      </c>
      <c r="D7" s="161">
        <v>391320</v>
      </c>
      <c r="E7" s="161" t="s">
        <v>98</v>
      </c>
      <c r="F7" s="161">
        <v>252217</v>
      </c>
      <c r="G7" s="157">
        <v>12026</v>
      </c>
      <c r="H7" s="161" t="s">
        <v>98</v>
      </c>
      <c r="I7" s="161" t="s">
        <v>98</v>
      </c>
      <c r="J7" s="157">
        <v>27720</v>
      </c>
      <c r="K7" s="161">
        <v>175030</v>
      </c>
      <c r="L7" s="161" t="s">
        <v>98</v>
      </c>
      <c r="M7" s="161">
        <v>234108</v>
      </c>
      <c r="N7" s="161" t="s">
        <v>97</v>
      </c>
      <c r="O7" s="161" t="s">
        <v>98</v>
      </c>
      <c r="P7" s="161" t="s">
        <v>98</v>
      </c>
      <c r="Q7" s="161" t="s">
        <v>98</v>
      </c>
      <c r="R7" s="161" t="s">
        <v>98</v>
      </c>
      <c r="S7" s="161">
        <v>1473555</v>
      </c>
      <c r="T7" s="161">
        <v>217157</v>
      </c>
      <c r="U7" s="161">
        <v>983656</v>
      </c>
      <c r="V7" s="161" t="s">
        <v>97</v>
      </c>
      <c r="W7" s="161" t="s">
        <v>98</v>
      </c>
      <c r="X7" s="161">
        <v>243379</v>
      </c>
      <c r="Y7" s="161" t="s">
        <v>97</v>
      </c>
      <c r="Z7" s="161" t="s">
        <v>97</v>
      </c>
      <c r="AA7" s="162">
        <v>3172798</v>
      </c>
    </row>
    <row r="8" spans="1:27" ht="51" customHeight="1">
      <c r="A8" s="64"/>
      <c r="B8" s="207" t="s">
        <v>32</v>
      </c>
      <c r="C8" s="160">
        <v>8052062</v>
      </c>
      <c r="D8" s="161">
        <v>734906</v>
      </c>
      <c r="E8" s="161" t="s">
        <v>98</v>
      </c>
      <c r="F8" s="161">
        <v>421721</v>
      </c>
      <c r="G8" s="157">
        <v>50176</v>
      </c>
      <c r="H8" s="161" t="s">
        <v>98</v>
      </c>
      <c r="I8" s="161" t="s">
        <v>97</v>
      </c>
      <c r="J8" s="157">
        <v>13928</v>
      </c>
      <c r="K8" s="161" t="s">
        <v>97</v>
      </c>
      <c r="L8" s="161" t="s">
        <v>98</v>
      </c>
      <c r="M8" s="161">
        <v>1041820</v>
      </c>
      <c r="N8" s="161" t="s">
        <v>97</v>
      </c>
      <c r="O8" s="161" t="s">
        <v>98</v>
      </c>
      <c r="P8" s="161">
        <v>242878</v>
      </c>
      <c r="Q8" s="161" t="s">
        <v>98</v>
      </c>
      <c r="R8" s="161" t="s">
        <v>98</v>
      </c>
      <c r="S8" s="161">
        <v>1705191</v>
      </c>
      <c r="T8" s="161" t="s">
        <v>97</v>
      </c>
      <c r="U8" s="161">
        <v>213154</v>
      </c>
      <c r="V8" s="161" t="s">
        <v>97</v>
      </c>
      <c r="W8" s="161" t="s">
        <v>98</v>
      </c>
      <c r="X8" s="161" t="s">
        <v>98</v>
      </c>
      <c r="Y8" s="161" t="s">
        <v>97</v>
      </c>
      <c r="Z8" s="161">
        <v>204649</v>
      </c>
      <c r="AA8" s="162" t="s">
        <v>98</v>
      </c>
    </row>
    <row r="9" spans="1:27" s="159" customFormat="1" ht="51" customHeight="1">
      <c r="A9" s="64"/>
      <c r="B9" s="206" t="s">
        <v>33</v>
      </c>
      <c r="C9" s="156">
        <v>33633234</v>
      </c>
      <c r="D9" s="157">
        <v>178554</v>
      </c>
      <c r="E9" s="157">
        <v>50654</v>
      </c>
      <c r="F9" s="157" t="s">
        <v>98</v>
      </c>
      <c r="G9" s="157" t="s">
        <v>97</v>
      </c>
      <c r="H9" s="157" t="s">
        <v>97</v>
      </c>
      <c r="I9" s="157">
        <v>445585</v>
      </c>
      <c r="J9" s="157" t="s">
        <v>98</v>
      </c>
      <c r="K9" s="157">
        <v>16079453</v>
      </c>
      <c r="L9" s="157" t="s">
        <v>97</v>
      </c>
      <c r="M9" s="157">
        <v>470083</v>
      </c>
      <c r="N9" s="157" t="s">
        <v>97</v>
      </c>
      <c r="O9" s="157" t="s">
        <v>97</v>
      </c>
      <c r="P9" s="157">
        <v>89830</v>
      </c>
      <c r="Q9" s="157">
        <v>560535</v>
      </c>
      <c r="R9" s="157" t="s">
        <v>97</v>
      </c>
      <c r="S9" s="157">
        <v>3885581</v>
      </c>
      <c r="T9" s="157">
        <v>376793</v>
      </c>
      <c r="U9" s="157">
        <v>2964241</v>
      </c>
      <c r="V9" s="157" t="s">
        <v>98</v>
      </c>
      <c r="W9" s="157">
        <v>1611515</v>
      </c>
      <c r="X9" s="157">
        <v>1290630</v>
      </c>
      <c r="Y9" s="161" t="s">
        <v>98</v>
      </c>
      <c r="Z9" s="157">
        <v>3107809</v>
      </c>
      <c r="AA9" s="158">
        <v>11498</v>
      </c>
    </row>
    <row r="10" spans="2:27" ht="51" customHeight="1">
      <c r="B10" s="207" t="s">
        <v>34</v>
      </c>
      <c r="C10" s="160">
        <v>19996061</v>
      </c>
      <c r="D10" s="161">
        <v>402251</v>
      </c>
      <c r="E10" s="161" t="s">
        <v>98</v>
      </c>
      <c r="F10" s="161" t="s">
        <v>98</v>
      </c>
      <c r="G10" s="157" t="s">
        <v>98</v>
      </c>
      <c r="H10" s="161">
        <v>18326</v>
      </c>
      <c r="I10" s="161" t="s">
        <v>98</v>
      </c>
      <c r="J10" s="157" t="s">
        <v>98</v>
      </c>
      <c r="K10" s="161" t="s">
        <v>98</v>
      </c>
      <c r="L10" s="161" t="s">
        <v>98</v>
      </c>
      <c r="M10" s="161">
        <v>1978703</v>
      </c>
      <c r="N10" s="161">
        <v>699401</v>
      </c>
      <c r="O10" s="161" t="s">
        <v>97</v>
      </c>
      <c r="P10" s="161">
        <v>213213</v>
      </c>
      <c r="Q10" s="161" t="s">
        <v>97</v>
      </c>
      <c r="R10" s="161" t="s">
        <v>98</v>
      </c>
      <c r="S10" s="161">
        <v>7322160</v>
      </c>
      <c r="T10" s="161" t="s">
        <v>98</v>
      </c>
      <c r="U10" s="161">
        <v>578039</v>
      </c>
      <c r="V10" s="161" t="s">
        <v>97</v>
      </c>
      <c r="W10" s="161" t="s">
        <v>97</v>
      </c>
      <c r="X10" s="161" t="s">
        <v>98</v>
      </c>
      <c r="Y10" s="161" t="s">
        <v>98</v>
      </c>
      <c r="Z10" s="161" t="s">
        <v>97</v>
      </c>
      <c r="AA10" s="162">
        <v>7828056</v>
      </c>
    </row>
    <row r="11" spans="1:27" ht="51" customHeight="1">
      <c r="A11" s="203">
        <f>'第1表事業所'!A11+2</f>
        <v>127</v>
      </c>
      <c r="B11" s="207" t="s">
        <v>35</v>
      </c>
      <c r="C11" s="160">
        <v>20374263</v>
      </c>
      <c r="D11" s="161">
        <v>957075</v>
      </c>
      <c r="E11" s="161">
        <v>3048258</v>
      </c>
      <c r="F11" s="161">
        <v>517037</v>
      </c>
      <c r="G11" s="157">
        <v>103945</v>
      </c>
      <c r="H11" s="161">
        <v>489327</v>
      </c>
      <c r="I11" s="161" t="s">
        <v>98</v>
      </c>
      <c r="J11" s="157">
        <v>395248</v>
      </c>
      <c r="K11" s="161" t="s">
        <v>98</v>
      </c>
      <c r="L11" s="161" t="s">
        <v>98</v>
      </c>
      <c r="M11" s="161">
        <v>544276</v>
      </c>
      <c r="N11" s="161" t="s">
        <v>97</v>
      </c>
      <c r="O11" s="161" t="s">
        <v>97</v>
      </c>
      <c r="P11" s="161">
        <v>650470</v>
      </c>
      <c r="Q11" s="161" t="s">
        <v>98</v>
      </c>
      <c r="R11" s="161">
        <v>2825405</v>
      </c>
      <c r="S11" s="161">
        <v>1004463</v>
      </c>
      <c r="T11" s="161" t="s">
        <v>98</v>
      </c>
      <c r="U11" s="161">
        <v>441417</v>
      </c>
      <c r="V11" s="161" t="s">
        <v>97</v>
      </c>
      <c r="W11" s="161">
        <v>8674831</v>
      </c>
      <c r="X11" s="161" t="s">
        <v>98</v>
      </c>
      <c r="Y11" s="161" t="s">
        <v>97</v>
      </c>
      <c r="Z11" s="161" t="s">
        <v>98</v>
      </c>
      <c r="AA11" s="162" t="s">
        <v>97</v>
      </c>
    </row>
    <row r="12" spans="1:27" ht="51" customHeight="1">
      <c r="A12" s="64"/>
      <c r="B12" s="207" t="s">
        <v>36</v>
      </c>
      <c r="C12" s="160">
        <v>7420005</v>
      </c>
      <c r="D12" s="161">
        <v>895343</v>
      </c>
      <c r="E12" s="161" t="s">
        <v>97</v>
      </c>
      <c r="F12" s="161">
        <v>1344099</v>
      </c>
      <c r="G12" s="157">
        <v>74995</v>
      </c>
      <c r="H12" s="161">
        <v>112595</v>
      </c>
      <c r="I12" s="161">
        <v>396797</v>
      </c>
      <c r="J12" s="157">
        <v>26729</v>
      </c>
      <c r="K12" s="161">
        <v>325464</v>
      </c>
      <c r="L12" s="161" t="s">
        <v>98</v>
      </c>
      <c r="M12" s="161">
        <v>527087</v>
      </c>
      <c r="N12" s="161" t="s">
        <v>98</v>
      </c>
      <c r="O12" s="161" t="s">
        <v>97</v>
      </c>
      <c r="P12" s="161">
        <v>342748</v>
      </c>
      <c r="Q12" s="161" t="s">
        <v>97</v>
      </c>
      <c r="R12" s="161" t="s">
        <v>97</v>
      </c>
      <c r="S12" s="161">
        <v>1008091</v>
      </c>
      <c r="T12" s="161" t="s">
        <v>98</v>
      </c>
      <c r="U12" s="161">
        <v>565889</v>
      </c>
      <c r="V12" s="161" t="s">
        <v>97</v>
      </c>
      <c r="W12" s="161" t="s">
        <v>97</v>
      </c>
      <c r="X12" s="161">
        <v>386383</v>
      </c>
      <c r="Y12" s="161" t="s">
        <v>98</v>
      </c>
      <c r="Z12" s="161">
        <v>1145898</v>
      </c>
      <c r="AA12" s="162" t="s">
        <v>98</v>
      </c>
    </row>
    <row r="13" spans="1:27" s="159" customFormat="1" ht="51" customHeight="1">
      <c r="A13" s="64"/>
      <c r="B13" s="206" t="s">
        <v>83</v>
      </c>
      <c r="C13" s="156">
        <v>22084710</v>
      </c>
      <c r="D13" s="157">
        <v>1537172</v>
      </c>
      <c r="E13" s="157">
        <v>106768</v>
      </c>
      <c r="F13" s="157">
        <v>1447040</v>
      </c>
      <c r="G13" s="157">
        <v>311128</v>
      </c>
      <c r="H13" s="157">
        <v>1794611</v>
      </c>
      <c r="I13" s="157">
        <v>190129</v>
      </c>
      <c r="J13" s="157">
        <v>51125</v>
      </c>
      <c r="K13" s="157" t="s">
        <v>98</v>
      </c>
      <c r="L13" s="157" t="s">
        <v>97</v>
      </c>
      <c r="M13" s="157">
        <v>1584304</v>
      </c>
      <c r="N13" s="157" t="s">
        <v>97</v>
      </c>
      <c r="O13" s="157" t="s">
        <v>97</v>
      </c>
      <c r="P13" s="157">
        <v>111079</v>
      </c>
      <c r="Q13" s="157" t="s">
        <v>98</v>
      </c>
      <c r="R13" s="157" t="s">
        <v>98</v>
      </c>
      <c r="S13" s="157">
        <v>4851729</v>
      </c>
      <c r="T13" s="157">
        <v>513218</v>
      </c>
      <c r="U13" s="157">
        <v>5800520</v>
      </c>
      <c r="V13" s="157" t="s">
        <v>98</v>
      </c>
      <c r="W13" s="157">
        <v>669872</v>
      </c>
      <c r="X13" s="157">
        <v>403496</v>
      </c>
      <c r="Y13" s="161" t="s">
        <v>98</v>
      </c>
      <c r="Z13" s="157">
        <v>585933</v>
      </c>
      <c r="AA13" s="158">
        <v>81930</v>
      </c>
    </row>
    <row r="14" spans="1:27" ht="51" customHeight="1">
      <c r="A14" s="64"/>
      <c r="B14" s="207" t="s">
        <v>84</v>
      </c>
      <c r="C14" s="160">
        <v>49352233</v>
      </c>
      <c r="D14" s="161">
        <v>2095191</v>
      </c>
      <c r="E14" s="161" t="s">
        <v>98</v>
      </c>
      <c r="F14" s="161">
        <v>754423</v>
      </c>
      <c r="G14" s="157">
        <v>1056097</v>
      </c>
      <c r="H14" s="161">
        <v>634195</v>
      </c>
      <c r="I14" s="161">
        <v>790539</v>
      </c>
      <c r="J14" s="157">
        <v>64923</v>
      </c>
      <c r="K14" s="161">
        <v>2459599</v>
      </c>
      <c r="L14" s="161" t="s">
        <v>98</v>
      </c>
      <c r="M14" s="161">
        <v>1522096</v>
      </c>
      <c r="N14" s="161" t="s">
        <v>98</v>
      </c>
      <c r="O14" s="161" t="s">
        <v>97</v>
      </c>
      <c r="P14" s="161">
        <v>365609</v>
      </c>
      <c r="Q14" s="161">
        <v>6636461</v>
      </c>
      <c r="R14" s="161">
        <v>25516018</v>
      </c>
      <c r="S14" s="161">
        <v>4271648</v>
      </c>
      <c r="T14" s="161">
        <v>118691</v>
      </c>
      <c r="U14" s="161">
        <v>1229057</v>
      </c>
      <c r="V14" s="161" t="s">
        <v>98</v>
      </c>
      <c r="W14" s="161" t="s">
        <v>98</v>
      </c>
      <c r="X14" s="161">
        <v>248015</v>
      </c>
      <c r="Y14" s="161" t="s">
        <v>98</v>
      </c>
      <c r="Z14" s="161">
        <v>450979</v>
      </c>
      <c r="AA14" s="162">
        <v>113572</v>
      </c>
    </row>
    <row r="15" spans="1:27" ht="51" customHeight="1">
      <c r="A15" s="64"/>
      <c r="B15" s="207" t="s">
        <v>37</v>
      </c>
      <c r="C15" s="160">
        <v>344946</v>
      </c>
      <c r="D15" s="161" t="s">
        <v>97</v>
      </c>
      <c r="E15" s="161" t="s">
        <v>97</v>
      </c>
      <c r="F15" s="161" t="s">
        <v>98</v>
      </c>
      <c r="G15" s="157" t="s">
        <v>97</v>
      </c>
      <c r="H15" s="161" t="s">
        <v>97</v>
      </c>
      <c r="I15" s="161" t="s">
        <v>97</v>
      </c>
      <c r="J15" s="157" t="s">
        <v>97</v>
      </c>
      <c r="K15" s="161" t="s">
        <v>97</v>
      </c>
      <c r="L15" s="161" t="s">
        <v>97</v>
      </c>
      <c r="M15" s="161" t="s">
        <v>97</v>
      </c>
      <c r="N15" s="161" t="s">
        <v>97</v>
      </c>
      <c r="O15" s="161" t="s">
        <v>97</v>
      </c>
      <c r="P15" s="161" t="s">
        <v>98</v>
      </c>
      <c r="Q15" s="161" t="s">
        <v>97</v>
      </c>
      <c r="R15" s="161" t="s">
        <v>97</v>
      </c>
      <c r="S15" s="161" t="s">
        <v>97</v>
      </c>
      <c r="T15" s="161" t="s">
        <v>97</v>
      </c>
      <c r="U15" s="161" t="s">
        <v>98</v>
      </c>
      <c r="V15" s="161" t="s">
        <v>97</v>
      </c>
      <c r="W15" s="161" t="s">
        <v>98</v>
      </c>
      <c r="X15" s="161" t="s">
        <v>97</v>
      </c>
      <c r="Y15" s="161" t="s">
        <v>97</v>
      </c>
      <c r="Z15" s="161" t="s">
        <v>97</v>
      </c>
      <c r="AA15" s="162" t="s">
        <v>97</v>
      </c>
    </row>
    <row r="16" spans="2:27" ht="51" customHeight="1">
      <c r="B16" s="207" t="s">
        <v>38</v>
      </c>
      <c r="C16" s="160">
        <v>8052474</v>
      </c>
      <c r="D16" s="161" t="s">
        <v>98</v>
      </c>
      <c r="E16" s="161" t="s">
        <v>97</v>
      </c>
      <c r="F16" s="161" t="s">
        <v>98</v>
      </c>
      <c r="G16" s="157" t="s">
        <v>98</v>
      </c>
      <c r="H16" s="161" t="s">
        <v>98</v>
      </c>
      <c r="I16" s="161" t="s">
        <v>97</v>
      </c>
      <c r="J16" s="157" t="s">
        <v>98</v>
      </c>
      <c r="K16" s="161">
        <v>4169677</v>
      </c>
      <c r="L16" s="161" t="s">
        <v>97</v>
      </c>
      <c r="M16" s="161">
        <v>1907811</v>
      </c>
      <c r="N16" s="161" t="s">
        <v>97</v>
      </c>
      <c r="O16" s="161" t="s">
        <v>97</v>
      </c>
      <c r="P16" s="161">
        <v>303377</v>
      </c>
      <c r="Q16" s="161" t="s">
        <v>97</v>
      </c>
      <c r="R16" s="161" t="s">
        <v>98</v>
      </c>
      <c r="S16" s="161" t="s">
        <v>98</v>
      </c>
      <c r="T16" s="161" t="s">
        <v>98</v>
      </c>
      <c r="U16" s="161">
        <v>218009</v>
      </c>
      <c r="V16" s="161" t="s">
        <v>97</v>
      </c>
      <c r="W16" s="161" t="s">
        <v>98</v>
      </c>
      <c r="X16" s="161">
        <v>559816</v>
      </c>
      <c r="Y16" s="161" t="s">
        <v>98</v>
      </c>
      <c r="Z16" s="161" t="s">
        <v>97</v>
      </c>
      <c r="AA16" s="162" t="s">
        <v>98</v>
      </c>
    </row>
    <row r="17" spans="2:27" ht="51" customHeight="1">
      <c r="B17" s="207" t="s">
        <v>39</v>
      </c>
      <c r="C17" s="160">
        <v>7481307</v>
      </c>
      <c r="D17" s="161">
        <v>519847</v>
      </c>
      <c r="E17" s="161">
        <v>172338</v>
      </c>
      <c r="F17" s="161" t="s">
        <v>98</v>
      </c>
      <c r="G17" s="157" t="s">
        <v>98</v>
      </c>
      <c r="H17" s="161" t="s">
        <v>98</v>
      </c>
      <c r="I17" s="161">
        <v>785566</v>
      </c>
      <c r="J17" s="157" t="s">
        <v>97</v>
      </c>
      <c r="K17" s="161">
        <v>325211</v>
      </c>
      <c r="L17" s="161" t="s">
        <v>98</v>
      </c>
      <c r="M17" s="161" t="s">
        <v>98</v>
      </c>
      <c r="N17" s="161" t="s">
        <v>97</v>
      </c>
      <c r="O17" s="161" t="s">
        <v>97</v>
      </c>
      <c r="P17" s="161">
        <v>183635</v>
      </c>
      <c r="Q17" s="161" t="s">
        <v>98</v>
      </c>
      <c r="R17" s="161" t="s">
        <v>98</v>
      </c>
      <c r="S17" s="161">
        <v>740500</v>
      </c>
      <c r="T17" s="161" t="s">
        <v>98</v>
      </c>
      <c r="U17" s="161">
        <v>335445</v>
      </c>
      <c r="V17" s="161" t="s">
        <v>98</v>
      </c>
      <c r="W17" s="161">
        <v>1494846</v>
      </c>
      <c r="X17" s="161">
        <v>56728</v>
      </c>
      <c r="Y17" s="161" t="s">
        <v>97</v>
      </c>
      <c r="Z17" s="161" t="s">
        <v>98</v>
      </c>
      <c r="AA17" s="162" t="s">
        <v>98</v>
      </c>
    </row>
    <row r="18" spans="1:27" ht="51" customHeight="1">
      <c r="A18" s="64"/>
      <c r="B18" s="207" t="s">
        <v>40</v>
      </c>
      <c r="C18" s="160">
        <v>9460967</v>
      </c>
      <c r="D18" s="161">
        <v>516183</v>
      </c>
      <c r="E18" s="161">
        <v>1372927</v>
      </c>
      <c r="F18" s="161" t="s">
        <v>98</v>
      </c>
      <c r="G18" s="157" t="s">
        <v>97</v>
      </c>
      <c r="H18" s="161" t="s">
        <v>98</v>
      </c>
      <c r="I18" s="161" t="s">
        <v>97</v>
      </c>
      <c r="J18" s="157" t="s">
        <v>98</v>
      </c>
      <c r="K18" s="161" t="s">
        <v>97</v>
      </c>
      <c r="L18" s="161" t="s">
        <v>97</v>
      </c>
      <c r="M18" s="161">
        <v>2976509</v>
      </c>
      <c r="N18" s="161">
        <v>261633</v>
      </c>
      <c r="O18" s="161" t="s">
        <v>97</v>
      </c>
      <c r="P18" s="161">
        <v>93197</v>
      </c>
      <c r="Q18" s="161" t="s">
        <v>97</v>
      </c>
      <c r="R18" s="161" t="s">
        <v>97</v>
      </c>
      <c r="S18" s="161">
        <v>179755</v>
      </c>
      <c r="T18" s="161" t="s">
        <v>98</v>
      </c>
      <c r="U18" s="161">
        <v>544835</v>
      </c>
      <c r="V18" s="161" t="s">
        <v>97</v>
      </c>
      <c r="W18" s="161" t="s">
        <v>98</v>
      </c>
      <c r="X18" s="161" t="s">
        <v>97</v>
      </c>
      <c r="Y18" s="161" t="s">
        <v>98</v>
      </c>
      <c r="Z18" s="161">
        <v>2632170</v>
      </c>
      <c r="AA18" s="162" t="s">
        <v>98</v>
      </c>
    </row>
    <row r="19" spans="1:27" ht="51" customHeight="1">
      <c r="A19" s="64"/>
      <c r="B19" s="208" t="s">
        <v>41</v>
      </c>
      <c r="C19" s="163">
        <v>1398739</v>
      </c>
      <c r="D19" s="164" t="s">
        <v>98</v>
      </c>
      <c r="E19" s="164" t="s">
        <v>98</v>
      </c>
      <c r="F19" s="164">
        <v>21437</v>
      </c>
      <c r="G19" s="165" t="s">
        <v>98</v>
      </c>
      <c r="H19" s="164" t="s">
        <v>97</v>
      </c>
      <c r="I19" s="164" t="s">
        <v>97</v>
      </c>
      <c r="J19" s="165" t="s">
        <v>97</v>
      </c>
      <c r="K19" s="164" t="s">
        <v>97</v>
      </c>
      <c r="L19" s="164" t="s">
        <v>97</v>
      </c>
      <c r="M19" s="164" t="s">
        <v>98</v>
      </c>
      <c r="N19" s="164" t="s">
        <v>97</v>
      </c>
      <c r="O19" s="164" t="s">
        <v>97</v>
      </c>
      <c r="P19" s="164">
        <v>88846</v>
      </c>
      <c r="Q19" s="164" t="s">
        <v>98</v>
      </c>
      <c r="R19" s="164" t="s">
        <v>97</v>
      </c>
      <c r="S19" s="164" t="s">
        <v>98</v>
      </c>
      <c r="T19" s="164" t="s">
        <v>98</v>
      </c>
      <c r="U19" s="164" t="s">
        <v>98</v>
      </c>
      <c r="V19" s="164" t="s">
        <v>97</v>
      </c>
      <c r="W19" s="164" t="s">
        <v>98</v>
      </c>
      <c r="X19" s="164" t="s">
        <v>97</v>
      </c>
      <c r="Y19" s="164" t="s">
        <v>97</v>
      </c>
      <c r="Z19" s="164" t="s">
        <v>97</v>
      </c>
      <c r="AA19" s="166" t="s">
        <v>97</v>
      </c>
    </row>
  </sheetData>
  <sheetProtection/>
  <mergeCells count="1">
    <mergeCell ref="B2:B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ignoredErrors>
    <ignoredError sqref="D2"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AQ22"/>
  <sheetViews>
    <sheetView zoomScalePageLayoutView="0" workbookViewId="0" topLeftCell="A1">
      <pane xSplit="2" ySplit="5" topLeftCell="C6" activePane="bottomRight" state="frozen"/>
      <selection pane="topLeft" activeCell="F11" sqref="F11"/>
      <selection pane="topRight" activeCell="F11" sqref="F11"/>
      <selection pane="bottomLeft" activeCell="F11" sqref="F11"/>
      <selection pane="bottomRight" activeCell="A1" sqref="A1"/>
    </sheetView>
  </sheetViews>
  <sheetFormatPr defaultColWidth="9.00390625" defaultRowHeight="13.5"/>
  <cols>
    <col min="1" max="1" width="3.625" style="62" customWidth="1"/>
    <col min="2" max="2" width="9.50390625" style="70" customWidth="1"/>
    <col min="3" max="10" width="6.625" style="70" customWidth="1"/>
    <col min="11" max="11" width="7.375" style="70" customWidth="1"/>
    <col min="12" max="12" width="7.625" style="70" customWidth="1"/>
    <col min="13" max="18" width="8.50390625" style="70" customWidth="1"/>
    <col min="19" max="19" width="3.625" style="62" customWidth="1"/>
    <col min="20" max="20" width="10.25390625" style="70" customWidth="1"/>
    <col min="21" max="28" width="12.875" style="70" customWidth="1"/>
    <col min="29" max="29" width="10.25390625" style="70" customWidth="1"/>
    <col min="30" max="16384" width="9.00390625" style="70" customWidth="1"/>
  </cols>
  <sheetData>
    <row r="1" spans="3:29" ht="39.75" customHeight="1">
      <c r="C1" s="71" t="s">
        <v>142</v>
      </c>
      <c r="F1" s="72"/>
      <c r="G1" s="72"/>
      <c r="H1" s="72"/>
      <c r="I1" s="72"/>
      <c r="J1" s="72"/>
      <c r="K1" s="72"/>
      <c r="O1" s="73"/>
      <c r="Q1" s="74"/>
      <c r="U1" s="71" t="s">
        <v>143</v>
      </c>
      <c r="X1" s="74"/>
      <c r="AC1" s="73"/>
    </row>
    <row r="2" spans="2:29" ht="15" customHeight="1">
      <c r="B2" s="317" t="s">
        <v>68</v>
      </c>
      <c r="C2" s="75"/>
      <c r="D2" s="76"/>
      <c r="E2" s="76" t="s">
        <v>69</v>
      </c>
      <c r="F2" s="76"/>
      <c r="G2" s="76"/>
      <c r="H2" s="76"/>
      <c r="I2" s="76"/>
      <c r="J2" s="77"/>
      <c r="K2" s="75"/>
      <c r="L2" s="76"/>
      <c r="M2" s="76" t="s">
        <v>70</v>
      </c>
      <c r="N2" s="76"/>
      <c r="O2" s="76"/>
      <c r="P2" s="76"/>
      <c r="Q2" s="76"/>
      <c r="R2" s="77"/>
      <c r="T2" s="319" t="s">
        <v>71</v>
      </c>
      <c r="U2" s="78"/>
      <c r="V2" s="79"/>
      <c r="W2" s="79" t="s">
        <v>72</v>
      </c>
      <c r="X2" s="79"/>
      <c r="Y2" s="79"/>
      <c r="Z2" s="79"/>
      <c r="AA2" s="79"/>
      <c r="AB2" s="79"/>
      <c r="AC2" s="322" t="s">
        <v>73</v>
      </c>
    </row>
    <row r="3" spans="1:29" ht="15" customHeight="1">
      <c r="A3" s="63"/>
      <c r="B3" s="318"/>
      <c r="C3" s="272" t="s">
        <v>114</v>
      </c>
      <c r="D3" s="274" t="s">
        <v>137</v>
      </c>
      <c r="E3" s="81" t="s">
        <v>93</v>
      </c>
      <c r="F3" s="82"/>
      <c r="G3" s="83"/>
      <c r="H3" s="81" t="s">
        <v>94</v>
      </c>
      <c r="I3" s="83"/>
      <c r="J3" s="84" t="s">
        <v>95</v>
      </c>
      <c r="K3" s="80" t="s">
        <v>114</v>
      </c>
      <c r="L3" s="216" t="s">
        <v>137</v>
      </c>
      <c r="M3" s="81" t="s">
        <v>93</v>
      </c>
      <c r="N3" s="82"/>
      <c r="O3" s="83"/>
      <c r="P3" s="81" t="s">
        <v>94</v>
      </c>
      <c r="Q3" s="83"/>
      <c r="R3" s="84" t="s">
        <v>95</v>
      </c>
      <c r="S3" s="63"/>
      <c r="T3" s="320"/>
      <c r="U3" s="268" t="s">
        <v>115</v>
      </c>
      <c r="V3" s="270" t="s">
        <v>114</v>
      </c>
      <c r="W3" s="85" t="s">
        <v>93</v>
      </c>
      <c r="X3" s="86"/>
      <c r="Y3" s="87"/>
      <c r="Z3" s="85" t="s">
        <v>94</v>
      </c>
      <c r="AA3" s="87"/>
      <c r="AB3" s="88" t="s">
        <v>95</v>
      </c>
      <c r="AC3" s="323"/>
    </row>
    <row r="4" spans="1:29" ht="15" customHeight="1">
      <c r="A4" s="64"/>
      <c r="B4" s="318"/>
      <c r="C4" s="273" t="s">
        <v>116</v>
      </c>
      <c r="D4" s="275" t="s">
        <v>148</v>
      </c>
      <c r="E4" s="90" t="s">
        <v>74</v>
      </c>
      <c r="F4" s="90" t="s">
        <v>75</v>
      </c>
      <c r="G4" s="90" t="s">
        <v>76</v>
      </c>
      <c r="H4" s="90" t="s">
        <v>77</v>
      </c>
      <c r="I4" s="90" t="s">
        <v>78</v>
      </c>
      <c r="J4" s="91" t="s">
        <v>79</v>
      </c>
      <c r="K4" s="89" t="s">
        <v>116</v>
      </c>
      <c r="L4" s="217" t="s">
        <v>148</v>
      </c>
      <c r="M4" s="90" t="s">
        <v>74</v>
      </c>
      <c r="N4" s="90" t="s">
        <v>75</v>
      </c>
      <c r="O4" s="90" t="s">
        <v>76</v>
      </c>
      <c r="P4" s="90" t="s">
        <v>77</v>
      </c>
      <c r="Q4" s="90" t="s">
        <v>78</v>
      </c>
      <c r="R4" s="91" t="s">
        <v>79</v>
      </c>
      <c r="S4" s="64"/>
      <c r="T4" s="321"/>
      <c r="U4" s="269" t="s">
        <v>117</v>
      </c>
      <c r="V4" s="271" t="s">
        <v>116</v>
      </c>
      <c r="W4" s="92" t="s">
        <v>74</v>
      </c>
      <c r="X4" s="92" t="s">
        <v>75</v>
      </c>
      <c r="Y4" s="92" t="s">
        <v>76</v>
      </c>
      <c r="Z4" s="92" t="s">
        <v>77</v>
      </c>
      <c r="AA4" s="92" t="s">
        <v>78</v>
      </c>
      <c r="AB4" s="93" t="s">
        <v>79</v>
      </c>
      <c r="AC4" s="324"/>
    </row>
    <row r="5" spans="1:29" ht="24.75" customHeight="1">
      <c r="A5" s="64"/>
      <c r="B5" s="94" t="s">
        <v>80</v>
      </c>
      <c r="C5" s="95">
        <v>3001</v>
      </c>
      <c r="D5" s="96">
        <v>2717</v>
      </c>
      <c r="E5" s="96">
        <v>873</v>
      </c>
      <c r="F5" s="96">
        <v>676</v>
      </c>
      <c r="G5" s="96">
        <v>385</v>
      </c>
      <c r="H5" s="96">
        <v>522</v>
      </c>
      <c r="I5" s="96">
        <v>204</v>
      </c>
      <c r="J5" s="97">
        <v>57</v>
      </c>
      <c r="K5" s="95">
        <v>121049</v>
      </c>
      <c r="L5" s="98">
        <v>124328</v>
      </c>
      <c r="M5" s="99">
        <v>5495</v>
      </c>
      <c r="N5" s="99">
        <v>9326</v>
      </c>
      <c r="O5" s="99">
        <v>9401</v>
      </c>
      <c r="P5" s="99">
        <v>28408</v>
      </c>
      <c r="Q5" s="99">
        <v>33245</v>
      </c>
      <c r="R5" s="100">
        <v>38453</v>
      </c>
      <c r="S5" s="64"/>
      <c r="T5" s="101" t="s">
        <v>81</v>
      </c>
      <c r="U5" s="102">
        <v>381162510</v>
      </c>
      <c r="V5" s="103">
        <v>367704902</v>
      </c>
      <c r="W5" s="103">
        <v>7420567</v>
      </c>
      <c r="X5" s="103">
        <v>17533679</v>
      </c>
      <c r="Y5" s="103">
        <v>15726851</v>
      </c>
      <c r="Z5" s="103">
        <v>60275120</v>
      </c>
      <c r="AA5" s="103">
        <v>127171129</v>
      </c>
      <c r="AB5" s="104">
        <v>139577556</v>
      </c>
      <c r="AC5" s="101" t="s">
        <v>82</v>
      </c>
    </row>
    <row r="6" spans="1:29" s="118" customFormat="1" ht="24.75" customHeight="1">
      <c r="A6" s="65"/>
      <c r="B6" s="105" t="s">
        <v>29</v>
      </c>
      <c r="C6" s="106">
        <v>869</v>
      </c>
      <c r="D6" s="107">
        <v>793</v>
      </c>
      <c r="E6" s="108">
        <v>237</v>
      </c>
      <c r="F6" s="108">
        <v>188</v>
      </c>
      <c r="G6" s="108">
        <v>102</v>
      </c>
      <c r="H6" s="108">
        <v>170</v>
      </c>
      <c r="I6" s="108">
        <v>71</v>
      </c>
      <c r="J6" s="109">
        <v>25</v>
      </c>
      <c r="K6" s="106">
        <v>39984</v>
      </c>
      <c r="L6" s="110">
        <v>42109</v>
      </c>
      <c r="M6" s="111">
        <v>1524</v>
      </c>
      <c r="N6" s="111">
        <v>2642</v>
      </c>
      <c r="O6" s="111">
        <v>2474</v>
      </c>
      <c r="P6" s="111">
        <v>9223</v>
      </c>
      <c r="Q6" s="111">
        <v>11277</v>
      </c>
      <c r="R6" s="112">
        <v>14969</v>
      </c>
      <c r="S6" s="65"/>
      <c r="T6" s="113" t="s">
        <v>29</v>
      </c>
      <c r="U6" s="114">
        <v>130799830</v>
      </c>
      <c r="V6" s="115">
        <v>125504444</v>
      </c>
      <c r="W6" s="116">
        <v>2567295</v>
      </c>
      <c r="X6" s="116">
        <v>4088226</v>
      </c>
      <c r="Y6" s="116">
        <v>4398705</v>
      </c>
      <c r="Z6" s="116">
        <v>19406043</v>
      </c>
      <c r="AA6" s="116">
        <v>37141746</v>
      </c>
      <c r="AB6" s="117">
        <v>57902429</v>
      </c>
      <c r="AC6" s="113" t="s">
        <v>29</v>
      </c>
    </row>
    <row r="7" spans="1:29" ht="24.75" customHeight="1">
      <c r="A7" s="64"/>
      <c r="B7" s="105" t="s">
        <v>30</v>
      </c>
      <c r="C7" s="106">
        <v>566</v>
      </c>
      <c r="D7" s="107">
        <v>505</v>
      </c>
      <c r="E7" s="108">
        <v>185</v>
      </c>
      <c r="F7" s="108">
        <v>124</v>
      </c>
      <c r="G7" s="108">
        <v>71</v>
      </c>
      <c r="H7" s="108">
        <v>88</v>
      </c>
      <c r="I7" s="108">
        <v>35</v>
      </c>
      <c r="J7" s="109">
        <v>2</v>
      </c>
      <c r="K7" s="106">
        <v>15445</v>
      </c>
      <c r="L7" s="110">
        <v>15541</v>
      </c>
      <c r="M7" s="111">
        <v>1118</v>
      </c>
      <c r="N7" s="111">
        <v>1722</v>
      </c>
      <c r="O7" s="111">
        <v>1717</v>
      </c>
      <c r="P7" s="119">
        <v>4525</v>
      </c>
      <c r="Q7" s="119">
        <v>5728</v>
      </c>
      <c r="R7" s="120">
        <v>731</v>
      </c>
      <c r="S7" s="64"/>
      <c r="T7" s="113" t="s">
        <v>30</v>
      </c>
      <c r="U7" s="114">
        <v>45256543</v>
      </c>
      <c r="V7" s="115">
        <v>40714895</v>
      </c>
      <c r="W7" s="116">
        <v>1466545</v>
      </c>
      <c r="X7" s="116">
        <v>2172234</v>
      </c>
      <c r="Y7" s="116">
        <v>2774972</v>
      </c>
      <c r="Z7" s="116">
        <v>8722246</v>
      </c>
      <c r="AA7" s="116" t="s">
        <v>98</v>
      </c>
      <c r="AB7" s="117" t="s">
        <v>98</v>
      </c>
      <c r="AC7" s="121" t="s">
        <v>30</v>
      </c>
    </row>
    <row r="8" spans="1:29" ht="24.75" customHeight="1">
      <c r="A8" s="64"/>
      <c r="B8" s="105" t="s">
        <v>31</v>
      </c>
      <c r="C8" s="106">
        <v>130</v>
      </c>
      <c r="D8" s="107">
        <v>106</v>
      </c>
      <c r="E8" s="108">
        <v>42</v>
      </c>
      <c r="F8" s="108">
        <v>27</v>
      </c>
      <c r="G8" s="108">
        <v>11</v>
      </c>
      <c r="H8" s="108">
        <v>17</v>
      </c>
      <c r="I8" s="108">
        <v>8</v>
      </c>
      <c r="J8" s="109">
        <v>1</v>
      </c>
      <c r="K8" s="106">
        <v>4178</v>
      </c>
      <c r="L8" s="122">
        <v>4051</v>
      </c>
      <c r="M8" s="119">
        <v>267</v>
      </c>
      <c r="N8" s="119">
        <v>365</v>
      </c>
      <c r="O8" s="119">
        <v>256</v>
      </c>
      <c r="P8" s="119">
        <v>922</v>
      </c>
      <c r="Q8" s="119">
        <v>1325</v>
      </c>
      <c r="R8" s="120">
        <v>916</v>
      </c>
      <c r="S8" s="64"/>
      <c r="T8" s="113" t="s">
        <v>31</v>
      </c>
      <c r="U8" s="114">
        <v>13877878</v>
      </c>
      <c r="V8" s="115">
        <v>13834562</v>
      </c>
      <c r="W8" s="116">
        <v>230114</v>
      </c>
      <c r="X8" s="116">
        <v>415791</v>
      </c>
      <c r="Y8" s="116">
        <v>312657</v>
      </c>
      <c r="Z8" s="116" t="s">
        <v>98</v>
      </c>
      <c r="AA8" s="116">
        <v>9138762</v>
      </c>
      <c r="AB8" s="117" t="s">
        <v>98</v>
      </c>
      <c r="AC8" s="121" t="s">
        <v>31</v>
      </c>
    </row>
    <row r="9" spans="1:29" ht="24.75" customHeight="1">
      <c r="A9" s="64"/>
      <c r="B9" s="105" t="s">
        <v>32</v>
      </c>
      <c r="C9" s="106">
        <v>139</v>
      </c>
      <c r="D9" s="107">
        <v>119</v>
      </c>
      <c r="E9" s="108">
        <v>44</v>
      </c>
      <c r="F9" s="108">
        <v>30</v>
      </c>
      <c r="G9" s="108">
        <v>19</v>
      </c>
      <c r="H9" s="108">
        <v>22</v>
      </c>
      <c r="I9" s="108">
        <v>3</v>
      </c>
      <c r="J9" s="109">
        <v>1</v>
      </c>
      <c r="K9" s="106">
        <v>3894</v>
      </c>
      <c r="L9" s="122">
        <v>3914</v>
      </c>
      <c r="M9" s="119">
        <v>288</v>
      </c>
      <c r="N9" s="119">
        <v>418</v>
      </c>
      <c r="O9" s="119">
        <v>458</v>
      </c>
      <c r="P9" s="119">
        <v>1294</v>
      </c>
      <c r="Q9" s="119">
        <v>546</v>
      </c>
      <c r="R9" s="120">
        <v>910</v>
      </c>
      <c r="S9" s="64"/>
      <c r="T9" s="113" t="s">
        <v>32</v>
      </c>
      <c r="U9" s="114">
        <v>8119300</v>
      </c>
      <c r="V9" s="115">
        <v>8052062</v>
      </c>
      <c r="W9" s="116">
        <v>228241</v>
      </c>
      <c r="X9" s="116">
        <v>445730</v>
      </c>
      <c r="Y9" s="116">
        <v>445249</v>
      </c>
      <c r="Z9" s="116">
        <v>3153741</v>
      </c>
      <c r="AA9" s="116" t="s">
        <v>98</v>
      </c>
      <c r="AB9" s="117" t="s">
        <v>98</v>
      </c>
      <c r="AC9" s="121" t="s">
        <v>32</v>
      </c>
    </row>
    <row r="10" spans="2:29" ht="24.75" customHeight="1">
      <c r="B10" s="105" t="s">
        <v>33</v>
      </c>
      <c r="C10" s="106">
        <v>118</v>
      </c>
      <c r="D10" s="107">
        <v>114</v>
      </c>
      <c r="E10" s="108">
        <v>27</v>
      </c>
      <c r="F10" s="108">
        <v>30</v>
      </c>
      <c r="G10" s="108">
        <v>20</v>
      </c>
      <c r="H10" s="108">
        <v>20</v>
      </c>
      <c r="I10" s="108">
        <v>12</v>
      </c>
      <c r="J10" s="109">
        <v>5</v>
      </c>
      <c r="K10" s="106">
        <v>6906</v>
      </c>
      <c r="L10" s="122">
        <v>6870</v>
      </c>
      <c r="M10" s="119">
        <v>171</v>
      </c>
      <c r="N10" s="119">
        <v>423</v>
      </c>
      <c r="O10" s="119">
        <v>503</v>
      </c>
      <c r="P10" s="119">
        <v>1196</v>
      </c>
      <c r="Q10" s="119">
        <v>2089</v>
      </c>
      <c r="R10" s="120">
        <v>2488</v>
      </c>
      <c r="T10" s="113" t="s">
        <v>33</v>
      </c>
      <c r="U10" s="114">
        <v>32798419</v>
      </c>
      <c r="V10" s="115">
        <v>33633234</v>
      </c>
      <c r="W10" s="116">
        <v>198161</v>
      </c>
      <c r="X10" s="116">
        <v>520146</v>
      </c>
      <c r="Y10" s="116">
        <v>933172</v>
      </c>
      <c r="Z10" s="116">
        <v>2919599</v>
      </c>
      <c r="AA10" s="116">
        <v>7430287</v>
      </c>
      <c r="AB10" s="117">
        <v>21631869</v>
      </c>
      <c r="AC10" s="121" t="s">
        <v>33</v>
      </c>
    </row>
    <row r="11" spans="1:29" ht="24.75" customHeight="1">
      <c r="A11" s="204">
        <f>'第1表事業所'!A11+3</f>
        <v>128</v>
      </c>
      <c r="B11" s="105" t="s">
        <v>34</v>
      </c>
      <c r="C11" s="106">
        <v>107</v>
      </c>
      <c r="D11" s="107">
        <v>113</v>
      </c>
      <c r="E11" s="108">
        <v>40</v>
      </c>
      <c r="F11" s="108">
        <v>27</v>
      </c>
      <c r="G11" s="108">
        <v>15</v>
      </c>
      <c r="H11" s="108">
        <v>21</v>
      </c>
      <c r="I11" s="108">
        <v>4</v>
      </c>
      <c r="J11" s="109">
        <v>6</v>
      </c>
      <c r="K11" s="106">
        <v>9870</v>
      </c>
      <c r="L11" s="122">
        <v>10448</v>
      </c>
      <c r="M11" s="119">
        <v>249</v>
      </c>
      <c r="N11" s="119">
        <v>355</v>
      </c>
      <c r="O11" s="119">
        <v>399</v>
      </c>
      <c r="P11" s="119">
        <v>1015</v>
      </c>
      <c r="Q11" s="119">
        <v>851</v>
      </c>
      <c r="R11" s="120">
        <v>7579</v>
      </c>
      <c r="S11" s="204">
        <f>A11+1</f>
        <v>129</v>
      </c>
      <c r="T11" s="113" t="s">
        <v>34</v>
      </c>
      <c r="U11" s="114">
        <v>20028781</v>
      </c>
      <c r="V11" s="115">
        <v>19996061</v>
      </c>
      <c r="W11" s="116">
        <v>351052</v>
      </c>
      <c r="X11" s="116">
        <v>445280</v>
      </c>
      <c r="Y11" s="116">
        <v>702115</v>
      </c>
      <c r="Z11" s="116">
        <v>1377280</v>
      </c>
      <c r="AA11" s="116">
        <v>1464901</v>
      </c>
      <c r="AB11" s="117">
        <v>15655433</v>
      </c>
      <c r="AC11" s="121" t="s">
        <v>34</v>
      </c>
    </row>
    <row r="12" spans="1:29" ht="24.75" customHeight="1">
      <c r="A12" s="64"/>
      <c r="B12" s="105" t="s">
        <v>35</v>
      </c>
      <c r="C12" s="106">
        <v>175</v>
      </c>
      <c r="D12" s="107">
        <v>151</v>
      </c>
      <c r="E12" s="108">
        <v>56</v>
      </c>
      <c r="F12" s="108">
        <v>35</v>
      </c>
      <c r="G12" s="108">
        <v>19</v>
      </c>
      <c r="H12" s="108">
        <v>31</v>
      </c>
      <c r="I12" s="108">
        <v>9</v>
      </c>
      <c r="J12" s="109">
        <v>1</v>
      </c>
      <c r="K12" s="106">
        <v>5430</v>
      </c>
      <c r="L12" s="122">
        <v>5517</v>
      </c>
      <c r="M12" s="119">
        <v>349</v>
      </c>
      <c r="N12" s="119">
        <v>476</v>
      </c>
      <c r="O12" s="119">
        <v>468</v>
      </c>
      <c r="P12" s="119">
        <v>1783</v>
      </c>
      <c r="Q12" s="119">
        <v>1401</v>
      </c>
      <c r="R12" s="120">
        <v>1040</v>
      </c>
      <c r="S12" s="64"/>
      <c r="T12" s="113" t="s">
        <v>35</v>
      </c>
      <c r="U12" s="114">
        <v>20197038</v>
      </c>
      <c r="V12" s="115">
        <v>20374263</v>
      </c>
      <c r="W12" s="116">
        <v>471034</v>
      </c>
      <c r="X12" s="116">
        <v>5464893</v>
      </c>
      <c r="Y12" s="116">
        <v>708619</v>
      </c>
      <c r="Z12" s="116">
        <v>3650226</v>
      </c>
      <c r="AA12" s="116" t="s">
        <v>98</v>
      </c>
      <c r="AB12" s="117" t="s">
        <v>98</v>
      </c>
      <c r="AC12" s="121" t="s">
        <v>35</v>
      </c>
    </row>
    <row r="13" spans="1:29" ht="24.75" customHeight="1">
      <c r="A13" s="64"/>
      <c r="B13" s="105" t="s">
        <v>36</v>
      </c>
      <c r="C13" s="106">
        <v>138</v>
      </c>
      <c r="D13" s="107">
        <v>134</v>
      </c>
      <c r="E13" s="108">
        <v>41</v>
      </c>
      <c r="F13" s="108">
        <v>39</v>
      </c>
      <c r="G13" s="108">
        <v>24</v>
      </c>
      <c r="H13" s="108">
        <v>19</v>
      </c>
      <c r="I13" s="108">
        <v>10</v>
      </c>
      <c r="J13" s="109">
        <v>1</v>
      </c>
      <c r="K13" s="106">
        <v>4902</v>
      </c>
      <c r="L13" s="122">
        <v>4948</v>
      </c>
      <c r="M13" s="119">
        <v>262</v>
      </c>
      <c r="N13" s="119">
        <v>545</v>
      </c>
      <c r="O13" s="119">
        <v>585</v>
      </c>
      <c r="P13" s="119">
        <v>943</v>
      </c>
      <c r="Q13" s="119">
        <v>1728</v>
      </c>
      <c r="R13" s="120">
        <v>885</v>
      </c>
      <c r="S13" s="64"/>
      <c r="T13" s="113" t="s">
        <v>36</v>
      </c>
      <c r="U13" s="114">
        <v>7407988</v>
      </c>
      <c r="V13" s="115">
        <v>7420005</v>
      </c>
      <c r="W13" s="116">
        <v>302410</v>
      </c>
      <c r="X13" s="116">
        <v>809177</v>
      </c>
      <c r="Y13" s="116">
        <v>729730</v>
      </c>
      <c r="Z13" s="116">
        <v>1551411</v>
      </c>
      <c r="AA13" s="116" t="s">
        <v>98</v>
      </c>
      <c r="AB13" s="117" t="s">
        <v>98</v>
      </c>
      <c r="AC13" s="121" t="s">
        <v>36</v>
      </c>
    </row>
    <row r="14" spans="1:29" ht="24.75" customHeight="1">
      <c r="A14" s="64"/>
      <c r="B14" s="105" t="s">
        <v>83</v>
      </c>
      <c r="C14" s="106">
        <v>236</v>
      </c>
      <c r="D14" s="107">
        <v>213</v>
      </c>
      <c r="E14" s="108">
        <v>74</v>
      </c>
      <c r="F14" s="108">
        <v>53</v>
      </c>
      <c r="G14" s="108">
        <v>27</v>
      </c>
      <c r="H14" s="108">
        <v>44</v>
      </c>
      <c r="I14" s="108">
        <v>12</v>
      </c>
      <c r="J14" s="109">
        <v>3</v>
      </c>
      <c r="K14" s="106">
        <v>7967</v>
      </c>
      <c r="L14" s="122">
        <v>7975</v>
      </c>
      <c r="M14" s="119">
        <v>460</v>
      </c>
      <c r="N14" s="119">
        <v>729</v>
      </c>
      <c r="O14" s="119">
        <v>634</v>
      </c>
      <c r="P14" s="119">
        <v>2468</v>
      </c>
      <c r="Q14" s="119">
        <v>1865</v>
      </c>
      <c r="R14" s="120">
        <v>1819</v>
      </c>
      <c r="S14" s="64"/>
      <c r="T14" s="113" t="s">
        <v>83</v>
      </c>
      <c r="U14" s="114">
        <v>24028522</v>
      </c>
      <c r="V14" s="115">
        <v>22084710</v>
      </c>
      <c r="W14" s="116">
        <v>461882</v>
      </c>
      <c r="X14" s="116">
        <v>760319</v>
      </c>
      <c r="Y14" s="116">
        <v>1195639</v>
      </c>
      <c r="Z14" s="116">
        <v>4662015</v>
      </c>
      <c r="AA14" s="116">
        <v>8019845</v>
      </c>
      <c r="AB14" s="117">
        <v>6985010</v>
      </c>
      <c r="AC14" s="121" t="s">
        <v>83</v>
      </c>
    </row>
    <row r="15" spans="1:29" ht="24.75" customHeight="1">
      <c r="A15" s="64"/>
      <c r="B15" s="105" t="s">
        <v>84</v>
      </c>
      <c r="C15" s="106">
        <v>282</v>
      </c>
      <c r="D15" s="107">
        <v>251</v>
      </c>
      <c r="E15" s="108">
        <v>76</v>
      </c>
      <c r="F15" s="108">
        <v>61</v>
      </c>
      <c r="G15" s="108">
        <v>40</v>
      </c>
      <c r="H15" s="108">
        <v>46</v>
      </c>
      <c r="I15" s="108">
        <v>23</v>
      </c>
      <c r="J15" s="109">
        <v>5</v>
      </c>
      <c r="K15" s="106">
        <v>12166</v>
      </c>
      <c r="L15" s="122">
        <v>12481</v>
      </c>
      <c r="M15" s="119">
        <v>481</v>
      </c>
      <c r="N15" s="119">
        <v>823</v>
      </c>
      <c r="O15" s="119">
        <v>976</v>
      </c>
      <c r="P15" s="119">
        <v>2489</v>
      </c>
      <c r="Q15" s="119">
        <v>3600</v>
      </c>
      <c r="R15" s="120">
        <v>4112</v>
      </c>
      <c r="S15" s="64"/>
      <c r="T15" s="113" t="s">
        <v>84</v>
      </c>
      <c r="U15" s="114">
        <v>49955348</v>
      </c>
      <c r="V15" s="115">
        <v>49352233</v>
      </c>
      <c r="W15" s="116">
        <v>608415</v>
      </c>
      <c r="X15" s="116">
        <v>1387905</v>
      </c>
      <c r="Y15" s="116">
        <v>2318146</v>
      </c>
      <c r="Z15" s="116">
        <v>6210142</v>
      </c>
      <c r="AA15" s="116">
        <v>20547325</v>
      </c>
      <c r="AB15" s="117">
        <v>18280300</v>
      </c>
      <c r="AC15" s="121" t="s">
        <v>84</v>
      </c>
    </row>
    <row r="16" spans="2:29" ht="24.75" customHeight="1">
      <c r="B16" s="105" t="s">
        <v>37</v>
      </c>
      <c r="C16" s="106">
        <v>6</v>
      </c>
      <c r="D16" s="107">
        <v>5</v>
      </c>
      <c r="E16" s="108">
        <v>1</v>
      </c>
      <c r="F16" s="108">
        <v>1</v>
      </c>
      <c r="G16" s="108">
        <v>1</v>
      </c>
      <c r="H16" s="108">
        <v>2</v>
      </c>
      <c r="I16" s="108" t="s">
        <v>97</v>
      </c>
      <c r="J16" s="109" t="s">
        <v>97</v>
      </c>
      <c r="K16" s="106">
        <v>259</v>
      </c>
      <c r="L16" s="122">
        <v>185</v>
      </c>
      <c r="M16" s="119">
        <v>5</v>
      </c>
      <c r="N16" s="119">
        <v>11</v>
      </c>
      <c r="O16" s="119">
        <v>22</v>
      </c>
      <c r="P16" s="119">
        <v>147</v>
      </c>
      <c r="Q16" s="119" t="s">
        <v>97</v>
      </c>
      <c r="R16" s="120" t="s">
        <v>97</v>
      </c>
      <c r="T16" s="113" t="s">
        <v>37</v>
      </c>
      <c r="U16" s="114">
        <v>569159</v>
      </c>
      <c r="V16" s="115">
        <v>344946</v>
      </c>
      <c r="W16" s="116" t="s">
        <v>98</v>
      </c>
      <c r="X16" s="116" t="s">
        <v>98</v>
      </c>
      <c r="Y16" s="116" t="s">
        <v>98</v>
      </c>
      <c r="Z16" s="116" t="s">
        <v>98</v>
      </c>
      <c r="AA16" s="116" t="s">
        <v>97</v>
      </c>
      <c r="AB16" s="117" t="s">
        <v>97</v>
      </c>
      <c r="AC16" s="121" t="s">
        <v>37</v>
      </c>
    </row>
    <row r="17" spans="2:29" ht="24.75" customHeight="1">
      <c r="B17" s="105" t="s">
        <v>38</v>
      </c>
      <c r="C17" s="106">
        <v>59</v>
      </c>
      <c r="D17" s="107">
        <v>56</v>
      </c>
      <c r="E17" s="108">
        <v>10</v>
      </c>
      <c r="F17" s="108">
        <v>15</v>
      </c>
      <c r="G17" s="108">
        <v>6</v>
      </c>
      <c r="H17" s="108">
        <v>14</v>
      </c>
      <c r="I17" s="108">
        <v>9</v>
      </c>
      <c r="J17" s="109">
        <v>2</v>
      </c>
      <c r="K17" s="106">
        <v>2983</v>
      </c>
      <c r="L17" s="122">
        <v>3090</v>
      </c>
      <c r="M17" s="119">
        <v>67</v>
      </c>
      <c r="N17" s="119">
        <v>198</v>
      </c>
      <c r="O17" s="119">
        <v>152</v>
      </c>
      <c r="P17" s="119">
        <v>721</v>
      </c>
      <c r="Q17" s="119">
        <v>1307</v>
      </c>
      <c r="R17" s="120">
        <v>645</v>
      </c>
      <c r="T17" s="113" t="s">
        <v>38</v>
      </c>
      <c r="U17" s="114">
        <v>9110218</v>
      </c>
      <c r="V17" s="115">
        <v>8052474</v>
      </c>
      <c r="W17" s="116">
        <v>105919</v>
      </c>
      <c r="X17" s="116" t="s">
        <v>98</v>
      </c>
      <c r="Y17" s="116">
        <v>221148</v>
      </c>
      <c r="Z17" s="116">
        <v>1497375</v>
      </c>
      <c r="AA17" s="116">
        <v>3788883</v>
      </c>
      <c r="AB17" s="117" t="s">
        <v>98</v>
      </c>
      <c r="AC17" s="121" t="s">
        <v>38</v>
      </c>
    </row>
    <row r="18" spans="1:29" ht="24.75" customHeight="1">
      <c r="A18" s="64"/>
      <c r="B18" s="105" t="s">
        <v>39</v>
      </c>
      <c r="C18" s="106">
        <v>85</v>
      </c>
      <c r="D18" s="107">
        <v>75</v>
      </c>
      <c r="E18" s="108">
        <v>16</v>
      </c>
      <c r="F18" s="108">
        <v>21</v>
      </c>
      <c r="G18" s="108">
        <v>18</v>
      </c>
      <c r="H18" s="108">
        <v>15</v>
      </c>
      <c r="I18" s="108">
        <v>4</v>
      </c>
      <c r="J18" s="109">
        <v>1</v>
      </c>
      <c r="K18" s="106">
        <v>3186</v>
      </c>
      <c r="L18" s="122">
        <v>3224</v>
      </c>
      <c r="M18" s="119">
        <v>93</v>
      </c>
      <c r="N18" s="119">
        <v>292</v>
      </c>
      <c r="O18" s="119">
        <v>450</v>
      </c>
      <c r="P18" s="119">
        <v>874</v>
      </c>
      <c r="Q18" s="119">
        <v>802</v>
      </c>
      <c r="R18" s="120">
        <v>713</v>
      </c>
      <c r="S18" s="64"/>
      <c r="T18" s="113" t="s">
        <v>39</v>
      </c>
      <c r="U18" s="114">
        <v>7550144</v>
      </c>
      <c r="V18" s="115">
        <v>7481307</v>
      </c>
      <c r="W18" s="116" t="s">
        <v>98</v>
      </c>
      <c r="X18" s="116">
        <v>483536</v>
      </c>
      <c r="Y18" s="116">
        <v>660408</v>
      </c>
      <c r="Z18" s="116">
        <v>1917640</v>
      </c>
      <c r="AA18" s="116">
        <v>2523561</v>
      </c>
      <c r="AB18" s="117" t="s">
        <v>98</v>
      </c>
      <c r="AC18" s="121" t="s">
        <v>39</v>
      </c>
    </row>
    <row r="19" spans="1:29" ht="24.75" customHeight="1">
      <c r="A19" s="64"/>
      <c r="B19" s="105" t="s">
        <v>40</v>
      </c>
      <c r="C19" s="106">
        <v>68</v>
      </c>
      <c r="D19" s="107">
        <v>63</v>
      </c>
      <c r="E19" s="108">
        <v>20</v>
      </c>
      <c r="F19" s="108">
        <v>18</v>
      </c>
      <c r="G19" s="108">
        <v>10</v>
      </c>
      <c r="H19" s="108">
        <v>8</v>
      </c>
      <c r="I19" s="108">
        <v>3</v>
      </c>
      <c r="J19" s="109">
        <v>4</v>
      </c>
      <c r="K19" s="106">
        <v>3432</v>
      </c>
      <c r="L19" s="122">
        <v>3264</v>
      </c>
      <c r="M19" s="119">
        <v>132</v>
      </c>
      <c r="N19" s="119">
        <v>246</v>
      </c>
      <c r="O19" s="119">
        <v>257</v>
      </c>
      <c r="P19" s="119">
        <v>477</v>
      </c>
      <c r="Q19" s="119">
        <v>506</v>
      </c>
      <c r="R19" s="120">
        <v>1646</v>
      </c>
      <c r="S19" s="64"/>
      <c r="T19" s="113" t="s">
        <v>40</v>
      </c>
      <c r="U19" s="114">
        <v>10469555</v>
      </c>
      <c r="V19" s="115">
        <v>9460967</v>
      </c>
      <c r="W19" s="116">
        <v>188054</v>
      </c>
      <c r="X19" s="116">
        <v>223829</v>
      </c>
      <c r="Y19" s="116">
        <v>257673</v>
      </c>
      <c r="Z19" s="116">
        <v>2357829</v>
      </c>
      <c r="AA19" s="116">
        <v>2369357</v>
      </c>
      <c r="AB19" s="117">
        <v>4064225</v>
      </c>
      <c r="AC19" s="121" t="s">
        <v>40</v>
      </c>
    </row>
    <row r="20" spans="2:29" ht="24.75" customHeight="1">
      <c r="B20" s="123" t="s">
        <v>41</v>
      </c>
      <c r="C20" s="124">
        <v>23</v>
      </c>
      <c r="D20" s="125">
        <v>19</v>
      </c>
      <c r="E20" s="126">
        <v>4</v>
      </c>
      <c r="F20" s="126">
        <v>7</v>
      </c>
      <c r="G20" s="126">
        <v>2</v>
      </c>
      <c r="H20" s="126">
        <v>5</v>
      </c>
      <c r="I20" s="126">
        <v>1</v>
      </c>
      <c r="J20" s="127" t="s">
        <v>97</v>
      </c>
      <c r="K20" s="124">
        <v>447</v>
      </c>
      <c r="L20" s="128">
        <v>711</v>
      </c>
      <c r="M20" s="129">
        <v>29</v>
      </c>
      <c r="N20" s="129">
        <v>81</v>
      </c>
      <c r="O20" s="129">
        <v>50</v>
      </c>
      <c r="P20" s="129">
        <v>331</v>
      </c>
      <c r="Q20" s="129">
        <v>220</v>
      </c>
      <c r="R20" s="130" t="s">
        <v>97</v>
      </c>
      <c r="T20" s="131" t="s">
        <v>41</v>
      </c>
      <c r="U20" s="132">
        <v>993787</v>
      </c>
      <c r="V20" s="133">
        <v>1398739</v>
      </c>
      <c r="W20" s="134">
        <v>100846</v>
      </c>
      <c r="X20" s="135">
        <v>73219</v>
      </c>
      <c r="Y20" s="134" t="s">
        <v>98</v>
      </c>
      <c r="Z20" s="135">
        <v>842635</v>
      </c>
      <c r="AA20" s="134" t="s">
        <v>98</v>
      </c>
      <c r="AB20" s="136" t="s">
        <v>97</v>
      </c>
      <c r="AC20" s="131" t="s">
        <v>41</v>
      </c>
    </row>
    <row r="21" spans="1:43" s="139" customFormat="1" ht="13.5">
      <c r="A21" s="62"/>
      <c r="C21" s="209"/>
      <c r="D21" s="137"/>
      <c r="E21" s="137"/>
      <c r="F21" s="137"/>
      <c r="G21" s="137"/>
      <c r="H21" s="137"/>
      <c r="I21" s="137"/>
      <c r="J21" s="137"/>
      <c r="K21" s="137"/>
      <c r="L21" s="138"/>
      <c r="M21" s="138"/>
      <c r="N21" s="138"/>
      <c r="O21" s="138"/>
      <c r="P21" s="138"/>
      <c r="Q21" s="138"/>
      <c r="R21" s="138"/>
      <c r="S21" s="62"/>
      <c r="U21" s="209"/>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row>
    <row r="22" spans="10:29" ht="12">
      <c r="J22" s="140"/>
      <c r="K22" s="140"/>
      <c r="L22" s="140"/>
      <c r="M22" s="140"/>
      <c r="N22" s="140"/>
      <c r="O22" s="140"/>
      <c r="P22" s="140"/>
      <c r="Q22" s="140"/>
      <c r="R22" s="140"/>
      <c r="T22" s="141"/>
      <c r="U22" s="141"/>
      <c r="V22" s="140"/>
      <c r="W22" s="140"/>
      <c r="X22" s="140"/>
      <c r="Y22" s="140"/>
      <c r="Z22" s="140"/>
      <c r="AA22" s="140"/>
      <c r="AB22" s="140"/>
      <c r="AC22" s="140"/>
    </row>
  </sheetData>
  <sheetProtection/>
  <mergeCells count="3">
    <mergeCell ref="B2:B4"/>
    <mergeCell ref="T2:T4"/>
    <mergeCell ref="AC2:AC4"/>
  </mergeCells>
  <printOptions/>
  <pageMargins left="0.7086614173228347" right="0.7086614173228347" top="0.7480314960629921" bottom="0.7480314960629921" header="0.31496062992125984" footer="0.31496062992125984"/>
  <pageSetup fitToWidth="2" fitToHeight="1"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P23"/>
  <sheetViews>
    <sheetView zoomScalePageLayoutView="0" workbookViewId="0" topLeftCell="A1">
      <pane xSplit="2" ySplit="5" topLeftCell="C6" activePane="bottomRight" state="frozen"/>
      <selection pane="topLeft" activeCell="C1" sqref="C1"/>
      <selection pane="topRight" activeCell="C1" sqref="C1"/>
      <selection pane="bottomLeft" activeCell="C1" sqref="C1"/>
      <selection pane="bottomRight" activeCell="A1" sqref="A1"/>
    </sheetView>
  </sheetViews>
  <sheetFormatPr defaultColWidth="9.00390625" defaultRowHeight="13.5"/>
  <cols>
    <col min="1" max="1" width="3.625" style="62" customWidth="1"/>
    <col min="2" max="2" width="10.625" style="14" customWidth="1"/>
    <col min="3" max="3" width="9.00390625" style="14" customWidth="1"/>
    <col min="4" max="4" width="10.625" style="14" customWidth="1"/>
    <col min="5" max="5" width="13.625" style="14" customWidth="1"/>
    <col min="6" max="10" width="14.625" style="14" customWidth="1"/>
    <col min="11" max="11" width="13.625" style="14" customWidth="1"/>
    <col min="12" max="12" width="10.625" style="14" customWidth="1"/>
    <col min="13" max="13" width="8.125" style="14" customWidth="1"/>
    <col min="14" max="16384" width="9.00390625" style="14" customWidth="1"/>
  </cols>
  <sheetData>
    <row r="1" spans="2:11" ht="49.5" customHeight="1">
      <c r="B1" s="325" t="s">
        <v>140</v>
      </c>
      <c r="C1" s="325"/>
      <c r="D1" s="325"/>
      <c r="E1" s="325"/>
      <c r="F1" s="325"/>
      <c r="G1" s="325"/>
      <c r="H1" s="325"/>
      <c r="I1" s="325"/>
      <c r="J1" s="325"/>
      <c r="K1" s="325"/>
    </row>
    <row r="2" ht="13.5" customHeight="1"/>
    <row r="3" spans="1:12" s="28" customFormat="1" ht="24" customHeight="1">
      <c r="A3" s="62"/>
      <c r="B3" s="328" t="s">
        <v>51</v>
      </c>
      <c r="C3" s="6" t="s">
        <v>43</v>
      </c>
      <c r="D3" s="223" t="s">
        <v>44</v>
      </c>
      <c r="E3" s="210" t="s">
        <v>45</v>
      </c>
      <c r="F3" s="7" t="s">
        <v>46</v>
      </c>
      <c r="G3" s="7" t="s">
        <v>54</v>
      </c>
      <c r="H3" s="7" t="s">
        <v>110</v>
      </c>
      <c r="I3" s="222" t="s">
        <v>47</v>
      </c>
      <c r="J3" s="7" t="s">
        <v>48</v>
      </c>
      <c r="K3" s="8" t="s">
        <v>55</v>
      </c>
      <c r="L3" s="326" t="s">
        <v>52</v>
      </c>
    </row>
    <row r="4" spans="1:12" s="29" customFormat="1" ht="12.75" customHeight="1">
      <c r="A4" s="63"/>
      <c r="B4" s="329"/>
      <c r="C4" s="2"/>
      <c r="D4" s="224" t="s">
        <v>49</v>
      </c>
      <c r="E4" s="211" t="s">
        <v>64</v>
      </c>
      <c r="F4" s="10" t="s">
        <v>64</v>
      </c>
      <c r="G4" s="10" t="s">
        <v>64</v>
      </c>
      <c r="H4" s="10" t="s">
        <v>64</v>
      </c>
      <c r="I4" s="10" t="s">
        <v>64</v>
      </c>
      <c r="J4" s="10" t="s">
        <v>64</v>
      </c>
      <c r="K4" s="11" t="s">
        <v>64</v>
      </c>
      <c r="L4" s="327"/>
    </row>
    <row r="5" spans="1:16" ht="30" customHeight="1">
      <c r="A5" s="64"/>
      <c r="B5" s="56" t="s">
        <v>149</v>
      </c>
      <c r="C5" s="57">
        <v>2717</v>
      </c>
      <c r="D5" s="225">
        <v>124328</v>
      </c>
      <c r="E5" s="218">
        <v>53274543</v>
      </c>
      <c r="F5" s="58">
        <v>218052605</v>
      </c>
      <c r="G5" s="58">
        <v>367704902</v>
      </c>
      <c r="H5" s="58">
        <v>129390436</v>
      </c>
      <c r="I5" s="58">
        <v>343786736</v>
      </c>
      <c r="J5" s="58">
        <v>115682265</v>
      </c>
      <c r="K5" s="59">
        <v>20877398</v>
      </c>
      <c r="L5" s="56" t="s">
        <v>150</v>
      </c>
      <c r="M5" s="1"/>
      <c r="N5" s="1"/>
      <c r="O5" s="1"/>
      <c r="P5" s="1"/>
    </row>
    <row r="6" spans="1:12" ht="25.5" customHeight="1">
      <c r="A6" s="64"/>
      <c r="B6" s="60" t="s">
        <v>29</v>
      </c>
      <c r="C6" s="31">
        <v>793</v>
      </c>
      <c r="D6" s="226">
        <v>42109</v>
      </c>
      <c r="E6" s="219">
        <v>18188483</v>
      </c>
      <c r="F6" s="32">
        <v>74301165</v>
      </c>
      <c r="G6" s="32">
        <v>125504444</v>
      </c>
      <c r="H6" s="32">
        <v>44116366</v>
      </c>
      <c r="I6" s="32">
        <v>116157283</v>
      </c>
      <c r="J6" s="32">
        <v>44360057</v>
      </c>
      <c r="K6" s="33">
        <v>7883098</v>
      </c>
      <c r="L6" s="60" t="s">
        <v>29</v>
      </c>
    </row>
    <row r="7" spans="1:12" ht="25.5" customHeight="1">
      <c r="A7" s="65"/>
      <c r="B7" s="60" t="s">
        <v>30</v>
      </c>
      <c r="C7" s="34">
        <v>505</v>
      </c>
      <c r="D7" s="227">
        <v>15541</v>
      </c>
      <c r="E7" s="220">
        <v>6311387</v>
      </c>
      <c r="F7" s="35">
        <v>23067155</v>
      </c>
      <c r="G7" s="35">
        <v>40714895</v>
      </c>
      <c r="H7" s="35">
        <v>14780527</v>
      </c>
      <c r="I7" s="35">
        <v>38093654</v>
      </c>
      <c r="J7" s="35">
        <v>16952676</v>
      </c>
      <c r="K7" s="36">
        <v>2117731</v>
      </c>
      <c r="L7" s="60" t="s">
        <v>30</v>
      </c>
    </row>
    <row r="8" spans="1:12" ht="25.5" customHeight="1">
      <c r="A8" s="64"/>
      <c r="B8" s="60" t="s">
        <v>31</v>
      </c>
      <c r="C8" s="34">
        <v>106</v>
      </c>
      <c r="D8" s="227">
        <v>4051</v>
      </c>
      <c r="E8" s="220">
        <v>1867511</v>
      </c>
      <c r="F8" s="35">
        <v>6042064</v>
      </c>
      <c r="G8" s="35">
        <v>13834562</v>
      </c>
      <c r="H8" s="35">
        <v>6643320</v>
      </c>
      <c r="I8" s="35">
        <v>12888781</v>
      </c>
      <c r="J8" s="35">
        <v>3353689</v>
      </c>
      <c r="K8" s="36">
        <v>172687</v>
      </c>
      <c r="L8" s="60" t="s">
        <v>31</v>
      </c>
    </row>
    <row r="9" spans="1:12" ht="25.5" customHeight="1">
      <c r="A9" s="64"/>
      <c r="B9" s="60" t="s">
        <v>32</v>
      </c>
      <c r="C9" s="34">
        <v>119</v>
      </c>
      <c r="D9" s="227">
        <v>3914</v>
      </c>
      <c r="E9" s="220">
        <v>1525223</v>
      </c>
      <c r="F9" s="35">
        <v>5011181</v>
      </c>
      <c r="G9" s="35">
        <v>8052062</v>
      </c>
      <c r="H9" s="35">
        <v>2558023</v>
      </c>
      <c r="I9" s="35">
        <v>7926974</v>
      </c>
      <c r="J9" s="35">
        <v>2042073</v>
      </c>
      <c r="K9" s="36">
        <v>252607</v>
      </c>
      <c r="L9" s="60" t="s">
        <v>32</v>
      </c>
    </row>
    <row r="10" spans="1:12" ht="25.5" customHeight="1">
      <c r="A10" s="64"/>
      <c r="B10" s="60" t="s">
        <v>33</v>
      </c>
      <c r="C10" s="34">
        <v>114</v>
      </c>
      <c r="D10" s="227">
        <v>6870</v>
      </c>
      <c r="E10" s="220">
        <v>2895097</v>
      </c>
      <c r="F10" s="35">
        <v>19198414</v>
      </c>
      <c r="G10" s="35">
        <v>33633234</v>
      </c>
      <c r="H10" s="35">
        <v>13017551</v>
      </c>
      <c r="I10" s="35">
        <v>29845471</v>
      </c>
      <c r="J10" s="35">
        <v>7250487</v>
      </c>
      <c r="K10" s="36">
        <v>1886525</v>
      </c>
      <c r="L10" s="60" t="s">
        <v>33</v>
      </c>
    </row>
    <row r="11" spans="2:12" ht="25.5" customHeight="1">
      <c r="B11" s="60" t="s">
        <v>34</v>
      </c>
      <c r="C11" s="34">
        <v>113</v>
      </c>
      <c r="D11" s="227">
        <v>10448</v>
      </c>
      <c r="E11" s="220">
        <v>5035377</v>
      </c>
      <c r="F11" s="35">
        <v>10852892</v>
      </c>
      <c r="G11" s="35">
        <v>19996061</v>
      </c>
      <c r="H11" s="35">
        <v>7429036</v>
      </c>
      <c r="I11" s="35">
        <v>19029218</v>
      </c>
      <c r="J11" s="35">
        <v>10419664</v>
      </c>
      <c r="K11" s="36">
        <v>2463030</v>
      </c>
      <c r="L11" s="60" t="s">
        <v>34</v>
      </c>
    </row>
    <row r="12" spans="1:12" ht="25.5" customHeight="1">
      <c r="A12" s="204">
        <f>'第1表事業所'!A11+5</f>
        <v>130</v>
      </c>
      <c r="B12" s="60" t="s">
        <v>35</v>
      </c>
      <c r="C12" s="34">
        <v>151</v>
      </c>
      <c r="D12" s="227">
        <v>5517</v>
      </c>
      <c r="E12" s="220">
        <v>2269459</v>
      </c>
      <c r="F12" s="35">
        <v>10692162</v>
      </c>
      <c r="G12" s="35">
        <v>20374263</v>
      </c>
      <c r="H12" s="35">
        <v>8916264</v>
      </c>
      <c r="I12" s="35">
        <v>20235101</v>
      </c>
      <c r="J12" s="35">
        <v>2808793</v>
      </c>
      <c r="K12" s="36">
        <v>827139</v>
      </c>
      <c r="L12" s="60" t="s">
        <v>35</v>
      </c>
    </row>
    <row r="13" spans="1:12" ht="25.5" customHeight="1">
      <c r="A13" s="64"/>
      <c r="B13" s="60" t="s">
        <v>36</v>
      </c>
      <c r="C13" s="34">
        <v>134</v>
      </c>
      <c r="D13" s="227">
        <v>4948</v>
      </c>
      <c r="E13" s="220">
        <v>1772587</v>
      </c>
      <c r="F13" s="35">
        <v>3612388</v>
      </c>
      <c r="G13" s="35">
        <v>7420005</v>
      </c>
      <c r="H13" s="35">
        <v>3394807</v>
      </c>
      <c r="I13" s="35">
        <v>7167938</v>
      </c>
      <c r="J13" s="35">
        <v>1463523</v>
      </c>
      <c r="K13" s="36">
        <v>333842</v>
      </c>
      <c r="L13" s="60" t="s">
        <v>36</v>
      </c>
    </row>
    <row r="14" spans="1:12" ht="25.5" customHeight="1">
      <c r="A14" s="64"/>
      <c r="B14" s="60" t="s">
        <v>60</v>
      </c>
      <c r="C14" s="34">
        <v>213</v>
      </c>
      <c r="D14" s="227">
        <v>7975</v>
      </c>
      <c r="E14" s="220">
        <v>3403593</v>
      </c>
      <c r="F14" s="35">
        <v>14685801</v>
      </c>
      <c r="G14" s="35">
        <v>22084710</v>
      </c>
      <c r="H14" s="35">
        <v>6890709</v>
      </c>
      <c r="I14" s="35">
        <v>21979737</v>
      </c>
      <c r="J14" s="35">
        <v>4834876</v>
      </c>
      <c r="K14" s="36">
        <v>553717</v>
      </c>
      <c r="L14" s="60" t="s">
        <v>60</v>
      </c>
    </row>
    <row r="15" spans="1:12" ht="25.5" customHeight="1">
      <c r="A15" s="64"/>
      <c r="B15" s="60" t="s">
        <v>102</v>
      </c>
      <c r="C15" s="34">
        <v>251</v>
      </c>
      <c r="D15" s="227">
        <v>12481</v>
      </c>
      <c r="E15" s="220">
        <v>5655523</v>
      </c>
      <c r="F15" s="35">
        <v>35061667</v>
      </c>
      <c r="G15" s="35">
        <v>49352233</v>
      </c>
      <c r="H15" s="35">
        <v>11908668</v>
      </c>
      <c r="I15" s="35">
        <v>44659801</v>
      </c>
      <c r="J15" s="35">
        <v>13726186</v>
      </c>
      <c r="K15" s="36">
        <v>2696938</v>
      </c>
      <c r="L15" s="60" t="s">
        <v>102</v>
      </c>
    </row>
    <row r="16" spans="1:12" ht="25.5" customHeight="1">
      <c r="A16" s="64"/>
      <c r="B16" s="60" t="s">
        <v>37</v>
      </c>
      <c r="C16" s="34">
        <v>5</v>
      </c>
      <c r="D16" s="227">
        <v>185</v>
      </c>
      <c r="E16" s="220">
        <v>89604</v>
      </c>
      <c r="F16" s="35">
        <v>177400</v>
      </c>
      <c r="G16" s="35">
        <v>344946</v>
      </c>
      <c r="H16" s="35">
        <v>133595</v>
      </c>
      <c r="I16" s="35">
        <v>335713</v>
      </c>
      <c r="J16" s="35" t="s">
        <v>98</v>
      </c>
      <c r="K16" s="36" t="s">
        <v>97</v>
      </c>
      <c r="L16" s="60" t="s">
        <v>37</v>
      </c>
    </row>
    <row r="17" spans="2:12" ht="25.5" customHeight="1">
      <c r="B17" s="60" t="s">
        <v>38</v>
      </c>
      <c r="C17" s="34">
        <v>56</v>
      </c>
      <c r="D17" s="227">
        <v>3090</v>
      </c>
      <c r="E17" s="220">
        <v>1276089</v>
      </c>
      <c r="F17" s="35">
        <v>4252665</v>
      </c>
      <c r="G17" s="35">
        <v>8052474</v>
      </c>
      <c r="H17" s="35">
        <v>3391734</v>
      </c>
      <c r="I17" s="35">
        <v>7737107</v>
      </c>
      <c r="J17" s="35">
        <v>3477732</v>
      </c>
      <c r="K17" s="36">
        <v>712605</v>
      </c>
      <c r="L17" s="60" t="s">
        <v>38</v>
      </c>
    </row>
    <row r="18" spans="2:12" ht="25.5" customHeight="1">
      <c r="B18" s="60" t="s">
        <v>39</v>
      </c>
      <c r="C18" s="34">
        <v>75</v>
      </c>
      <c r="D18" s="227">
        <v>3224</v>
      </c>
      <c r="E18" s="220">
        <v>1248384</v>
      </c>
      <c r="F18" s="35">
        <v>4466737</v>
      </c>
      <c r="G18" s="35">
        <v>7481307</v>
      </c>
      <c r="H18" s="35">
        <v>2571472</v>
      </c>
      <c r="I18" s="35">
        <v>6993415</v>
      </c>
      <c r="J18" s="35">
        <v>1957017</v>
      </c>
      <c r="K18" s="36">
        <v>430951</v>
      </c>
      <c r="L18" s="60" t="s">
        <v>39</v>
      </c>
    </row>
    <row r="19" spans="1:12" ht="25.5" customHeight="1">
      <c r="A19" s="64"/>
      <c r="B19" s="60" t="s">
        <v>40</v>
      </c>
      <c r="C19" s="34">
        <v>63</v>
      </c>
      <c r="D19" s="227">
        <v>3264</v>
      </c>
      <c r="E19" s="220">
        <v>1532797</v>
      </c>
      <c r="F19" s="35">
        <v>5904753</v>
      </c>
      <c r="G19" s="35">
        <v>9460967</v>
      </c>
      <c r="H19" s="35">
        <v>3055899</v>
      </c>
      <c r="I19" s="35">
        <v>9362182</v>
      </c>
      <c r="J19" s="35">
        <v>2654449</v>
      </c>
      <c r="K19" s="36">
        <v>495158</v>
      </c>
      <c r="L19" s="60" t="s">
        <v>40</v>
      </c>
    </row>
    <row r="20" spans="1:12" ht="25.5" customHeight="1">
      <c r="A20" s="64"/>
      <c r="B20" s="61" t="s">
        <v>41</v>
      </c>
      <c r="C20" s="37">
        <v>19</v>
      </c>
      <c r="D20" s="228">
        <v>711</v>
      </c>
      <c r="E20" s="221">
        <v>203429</v>
      </c>
      <c r="F20" s="38">
        <v>726161</v>
      </c>
      <c r="G20" s="38">
        <v>1398739</v>
      </c>
      <c r="H20" s="38">
        <v>582465</v>
      </c>
      <c r="I20" s="38">
        <v>1374361</v>
      </c>
      <c r="J20" s="38" t="s">
        <v>98</v>
      </c>
      <c r="K20" s="39">
        <v>51370</v>
      </c>
      <c r="L20" s="61" t="s">
        <v>41</v>
      </c>
    </row>
    <row r="21" spans="1:8" s="236" customFormat="1" ht="10.5">
      <c r="A21" s="233"/>
      <c r="B21" s="234" t="s">
        <v>151</v>
      </c>
      <c r="C21" s="235"/>
      <c r="H21" s="237" t="s">
        <v>164</v>
      </c>
    </row>
    <row r="22" spans="1:3" s="236" customFormat="1" ht="10.5">
      <c r="A22" s="233"/>
      <c r="B22" s="237" t="s">
        <v>152</v>
      </c>
      <c r="C22" s="235"/>
    </row>
    <row r="23" ht="13.5">
      <c r="B23" s="201"/>
    </row>
  </sheetData>
  <sheetProtection/>
  <mergeCells count="3">
    <mergeCell ref="B1:K1"/>
    <mergeCell ref="L3:L4"/>
    <mergeCell ref="B3:B4"/>
  </mergeCells>
  <printOptions/>
  <pageMargins left="0.7874015748031497" right="0.7874015748031497" top="0.7874015748031497" bottom="0.7874015748031497" header="0.5118110236220472" footer="0.5118110236220472"/>
  <pageSetup fitToHeight="1" fitToWidth="1" horizontalDpi="600" verticalDpi="600" orientation="landscape" paperSize="9" scale="89" r:id="rId1"/>
</worksheet>
</file>

<file path=xl/worksheets/sheet7.xml><?xml version="1.0" encoding="utf-8"?>
<worksheet xmlns="http://schemas.openxmlformats.org/spreadsheetml/2006/main" xmlns:r="http://schemas.openxmlformats.org/officeDocument/2006/relationships">
  <sheetPr>
    <tabColor rgb="FF00B0F0"/>
    <pageSetUpPr fitToPage="1"/>
  </sheetPr>
  <dimension ref="A1:N55"/>
  <sheetViews>
    <sheetView zoomScalePageLayoutView="0" workbookViewId="0" topLeftCell="A1">
      <pane xSplit="3" ySplit="5" topLeftCell="D6" activePane="bottomRight" state="frozen"/>
      <selection pane="topLeft" activeCell="F11" sqref="F11"/>
      <selection pane="topRight" activeCell="F11" sqref="F11"/>
      <selection pane="bottomLeft" activeCell="F11" sqref="F11"/>
      <selection pane="bottomRight" activeCell="A1" sqref="A1"/>
    </sheetView>
  </sheetViews>
  <sheetFormatPr defaultColWidth="9.00390625" defaultRowHeight="13.5"/>
  <cols>
    <col min="1" max="1" width="3.625" style="66"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7" customFormat="1" ht="38.25" customHeight="1">
      <c r="A1" s="66"/>
      <c r="C1" s="335" t="s">
        <v>139</v>
      </c>
      <c r="D1" s="335"/>
      <c r="E1" s="335"/>
      <c r="F1" s="335"/>
      <c r="G1" s="335"/>
      <c r="H1" s="335"/>
      <c r="I1" s="335"/>
      <c r="J1" s="335"/>
      <c r="K1" s="335"/>
      <c r="L1" s="335"/>
      <c r="M1" s="335"/>
    </row>
    <row r="2" spans="1:3" s="5" customFormat="1" ht="19.5" customHeight="1">
      <c r="A2" s="66"/>
      <c r="C2" s="5" t="s">
        <v>42</v>
      </c>
    </row>
    <row r="3" spans="1:13" s="9" customFormat="1" ht="24">
      <c r="A3" s="66"/>
      <c r="B3" s="330" t="s">
        <v>53</v>
      </c>
      <c r="C3" s="331"/>
      <c r="D3" s="6" t="s">
        <v>43</v>
      </c>
      <c r="E3" s="223" t="s">
        <v>44</v>
      </c>
      <c r="F3" s="210" t="s">
        <v>45</v>
      </c>
      <c r="G3" s="7" t="s">
        <v>46</v>
      </c>
      <c r="H3" s="7" t="s">
        <v>14</v>
      </c>
      <c r="I3" s="7" t="s">
        <v>110</v>
      </c>
      <c r="J3" s="7" t="s">
        <v>47</v>
      </c>
      <c r="K3" s="7" t="s">
        <v>48</v>
      </c>
      <c r="L3" s="8" t="s">
        <v>15</v>
      </c>
      <c r="M3" s="326" t="s">
        <v>100</v>
      </c>
    </row>
    <row r="4" spans="1:14" s="12" customFormat="1" ht="13.5">
      <c r="A4" s="67"/>
      <c r="B4" s="332"/>
      <c r="C4" s="333"/>
      <c r="D4" s="2"/>
      <c r="E4" s="224" t="s">
        <v>49</v>
      </c>
      <c r="F4" s="211" t="s">
        <v>16</v>
      </c>
      <c r="G4" s="10" t="s">
        <v>16</v>
      </c>
      <c r="H4" s="10" t="s">
        <v>16</v>
      </c>
      <c r="I4" s="10" t="s">
        <v>16</v>
      </c>
      <c r="J4" s="10" t="s">
        <v>16</v>
      </c>
      <c r="K4" s="10" t="s">
        <v>16</v>
      </c>
      <c r="L4" s="11" t="s">
        <v>16</v>
      </c>
      <c r="M4" s="327"/>
      <c r="N4" s="4"/>
    </row>
    <row r="5" spans="1:14" s="1" customFormat="1" ht="24" customHeight="1">
      <c r="A5" s="68"/>
      <c r="B5" s="40" t="s">
        <v>153</v>
      </c>
      <c r="C5" s="41"/>
      <c r="D5" s="15">
        <v>793</v>
      </c>
      <c r="E5" s="229">
        <v>42109</v>
      </c>
      <c r="F5" s="212">
        <v>18188483</v>
      </c>
      <c r="G5" s="16">
        <v>74301165</v>
      </c>
      <c r="H5" s="16">
        <v>125504444</v>
      </c>
      <c r="I5" s="16">
        <v>44116366</v>
      </c>
      <c r="J5" s="16">
        <v>116157283</v>
      </c>
      <c r="K5" s="16">
        <v>44360057</v>
      </c>
      <c r="L5" s="17">
        <v>7883098</v>
      </c>
      <c r="M5" s="202" t="s">
        <v>118</v>
      </c>
      <c r="N5" s="4"/>
    </row>
    <row r="6" spans="1:13" s="13" customFormat="1" ht="18" customHeight="1">
      <c r="A6" s="68"/>
      <c r="B6" s="194" t="s">
        <v>13</v>
      </c>
      <c r="C6" s="42" t="s">
        <v>66</v>
      </c>
      <c r="D6" s="18">
        <v>100</v>
      </c>
      <c r="E6" s="230">
        <v>3721</v>
      </c>
      <c r="F6" s="213">
        <v>1115553</v>
      </c>
      <c r="G6" s="19">
        <v>4061662</v>
      </c>
      <c r="H6" s="19">
        <v>6382909</v>
      </c>
      <c r="I6" s="19">
        <v>2003338</v>
      </c>
      <c r="J6" s="19">
        <v>6120649</v>
      </c>
      <c r="K6" s="19">
        <v>1570152</v>
      </c>
      <c r="L6" s="20">
        <v>163508</v>
      </c>
      <c r="M6" s="43" t="s">
        <v>66</v>
      </c>
    </row>
    <row r="7" spans="1:13" s="13" customFormat="1" ht="18" customHeight="1">
      <c r="A7" s="69"/>
      <c r="B7" s="196">
        <v>10</v>
      </c>
      <c r="C7" s="44" t="s">
        <v>0</v>
      </c>
      <c r="D7" s="21">
        <v>12</v>
      </c>
      <c r="E7" s="231">
        <v>387</v>
      </c>
      <c r="F7" s="214">
        <v>124716</v>
      </c>
      <c r="G7" s="22">
        <v>687909</v>
      </c>
      <c r="H7" s="22">
        <v>1002811</v>
      </c>
      <c r="I7" s="22">
        <v>269557</v>
      </c>
      <c r="J7" s="22">
        <v>1018771</v>
      </c>
      <c r="K7" s="22" t="s">
        <v>98</v>
      </c>
      <c r="L7" s="23" t="s">
        <v>98</v>
      </c>
      <c r="M7" s="45" t="s">
        <v>0</v>
      </c>
    </row>
    <row r="8" spans="1:13" s="13" customFormat="1" ht="18" customHeight="1">
      <c r="A8" s="68"/>
      <c r="B8" s="196">
        <v>11</v>
      </c>
      <c r="C8" s="44" t="s">
        <v>61</v>
      </c>
      <c r="D8" s="21">
        <v>16</v>
      </c>
      <c r="E8" s="231">
        <v>504</v>
      </c>
      <c r="F8" s="214">
        <v>176399</v>
      </c>
      <c r="G8" s="22">
        <v>1217002</v>
      </c>
      <c r="H8" s="22">
        <v>1729547</v>
      </c>
      <c r="I8" s="22">
        <v>445953</v>
      </c>
      <c r="J8" s="22">
        <v>1676522</v>
      </c>
      <c r="K8" s="22">
        <v>182052</v>
      </c>
      <c r="L8" s="23">
        <v>60085</v>
      </c>
      <c r="M8" s="45" t="s">
        <v>61</v>
      </c>
    </row>
    <row r="9" spans="1:13" s="13" customFormat="1" ht="18" customHeight="1">
      <c r="A9" s="68"/>
      <c r="B9" s="196">
        <v>12</v>
      </c>
      <c r="C9" s="44" t="s">
        <v>1</v>
      </c>
      <c r="D9" s="21">
        <v>19</v>
      </c>
      <c r="E9" s="231">
        <v>293</v>
      </c>
      <c r="F9" s="214">
        <v>111040</v>
      </c>
      <c r="G9" s="22">
        <v>410384</v>
      </c>
      <c r="H9" s="22">
        <v>652210</v>
      </c>
      <c r="I9" s="22">
        <v>222599</v>
      </c>
      <c r="J9" s="22">
        <v>494551</v>
      </c>
      <c r="K9" s="22" t="s">
        <v>98</v>
      </c>
      <c r="L9" s="23" t="s">
        <v>98</v>
      </c>
      <c r="M9" s="45" t="s">
        <v>1</v>
      </c>
    </row>
    <row r="10" spans="1:13" s="13" customFormat="1" ht="18" customHeight="1">
      <c r="A10" s="68"/>
      <c r="B10" s="196">
        <v>13</v>
      </c>
      <c r="C10" s="44" t="s">
        <v>2</v>
      </c>
      <c r="D10" s="21">
        <v>18</v>
      </c>
      <c r="E10" s="231">
        <v>297</v>
      </c>
      <c r="F10" s="214">
        <v>113155</v>
      </c>
      <c r="G10" s="22">
        <v>223435</v>
      </c>
      <c r="H10" s="22">
        <v>440884</v>
      </c>
      <c r="I10" s="22">
        <v>188781</v>
      </c>
      <c r="J10" s="22">
        <v>438805</v>
      </c>
      <c r="K10" s="22">
        <v>110385</v>
      </c>
      <c r="L10" s="23">
        <v>8143</v>
      </c>
      <c r="M10" s="45" t="s">
        <v>2</v>
      </c>
    </row>
    <row r="11" spans="1:13" s="13" customFormat="1" ht="18" customHeight="1">
      <c r="A11" s="68"/>
      <c r="B11" s="196">
        <v>14</v>
      </c>
      <c r="C11" s="44" t="s">
        <v>3</v>
      </c>
      <c r="D11" s="21">
        <v>19</v>
      </c>
      <c r="E11" s="231">
        <v>1683</v>
      </c>
      <c r="F11" s="214">
        <v>582742</v>
      </c>
      <c r="G11" s="22">
        <v>3290411</v>
      </c>
      <c r="H11" s="22">
        <v>5702233</v>
      </c>
      <c r="I11" s="22">
        <v>1991055</v>
      </c>
      <c r="J11" s="22">
        <v>4079043</v>
      </c>
      <c r="K11" s="22">
        <v>2115978</v>
      </c>
      <c r="L11" s="23">
        <v>358753</v>
      </c>
      <c r="M11" s="45" t="s">
        <v>3</v>
      </c>
    </row>
    <row r="12" spans="1:13" s="13" customFormat="1" ht="18" customHeight="1">
      <c r="A12" s="68"/>
      <c r="B12" s="196">
        <v>15</v>
      </c>
      <c r="C12" s="44" t="s">
        <v>109</v>
      </c>
      <c r="D12" s="21">
        <v>56</v>
      </c>
      <c r="E12" s="231">
        <v>1668</v>
      </c>
      <c r="F12" s="214">
        <v>604160</v>
      </c>
      <c r="G12" s="22">
        <v>1327860</v>
      </c>
      <c r="H12" s="22">
        <v>2743686</v>
      </c>
      <c r="I12" s="22">
        <v>1199709</v>
      </c>
      <c r="J12" s="22">
        <v>2621999</v>
      </c>
      <c r="K12" s="22">
        <v>916750</v>
      </c>
      <c r="L12" s="23">
        <v>144542</v>
      </c>
      <c r="M12" s="45" t="s">
        <v>109</v>
      </c>
    </row>
    <row r="13" spans="1:13" s="13" customFormat="1" ht="18" customHeight="1">
      <c r="A13" s="68"/>
      <c r="B13" s="196">
        <v>16</v>
      </c>
      <c r="C13" s="44" t="s">
        <v>62</v>
      </c>
      <c r="D13" s="21">
        <v>58</v>
      </c>
      <c r="E13" s="231">
        <v>9090</v>
      </c>
      <c r="F13" s="214">
        <v>4424898</v>
      </c>
      <c r="G13" s="22">
        <v>19640661</v>
      </c>
      <c r="H13" s="22">
        <v>37841914</v>
      </c>
      <c r="I13" s="22">
        <v>15097395</v>
      </c>
      <c r="J13" s="22">
        <v>32222350</v>
      </c>
      <c r="K13" s="22">
        <v>18396082</v>
      </c>
      <c r="L13" s="23">
        <v>2555756</v>
      </c>
      <c r="M13" s="45" t="s">
        <v>62</v>
      </c>
    </row>
    <row r="14" spans="1:13" s="13" customFormat="1" ht="18" customHeight="1">
      <c r="A14" s="68"/>
      <c r="B14" s="196">
        <v>17</v>
      </c>
      <c r="C14" s="44" t="s">
        <v>4</v>
      </c>
      <c r="D14" s="21">
        <v>4</v>
      </c>
      <c r="E14" s="231">
        <v>34</v>
      </c>
      <c r="F14" s="214">
        <v>19397</v>
      </c>
      <c r="G14" s="22">
        <v>111253</v>
      </c>
      <c r="H14" s="22">
        <v>222820</v>
      </c>
      <c r="I14" s="22">
        <v>103302</v>
      </c>
      <c r="J14" s="22">
        <v>193444</v>
      </c>
      <c r="K14" s="22" t="s">
        <v>97</v>
      </c>
      <c r="L14" s="23" t="s">
        <v>97</v>
      </c>
      <c r="M14" s="45" t="s">
        <v>4</v>
      </c>
    </row>
    <row r="15" spans="1:13" s="13" customFormat="1" ht="18" customHeight="1">
      <c r="A15" s="334">
        <f>'第1表事業所'!A11+6</f>
        <v>131</v>
      </c>
      <c r="B15" s="196">
        <v>18</v>
      </c>
      <c r="C15" s="44" t="s">
        <v>5</v>
      </c>
      <c r="D15" s="21">
        <v>51</v>
      </c>
      <c r="E15" s="231">
        <v>2060</v>
      </c>
      <c r="F15" s="214">
        <v>685358</v>
      </c>
      <c r="G15" s="22">
        <v>1727636</v>
      </c>
      <c r="H15" s="22">
        <v>3380462</v>
      </c>
      <c r="I15" s="22">
        <v>1387780</v>
      </c>
      <c r="J15" s="22">
        <v>2553929</v>
      </c>
      <c r="K15" s="22">
        <v>935357</v>
      </c>
      <c r="L15" s="23">
        <v>161666</v>
      </c>
      <c r="M15" s="45" t="s">
        <v>5</v>
      </c>
    </row>
    <row r="16" spans="1:13" s="13" customFormat="1" ht="18" customHeight="1">
      <c r="A16" s="334"/>
      <c r="B16" s="196">
        <v>19</v>
      </c>
      <c r="C16" s="44" t="s">
        <v>6</v>
      </c>
      <c r="D16" s="21">
        <v>2</v>
      </c>
      <c r="E16" s="231">
        <v>33</v>
      </c>
      <c r="F16" s="214" t="s">
        <v>98</v>
      </c>
      <c r="G16" s="22" t="s">
        <v>98</v>
      </c>
      <c r="H16" s="22" t="s">
        <v>98</v>
      </c>
      <c r="I16" s="22" t="s">
        <v>98</v>
      </c>
      <c r="J16" s="22" t="s">
        <v>98</v>
      </c>
      <c r="K16" s="22" t="s">
        <v>97</v>
      </c>
      <c r="L16" s="23" t="s">
        <v>97</v>
      </c>
      <c r="M16" s="45" t="s">
        <v>6</v>
      </c>
    </row>
    <row r="17" spans="1:13" s="13" customFormat="1" ht="18" customHeight="1">
      <c r="A17" s="66"/>
      <c r="B17" s="196">
        <v>20</v>
      </c>
      <c r="C17" s="44" t="s">
        <v>7</v>
      </c>
      <c r="D17" s="21">
        <v>2</v>
      </c>
      <c r="E17" s="231">
        <v>146</v>
      </c>
      <c r="F17" s="214" t="s">
        <v>98</v>
      </c>
      <c r="G17" s="22" t="s">
        <v>98</v>
      </c>
      <c r="H17" s="22" t="s">
        <v>98</v>
      </c>
      <c r="I17" s="22" t="s">
        <v>98</v>
      </c>
      <c r="J17" s="22" t="s">
        <v>98</v>
      </c>
      <c r="K17" s="22" t="s">
        <v>98</v>
      </c>
      <c r="L17" s="23" t="s">
        <v>98</v>
      </c>
      <c r="M17" s="45" t="s">
        <v>7</v>
      </c>
    </row>
    <row r="18" spans="1:13" s="13" customFormat="1" ht="18" customHeight="1">
      <c r="A18" s="66"/>
      <c r="B18" s="196">
        <v>21</v>
      </c>
      <c r="C18" s="44" t="s">
        <v>8</v>
      </c>
      <c r="D18" s="21">
        <v>43</v>
      </c>
      <c r="E18" s="231">
        <v>990</v>
      </c>
      <c r="F18" s="214">
        <v>405332</v>
      </c>
      <c r="G18" s="22">
        <v>1484867</v>
      </c>
      <c r="H18" s="22">
        <v>3060198</v>
      </c>
      <c r="I18" s="22">
        <v>1215128</v>
      </c>
      <c r="J18" s="22">
        <v>2749287</v>
      </c>
      <c r="K18" s="22">
        <v>1318655</v>
      </c>
      <c r="L18" s="23">
        <v>363892</v>
      </c>
      <c r="M18" s="45" t="s">
        <v>8</v>
      </c>
    </row>
    <row r="19" spans="1:13" s="13" customFormat="1" ht="18" customHeight="1">
      <c r="A19" s="68"/>
      <c r="B19" s="196">
        <v>22</v>
      </c>
      <c r="C19" s="44" t="s">
        <v>67</v>
      </c>
      <c r="D19" s="21">
        <v>15</v>
      </c>
      <c r="E19" s="231">
        <v>790</v>
      </c>
      <c r="F19" s="214">
        <v>419565</v>
      </c>
      <c r="G19" s="22">
        <v>2022976</v>
      </c>
      <c r="H19" s="22">
        <v>3117089</v>
      </c>
      <c r="I19" s="22">
        <v>805744</v>
      </c>
      <c r="J19" s="22">
        <v>2458409</v>
      </c>
      <c r="K19" s="22">
        <v>1712687</v>
      </c>
      <c r="L19" s="23">
        <v>211246</v>
      </c>
      <c r="M19" s="45" t="s">
        <v>67</v>
      </c>
    </row>
    <row r="20" spans="1:13" s="13" customFormat="1" ht="18" customHeight="1">
      <c r="A20" s="68"/>
      <c r="B20" s="196">
        <v>23</v>
      </c>
      <c r="C20" s="44" t="s">
        <v>9</v>
      </c>
      <c r="D20" s="21">
        <v>5</v>
      </c>
      <c r="E20" s="231">
        <v>361</v>
      </c>
      <c r="F20" s="214">
        <v>199604</v>
      </c>
      <c r="G20" s="22">
        <v>1171720</v>
      </c>
      <c r="H20" s="22">
        <v>1642972</v>
      </c>
      <c r="I20" s="22">
        <v>376029</v>
      </c>
      <c r="J20" s="22">
        <v>1651612</v>
      </c>
      <c r="K20" s="22">
        <v>535808</v>
      </c>
      <c r="L20" s="23">
        <v>74765</v>
      </c>
      <c r="M20" s="45" t="s">
        <v>9</v>
      </c>
    </row>
    <row r="21" spans="1:13" s="13" customFormat="1" ht="18" customHeight="1">
      <c r="A21" s="66"/>
      <c r="B21" s="196">
        <v>24</v>
      </c>
      <c r="C21" s="44" t="s">
        <v>10</v>
      </c>
      <c r="D21" s="21">
        <v>105</v>
      </c>
      <c r="E21" s="231">
        <v>2823</v>
      </c>
      <c r="F21" s="214">
        <v>1233694</v>
      </c>
      <c r="G21" s="22">
        <v>3208039</v>
      </c>
      <c r="H21" s="22">
        <v>5980199</v>
      </c>
      <c r="I21" s="22">
        <v>2481373</v>
      </c>
      <c r="J21" s="22">
        <v>5847403</v>
      </c>
      <c r="K21" s="22">
        <v>1765283</v>
      </c>
      <c r="L21" s="23">
        <v>210344</v>
      </c>
      <c r="M21" s="45" t="s">
        <v>10</v>
      </c>
    </row>
    <row r="22" spans="1:13" s="13" customFormat="1" ht="18" customHeight="1">
      <c r="A22" s="66"/>
      <c r="B22" s="196">
        <v>25</v>
      </c>
      <c r="C22" s="44" t="s">
        <v>106</v>
      </c>
      <c r="D22" s="21">
        <v>41</v>
      </c>
      <c r="E22" s="231">
        <v>1783</v>
      </c>
      <c r="F22" s="214">
        <v>736045</v>
      </c>
      <c r="G22" s="22">
        <v>2642852</v>
      </c>
      <c r="H22" s="22">
        <v>4076594</v>
      </c>
      <c r="I22" s="22">
        <v>1166627</v>
      </c>
      <c r="J22" s="22">
        <v>4015795</v>
      </c>
      <c r="K22" s="22">
        <v>1263974</v>
      </c>
      <c r="L22" s="23">
        <v>332688</v>
      </c>
      <c r="M22" s="45" t="s">
        <v>106</v>
      </c>
    </row>
    <row r="23" spans="1:13" s="13" customFormat="1" ht="18" customHeight="1">
      <c r="A23" s="66"/>
      <c r="B23" s="196">
        <v>26</v>
      </c>
      <c r="C23" s="44" t="s">
        <v>107</v>
      </c>
      <c r="D23" s="21">
        <v>109</v>
      </c>
      <c r="E23" s="231">
        <v>6593</v>
      </c>
      <c r="F23" s="214">
        <v>3242408</v>
      </c>
      <c r="G23" s="22">
        <v>19120069</v>
      </c>
      <c r="H23" s="22">
        <v>25243163</v>
      </c>
      <c r="I23" s="22">
        <v>6573775</v>
      </c>
      <c r="J23" s="22">
        <v>26073148</v>
      </c>
      <c r="K23" s="22">
        <v>5991143</v>
      </c>
      <c r="L23" s="23">
        <v>1776550</v>
      </c>
      <c r="M23" s="45" t="s">
        <v>107</v>
      </c>
    </row>
    <row r="24" spans="1:13" s="13" customFormat="1" ht="18" customHeight="1">
      <c r="A24" s="66"/>
      <c r="B24" s="196">
        <v>27</v>
      </c>
      <c r="C24" s="44" t="s">
        <v>108</v>
      </c>
      <c r="D24" s="21">
        <v>4</v>
      </c>
      <c r="E24" s="231">
        <v>118</v>
      </c>
      <c r="F24" s="214">
        <v>53741</v>
      </c>
      <c r="G24" s="22">
        <v>127371</v>
      </c>
      <c r="H24" s="22">
        <v>242739</v>
      </c>
      <c r="I24" s="22">
        <v>95995</v>
      </c>
      <c r="J24" s="22">
        <v>231276</v>
      </c>
      <c r="K24" s="22" t="s">
        <v>98</v>
      </c>
      <c r="L24" s="23" t="s">
        <v>97</v>
      </c>
      <c r="M24" s="45" t="s">
        <v>108</v>
      </c>
    </row>
    <row r="25" spans="1:13" s="13" customFormat="1" ht="18" customHeight="1">
      <c r="A25" s="66"/>
      <c r="B25" s="196">
        <v>28</v>
      </c>
      <c r="C25" s="44" t="s">
        <v>28</v>
      </c>
      <c r="D25" s="21">
        <v>38</v>
      </c>
      <c r="E25" s="231">
        <v>4729</v>
      </c>
      <c r="F25" s="214">
        <v>2180337</v>
      </c>
      <c r="G25" s="22">
        <v>5968464</v>
      </c>
      <c r="H25" s="22">
        <v>11709765</v>
      </c>
      <c r="I25" s="22">
        <v>4604187</v>
      </c>
      <c r="J25" s="22">
        <v>11633527</v>
      </c>
      <c r="K25" s="22">
        <v>5279082</v>
      </c>
      <c r="L25" s="23">
        <v>1117721</v>
      </c>
      <c r="M25" s="45" t="s">
        <v>28</v>
      </c>
    </row>
    <row r="26" spans="1:13" s="13" customFormat="1" ht="18" customHeight="1">
      <c r="A26" s="66"/>
      <c r="B26" s="196">
        <v>29</v>
      </c>
      <c r="C26" s="44" t="s">
        <v>11</v>
      </c>
      <c r="D26" s="21">
        <v>31</v>
      </c>
      <c r="E26" s="231">
        <v>744</v>
      </c>
      <c r="F26" s="214">
        <v>249938</v>
      </c>
      <c r="G26" s="22">
        <v>406444</v>
      </c>
      <c r="H26" s="22">
        <v>862766</v>
      </c>
      <c r="I26" s="22">
        <v>420832</v>
      </c>
      <c r="J26" s="22">
        <v>831778</v>
      </c>
      <c r="K26" s="22">
        <v>131700</v>
      </c>
      <c r="L26" s="23">
        <v>2075</v>
      </c>
      <c r="M26" s="45" t="s">
        <v>11</v>
      </c>
    </row>
    <row r="27" spans="1:13" s="13" customFormat="1" ht="18" customHeight="1">
      <c r="A27" s="66"/>
      <c r="B27" s="196">
        <v>30</v>
      </c>
      <c r="C27" s="44" t="s">
        <v>58</v>
      </c>
      <c r="D27" s="21">
        <v>3</v>
      </c>
      <c r="E27" s="231">
        <v>150</v>
      </c>
      <c r="F27" s="214">
        <v>51676</v>
      </c>
      <c r="G27" s="22">
        <v>94198</v>
      </c>
      <c r="H27" s="22">
        <v>219520</v>
      </c>
      <c r="I27" s="22">
        <v>110857</v>
      </c>
      <c r="J27" s="22">
        <v>215602</v>
      </c>
      <c r="K27" s="22" t="s">
        <v>98</v>
      </c>
      <c r="L27" s="23" t="s">
        <v>98</v>
      </c>
      <c r="M27" s="45" t="s">
        <v>58</v>
      </c>
    </row>
    <row r="28" spans="1:13" s="13" customFormat="1" ht="18" customHeight="1">
      <c r="A28" s="66"/>
      <c r="B28" s="196">
        <v>31</v>
      </c>
      <c r="C28" s="44" t="s">
        <v>12</v>
      </c>
      <c r="D28" s="21">
        <v>25</v>
      </c>
      <c r="E28" s="231">
        <v>2719</v>
      </c>
      <c r="F28" s="214">
        <v>1259766</v>
      </c>
      <c r="G28" s="22">
        <v>3899010</v>
      </c>
      <c r="H28" s="22">
        <v>6791604</v>
      </c>
      <c r="I28" s="22">
        <v>2483395</v>
      </c>
      <c r="J28" s="22">
        <v>6620252</v>
      </c>
      <c r="K28" s="22">
        <v>1688474</v>
      </c>
      <c r="L28" s="23">
        <v>310249</v>
      </c>
      <c r="M28" s="45" t="s">
        <v>12</v>
      </c>
    </row>
    <row r="29" spans="1:13" s="13" customFormat="1" ht="18" customHeight="1">
      <c r="A29" s="66"/>
      <c r="B29" s="197">
        <v>32</v>
      </c>
      <c r="C29" s="46" t="s">
        <v>59</v>
      </c>
      <c r="D29" s="24">
        <v>17</v>
      </c>
      <c r="E29" s="232">
        <v>393</v>
      </c>
      <c r="F29" s="215">
        <v>151263</v>
      </c>
      <c r="G29" s="25">
        <v>1346658</v>
      </c>
      <c r="H29" s="25">
        <v>2261394</v>
      </c>
      <c r="I29" s="25">
        <v>796760</v>
      </c>
      <c r="J29" s="25">
        <v>2214720</v>
      </c>
      <c r="K29" s="25">
        <v>120906</v>
      </c>
      <c r="L29" s="26">
        <v>18269</v>
      </c>
      <c r="M29" s="47" t="s">
        <v>59</v>
      </c>
    </row>
    <row r="30" spans="1:9" s="236" customFormat="1" ht="10.5">
      <c r="A30" s="233"/>
      <c r="C30" s="234" t="s">
        <v>151</v>
      </c>
      <c r="D30" s="235"/>
      <c r="I30" s="237" t="s">
        <v>164</v>
      </c>
    </row>
    <row r="31" spans="1:4" s="236" customFormat="1" ht="10.5">
      <c r="A31" s="233"/>
      <c r="C31" s="237" t="s">
        <v>152</v>
      </c>
      <c r="D31" s="235"/>
    </row>
    <row r="32" spans="1:2" s="14" customFormat="1" ht="13.5">
      <c r="A32" s="62"/>
      <c r="B32" s="201"/>
    </row>
    <row r="33" spans="4:12" ht="13.5">
      <c r="D33" s="3"/>
      <c r="E33" s="3"/>
      <c r="F33" s="3"/>
      <c r="G33" s="3"/>
      <c r="H33" s="3"/>
      <c r="I33" s="3"/>
      <c r="J33" s="3"/>
      <c r="K33" s="3"/>
      <c r="L33" s="3"/>
    </row>
    <row r="34" spans="4:12" ht="13.5">
      <c r="D34" s="3"/>
      <c r="E34" s="3"/>
      <c r="F34" s="3"/>
      <c r="G34" s="3"/>
      <c r="H34" s="3"/>
      <c r="I34" s="3"/>
      <c r="J34" s="3"/>
      <c r="K34" s="3"/>
      <c r="L34" s="3"/>
    </row>
    <row r="35" spans="4:12" ht="13.5">
      <c r="D35" s="3"/>
      <c r="E35" s="3"/>
      <c r="F35" s="3"/>
      <c r="G35" s="3"/>
      <c r="H35" s="3"/>
      <c r="I35" s="3"/>
      <c r="J35" s="3"/>
      <c r="K35" s="3"/>
      <c r="L35" s="3"/>
    </row>
    <row r="36" spans="4:12" ht="13.5">
      <c r="D36" s="3"/>
      <c r="E36" s="3"/>
      <c r="F36" s="3"/>
      <c r="G36" s="3"/>
      <c r="H36" s="3"/>
      <c r="I36" s="3"/>
      <c r="J36" s="3"/>
      <c r="K36" s="3"/>
      <c r="L36" s="3"/>
    </row>
    <row r="37" spans="4:12" ht="13.5">
      <c r="D37" s="3"/>
      <c r="E37" s="3"/>
      <c r="F37" s="3"/>
      <c r="G37" s="3"/>
      <c r="H37" s="3"/>
      <c r="I37" s="3"/>
      <c r="J37" s="3"/>
      <c r="K37" s="3"/>
      <c r="L37" s="3"/>
    </row>
    <row r="38" spans="4:12" ht="13.5">
      <c r="D38" s="3"/>
      <c r="E38" s="3"/>
      <c r="F38" s="3"/>
      <c r="G38" s="3"/>
      <c r="H38" s="3"/>
      <c r="I38" s="3"/>
      <c r="J38" s="3"/>
      <c r="K38" s="3"/>
      <c r="L38" s="3"/>
    </row>
    <row r="39" spans="4:12" ht="13.5">
      <c r="D39" s="3"/>
      <c r="E39" s="3"/>
      <c r="F39" s="3"/>
      <c r="G39" s="3"/>
      <c r="H39" s="3"/>
      <c r="I39" s="3"/>
      <c r="J39" s="3"/>
      <c r="K39" s="3"/>
      <c r="L39" s="3"/>
    </row>
    <row r="40" spans="4:12" ht="13.5">
      <c r="D40" s="3"/>
      <c r="E40" s="3"/>
      <c r="F40" s="3"/>
      <c r="G40" s="3"/>
      <c r="H40" s="3"/>
      <c r="I40" s="3"/>
      <c r="J40" s="3"/>
      <c r="K40" s="3"/>
      <c r="L40" s="3"/>
    </row>
    <row r="41" spans="4:12" ht="13.5">
      <c r="D41" s="3"/>
      <c r="E41" s="3"/>
      <c r="F41" s="3"/>
      <c r="G41" s="3"/>
      <c r="H41" s="3"/>
      <c r="I41" s="3"/>
      <c r="J41" s="3"/>
      <c r="K41" s="3"/>
      <c r="L41" s="3"/>
    </row>
    <row r="42" spans="4:12" ht="13.5">
      <c r="D42" s="3"/>
      <c r="E42" s="3"/>
      <c r="F42" s="3"/>
      <c r="G42" s="3"/>
      <c r="H42" s="3"/>
      <c r="I42" s="3"/>
      <c r="J42" s="3"/>
      <c r="K42" s="3"/>
      <c r="L42" s="3"/>
    </row>
    <row r="43" spans="4:12" ht="13.5">
      <c r="D43" s="3"/>
      <c r="E43" s="3"/>
      <c r="F43" s="3"/>
      <c r="G43" s="3"/>
      <c r="H43" s="3"/>
      <c r="I43" s="3"/>
      <c r="J43" s="3"/>
      <c r="K43" s="3"/>
      <c r="L43" s="3"/>
    </row>
    <row r="44" spans="4:12" ht="13.5">
      <c r="D44" s="3"/>
      <c r="E44" s="3"/>
      <c r="F44" s="3"/>
      <c r="G44" s="3"/>
      <c r="H44" s="3"/>
      <c r="I44" s="3"/>
      <c r="J44" s="3"/>
      <c r="K44" s="3"/>
      <c r="L44" s="3"/>
    </row>
    <row r="45" spans="4:12" ht="13.5">
      <c r="D45" s="3"/>
      <c r="E45" s="3"/>
      <c r="F45" s="3"/>
      <c r="G45" s="3"/>
      <c r="H45" s="3"/>
      <c r="I45" s="3"/>
      <c r="J45" s="3"/>
      <c r="K45" s="3"/>
      <c r="L45" s="3"/>
    </row>
    <row r="46" spans="4:12" ht="13.5">
      <c r="D46" s="3"/>
      <c r="E46" s="3"/>
      <c r="F46" s="3"/>
      <c r="G46" s="3"/>
      <c r="H46" s="3"/>
      <c r="I46" s="3"/>
      <c r="J46" s="3"/>
      <c r="K46" s="3"/>
      <c r="L46" s="3"/>
    </row>
    <row r="47" spans="4:12" ht="13.5">
      <c r="D47" s="3"/>
      <c r="E47" s="3"/>
      <c r="F47" s="3"/>
      <c r="G47" s="3"/>
      <c r="H47" s="3"/>
      <c r="I47" s="3"/>
      <c r="J47" s="3"/>
      <c r="K47" s="3"/>
      <c r="L47" s="3"/>
    </row>
    <row r="48" spans="4:12" ht="13.5">
      <c r="D48" s="3"/>
      <c r="E48" s="3"/>
      <c r="F48" s="3"/>
      <c r="G48" s="3"/>
      <c r="H48" s="3"/>
      <c r="I48" s="3"/>
      <c r="J48" s="3"/>
      <c r="K48" s="3"/>
      <c r="L48" s="3"/>
    </row>
    <row r="49" spans="4:12" ht="13.5">
      <c r="D49" s="3"/>
      <c r="E49" s="3"/>
      <c r="F49" s="3"/>
      <c r="G49" s="3"/>
      <c r="H49" s="3"/>
      <c r="I49" s="3"/>
      <c r="J49" s="3"/>
      <c r="K49" s="3"/>
      <c r="L49" s="3"/>
    </row>
    <row r="50" spans="4:12" ht="13.5">
      <c r="D50" s="3"/>
      <c r="E50" s="3"/>
      <c r="F50" s="3"/>
      <c r="G50" s="3"/>
      <c r="H50" s="3"/>
      <c r="I50" s="3"/>
      <c r="J50" s="3"/>
      <c r="K50" s="3"/>
      <c r="L50" s="3"/>
    </row>
    <row r="51" spans="4:12" ht="13.5">
      <c r="D51" s="3"/>
      <c r="E51" s="3"/>
      <c r="F51" s="3"/>
      <c r="G51" s="3"/>
      <c r="H51" s="3"/>
      <c r="I51" s="3"/>
      <c r="J51" s="3"/>
      <c r="K51" s="3"/>
      <c r="L51" s="3"/>
    </row>
    <row r="52" spans="4:12" ht="13.5">
      <c r="D52" s="3"/>
      <c r="E52" s="3"/>
      <c r="F52" s="3"/>
      <c r="G52" s="3"/>
      <c r="H52" s="3"/>
      <c r="I52" s="3"/>
      <c r="J52" s="3"/>
      <c r="K52" s="3"/>
      <c r="L52" s="3"/>
    </row>
    <row r="53" spans="4:12" ht="13.5">
      <c r="D53" s="3"/>
      <c r="E53" s="3"/>
      <c r="F53" s="3"/>
      <c r="G53" s="3"/>
      <c r="H53" s="3"/>
      <c r="I53" s="3"/>
      <c r="J53" s="3"/>
      <c r="K53" s="3"/>
      <c r="L53" s="3"/>
    </row>
    <row r="54" spans="4:12" ht="13.5">
      <c r="D54" s="3"/>
      <c r="E54" s="3"/>
      <c r="F54" s="3"/>
      <c r="G54" s="3"/>
      <c r="H54" s="3"/>
      <c r="I54" s="3"/>
      <c r="J54" s="3"/>
      <c r="K54" s="3"/>
      <c r="L54" s="3"/>
    </row>
    <row r="55" spans="4:12" ht="13.5">
      <c r="D55" s="3"/>
      <c r="E55" s="3"/>
      <c r="F55" s="3"/>
      <c r="G55" s="3"/>
      <c r="H55" s="3"/>
      <c r="I55" s="3"/>
      <c r="J55" s="3"/>
      <c r="K55" s="3"/>
      <c r="L55" s="3"/>
    </row>
  </sheetData>
  <sheetProtection/>
  <mergeCells count="4">
    <mergeCell ref="B3:C4"/>
    <mergeCell ref="M3:M4"/>
    <mergeCell ref="A15:A16"/>
    <mergeCell ref="C1:M1"/>
  </mergeCells>
  <printOptions/>
  <pageMargins left="0.7874015748031497" right="0.7874015748031497" top="0.7874015748031497" bottom="0.7874015748031497" header="0.3937007874015748" footer="0.3937007874015748"/>
  <pageSetup fitToHeight="1" fitToWidth="1" horizontalDpi="600" verticalDpi="600" orientation="landscape" paperSize="9" scale="88" r:id="rId1"/>
  <ignoredErrors>
    <ignoredError sqref="B6" numberStoredAsText="1"/>
  </ignoredErrors>
</worksheet>
</file>

<file path=xl/worksheets/sheet8.xml><?xml version="1.0" encoding="utf-8"?>
<worksheet xmlns="http://schemas.openxmlformats.org/spreadsheetml/2006/main" xmlns:r="http://schemas.openxmlformats.org/officeDocument/2006/relationships">
  <sheetPr>
    <tabColor rgb="FF00B0F0"/>
    <pageSetUpPr fitToPage="1"/>
  </sheetPr>
  <dimension ref="A1:N58"/>
  <sheetViews>
    <sheetView zoomScalePageLayoutView="0" workbookViewId="0" topLeftCell="A1">
      <pane xSplit="3" ySplit="5" topLeftCell="D6" activePane="bottomRight" state="frozen"/>
      <selection pane="topLeft" activeCell="B30" sqref="B30:H31"/>
      <selection pane="topRight" activeCell="B30" sqref="B30:H31"/>
      <selection pane="bottomLeft" activeCell="B30" sqref="B30:H31"/>
      <selection pane="bottomRight" activeCell="A1" sqref="A1"/>
    </sheetView>
  </sheetViews>
  <sheetFormatPr defaultColWidth="9.00390625" defaultRowHeight="13.5"/>
  <cols>
    <col min="1" max="1" width="3.625" style="66"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7" customFormat="1" ht="38.25" customHeight="1">
      <c r="A1" s="66"/>
      <c r="C1" s="335" t="s">
        <v>139</v>
      </c>
      <c r="D1" s="335"/>
      <c r="E1" s="335"/>
      <c r="F1" s="335"/>
      <c r="G1" s="335"/>
      <c r="H1" s="335"/>
      <c r="I1" s="335"/>
      <c r="J1" s="335"/>
      <c r="K1" s="335"/>
      <c r="L1" s="335"/>
      <c r="M1" s="335"/>
    </row>
    <row r="2" spans="1:4" s="5" customFormat="1" ht="19.5" customHeight="1">
      <c r="A2" s="66"/>
      <c r="C2" s="5" t="s">
        <v>50</v>
      </c>
      <c r="D2" s="30"/>
    </row>
    <row r="3" spans="1:13" s="9" customFormat="1" ht="24" customHeight="1">
      <c r="A3" s="66"/>
      <c r="B3" s="330" t="s">
        <v>53</v>
      </c>
      <c r="C3" s="336"/>
      <c r="D3" s="6" t="s">
        <v>43</v>
      </c>
      <c r="E3" s="223" t="s">
        <v>44</v>
      </c>
      <c r="F3" s="210" t="s">
        <v>45</v>
      </c>
      <c r="G3" s="7" t="s">
        <v>46</v>
      </c>
      <c r="H3" s="7" t="s">
        <v>14</v>
      </c>
      <c r="I3" s="7" t="s">
        <v>110</v>
      </c>
      <c r="J3" s="7" t="s">
        <v>47</v>
      </c>
      <c r="K3" s="7" t="s">
        <v>48</v>
      </c>
      <c r="L3" s="8" t="s">
        <v>15</v>
      </c>
      <c r="M3" s="326" t="s">
        <v>100</v>
      </c>
    </row>
    <row r="4" spans="1:14" s="12" customFormat="1" ht="13.5" customHeight="1">
      <c r="A4" s="67"/>
      <c r="B4" s="337"/>
      <c r="C4" s="338"/>
      <c r="D4" s="2"/>
      <c r="E4" s="224" t="s">
        <v>49</v>
      </c>
      <c r="F4" s="211" t="s">
        <v>16</v>
      </c>
      <c r="G4" s="10" t="s">
        <v>16</v>
      </c>
      <c r="H4" s="10" t="s">
        <v>16</v>
      </c>
      <c r="I4" s="10" t="s">
        <v>16</v>
      </c>
      <c r="J4" s="10" t="s">
        <v>16</v>
      </c>
      <c r="K4" s="10" t="s">
        <v>16</v>
      </c>
      <c r="L4" s="11" t="s">
        <v>16</v>
      </c>
      <c r="M4" s="327"/>
      <c r="N4" s="4"/>
    </row>
    <row r="5" spans="1:14" s="1" customFormat="1" ht="24" customHeight="1">
      <c r="A5" s="68"/>
      <c r="B5" s="40" t="s">
        <v>153</v>
      </c>
      <c r="C5" s="41"/>
      <c r="D5" s="15">
        <v>505</v>
      </c>
      <c r="E5" s="229">
        <v>15541</v>
      </c>
      <c r="F5" s="212">
        <v>6311387</v>
      </c>
      <c r="G5" s="16">
        <v>23067155</v>
      </c>
      <c r="H5" s="16">
        <v>40714895</v>
      </c>
      <c r="I5" s="16">
        <v>14780527</v>
      </c>
      <c r="J5" s="16">
        <v>38093654</v>
      </c>
      <c r="K5" s="16">
        <v>16952676</v>
      </c>
      <c r="L5" s="17">
        <v>2117731</v>
      </c>
      <c r="M5" s="202" t="s">
        <v>118</v>
      </c>
      <c r="N5" s="4"/>
    </row>
    <row r="6" spans="1:13" s="13" customFormat="1" ht="18" customHeight="1">
      <c r="A6" s="68"/>
      <c r="B6" s="195" t="s">
        <v>13</v>
      </c>
      <c r="C6" s="42" t="s">
        <v>66</v>
      </c>
      <c r="D6" s="18">
        <v>35</v>
      </c>
      <c r="E6" s="230">
        <v>672</v>
      </c>
      <c r="F6" s="213">
        <v>153473</v>
      </c>
      <c r="G6" s="19">
        <v>424190</v>
      </c>
      <c r="H6" s="19">
        <v>730701</v>
      </c>
      <c r="I6" s="19">
        <v>277026</v>
      </c>
      <c r="J6" s="19">
        <v>727861</v>
      </c>
      <c r="K6" s="19">
        <v>150722</v>
      </c>
      <c r="L6" s="20">
        <v>6244</v>
      </c>
      <c r="M6" s="43" t="s">
        <v>66</v>
      </c>
    </row>
    <row r="7" spans="1:13" s="13" customFormat="1" ht="18" customHeight="1">
      <c r="A7" s="69"/>
      <c r="B7" s="198">
        <v>10</v>
      </c>
      <c r="C7" s="44" t="s">
        <v>0</v>
      </c>
      <c r="D7" s="21">
        <v>1</v>
      </c>
      <c r="E7" s="231">
        <v>10</v>
      </c>
      <c r="F7" s="214" t="s">
        <v>98</v>
      </c>
      <c r="G7" s="22" t="s">
        <v>98</v>
      </c>
      <c r="H7" s="22" t="s">
        <v>98</v>
      </c>
      <c r="I7" s="22" t="s">
        <v>98</v>
      </c>
      <c r="J7" s="22" t="s">
        <v>98</v>
      </c>
      <c r="K7" s="22" t="s">
        <v>97</v>
      </c>
      <c r="L7" s="23" t="s">
        <v>97</v>
      </c>
      <c r="M7" s="45" t="s">
        <v>0</v>
      </c>
    </row>
    <row r="8" spans="1:13" s="13" customFormat="1" ht="18" customHeight="1">
      <c r="A8" s="68"/>
      <c r="B8" s="198">
        <v>11</v>
      </c>
      <c r="C8" s="44" t="s">
        <v>61</v>
      </c>
      <c r="D8" s="21">
        <v>20</v>
      </c>
      <c r="E8" s="231">
        <v>407</v>
      </c>
      <c r="F8" s="214">
        <v>93412</v>
      </c>
      <c r="G8" s="22">
        <v>245286</v>
      </c>
      <c r="H8" s="22">
        <v>427814</v>
      </c>
      <c r="I8" s="22">
        <v>160666</v>
      </c>
      <c r="J8" s="22">
        <v>427976</v>
      </c>
      <c r="K8" s="22">
        <v>97615</v>
      </c>
      <c r="L8" s="23">
        <v>7779</v>
      </c>
      <c r="M8" s="45" t="s">
        <v>61</v>
      </c>
    </row>
    <row r="9" spans="1:13" s="13" customFormat="1" ht="18" customHeight="1">
      <c r="A9" s="68"/>
      <c r="B9" s="198">
        <v>12</v>
      </c>
      <c r="C9" s="44" t="s">
        <v>1</v>
      </c>
      <c r="D9" s="21">
        <v>14</v>
      </c>
      <c r="E9" s="231">
        <v>376</v>
      </c>
      <c r="F9" s="214">
        <v>124481</v>
      </c>
      <c r="G9" s="22">
        <v>588568</v>
      </c>
      <c r="H9" s="22">
        <v>927813</v>
      </c>
      <c r="I9" s="22">
        <v>266382</v>
      </c>
      <c r="J9" s="22">
        <v>879596</v>
      </c>
      <c r="K9" s="22">
        <v>424660</v>
      </c>
      <c r="L9" s="23">
        <v>71957</v>
      </c>
      <c r="M9" s="45" t="s">
        <v>1</v>
      </c>
    </row>
    <row r="10" spans="1:13" s="13" customFormat="1" ht="18" customHeight="1">
      <c r="A10" s="68"/>
      <c r="B10" s="198">
        <v>13</v>
      </c>
      <c r="C10" s="44" t="s">
        <v>2</v>
      </c>
      <c r="D10" s="21">
        <v>11</v>
      </c>
      <c r="E10" s="231">
        <v>117</v>
      </c>
      <c r="F10" s="214">
        <v>27749</v>
      </c>
      <c r="G10" s="22">
        <v>84269</v>
      </c>
      <c r="H10" s="22">
        <v>155455</v>
      </c>
      <c r="I10" s="22">
        <v>68495</v>
      </c>
      <c r="J10" s="22">
        <v>155455</v>
      </c>
      <c r="K10" s="22" t="s">
        <v>97</v>
      </c>
      <c r="L10" s="23" t="s">
        <v>97</v>
      </c>
      <c r="M10" s="45" t="s">
        <v>2</v>
      </c>
    </row>
    <row r="11" spans="1:13" s="13" customFormat="1" ht="18" customHeight="1">
      <c r="A11" s="68"/>
      <c r="B11" s="198">
        <v>14</v>
      </c>
      <c r="C11" s="44" t="s">
        <v>3</v>
      </c>
      <c r="D11" s="21">
        <v>27</v>
      </c>
      <c r="E11" s="231">
        <v>899</v>
      </c>
      <c r="F11" s="214">
        <v>400309</v>
      </c>
      <c r="G11" s="22">
        <v>4109784</v>
      </c>
      <c r="H11" s="22">
        <v>6908216</v>
      </c>
      <c r="I11" s="22">
        <v>2110268</v>
      </c>
      <c r="J11" s="22">
        <v>6435904</v>
      </c>
      <c r="K11" s="22">
        <v>4257488</v>
      </c>
      <c r="L11" s="23">
        <v>473933</v>
      </c>
      <c r="M11" s="45" t="s">
        <v>3</v>
      </c>
    </row>
    <row r="12" spans="1:13" s="13" customFormat="1" ht="18" customHeight="1">
      <c r="A12" s="68"/>
      <c r="B12" s="198">
        <v>15</v>
      </c>
      <c r="C12" s="44" t="s">
        <v>109</v>
      </c>
      <c r="D12" s="21">
        <v>11</v>
      </c>
      <c r="E12" s="231">
        <v>135</v>
      </c>
      <c r="F12" s="214">
        <v>38318</v>
      </c>
      <c r="G12" s="22">
        <v>50207</v>
      </c>
      <c r="H12" s="22">
        <v>107360</v>
      </c>
      <c r="I12" s="22">
        <v>52919</v>
      </c>
      <c r="J12" s="22">
        <v>103030</v>
      </c>
      <c r="K12" s="22" t="s">
        <v>97</v>
      </c>
      <c r="L12" s="23" t="s">
        <v>97</v>
      </c>
      <c r="M12" s="45" t="s">
        <v>109</v>
      </c>
    </row>
    <row r="13" spans="1:13" s="13" customFormat="1" ht="18" customHeight="1">
      <c r="A13" s="68"/>
      <c r="B13" s="198">
        <v>16</v>
      </c>
      <c r="C13" s="44" t="s">
        <v>62</v>
      </c>
      <c r="D13" s="21">
        <v>17</v>
      </c>
      <c r="E13" s="231">
        <v>2190</v>
      </c>
      <c r="F13" s="214">
        <v>1419687</v>
      </c>
      <c r="G13" s="22">
        <v>4782390</v>
      </c>
      <c r="H13" s="22">
        <v>8753655</v>
      </c>
      <c r="I13" s="22">
        <v>2978814</v>
      </c>
      <c r="J13" s="22">
        <v>8054916</v>
      </c>
      <c r="K13" s="22">
        <v>6094647</v>
      </c>
      <c r="L13" s="23">
        <v>662481</v>
      </c>
      <c r="M13" s="45" t="s">
        <v>62</v>
      </c>
    </row>
    <row r="14" spans="1:13" s="13" customFormat="1" ht="18" customHeight="1">
      <c r="A14" s="68"/>
      <c r="B14" s="198">
        <v>17</v>
      </c>
      <c r="C14" s="44" t="s">
        <v>4</v>
      </c>
      <c r="D14" s="21">
        <v>1</v>
      </c>
      <c r="E14" s="231">
        <v>8</v>
      </c>
      <c r="F14" s="214" t="s">
        <v>98</v>
      </c>
      <c r="G14" s="22" t="s">
        <v>98</v>
      </c>
      <c r="H14" s="22" t="s">
        <v>98</v>
      </c>
      <c r="I14" s="22" t="s">
        <v>98</v>
      </c>
      <c r="J14" s="22" t="s">
        <v>98</v>
      </c>
      <c r="K14" s="22" t="s">
        <v>97</v>
      </c>
      <c r="L14" s="23" t="s">
        <v>97</v>
      </c>
      <c r="M14" s="45" t="s">
        <v>4</v>
      </c>
    </row>
    <row r="15" spans="1:13" s="13" customFormat="1" ht="18" customHeight="1">
      <c r="A15" s="334">
        <f>'第1表事業所'!A11+7</f>
        <v>132</v>
      </c>
      <c r="B15" s="198">
        <v>18</v>
      </c>
      <c r="C15" s="44" t="s">
        <v>5</v>
      </c>
      <c r="D15" s="21">
        <v>28</v>
      </c>
      <c r="E15" s="231">
        <v>952</v>
      </c>
      <c r="F15" s="214">
        <v>363505</v>
      </c>
      <c r="G15" s="22">
        <v>928832</v>
      </c>
      <c r="H15" s="22">
        <v>1796765</v>
      </c>
      <c r="I15" s="22">
        <v>758715</v>
      </c>
      <c r="J15" s="22">
        <v>1701378</v>
      </c>
      <c r="K15" s="22">
        <v>354242</v>
      </c>
      <c r="L15" s="23">
        <v>69879</v>
      </c>
      <c r="M15" s="45" t="s">
        <v>5</v>
      </c>
    </row>
    <row r="16" spans="1:13" s="13" customFormat="1" ht="18" customHeight="1">
      <c r="A16" s="334"/>
      <c r="B16" s="198">
        <v>19</v>
      </c>
      <c r="C16" s="44" t="s">
        <v>6</v>
      </c>
      <c r="D16" s="21">
        <v>1</v>
      </c>
      <c r="E16" s="231">
        <v>44</v>
      </c>
      <c r="F16" s="214" t="s">
        <v>98</v>
      </c>
      <c r="G16" s="22" t="s">
        <v>98</v>
      </c>
      <c r="H16" s="22" t="s">
        <v>98</v>
      </c>
      <c r="I16" s="22" t="s">
        <v>98</v>
      </c>
      <c r="J16" s="22" t="s">
        <v>98</v>
      </c>
      <c r="K16" s="22" t="s">
        <v>98</v>
      </c>
      <c r="L16" s="23" t="s">
        <v>97</v>
      </c>
      <c r="M16" s="45" t="s">
        <v>6</v>
      </c>
    </row>
    <row r="17" spans="1:13" s="13" customFormat="1" ht="18" customHeight="1">
      <c r="A17" s="66"/>
      <c r="B17" s="198">
        <v>20</v>
      </c>
      <c r="C17" s="44" t="s">
        <v>7</v>
      </c>
      <c r="D17" s="21" t="s">
        <v>97</v>
      </c>
      <c r="E17" s="231" t="s">
        <v>97</v>
      </c>
      <c r="F17" s="214" t="s">
        <v>97</v>
      </c>
      <c r="G17" s="22" t="s">
        <v>97</v>
      </c>
      <c r="H17" s="22" t="s">
        <v>97</v>
      </c>
      <c r="I17" s="22" t="s">
        <v>97</v>
      </c>
      <c r="J17" s="22" t="s">
        <v>97</v>
      </c>
      <c r="K17" s="22" t="s">
        <v>97</v>
      </c>
      <c r="L17" s="23" t="s">
        <v>97</v>
      </c>
      <c r="M17" s="45" t="s">
        <v>7</v>
      </c>
    </row>
    <row r="18" spans="1:13" s="13" customFormat="1" ht="18" customHeight="1">
      <c r="A18" s="66"/>
      <c r="B18" s="198">
        <v>21</v>
      </c>
      <c r="C18" s="44" t="s">
        <v>8</v>
      </c>
      <c r="D18" s="21">
        <v>19</v>
      </c>
      <c r="E18" s="231">
        <v>670</v>
      </c>
      <c r="F18" s="214">
        <v>278716</v>
      </c>
      <c r="G18" s="22">
        <v>597598</v>
      </c>
      <c r="H18" s="22">
        <v>1198816</v>
      </c>
      <c r="I18" s="22">
        <v>545193</v>
      </c>
      <c r="J18" s="22">
        <v>1140120</v>
      </c>
      <c r="K18" s="22">
        <v>512693</v>
      </c>
      <c r="L18" s="23">
        <v>79398</v>
      </c>
      <c r="M18" s="45" t="s">
        <v>8</v>
      </c>
    </row>
    <row r="19" spans="1:13" s="13" customFormat="1" ht="18" customHeight="1">
      <c r="A19" s="68"/>
      <c r="B19" s="198">
        <v>22</v>
      </c>
      <c r="C19" s="44" t="s">
        <v>67</v>
      </c>
      <c r="D19" s="21">
        <v>17</v>
      </c>
      <c r="E19" s="231">
        <v>977</v>
      </c>
      <c r="F19" s="214">
        <v>410712</v>
      </c>
      <c r="G19" s="22">
        <v>1289383</v>
      </c>
      <c r="H19" s="22">
        <v>2248927</v>
      </c>
      <c r="I19" s="22">
        <v>839349</v>
      </c>
      <c r="J19" s="22">
        <v>1994245</v>
      </c>
      <c r="K19" s="22">
        <v>748911</v>
      </c>
      <c r="L19" s="23">
        <v>151603</v>
      </c>
      <c r="M19" s="45" t="s">
        <v>67</v>
      </c>
    </row>
    <row r="20" spans="1:13" s="13" customFormat="1" ht="18" customHeight="1">
      <c r="A20" s="68"/>
      <c r="B20" s="198">
        <v>23</v>
      </c>
      <c r="C20" s="44" t="s">
        <v>9</v>
      </c>
      <c r="D20" s="21">
        <v>45</v>
      </c>
      <c r="E20" s="231">
        <v>1109</v>
      </c>
      <c r="F20" s="214">
        <v>433553</v>
      </c>
      <c r="G20" s="22">
        <v>2245351</v>
      </c>
      <c r="H20" s="22">
        <v>3262381</v>
      </c>
      <c r="I20" s="22">
        <v>902853</v>
      </c>
      <c r="J20" s="22">
        <v>3190880</v>
      </c>
      <c r="K20" s="22">
        <v>492952</v>
      </c>
      <c r="L20" s="23">
        <v>65558</v>
      </c>
      <c r="M20" s="45" t="s">
        <v>9</v>
      </c>
    </row>
    <row r="21" spans="1:13" s="13" customFormat="1" ht="18" customHeight="1">
      <c r="A21" s="66"/>
      <c r="B21" s="198">
        <v>24</v>
      </c>
      <c r="C21" s="44" t="s">
        <v>10</v>
      </c>
      <c r="D21" s="21">
        <v>144</v>
      </c>
      <c r="E21" s="231">
        <v>4211</v>
      </c>
      <c r="F21" s="214">
        <v>1478878</v>
      </c>
      <c r="G21" s="22">
        <v>4516730</v>
      </c>
      <c r="H21" s="22">
        <v>7540490</v>
      </c>
      <c r="I21" s="22">
        <v>2632337</v>
      </c>
      <c r="J21" s="22">
        <v>6898617</v>
      </c>
      <c r="K21" s="22">
        <v>2439060</v>
      </c>
      <c r="L21" s="23">
        <v>282066</v>
      </c>
      <c r="M21" s="45" t="s">
        <v>10</v>
      </c>
    </row>
    <row r="22" spans="1:13" s="13" customFormat="1" ht="18" customHeight="1">
      <c r="A22" s="66"/>
      <c r="B22" s="198">
        <v>25</v>
      </c>
      <c r="C22" s="44" t="s">
        <v>106</v>
      </c>
      <c r="D22" s="21">
        <v>10</v>
      </c>
      <c r="E22" s="231">
        <v>244</v>
      </c>
      <c r="F22" s="214">
        <v>112613</v>
      </c>
      <c r="G22" s="22">
        <v>274567</v>
      </c>
      <c r="H22" s="22">
        <v>516338</v>
      </c>
      <c r="I22" s="22">
        <v>201761</v>
      </c>
      <c r="J22" s="22">
        <v>505889</v>
      </c>
      <c r="K22" s="22">
        <v>212188</v>
      </c>
      <c r="L22" s="23">
        <v>39274</v>
      </c>
      <c r="M22" s="45" t="s">
        <v>106</v>
      </c>
    </row>
    <row r="23" spans="1:13" s="13" customFormat="1" ht="18" customHeight="1">
      <c r="A23" s="66"/>
      <c r="B23" s="198">
        <v>26</v>
      </c>
      <c r="C23" s="44" t="s">
        <v>107</v>
      </c>
      <c r="D23" s="21">
        <v>60</v>
      </c>
      <c r="E23" s="231">
        <v>1538</v>
      </c>
      <c r="F23" s="214">
        <v>599377</v>
      </c>
      <c r="G23" s="22">
        <v>2060055</v>
      </c>
      <c r="H23" s="22">
        <v>4015444</v>
      </c>
      <c r="I23" s="22">
        <v>1966315</v>
      </c>
      <c r="J23" s="22">
        <v>3839512</v>
      </c>
      <c r="K23" s="22">
        <v>565742</v>
      </c>
      <c r="L23" s="23">
        <v>123295</v>
      </c>
      <c r="M23" s="45" t="s">
        <v>107</v>
      </c>
    </row>
    <row r="24" spans="1:13" s="13" customFormat="1" ht="18" customHeight="1">
      <c r="A24" s="66"/>
      <c r="B24" s="198">
        <v>27</v>
      </c>
      <c r="C24" s="44" t="s">
        <v>108</v>
      </c>
      <c r="D24" s="21">
        <v>1</v>
      </c>
      <c r="E24" s="231">
        <v>99</v>
      </c>
      <c r="F24" s="214" t="s">
        <v>98</v>
      </c>
      <c r="G24" s="22" t="s">
        <v>98</v>
      </c>
      <c r="H24" s="22" t="s">
        <v>98</v>
      </c>
      <c r="I24" s="22" t="s">
        <v>98</v>
      </c>
      <c r="J24" s="22" t="s">
        <v>98</v>
      </c>
      <c r="K24" s="22" t="s">
        <v>98</v>
      </c>
      <c r="L24" s="23" t="s">
        <v>98</v>
      </c>
      <c r="M24" s="45" t="s">
        <v>108</v>
      </c>
    </row>
    <row r="25" spans="1:13" s="13" customFormat="1" ht="18" customHeight="1">
      <c r="A25" s="66"/>
      <c r="B25" s="198">
        <v>28</v>
      </c>
      <c r="C25" s="44" t="s">
        <v>28</v>
      </c>
      <c r="D25" s="21">
        <v>2</v>
      </c>
      <c r="E25" s="231">
        <v>15</v>
      </c>
      <c r="F25" s="214" t="s">
        <v>98</v>
      </c>
      <c r="G25" s="22" t="s">
        <v>98</v>
      </c>
      <c r="H25" s="22" t="s">
        <v>98</v>
      </c>
      <c r="I25" s="22" t="s">
        <v>98</v>
      </c>
      <c r="J25" s="22" t="s">
        <v>98</v>
      </c>
      <c r="K25" s="22" t="s">
        <v>97</v>
      </c>
      <c r="L25" s="23" t="s">
        <v>97</v>
      </c>
      <c r="M25" s="45" t="s">
        <v>28</v>
      </c>
    </row>
    <row r="26" spans="1:13" s="13" customFormat="1" ht="18" customHeight="1">
      <c r="A26" s="66"/>
      <c r="B26" s="198">
        <v>29</v>
      </c>
      <c r="C26" s="44" t="s">
        <v>11</v>
      </c>
      <c r="D26" s="21">
        <v>6</v>
      </c>
      <c r="E26" s="231">
        <v>102</v>
      </c>
      <c r="F26" s="214">
        <v>42953</v>
      </c>
      <c r="G26" s="22">
        <v>87769</v>
      </c>
      <c r="H26" s="22">
        <v>227523</v>
      </c>
      <c r="I26" s="22">
        <v>129809</v>
      </c>
      <c r="J26" s="22">
        <v>224159</v>
      </c>
      <c r="K26" s="22" t="s">
        <v>97</v>
      </c>
      <c r="L26" s="23" t="s">
        <v>97</v>
      </c>
      <c r="M26" s="45" t="s">
        <v>11</v>
      </c>
    </row>
    <row r="27" spans="1:13" s="13" customFormat="1" ht="18" customHeight="1">
      <c r="A27" s="66"/>
      <c r="B27" s="198">
        <v>30</v>
      </c>
      <c r="C27" s="44" t="s">
        <v>58</v>
      </c>
      <c r="D27" s="21">
        <v>2</v>
      </c>
      <c r="E27" s="231">
        <v>101</v>
      </c>
      <c r="F27" s="214" t="s">
        <v>98</v>
      </c>
      <c r="G27" s="22" t="s">
        <v>98</v>
      </c>
      <c r="H27" s="22" t="s">
        <v>98</v>
      </c>
      <c r="I27" s="22" t="s">
        <v>98</v>
      </c>
      <c r="J27" s="22" t="s">
        <v>98</v>
      </c>
      <c r="K27" s="22" t="s">
        <v>98</v>
      </c>
      <c r="L27" s="23" t="s">
        <v>98</v>
      </c>
      <c r="M27" s="45" t="s">
        <v>58</v>
      </c>
    </row>
    <row r="28" spans="1:13" s="13" customFormat="1" ht="18" customHeight="1">
      <c r="A28" s="66"/>
      <c r="B28" s="198">
        <v>31</v>
      </c>
      <c r="C28" s="44" t="s">
        <v>12</v>
      </c>
      <c r="D28" s="21">
        <v>6</v>
      </c>
      <c r="E28" s="231">
        <v>296</v>
      </c>
      <c r="F28" s="214">
        <v>138460</v>
      </c>
      <c r="G28" s="22">
        <v>243457</v>
      </c>
      <c r="H28" s="22">
        <v>777300</v>
      </c>
      <c r="I28" s="22">
        <v>386822</v>
      </c>
      <c r="J28" s="22">
        <v>735845</v>
      </c>
      <c r="K28" s="22" t="s">
        <v>98</v>
      </c>
      <c r="L28" s="23" t="s">
        <v>98</v>
      </c>
      <c r="M28" s="45" t="s">
        <v>12</v>
      </c>
    </row>
    <row r="29" spans="1:13" s="13" customFormat="1" ht="18" customHeight="1">
      <c r="A29" s="66"/>
      <c r="B29" s="199">
        <v>32</v>
      </c>
      <c r="C29" s="46" t="s">
        <v>59</v>
      </c>
      <c r="D29" s="24">
        <v>27</v>
      </c>
      <c r="E29" s="232">
        <v>369</v>
      </c>
      <c r="F29" s="215">
        <v>106154</v>
      </c>
      <c r="G29" s="25">
        <v>125756</v>
      </c>
      <c r="H29" s="25">
        <v>331223</v>
      </c>
      <c r="I29" s="25">
        <v>175710</v>
      </c>
      <c r="J29" s="25">
        <v>304998</v>
      </c>
      <c r="K29" s="25">
        <v>129983</v>
      </c>
      <c r="L29" s="26">
        <v>8155</v>
      </c>
      <c r="M29" s="47" t="s">
        <v>59</v>
      </c>
    </row>
    <row r="30" spans="1:9" s="236" customFormat="1" ht="10.5">
      <c r="A30" s="233"/>
      <c r="C30" s="234" t="s">
        <v>151</v>
      </c>
      <c r="D30" s="235"/>
      <c r="I30" s="237" t="s">
        <v>164</v>
      </c>
    </row>
    <row r="31" spans="1:4" s="236" customFormat="1" ht="10.5">
      <c r="A31" s="233"/>
      <c r="C31" s="237" t="s">
        <v>152</v>
      </c>
      <c r="D31" s="235"/>
    </row>
    <row r="32" spans="1:2" s="14" customFormat="1" ht="13.5">
      <c r="A32" s="62"/>
      <c r="B32" s="201"/>
    </row>
    <row r="33" spans="4:12" ht="13.5">
      <c r="D33" s="3"/>
      <c r="E33" s="3"/>
      <c r="F33" s="3"/>
      <c r="G33" s="3"/>
      <c r="H33" s="3"/>
      <c r="I33" s="3"/>
      <c r="J33" s="3"/>
      <c r="K33" s="3"/>
      <c r="L33" s="3"/>
    </row>
    <row r="34" spans="4:12" ht="13.5">
      <c r="D34" s="3"/>
      <c r="E34" s="3"/>
      <c r="F34" s="3"/>
      <c r="G34" s="3"/>
      <c r="H34" s="3"/>
      <c r="I34" s="3"/>
      <c r="J34" s="3"/>
      <c r="K34" s="3"/>
      <c r="L34" s="3"/>
    </row>
    <row r="35" spans="4:12" ht="13.5">
      <c r="D35" s="3"/>
      <c r="E35" s="3"/>
      <c r="F35" s="3"/>
      <c r="G35" s="3"/>
      <c r="H35" s="3"/>
      <c r="I35" s="3"/>
      <c r="J35" s="3"/>
      <c r="K35" s="3"/>
      <c r="L35" s="3"/>
    </row>
    <row r="36" spans="4:12" ht="13.5">
      <c r="D36" s="3"/>
      <c r="E36" s="3"/>
      <c r="F36" s="3"/>
      <c r="G36" s="3"/>
      <c r="H36" s="3"/>
      <c r="I36" s="3"/>
      <c r="J36" s="3"/>
      <c r="K36" s="3"/>
      <c r="L36" s="3"/>
    </row>
    <row r="37" spans="4:12" ht="13.5">
      <c r="D37" s="3"/>
      <c r="E37" s="3"/>
      <c r="F37" s="3"/>
      <c r="G37" s="3"/>
      <c r="H37" s="3"/>
      <c r="I37" s="3"/>
      <c r="J37" s="3"/>
      <c r="K37" s="3"/>
      <c r="L37" s="3"/>
    </row>
    <row r="38" spans="4:12" ht="13.5">
      <c r="D38" s="3"/>
      <c r="E38" s="3"/>
      <c r="F38" s="3"/>
      <c r="G38" s="3"/>
      <c r="H38" s="3"/>
      <c r="I38" s="3"/>
      <c r="J38" s="3"/>
      <c r="K38" s="3"/>
      <c r="L38" s="3"/>
    </row>
    <row r="39" spans="4:12" ht="13.5">
      <c r="D39" s="3"/>
      <c r="E39" s="3"/>
      <c r="F39" s="3"/>
      <c r="G39" s="3"/>
      <c r="H39" s="3"/>
      <c r="I39" s="3"/>
      <c r="J39" s="3"/>
      <c r="K39" s="3"/>
      <c r="L39" s="3"/>
    </row>
    <row r="40" spans="4:12" ht="13.5">
      <c r="D40" s="3"/>
      <c r="E40" s="3"/>
      <c r="F40" s="3"/>
      <c r="G40" s="3"/>
      <c r="H40" s="3"/>
      <c r="I40" s="3"/>
      <c r="J40" s="3"/>
      <c r="K40" s="3"/>
      <c r="L40" s="3"/>
    </row>
    <row r="41" spans="4:12" ht="13.5">
      <c r="D41" s="3"/>
      <c r="E41" s="3"/>
      <c r="F41" s="3"/>
      <c r="G41" s="3"/>
      <c r="H41" s="3"/>
      <c r="I41" s="3"/>
      <c r="J41" s="3"/>
      <c r="K41" s="3"/>
      <c r="L41" s="3"/>
    </row>
    <row r="42" spans="4:12" ht="13.5">
      <c r="D42" s="3"/>
      <c r="E42" s="3"/>
      <c r="F42" s="3"/>
      <c r="G42" s="3"/>
      <c r="H42" s="3"/>
      <c r="I42" s="3"/>
      <c r="J42" s="3"/>
      <c r="K42" s="3"/>
      <c r="L42" s="3"/>
    </row>
    <row r="43" spans="4:12" ht="13.5">
      <c r="D43" s="3"/>
      <c r="E43" s="3"/>
      <c r="F43" s="3"/>
      <c r="G43" s="3"/>
      <c r="H43" s="3"/>
      <c r="I43" s="3"/>
      <c r="J43" s="3"/>
      <c r="K43" s="3"/>
      <c r="L43" s="3"/>
    </row>
    <row r="44" spans="4:12" ht="13.5">
      <c r="D44" s="3"/>
      <c r="E44" s="3"/>
      <c r="F44" s="3"/>
      <c r="G44" s="3"/>
      <c r="H44" s="3"/>
      <c r="I44" s="3"/>
      <c r="J44" s="3"/>
      <c r="K44" s="3"/>
      <c r="L44" s="3"/>
    </row>
    <row r="45" spans="4:12" ht="13.5">
      <c r="D45" s="3"/>
      <c r="E45" s="3"/>
      <c r="F45" s="3"/>
      <c r="G45" s="3"/>
      <c r="H45" s="3"/>
      <c r="I45" s="3"/>
      <c r="J45" s="3"/>
      <c r="K45" s="3"/>
      <c r="L45" s="3"/>
    </row>
    <row r="46" spans="4:12" ht="13.5">
      <c r="D46" s="3"/>
      <c r="E46" s="3"/>
      <c r="F46" s="3"/>
      <c r="G46" s="3"/>
      <c r="H46" s="3"/>
      <c r="I46" s="3"/>
      <c r="J46" s="3"/>
      <c r="K46" s="3"/>
      <c r="L46" s="3"/>
    </row>
    <row r="47" spans="4:12" ht="13.5">
      <c r="D47" s="3"/>
      <c r="E47" s="3"/>
      <c r="F47" s="3"/>
      <c r="G47" s="3"/>
      <c r="H47" s="3"/>
      <c r="I47" s="3"/>
      <c r="J47" s="3"/>
      <c r="K47" s="3"/>
      <c r="L47" s="3"/>
    </row>
    <row r="48" spans="4:12" ht="13.5">
      <c r="D48" s="3"/>
      <c r="E48" s="3"/>
      <c r="F48" s="3"/>
      <c r="G48" s="3"/>
      <c r="H48" s="3"/>
      <c r="I48" s="3"/>
      <c r="J48" s="3"/>
      <c r="K48" s="3"/>
      <c r="L48" s="3"/>
    </row>
    <row r="49" spans="4:12" ht="13.5">
      <c r="D49" s="3"/>
      <c r="E49" s="3"/>
      <c r="F49" s="3"/>
      <c r="G49" s="3"/>
      <c r="H49" s="3"/>
      <c r="I49" s="3"/>
      <c r="J49" s="3"/>
      <c r="K49" s="3"/>
      <c r="L49" s="3"/>
    </row>
    <row r="50" spans="4:12" ht="13.5">
      <c r="D50" s="3"/>
      <c r="E50" s="3"/>
      <c r="F50" s="3"/>
      <c r="G50" s="3"/>
      <c r="H50" s="3"/>
      <c r="I50" s="3"/>
      <c r="J50" s="3"/>
      <c r="K50" s="3"/>
      <c r="L50" s="3"/>
    </row>
    <row r="51" spans="4:12" ht="13.5">
      <c r="D51" s="3"/>
      <c r="E51" s="3"/>
      <c r="F51" s="3"/>
      <c r="G51" s="3"/>
      <c r="H51" s="3"/>
      <c r="I51" s="3"/>
      <c r="J51" s="3"/>
      <c r="K51" s="3"/>
      <c r="L51" s="3"/>
    </row>
    <row r="52" spans="4:12" ht="13.5">
      <c r="D52" s="3"/>
      <c r="E52" s="3"/>
      <c r="F52" s="3"/>
      <c r="G52" s="3"/>
      <c r="H52" s="3"/>
      <c r="I52" s="3"/>
      <c r="J52" s="3"/>
      <c r="K52" s="3"/>
      <c r="L52" s="3"/>
    </row>
    <row r="53" spans="4:12" ht="13.5">
      <c r="D53" s="3"/>
      <c r="E53" s="3"/>
      <c r="F53" s="3"/>
      <c r="G53" s="3"/>
      <c r="H53" s="3"/>
      <c r="I53" s="3"/>
      <c r="J53" s="3"/>
      <c r="K53" s="3"/>
      <c r="L53" s="3"/>
    </row>
    <row r="54" spans="4:12" ht="13.5">
      <c r="D54" s="3"/>
      <c r="E54" s="3"/>
      <c r="F54" s="3"/>
      <c r="G54" s="3"/>
      <c r="H54" s="3"/>
      <c r="I54" s="3"/>
      <c r="J54" s="3"/>
      <c r="K54" s="3"/>
      <c r="L54" s="3"/>
    </row>
    <row r="55" spans="4:12" ht="13.5">
      <c r="D55" s="3"/>
      <c r="E55" s="3"/>
      <c r="F55" s="3"/>
      <c r="G55" s="3"/>
      <c r="H55" s="3"/>
      <c r="I55" s="3"/>
      <c r="J55" s="3"/>
      <c r="K55" s="3"/>
      <c r="L55" s="3"/>
    </row>
    <row r="56" spans="4:12" ht="13.5">
      <c r="D56" s="3"/>
      <c r="E56" s="3"/>
      <c r="F56" s="3"/>
      <c r="G56" s="3"/>
      <c r="H56" s="3"/>
      <c r="I56" s="3"/>
      <c r="J56" s="3"/>
      <c r="K56" s="3"/>
      <c r="L56" s="3"/>
    </row>
    <row r="57" spans="4:12" ht="13.5">
      <c r="D57" s="3"/>
      <c r="E57" s="3"/>
      <c r="F57" s="3"/>
      <c r="G57" s="3"/>
      <c r="H57" s="3"/>
      <c r="I57" s="3"/>
      <c r="J57" s="3"/>
      <c r="K57" s="3"/>
      <c r="L57" s="3"/>
    </row>
    <row r="58" spans="4:12" ht="13.5">
      <c r="D58" s="3"/>
      <c r="E58" s="3"/>
      <c r="F58" s="3"/>
      <c r="G58" s="3"/>
      <c r="H58" s="3"/>
      <c r="I58" s="3"/>
      <c r="J58" s="3"/>
      <c r="K58" s="3"/>
      <c r="L58" s="3"/>
    </row>
  </sheetData>
  <sheetProtection/>
  <mergeCells count="4">
    <mergeCell ref="B3:C4"/>
    <mergeCell ref="M3:M4"/>
    <mergeCell ref="A15:A16"/>
    <mergeCell ref="C1:M1"/>
  </mergeCells>
  <printOptions/>
  <pageMargins left="0.7874015748031497" right="0.7874015748031497" top="0.7874015748031497" bottom="0.7874015748031497" header="0.3937007874015748" footer="0.3937007874015748"/>
  <pageSetup fitToHeight="1" fitToWidth="1" horizontalDpi="600" verticalDpi="600" orientation="landscape" paperSize="9" scale="88" r:id="rId1"/>
  <ignoredErrors>
    <ignoredError sqref="B6" numberStoredAsText="1"/>
  </ignoredErrors>
</worksheet>
</file>

<file path=xl/worksheets/sheet9.xml><?xml version="1.0" encoding="utf-8"?>
<worksheet xmlns="http://schemas.openxmlformats.org/spreadsheetml/2006/main" xmlns:r="http://schemas.openxmlformats.org/officeDocument/2006/relationships">
  <sheetPr>
    <tabColor rgb="FF00B0F0"/>
    <pageSetUpPr fitToPage="1"/>
  </sheetPr>
  <dimension ref="A1:N58"/>
  <sheetViews>
    <sheetView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66"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7" customFormat="1" ht="38.25" customHeight="1">
      <c r="A1" s="66"/>
      <c r="C1" s="335" t="s">
        <v>139</v>
      </c>
      <c r="D1" s="335"/>
      <c r="E1" s="335"/>
      <c r="F1" s="335"/>
      <c r="G1" s="335"/>
      <c r="H1" s="335"/>
      <c r="I1" s="335"/>
      <c r="J1" s="335"/>
      <c r="K1" s="335"/>
      <c r="L1" s="335"/>
      <c r="M1" s="335"/>
    </row>
    <row r="2" spans="1:3" s="5" customFormat="1" ht="19.5" customHeight="1">
      <c r="A2" s="66"/>
      <c r="C2" s="5" t="s">
        <v>17</v>
      </c>
    </row>
    <row r="3" spans="1:13" s="9" customFormat="1" ht="24" customHeight="1">
      <c r="A3" s="66"/>
      <c r="B3" s="330" t="s">
        <v>53</v>
      </c>
      <c r="C3" s="336"/>
      <c r="D3" s="6" t="s">
        <v>43</v>
      </c>
      <c r="E3" s="223" t="s">
        <v>44</v>
      </c>
      <c r="F3" s="210" t="s">
        <v>45</v>
      </c>
      <c r="G3" s="7" t="s">
        <v>46</v>
      </c>
      <c r="H3" s="7" t="s">
        <v>14</v>
      </c>
      <c r="I3" s="7" t="s">
        <v>110</v>
      </c>
      <c r="J3" s="7" t="s">
        <v>47</v>
      </c>
      <c r="K3" s="7" t="s">
        <v>48</v>
      </c>
      <c r="L3" s="8" t="s">
        <v>15</v>
      </c>
      <c r="M3" s="326" t="s">
        <v>100</v>
      </c>
    </row>
    <row r="4" spans="1:14" s="12" customFormat="1" ht="13.5" customHeight="1">
      <c r="A4" s="67"/>
      <c r="B4" s="337"/>
      <c r="C4" s="338"/>
      <c r="D4" s="2"/>
      <c r="E4" s="224" t="s">
        <v>49</v>
      </c>
      <c r="F4" s="211" t="s">
        <v>16</v>
      </c>
      <c r="G4" s="10" t="s">
        <v>16</v>
      </c>
      <c r="H4" s="10" t="s">
        <v>16</v>
      </c>
      <c r="I4" s="10" t="s">
        <v>16</v>
      </c>
      <c r="J4" s="10" t="s">
        <v>16</v>
      </c>
      <c r="K4" s="10" t="s">
        <v>16</v>
      </c>
      <c r="L4" s="11" t="s">
        <v>16</v>
      </c>
      <c r="M4" s="327"/>
      <c r="N4" s="4"/>
    </row>
    <row r="5" spans="1:14" s="1" customFormat="1" ht="24" customHeight="1">
      <c r="A5" s="68"/>
      <c r="B5" s="40" t="s">
        <v>153</v>
      </c>
      <c r="C5" s="41"/>
      <c r="D5" s="15">
        <v>106</v>
      </c>
      <c r="E5" s="229">
        <v>4051</v>
      </c>
      <c r="F5" s="212">
        <v>1867511</v>
      </c>
      <c r="G5" s="16">
        <v>6042064</v>
      </c>
      <c r="H5" s="16">
        <v>13834562</v>
      </c>
      <c r="I5" s="16">
        <v>6643320</v>
      </c>
      <c r="J5" s="16">
        <v>12888781</v>
      </c>
      <c r="K5" s="16">
        <v>3353689</v>
      </c>
      <c r="L5" s="17">
        <v>172687</v>
      </c>
      <c r="M5" s="202" t="s">
        <v>118</v>
      </c>
      <c r="N5" s="4"/>
    </row>
    <row r="6" spans="1:13" s="13" customFormat="1" ht="18" customHeight="1">
      <c r="A6" s="68"/>
      <c r="B6" s="195" t="s">
        <v>13</v>
      </c>
      <c r="C6" s="48" t="s">
        <v>66</v>
      </c>
      <c r="D6" s="18">
        <v>22</v>
      </c>
      <c r="E6" s="230">
        <v>367</v>
      </c>
      <c r="F6" s="213">
        <v>80419</v>
      </c>
      <c r="G6" s="19">
        <v>195959</v>
      </c>
      <c r="H6" s="19">
        <v>391320</v>
      </c>
      <c r="I6" s="19">
        <v>177587</v>
      </c>
      <c r="J6" s="19">
        <v>381519</v>
      </c>
      <c r="K6" s="19" t="s">
        <v>98</v>
      </c>
      <c r="L6" s="20" t="s">
        <v>98</v>
      </c>
      <c r="M6" s="49" t="s">
        <v>66</v>
      </c>
    </row>
    <row r="7" spans="1:13" s="13" customFormat="1" ht="18" customHeight="1">
      <c r="A7" s="69"/>
      <c r="B7" s="198">
        <v>10</v>
      </c>
      <c r="C7" s="50" t="s">
        <v>0</v>
      </c>
      <c r="D7" s="21">
        <v>1</v>
      </c>
      <c r="E7" s="231">
        <v>8</v>
      </c>
      <c r="F7" s="214" t="s">
        <v>98</v>
      </c>
      <c r="G7" s="22" t="s">
        <v>98</v>
      </c>
      <c r="H7" s="22" t="s">
        <v>98</v>
      </c>
      <c r="I7" s="22" t="s">
        <v>98</v>
      </c>
      <c r="J7" s="22" t="s">
        <v>98</v>
      </c>
      <c r="K7" s="22" t="s">
        <v>97</v>
      </c>
      <c r="L7" s="23" t="s">
        <v>97</v>
      </c>
      <c r="M7" s="51" t="s">
        <v>0</v>
      </c>
    </row>
    <row r="8" spans="1:13" s="13" customFormat="1" ht="18" customHeight="1">
      <c r="A8" s="68"/>
      <c r="B8" s="198">
        <v>11</v>
      </c>
      <c r="C8" s="50" t="s">
        <v>61</v>
      </c>
      <c r="D8" s="21">
        <v>4</v>
      </c>
      <c r="E8" s="231">
        <v>249</v>
      </c>
      <c r="F8" s="214">
        <v>65101</v>
      </c>
      <c r="G8" s="22">
        <v>147239</v>
      </c>
      <c r="H8" s="22">
        <v>252217</v>
      </c>
      <c r="I8" s="22">
        <v>77076</v>
      </c>
      <c r="J8" s="22">
        <v>242521</v>
      </c>
      <c r="K8" s="22" t="s">
        <v>98</v>
      </c>
      <c r="L8" s="23" t="s">
        <v>98</v>
      </c>
      <c r="M8" s="51" t="s">
        <v>61</v>
      </c>
    </row>
    <row r="9" spans="1:13" s="13" customFormat="1" ht="18" customHeight="1">
      <c r="A9" s="68"/>
      <c r="B9" s="198">
        <v>12</v>
      </c>
      <c r="C9" s="50" t="s">
        <v>1</v>
      </c>
      <c r="D9" s="21">
        <v>3</v>
      </c>
      <c r="E9" s="231">
        <v>22</v>
      </c>
      <c r="F9" s="214">
        <v>5786</v>
      </c>
      <c r="G9" s="22">
        <v>6378</v>
      </c>
      <c r="H9" s="22">
        <v>12026</v>
      </c>
      <c r="I9" s="22">
        <v>5230</v>
      </c>
      <c r="J9" s="22">
        <v>11830</v>
      </c>
      <c r="K9" s="22" t="s">
        <v>97</v>
      </c>
      <c r="L9" s="23" t="s">
        <v>97</v>
      </c>
      <c r="M9" s="51" t="s">
        <v>1</v>
      </c>
    </row>
    <row r="10" spans="1:13" s="13" customFormat="1" ht="18" customHeight="1">
      <c r="A10" s="68"/>
      <c r="B10" s="198">
        <v>13</v>
      </c>
      <c r="C10" s="50" t="s">
        <v>2</v>
      </c>
      <c r="D10" s="21">
        <v>1</v>
      </c>
      <c r="E10" s="231">
        <v>12</v>
      </c>
      <c r="F10" s="214" t="s">
        <v>98</v>
      </c>
      <c r="G10" s="22" t="s">
        <v>98</v>
      </c>
      <c r="H10" s="22" t="s">
        <v>98</v>
      </c>
      <c r="I10" s="22" t="s">
        <v>98</v>
      </c>
      <c r="J10" s="22" t="s">
        <v>98</v>
      </c>
      <c r="K10" s="22" t="s">
        <v>97</v>
      </c>
      <c r="L10" s="23" t="s">
        <v>97</v>
      </c>
      <c r="M10" s="51" t="s">
        <v>2</v>
      </c>
    </row>
    <row r="11" spans="1:13" s="13" customFormat="1" ht="18" customHeight="1">
      <c r="A11" s="68"/>
      <c r="B11" s="198">
        <v>14</v>
      </c>
      <c r="C11" s="50" t="s">
        <v>3</v>
      </c>
      <c r="D11" s="21">
        <v>1</v>
      </c>
      <c r="E11" s="231">
        <v>4</v>
      </c>
      <c r="F11" s="214" t="s">
        <v>98</v>
      </c>
      <c r="G11" s="22" t="s">
        <v>98</v>
      </c>
      <c r="H11" s="22" t="s">
        <v>98</v>
      </c>
      <c r="I11" s="22" t="s">
        <v>98</v>
      </c>
      <c r="J11" s="22" t="s">
        <v>98</v>
      </c>
      <c r="K11" s="22" t="s">
        <v>97</v>
      </c>
      <c r="L11" s="23" t="s">
        <v>97</v>
      </c>
      <c r="M11" s="51" t="s">
        <v>3</v>
      </c>
    </row>
    <row r="12" spans="1:13" s="13" customFormat="1" ht="18" customHeight="1">
      <c r="A12" s="68"/>
      <c r="B12" s="198">
        <v>15</v>
      </c>
      <c r="C12" s="50" t="s">
        <v>109</v>
      </c>
      <c r="D12" s="21">
        <v>3</v>
      </c>
      <c r="E12" s="231">
        <v>35</v>
      </c>
      <c r="F12" s="214">
        <v>11547</v>
      </c>
      <c r="G12" s="22">
        <v>9841</v>
      </c>
      <c r="H12" s="22">
        <v>27720</v>
      </c>
      <c r="I12" s="22">
        <v>16554</v>
      </c>
      <c r="J12" s="22">
        <v>27720</v>
      </c>
      <c r="K12" s="22" t="s">
        <v>97</v>
      </c>
      <c r="L12" s="23" t="s">
        <v>97</v>
      </c>
      <c r="M12" s="51" t="s">
        <v>109</v>
      </c>
    </row>
    <row r="13" spans="1:13" s="13" customFormat="1" ht="18" customHeight="1">
      <c r="A13" s="68"/>
      <c r="B13" s="198">
        <v>16</v>
      </c>
      <c r="C13" s="50" t="s">
        <v>62</v>
      </c>
      <c r="D13" s="21">
        <v>3</v>
      </c>
      <c r="E13" s="231">
        <v>58</v>
      </c>
      <c r="F13" s="214">
        <v>71857</v>
      </c>
      <c r="G13" s="22">
        <v>122001</v>
      </c>
      <c r="H13" s="22">
        <v>175030</v>
      </c>
      <c r="I13" s="22">
        <v>19971</v>
      </c>
      <c r="J13" s="22">
        <v>169526</v>
      </c>
      <c r="K13" s="22" t="s">
        <v>98</v>
      </c>
      <c r="L13" s="23" t="s">
        <v>98</v>
      </c>
      <c r="M13" s="51" t="s">
        <v>62</v>
      </c>
    </row>
    <row r="14" spans="1:13" s="13" customFormat="1" ht="18" customHeight="1">
      <c r="A14" s="68"/>
      <c r="B14" s="198">
        <v>17</v>
      </c>
      <c r="C14" s="50" t="s">
        <v>4</v>
      </c>
      <c r="D14" s="21">
        <v>1</v>
      </c>
      <c r="E14" s="231">
        <v>11</v>
      </c>
      <c r="F14" s="214" t="s">
        <v>98</v>
      </c>
      <c r="G14" s="22" t="s">
        <v>98</v>
      </c>
      <c r="H14" s="22" t="s">
        <v>98</v>
      </c>
      <c r="I14" s="22" t="s">
        <v>98</v>
      </c>
      <c r="J14" s="22" t="s">
        <v>98</v>
      </c>
      <c r="K14" s="22" t="s">
        <v>97</v>
      </c>
      <c r="L14" s="23" t="s">
        <v>97</v>
      </c>
      <c r="M14" s="51" t="s">
        <v>4</v>
      </c>
    </row>
    <row r="15" spans="1:13" s="13" customFormat="1" ht="18" customHeight="1">
      <c r="A15" s="334">
        <f>'第1表事業所'!A11+8</f>
        <v>133</v>
      </c>
      <c r="B15" s="198">
        <v>18</v>
      </c>
      <c r="C15" s="50" t="s">
        <v>5</v>
      </c>
      <c r="D15" s="21">
        <v>9</v>
      </c>
      <c r="E15" s="231">
        <v>190</v>
      </c>
      <c r="F15" s="214">
        <v>57988</v>
      </c>
      <c r="G15" s="22">
        <v>123861</v>
      </c>
      <c r="H15" s="22">
        <v>234108</v>
      </c>
      <c r="I15" s="22">
        <v>91523</v>
      </c>
      <c r="J15" s="22">
        <v>214511</v>
      </c>
      <c r="K15" s="22" t="s">
        <v>98</v>
      </c>
      <c r="L15" s="23" t="s">
        <v>98</v>
      </c>
      <c r="M15" s="51" t="s">
        <v>5</v>
      </c>
    </row>
    <row r="16" spans="1:13" s="13" customFormat="1" ht="18" customHeight="1">
      <c r="A16" s="334"/>
      <c r="B16" s="198">
        <v>19</v>
      </c>
      <c r="C16" s="50" t="s">
        <v>6</v>
      </c>
      <c r="D16" s="21" t="s">
        <v>97</v>
      </c>
      <c r="E16" s="231" t="s">
        <v>97</v>
      </c>
      <c r="F16" s="214" t="s">
        <v>97</v>
      </c>
      <c r="G16" s="22" t="s">
        <v>97</v>
      </c>
      <c r="H16" s="22" t="s">
        <v>97</v>
      </c>
      <c r="I16" s="22" t="s">
        <v>97</v>
      </c>
      <c r="J16" s="22" t="s">
        <v>97</v>
      </c>
      <c r="K16" s="22" t="s">
        <v>97</v>
      </c>
      <c r="L16" s="23" t="s">
        <v>97</v>
      </c>
      <c r="M16" s="51" t="s">
        <v>6</v>
      </c>
    </row>
    <row r="17" spans="1:13" s="13" customFormat="1" ht="18" customHeight="1">
      <c r="A17" s="66"/>
      <c r="B17" s="198">
        <v>20</v>
      </c>
      <c r="C17" s="50" t="s">
        <v>7</v>
      </c>
      <c r="D17" s="21">
        <v>1</v>
      </c>
      <c r="E17" s="231">
        <v>7</v>
      </c>
      <c r="F17" s="214" t="s">
        <v>98</v>
      </c>
      <c r="G17" s="22" t="s">
        <v>98</v>
      </c>
      <c r="H17" s="22" t="s">
        <v>98</v>
      </c>
      <c r="I17" s="22" t="s">
        <v>98</v>
      </c>
      <c r="J17" s="22" t="s">
        <v>98</v>
      </c>
      <c r="K17" s="22" t="s">
        <v>97</v>
      </c>
      <c r="L17" s="23" t="s">
        <v>97</v>
      </c>
      <c r="M17" s="51" t="s">
        <v>7</v>
      </c>
    </row>
    <row r="18" spans="1:13" s="13" customFormat="1" ht="18" customHeight="1">
      <c r="A18" s="66"/>
      <c r="B18" s="198">
        <v>21</v>
      </c>
      <c r="C18" s="50" t="s">
        <v>8</v>
      </c>
      <c r="D18" s="21">
        <v>2</v>
      </c>
      <c r="E18" s="231">
        <v>61</v>
      </c>
      <c r="F18" s="214" t="s">
        <v>98</v>
      </c>
      <c r="G18" s="22" t="s">
        <v>98</v>
      </c>
      <c r="H18" s="22" t="s">
        <v>98</v>
      </c>
      <c r="I18" s="22" t="s">
        <v>98</v>
      </c>
      <c r="J18" s="22" t="s">
        <v>98</v>
      </c>
      <c r="K18" s="22" t="s">
        <v>98</v>
      </c>
      <c r="L18" s="23" t="s">
        <v>98</v>
      </c>
      <c r="M18" s="51" t="s">
        <v>8</v>
      </c>
    </row>
    <row r="19" spans="1:13" s="13" customFormat="1" ht="18" customHeight="1">
      <c r="A19" s="68"/>
      <c r="B19" s="198">
        <v>22</v>
      </c>
      <c r="C19" s="50" t="s">
        <v>67</v>
      </c>
      <c r="D19" s="21">
        <v>2</v>
      </c>
      <c r="E19" s="231">
        <v>15</v>
      </c>
      <c r="F19" s="214" t="s">
        <v>98</v>
      </c>
      <c r="G19" s="22" t="s">
        <v>98</v>
      </c>
      <c r="H19" s="22" t="s">
        <v>98</v>
      </c>
      <c r="I19" s="22" t="s">
        <v>98</v>
      </c>
      <c r="J19" s="22" t="s">
        <v>98</v>
      </c>
      <c r="K19" s="22" t="s">
        <v>97</v>
      </c>
      <c r="L19" s="23" t="s">
        <v>97</v>
      </c>
      <c r="M19" s="51" t="s">
        <v>67</v>
      </c>
    </row>
    <row r="20" spans="1:13" s="13" customFormat="1" ht="18" customHeight="1">
      <c r="A20" s="68"/>
      <c r="B20" s="198">
        <v>23</v>
      </c>
      <c r="C20" s="50" t="s">
        <v>9</v>
      </c>
      <c r="D20" s="21">
        <v>1</v>
      </c>
      <c r="E20" s="231">
        <v>9</v>
      </c>
      <c r="F20" s="214" t="s">
        <v>98</v>
      </c>
      <c r="G20" s="22" t="s">
        <v>98</v>
      </c>
      <c r="H20" s="22" t="s">
        <v>98</v>
      </c>
      <c r="I20" s="22" t="s">
        <v>98</v>
      </c>
      <c r="J20" s="22" t="s">
        <v>98</v>
      </c>
      <c r="K20" s="22" t="s">
        <v>97</v>
      </c>
      <c r="L20" s="23" t="s">
        <v>97</v>
      </c>
      <c r="M20" s="51" t="s">
        <v>9</v>
      </c>
    </row>
    <row r="21" spans="1:13" s="13" customFormat="1" ht="18" customHeight="1">
      <c r="A21" s="66"/>
      <c r="B21" s="198">
        <v>24</v>
      </c>
      <c r="C21" s="50" t="s">
        <v>10</v>
      </c>
      <c r="D21" s="21">
        <v>15</v>
      </c>
      <c r="E21" s="231">
        <v>742</v>
      </c>
      <c r="F21" s="214">
        <v>301024</v>
      </c>
      <c r="G21" s="22">
        <v>1042167</v>
      </c>
      <c r="H21" s="22">
        <v>1473555</v>
      </c>
      <c r="I21" s="22">
        <v>387657</v>
      </c>
      <c r="J21" s="22">
        <v>1088573</v>
      </c>
      <c r="K21" s="22">
        <v>279336</v>
      </c>
      <c r="L21" s="23">
        <v>36264</v>
      </c>
      <c r="M21" s="51" t="s">
        <v>10</v>
      </c>
    </row>
    <row r="22" spans="1:13" s="13" customFormat="1" ht="18" customHeight="1">
      <c r="A22" s="66"/>
      <c r="B22" s="198">
        <v>25</v>
      </c>
      <c r="C22" s="50" t="s">
        <v>106</v>
      </c>
      <c r="D22" s="21">
        <v>5</v>
      </c>
      <c r="E22" s="231">
        <v>141</v>
      </c>
      <c r="F22" s="214">
        <v>54415</v>
      </c>
      <c r="G22" s="22">
        <v>102824</v>
      </c>
      <c r="H22" s="22">
        <v>217157</v>
      </c>
      <c r="I22" s="22">
        <v>96071</v>
      </c>
      <c r="J22" s="22">
        <v>214005</v>
      </c>
      <c r="K22" s="22" t="s">
        <v>98</v>
      </c>
      <c r="L22" s="23" t="s">
        <v>98</v>
      </c>
      <c r="M22" s="51" t="s">
        <v>106</v>
      </c>
    </row>
    <row r="23" spans="1:13" s="13" customFormat="1" ht="18" customHeight="1">
      <c r="A23" s="66"/>
      <c r="B23" s="198">
        <v>26</v>
      </c>
      <c r="C23" s="50" t="s">
        <v>107</v>
      </c>
      <c r="D23" s="21">
        <v>22</v>
      </c>
      <c r="E23" s="231">
        <v>601</v>
      </c>
      <c r="F23" s="214">
        <v>253211</v>
      </c>
      <c r="G23" s="22">
        <v>375483</v>
      </c>
      <c r="H23" s="22">
        <v>983656</v>
      </c>
      <c r="I23" s="22">
        <v>527246</v>
      </c>
      <c r="J23" s="22">
        <v>976850</v>
      </c>
      <c r="K23" s="22">
        <v>224838</v>
      </c>
      <c r="L23" s="23">
        <v>26612</v>
      </c>
      <c r="M23" s="51" t="s">
        <v>107</v>
      </c>
    </row>
    <row r="24" spans="1:13" s="13" customFormat="1" ht="18" customHeight="1">
      <c r="A24" s="66"/>
      <c r="B24" s="198">
        <v>27</v>
      </c>
      <c r="C24" s="50" t="s">
        <v>108</v>
      </c>
      <c r="D24" s="21" t="s">
        <v>97</v>
      </c>
      <c r="E24" s="231" t="s">
        <v>97</v>
      </c>
      <c r="F24" s="214" t="s">
        <v>97</v>
      </c>
      <c r="G24" s="22" t="s">
        <v>97</v>
      </c>
      <c r="H24" s="22" t="s">
        <v>97</v>
      </c>
      <c r="I24" s="22" t="s">
        <v>97</v>
      </c>
      <c r="J24" s="22" t="s">
        <v>97</v>
      </c>
      <c r="K24" s="22" t="s">
        <v>97</v>
      </c>
      <c r="L24" s="23" t="s">
        <v>97</v>
      </c>
      <c r="M24" s="51" t="s">
        <v>108</v>
      </c>
    </row>
    <row r="25" spans="1:13" s="13" customFormat="1" ht="18" customHeight="1">
      <c r="A25" s="66"/>
      <c r="B25" s="198">
        <v>28</v>
      </c>
      <c r="C25" s="50" t="s">
        <v>28</v>
      </c>
      <c r="D25" s="21">
        <v>2</v>
      </c>
      <c r="E25" s="231">
        <v>1038</v>
      </c>
      <c r="F25" s="214" t="s">
        <v>98</v>
      </c>
      <c r="G25" s="22" t="s">
        <v>98</v>
      </c>
      <c r="H25" s="22" t="s">
        <v>98</v>
      </c>
      <c r="I25" s="22" t="s">
        <v>98</v>
      </c>
      <c r="J25" s="22" t="s">
        <v>98</v>
      </c>
      <c r="K25" s="22" t="s">
        <v>98</v>
      </c>
      <c r="L25" s="23" t="s">
        <v>98</v>
      </c>
      <c r="M25" s="51" t="s">
        <v>28</v>
      </c>
    </row>
    <row r="26" spans="1:13" s="13" customFormat="1" ht="18" customHeight="1">
      <c r="A26" s="66"/>
      <c r="B26" s="198">
        <v>29</v>
      </c>
      <c r="C26" s="50" t="s">
        <v>11</v>
      </c>
      <c r="D26" s="21">
        <v>3</v>
      </c>
      <c r="E26" s="231">
        <v>215</v>
      </c>
      <c r="F26" s="214">
        <v>88402</v>
      </c>
      <c r="G26" s="22">
        <v>86153</v>
      </c>
      <c r="H26" s="22">
        <v>243379</v>
      </c>
      <c r="I26" s="22">
        <v>158319</v>
      </c>
      <c r="J26" s="22">
        <v>262191</v>
      </c>
      <c r="K26" s="22" t="s">
        <v>98</v>
      </c>
      <c r="L26" s="23" t="s">
        <v>98</v>
      </c>
      <c r="M26" s="51" t="s">
        <v>11</v>
      </c>
    </row>
    <row r="27" spans="1:13" s="13" customFormat="1" ht="18" customHeight="1">
      <c r="A27" s="66"/>
      <c r="B27" s="198">
        <v>30</v>
      </c>
      <c r="C27" s="50" t="s">
        <v>58</v>
      </c>
      <c r="D27" s="21" t="s">
        <v>97</v>
      </c>
      <c r="E27" s="231" t="s">
        <v>97</v>
      </c>
      <c r="F27" s="214" t="s">
        <v>97</v>
      </c>
      <c r="G27" s="22" t="s">
        <v>97</v>
      </c>
      <c r="H27" s="22" t="s">
        <v>97</v>
      </c>
      <c r="I27" s="22" t="s">
        <v>97</v>
      </c>
      <c r="J27" s="22" t="s">
        <v>97</v>
      </c>
      <c r="K27" s="22" t="s">
        <v>97</v>
      </c>
      <c r="L27" s="23" t="s">
        <v>97</v>
      </c>
      <c r="M27" s="51" t="s">
        <v>58</v>
      </c>
    </row>
    <row r="28" spans="1:13" s="13" customFormat="1" ht="18" customHeight="1">
      <c r="A28" s="66"/>
      <c r="B28" s="198">
        <v>31</v>
      </c>
      <c r="C28" s="50" t="s">
        <v>12</v>
      </c>
      <c r="D28" s="21" t="s">
        <v>97</v>
      </c>
      <c r="E28" s="231" t="s">
        <v>97</v>
      </c>
      <c r="F28" s="214" t="s">
        <v>97</v>
      </c>
      <c r="G28" s="22" t="s">
        <v>97</v>
      </c>
      <c r="H28" s="22" t="s">
        <v>97</v>
      </c>
      <c r="I28" s="22" t="s">
        <v>97</v>
      </c>
      <c r="J28" s="22" t="s">
        <v>97</v>
      </c>
      <c r="K28" s="22" t="s">
        <v>97</v>
      </c>
      <c r="L28" s="23" t="s">
        <v>97</v>
      </c>
      <c r="M28" s="51" t="s">
        <v>12</v>
      </c>
    </row>
    <row r="29" spans="1:13" s="13" customFormat="1" ht="18" customHeight="1">
      <c r="A29" s="66"/>
      <c r="B29" s="199">
        <v>32</v>
      </c>
      <c r="C29" s="52" t="s">
        <v>59</v>
      </c>
      <c r="D29" s="24">
        <v>5</v>
      </c>
      <c r="E29" s="232">
        <v>266</v>
      </c>
      <c r="F29" s="215">
        <v>86584</v>
      </c>
      <c r="G29" s="25">
        <v>1362684</v>
      </c>
      <c r="H29" s="25">
        <v>3172798</v>
      </c>
      <c r="I29" s="25">
        <v>1388971</v>
      </c>
      <c r="J29" s="25">
        <v>2895111</v>
      </c>
      <c r="K29" s="25" t="s">
        <v>98</v>
      </c>
      <c r="L29" s="26" t="s">
        <v>98</v>
      </c>
      <c r="M29" s="53" t="s">
        <v>59</v>
      </c>
    </row>
    <row r="30" spans="1:9" s="236" customFormat="1" ht="10.5">
      <c r="A30" s="233"/>
      <c r="C30" s="234" t="s">
        <v>151</v>
      </c>
      <c r="D30" s="235"/>
      <c r="I30" s="237" t="s">
        <v>164</v>
      </c>
    </row>
    <row r="31" spans="1:4" s="236" customFormat="1" ht="10.5">
      <c r="A31" s="233"/>
      <c r="C31" s="237" t="s">
        <v>152</v>
      </c>
      <c r="D31" s="235"/>
    </row>
    <row r="32" spans="1:2" s="14" customFormat="1" ht="13.5">
      <c r="A32" s="62"/>
      <c r="B32" s="201"/>
    </row>
    <row r="33" spans="4:12" ht="13.5">
      <c r="D33" s="3"/>
      <c r="E33" s="3"/>
      <c r="F33" s="3"/>
      <c r="G33" s="3"/>
      <c r="H33" s="3"/>
      <c r="I33" s="3"/>
      <c r="J33" s="3"/>
      <c r="K33" s="3"/>
      <c r="L33" s="3"/>
    </row>
    <row r="34" spans="4:12" ht="13.5">
      <c r="D34" s="3"/>
      <c r="E34" s="3"/>
      <c r="F34" s="3"/>
      <c r="G34" s="3"/>
      <c r="H34" s="3"/>
      <c r="I34" s="3"/>
      <c r="J34" s="3"/>
      <c r="K34" s="3"/>
      <c r="L34" s="3"/>
    </row>
    <row r="35" spans="4:12" ht="13.5">
      <c r="D35" s="3"/>
      <c r="E35" s="3"/>
      <c r="F35" s="3"/>
      <c r="G35" s="3"/>
      <c r="H35" s="3"/>
      <c r="I35" s="3"/>
      <c r="J35" s="3"/>
      <c r="K35" s="3"/>
      <c r="L35" s="3"/>
    </row>
    <row r="36" spans="4:12" ht="13.5">
      <c r="D36" s="3"/>
      <c r="E36" s="3"/>
      <c r="F36" s="3"/>
      <c r="G36" s="3"/>
      <c r="H36" s="3"/>
      <c r="I36" s="3"/>
      <c r="J36" s="3"/>
      <c r="K36" s="3"/>
      <c r="L36" s="3"/>
    </row>
    <row r="37" spans="4:12" ht="13.5">
      <c r="D37" s="3"/>
      <c r="E37" s="3"/>
      <c r="F37" s="3"/>
      <c r="G37" s="3"/>
      <c r="H37" s="3"/>
      <c r="I37" s="3"/>
      <c r="J37" s="3"/>
      <c r="K37" s="3"/>
      <c r="L37" s="3"/>
    </row>
    <row r="38" spans="4:12" ht="13.5">
      <c r="D38" s="3"/>
      <c r="E38" s="3"/>
      <c r="F38" s="3"/>
      <c r="G38" s="3"/>
      <c r="H38" s="3"/>
      <c r="I38" s="3"/>
      <c r="J38" s="3"/>
      <c r="K38" s="3"/>
      <c r="L38" s="3"/>
    </row>
    <row r="39" spans="4:12" ht="13.5">
      <c r="D39" s="3"/>
      <c r="E39" s="3"/>
      <c r="F39" s="3"/>
      <c r="G39" s="3"/>
      <c r="H39" s="3"/>
      <c r="I39" s="3"/>
      <c r="J39" s="3"/>
      <c r="K39" s="3"/>
      <c r="L39" s="3"/>
    </row>
    <row r="40" spans="4:12" ht="13.5">
      <c r="D40" s="3"/>
      <c r="E40" s="3"/>
      <c r="F40" s="3"/>
      <c r="G40" s="3"/>
      <c r="H40" s="3"/>
      <c r="I40" s="3"/>
      <c r="J40" s="3"/>
      <c r="K40" s="3"/>
      <c r="L40" s="3"/>
    </row>
    <row r="41" spans="4:12" ht="13.5">
      <c r="D41" s="3"/>
      <c r="E41" s="3"/>
      <c r="F41" s="3"/>
      <c r="G41" s="3"/>
      <c r="H41" s="3"/>
      <c r="I41" s="3"/>
      <c r="J41" s="3"/>
      <c r="K41" s="3"/>
      <c r="L41" s="3"/>
    </row>
    <row r="42" spans="4:12" ht="13.5">
      <c r="D42" s="3"/>
      <c r="E42" s="3"/>
      <c r="F42" s="3"/>
      <c r="G42" s="3"/>
      <c r="H42" s="3"/>
      <c r="I42" s="3"/>
      <c r="J42" s="3"/>
      <c r="K42" s="3"/>
      <c r="L42" s="3"/>
    </row>
    <row r="43" spans="4:12" ht="13.5">
      <c r="D43" s="3"/>
      <c r="E43" s="3"/>
      <c r="F43" s="3"/>
      <c r="G43" s="3"/>
      <c r="H43" s="3"/>
      <c r="I43" s="3"/>
      <c r="J43" s="3"/>
      <c r="K43" s="3"/>
      <c r="L43" s="3"/>
    </row>
    <row r="44" spans="4:12" ht="13.5">
      <c r="D44" s="3"/>
      <c r="E44" s="3"/>
      <c r="F44" s="3"/>
      <c r="G44" s="3"/>
      <c r="H44" s="3"/>
      <c r="I44" s="3"/>
      <c r="J44" s="3"/>
      <c r="K44" s="3"/>
      <c r="L44" s="3"/>
    </row>
    <row r="45" spans="4:12" ht="13.5">
      <c r="D45" s="3"/>
      <c r="E45" s="3"/>
      <c r="F45" s="3"/>
      <c r="G45" s="3"/>
      <c r="H45" s="3"/>
      <c r="I45" s="3"/>
      <c r="J45" s="3"/>
      <c r="K45" s="3"/>
      <c r="L45" s="3"/>
    </row>
    <row r="46" spans="4:12" ht="13.5">
      <c r="D46" s="3"/>
      <c r="E46" s="3"/>
      <c r="F46" s="3"/>
      <c r="G46" s="3"/>
      <c r="H46" s="3"/>
      <c r="I46" s="3"/>
      <c r="J46" s="3"/>
      <c r="K46" s="3"/>
      <c r="L46" s="3"/>
    </row>
    <row r="47" spans="4:12" ht="13.5">
      <c r="D47" s="3"/>
      <c r="E47" s="3"/>
      <c r="F47" s="3"/>
      <c r="G47" s="3"/>
      <c r="H47" s="3"/>
      <c r="I47" s="3"/>
      <c r="J47" s="3"/>
      <c r="K47" s="3"/>
      <c r="L47" s="3"/>
    </row>
    <row r="48" spans="4:12" ht="13.5">
      <c r="D48" s="3"/>
      <c r="E48" s="3"/>
      <c r="F48" s="3"/>
      <c r="G48" s="3"/>
      <c r="H48" s="3"/>
      <c r="I48" s="3"/>
      <c r="J48" s="3"/>
      <c r="K48" s="3"/>
      <c r="L48" s="3"/>
    </row>
    <row r="49" spans="4:12" ht="13.5">
      <c r="D49" s="3"/>
      <c r="E49" s="3"/>
      <c r="F49" s="3"/>
      <c r="G49" s="3"/>
      <c r="H49" s="3"/>
      <c r="I49" s="3"/>
      <c r="J49" s="3"/>
      <c r="K49" s="3"/>
      <c r="L49" s="3"/>
    </row>
    <row r="50" spans="4:12" ht="13.5">
      <c r="D50" s="3"/>
      <c r="E50" s="3"/>
      <c r="F50" s="3"/>
      <c r="G50" s="3"/>
      <c r="H50" s="3"/>
      <c r="I50" s="3"/>
      <c r="J50" s="3"/>
      <c r="K50" s="3"/>
      <c r="L50" s="3"/>
    </row>
    <row r="51" spans="4:12" ht="13.5">
      <c r="D51" s="3"/>
      <c r="E51" s="3"/>
      <c r="F51" s="3"/>
      <c r="G51" s="3"/>
      <c r="H51" s="3"/>
      <c r="I51" s="3"/>
      <c r="J51" s="3"/>
      <c r="K51" s="3"/>
      <c r="L51" s="3"/>
    </row>
    <row r="52" spans="4:12" ht="13.5">
      <c r="D52" s="3"/>
      <c r="E52" s="3"/>
      <c r="F52" s="3"/>
      <c r="G52" s="3"/>
      <c r="H52" s="3"/>
      <c r="I52" s="3"/>
      <c r="J52" s="3"/>
      <c r="K52" s="3"/>
      <c r="L52" s="3"/>
    </row>
    <row r="53" spans="4:12" ht="13.5">
      <c r="D53" s="3"/>
      <c r="E53" s="3"/>
      <c r="F53" s="3"/>
      <c r="G53" s="3"/>
      <c r="H53" s="3"/>
      <c r="I53" s="3"/>
      <c r="J53" s="3"/>
      <c r="K53" s="3"/>
      <c r="L53" s="3"/>
    </row>
    <row r="54" spans="4:12" ht="13.5">
      <c r="D54" s="3"/>
      <c r="E54" s="3"/>
      <c r="F54" s="3"/>
      <c r="G54" s="3"/>
      <c r="H54" s="3"/>
      <c r="I54" s="3"/>
      <c r="J54" s="3"/>
      <c r="K54" s="3"/>
      <c r="L54" s="3"/>
    </row>
    <row r="55" spans="4:12" ht="13.5">
      <c r="D55" s="3"/>
      <c r="E55" s="3"/>
      <c r="F55" s="3"/>
      <c r="G55" s="3"/>
      <c r="H55" s="3"/>
      <c r="I55" s="3"/>
      <c r="J55" s="3"/>
      <c r="K55" s="3"/>
      <c r="L55" s="3"/>
    </row>
    <row r="56" spans="4:12" ht="13.5">
      <c r="D56" s="3"/>
      <c r="E56" s="3"/>
      <c r="F56" s="3"/>
      <c r="G56" s="3"/>
      <c r="H56" s="3"/>
      <c r="I56" s="3"/>
      <c r="J56" s="3"/>
      <c r="K56" s="3"/>
      <c r="L56" s="3"/>
    </row>
    <row r="57" spans="4:12" ht="13.5">
      <c r="D57" s="3"/>
      <c r="E57" s="3"/>
      <c r="F57" s="3"/>
      <c r="G57" s="3"/>
      <c r="H57" s="3"/>
      <c r="I57" s="3"/>
      <c r="J57" s="3"/>
      <c r="K57" s="3"/>
      <c r="L57" s="3"/>
    </row>
    <row r="58" spans="4:12" ht="13.5">
      <c r="D58" s="3"/>
      <c r="E58" s="3"/>
      <c r="F58" s="3"/>
      <c r="G58" s="3"/>
      <c r="H58" s="3"/>
      <c r="I58" s="3"/>
      <c r="J58" s="3"/>
      <c r="K58" s="3"/>
      <c r="L58" s="3"/>
    </row>
  </sheetData>
  <sheetProtection/>
  <mergeCells count="4">
    <mergeCell ref="B3:C4"/>
    <mergeCell ref="M3:M4"/>
    <mergeCell ref="A15:A16"/>
    <mergeCell ref="C1:M1"/>
  </mergeCells>
  <printOptions/>
  <pageMargins left="0.7874015748031497" right="0.7874015748031497" top="0.7874015748031497" bottom="0.7874015748031497" header="0.3937007874015748" footer="0.3937007874015748"/>
  <pageSetup fitToHeight="1" fitToWidth="1" horizontalDpi="600" verticalDpi="600" orientation="landscape" paperSize="9" scale="88" r:id="rId1"/>
  <ignoredErrors>
    <ignoredError sqref="B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富山県統計課</dc:creator>
  <cp:keywords/>
  <dc:description>報告書の市町村別統計表の第8表、第9表にも使用します。</dc:description>
  <cp:lastModifiedBy>465666</cp:lastModifiedBy>
  <cp:lastPrinted>2018-06-30T07:50:57Z</cp:lastPrinted>
  <dcterms:created xsi:type="dcterms:W3CDTF">2001-08-20T06:11:21Z</dcterms:created>
  <dcterms:modified xsi:type="dcterms:W3CDTF">2018-07-17T05:28:08Z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