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860" windowHeight="9030" tabRatio="911" activeTab="0"/>
  </bookViews>
  <sheets>
    <sheet name="Index" sheetId="1" r:id="rId1"/>
    <sheet name="第１表事業所" sheetId="2" r:id="rId2"/>
    <sheet name="第２表従業者" sheetId="3" r:id="rId3"/>
    <sheet name="第３表製造品出荷額等" sheetId="4" r:id="rId4"/>
    <sheet name="第４表従業者規模" sheetId="5" r:id="rId5"/>
    <sheet name="第５表市町村" sheetId="6" r:id="rId6"/>
    <sheet name="第６富山" sheetId="7" r:id="rId7"/>
    <sheet name="高岡" sheetId="8" r:id="rId8"/>
    <sheet name="魚津" sheetId="9" r:id="rId9"/>
    <sheet name="氷見" sheetId="10" r:id="rId10"/>
    <sheet name="滑川" sheetId="11" r:id="rId11"/>
    <sheet name="黒部" sheetId="12" r:id="rId12"/>
    <sheet name="砺波" sheetId="13" r:id="rId13"/>
    <sheet name="小矢部" sheetId="14" r:id="rId14"/>
    <sheet name="南砺" sheetId="15" r:id="rId15"/>
    <sheet name="射水" sheetId="16" r:id="rId16"/>
    <sheet name="舟橋" sheetId="17" r:id="rId17"/>
    <sheet name="上市" sheetId="18" r:id="rId18"/>
    <sheet name="立山" sheetId="19" r:id="rId19"/>
    <sheet name="入善" sheetId="20" r:id="rId20"/>
    <sheet name="朝日" sheetId="21" r:id="rId21"/>
  </sheets>
  <definedNames>
    <definedName name="_xlnm.Print_Area" localSheetId="10">'滑川'!$A$1:$M$31</definedName>
    <definedName name="_xlnm.Print_Area" localSheetId="8">'魚津'!$A$1:$M$31</definedName>
    <definedName name="_xlnm.Print_Area" localSheetId="7">'高岡'!$A$1:$M$31</definedName>
    <definedName name="_xlnm.Print_Area" localSheetId="11">'黒部'!$A$1:$M$31</definedName>
    <definedName name="_xlnm.Print_Area" localSheetId="15">'射水'!$A$1:$M$31</definedName>
    <definedName name="_xlnm.Print_Area" localSheetId="16">'舟橋'!$A$1:$M$31</definedName>
    <definedName name="_xlnm.Print_Area" localSheetId="13">'小矢部'!$A$1:$M$31</definedName>
    <definedName name="_xlnm.Print_Area" localSheetId="17">'上市'!$A$1:$M$31</definedName>
    <definedName name="_xlnm.Print_Area" localSheetId="5">'第５表市町村'!$A$1:$L$23</definedName>
    <definedName name="_xlnm.Print_Area" localSheetId="6">'第６富山'!$A$1:$M$31</definedName>
    <definedName name="_xlnm.Print_Area" localSheetId="20">'朝日'!$A$1:$M$31</definedName>
    <definedName name="_xlnm.Print_Area" localSheetId="12">'砺波'!$A$1:$M$31</definedName>
    <definedName name="_xlnm.Print_Area" localSheetId="14">'南砺'!$A$1:$M$31</definedName>
    <definedName name="_xlnm.Print_Area" localSheetId="19">'入善'!$A$1:$M$31</definedName>
    <definedName name="_xlnm.Print_Area" localSheetId="9">'氷見'!$A$1:$M$31</definedName>
    <definedName name="_xlnm.Print_Area" localSheetId="18">'立山'!$A$1:$M$31</definedName>
    <definedName name="_xlnm.Print_Titles" localSheetId="10">'滑川'!$2:$2</definedName>
    <definedName name="_xlnm.Print_Titles" localSheetId="8">'魚津'!$2:$2</definedName>
    <definedName name="_xlnm.Print_Titles" localSheetId="7">'高岡'!$2:$2</definedName>
    <definedName name="_xlnm.Print_Titles" localSheetId="11">'黒部'!$2:$2</definedName>
    <definedName name="_xlnm.Print_Titles" localSheetId="15">'射水'!$2:$2</definedName>
    <definedName name="_xlnm.Print_Titles" localSheetId="16">'舟橋'!$2:$2</definedName>
    <definedName name="_xlnm.Print_Titles" localSheetId="13">'小矢部'!$2:$2</definedName>
    <definedName name="_xlnm.Print_Titles" localSheetId="17">'上市'!$2:$2</definedName>
    <definedName name="_xlnm.Print_Titles" localSheetId="6">'第６富山'!$2:$2</definedName>
    <definedName name="_xlnm.Print_Titles" localSheetId="20">'朝日'!$2:$2</definedName>
    <definedName name="_xlnm.Print_Titles" localSheetId="12">'砺波'!$2:$2</definedName>
    <definedName name="_xlnm.Print_Titles" localSheetId="14">'南砺'!$2:$2</definedName>
    <definedName name="_xlnm.Print_Titles" localSheetId="19">'入善'!$2:$2</definedName>
    <definedName name="_xlnm.Print_Titles" localSheetId="9">'氷見'!$2:$2</definedName>
    <definedName name="_xlnm.Print_Titles" localSheetId="18">'立山'!$2:$2</definedName>
  </definedNames>
  <calcPr calcMode="manual" fullCalcOnLoad="1"/>
</workbook>
</file>

<file path=xl/sharedStrings.xml><?xml version="1.0" encoding="utf-8"?>
<sst xmlns="http://schemas.openxmlformats.org/spreadsheetml/2006/main" count="3608" uniqueCount="140">
  <si>
    <t>飲料・飼料</t>
  </si>
  <si>
    <t>木材・木製品</t>
  </si>
  <si>
    <t>家具・装備品</t>
  </si>
  <si>
    <t>パルプ・紙</t>
  </si>
  <si>
    <t>石油・石炭</t>
  </si>
  <si>
    <t>プラスチック</t>
  </si>
  <si>
    <t>ゴム製品</t>
  </si>
  <si>
    <t>なめし革</t>
  </si>
  <si>
    <t>窯業・土石</t>
  </si>
  <si>
    <t>非鉄金属</t>
  </si>
  <si>
    <t>金属製品</t>
  </si>
  <si>
    <t>電気機械</t>
  </si>
  <si>
    <t>輸送機械</t>
  </si>
  <si>
    <t>09</t>
  </si>
  <si>
    <t>製造品出荷額等</t>
  </si>
  <si>
    <t>有形固定資産投資総額</t>
  </si>
  <si>
    <t>（万円）</t>
  </si>
  <si>
    <t>魚津市</t>
  </si>
  <si>
    <t>氷見市</t>
  </si>
  <si>
    <t>滑川市</t>
  </si>
  <si>
    <t>黒部市</t>
  </si>
  <si>
    <t>砺波市</t>
  </si>
  <si>
    <t>小矢部市</t>
  </si>
  <si>
    <t>舟橋村</t>
  </si>
  <si>
    <t>上市町</t>
  </si>
  <si>
    <t>立山町</t>
  </si>
  <si>
    <t>入善町</t>
  </si>
  <si>
    <t>朝日町</t>
  </si>
  <si>
    <t>電子部品</t>
  </si>
  <si>
    <t>富山市</t>
  </si>
  <si>
    <t>高岡市</t>
  </si>
  <si>
    <t>魚津市</t>
  </si>
  <si>
    <t>氷見市</t>
  </si>
  <si>
    <t>滑川市</t>
  </si>
  <si>
    <t>黒部市</t>
  </si>
  <si>
    <t>砺波市</t>
  </si>
  <si>
    <t>小矢部市</t>
  </si>
  <si>
    <t>舟橋村</t>
  </si>
  <si>
    <t>上市町</t>
  </si>
  <si>
    <t>立山町</t>
  </si>
  <si>
    <t>入善町</t>
  </si>
  <si>
    <t>朝日町</t>
  </si>
  <si>
    <t>富山市</t>
  </si>
  <si>
    <t>事業所数</t>
  </si>
  <si>
    <t>従業者数</t>
  </si>
  <si>
    <t>現金給与総額</t>
  </si>
  <si>
    <t>原材料使用額等</t>
  </si>
  <si>
    <t>生産額</t>
  </si>
  <si>
    <t>有形固定資産年末現在高</t>
  </si>
  <si>
    <t>（人）</t>
  </si>
  <si>
    <t>高岡市</t>
  </si>
  <si>
    <t xml:space="preserve">　　　　　　項目
市町村 </t>
  </si>
  <si>
    <t>項目
　　　市町村</t>
  </si>
  <si>
    <t>　　　　  　　 　　　項目
産業中分類</t>
  </si>
  <si>
    <t>製造品出荷額等</t>
  </si>
  <si>
    <t>有形固定資産投資総額</t>
  </si>
  <si>
    <t>（万円）</t>
  </si>
  <si>
    <t>南砺市</t>
  </si>
  <si>
    <t>情報通信</t>
  </si>
  <si>
    <t>その他</t>
  </si>
  <si>
    <t>南砺市</t>
  </si>
  <si>
    <t>繊維</t>
  </si>
  <si>
    <t>化学</t>
  </si>
  <si>
    <t>射水市</t>
  </si>
  <si>
    <t>（万円）</t>
  </si>
  <si>
    <t>富山県計</t>
  </si>
  <si>
    <t>食料品</t>
  </si>
  <si>
    <t>鉄鋼</t>
  </si>
  <si>
    <t>　　　　項目
市町村　</t>
  </si>
  <si>
    <t>事　　業　　所　　数</t>
  </si>
  <si>
    <t>従　業　者　数　（人）</t>
  </si>
  <si>
    <t>　　　　項目
市町村　</t>
  </si>
  <si>
    <t>製　造　品　出　荷　額　等　　（万円）</t>
  </si>
  <si>
    <t>項目
　　　 市町村　</t>
  </si>
  <si>
    <t>４～９人</t>
  </si>
  <si>
    <t>10～19人</t>
  </si>
  <si>
    <t>20～29人</t>
  </si>
  <si>
    <t>30～99人</t>
  </si>
  <si>
    <t>100～299人</t>
  </si>
  <si>
    <t>300人以上</t>
  </si>
  <si>
    <t>富山県計</t>
  </si>
  <si>
    <t>富山県計</t>
  </si>
  <si>
    <t>富山県</t>
  </si>
  <si>
    <t>南砺市</t>
  </si>
  <si>
    <t>射水市</t>
  </si>
  <si>
    <t>（単位：万円）</t>
  </si>
  <si>
    <t xml:space="preserve">   　分類
市町村 </t>
  </si>
  <si>
    <t>印刷･同関連</t>
  </si>
  <si>
    <t>はん用機械</t>
  </si>
  <si>
    <t>生産用機械</t>
  </si>
  <si>
    <t>業務用機械</t>
  </si>
  <si>
    <t xml:space="preserve">   　　 分類
市町村 </t>
  </si>
  <si>
    <t>分類
　　市町村</t>
  </si>
  <si>
    <t>従業者数４～29人</t>
  </si>
  <si>
    <t>従業者数30～299人</t>
  </si>
  <si>
    <t>従業者数</t>
  </si>
  <si>
    <t xml:space="preserve">   　 分類
市町村 </t>
  </si>
  <si>
    <t>Ⅴ　統計表３　市町村別集計表</t>
  </si>
  <si>
    <t>-</t>
  </si>
  <si>
    <t>χ</t>
  </si>
  <si>
    <t>（単位：人）</t>
  </si>
  <si>
    <t>項目
　　　  産業中分類</t>
  </si>
  <si>
    <t>合計</t>
  </si>
  <si>
    <t>射水市</t>
  </si>
  <si>
    <t>第１表　市町村別産業中分類別事業所数（従業者４人以上の事業所）</t>
  </si>
  <si>
    <t>第２表　市町村別産業中分類別従業者数（従業者４人以上の事業所）</t>
  </si>
  <si>
    <t>第３表　市町村別産業中分類別製造品出荷額等（従業者４人以上の事業所）</t>
  </si>
  <si>
    <t>第４表　市町村別従業者規模別事業所数、従業者数、製造品出荷額等（従業者４人以上の事業所）</t>
  </si>
  <si>
    <t>はん用機械</t>
  </si>
  <si>
    <t>生産用機械</t>
  </si>
  <si>
    <t>業務用機械</t>
  </si>
  <si>
    <t>印刷・同関連</t>
  </si>
  <si>
    <t>（粗）付加価値額</t>
  </si>
  <si>
    <t>平成26年</t>
  </si>
  <si>
    <t>(2014年)</t>
  </si>
  <si>
    <t xml:space="preserve">第６表　市町村別産業中分類別事業所数、従業者数、現金給与総額、原材料使用額等、
      製造品出荷額等、 (粗)付加価値額、生産額（従業者４人以上の事業所）、
      有形固定資産年末現在高、同投資総額（従業者30人以上の事業所）
</t>
  </si>
  <si>
    <t xml:space="preserve">第５表　市町村別事業所数、従業者数、現金給与総額、原材料使用額等、製造品出荷額等、
      (粗)付加価値額、生産額（従業者４人以上の事業所）、有形固定資産年末現在高、
      同投資総額（従業者30人以上の事業所）
</t>
  </si>
  <si>
    <r>
      <t>第１表　市町村別産業中分類別事業所数</t>
    </r>
    <r>
      <rPr>
        <sz val="12"/>
        <rFont val="ＭＳ Ｐゴシック"/>
        <family val="3"/>
      </rPr>
      <t>（従業者４人以上の事業所）</t>
    </r>
  </si>
  <si>
    <r>
      <t>第２表　市町村別産業中分類別従業者数</t>
    </r>
    <r>
      <rPr>
        <sz val="12"/>
        <rFont val="ＭＳ Ｐゴシック"/>
        <family val="3"/>
      </rPr>
      <t>（従業者４人以上の事業所）</t>
    </r>
  </si>
  <si>
    <r>
      <t>第３表　市町村別産業中分類別製造品出荷額等</t>
    </r>
    <r>
      <rPr>
        <sz val="12"/>
        <rFont val="ＭＳ Ｐゴシック"/>
        <family val="3"/>
      </rPr>
      <t>（従業者４人以上の事業所）</t>
    </r>
  </si>
  <si>
    <r>
      <t>第４表　市町村別従業者規模別事業所数、従業者数、製造品出荷額等（</t>
    </r>
    <r>
      <rPr>
        <sz val="10"/>
        <rFont val="ＭＳ Ｐゴシック"/>
        <family val="3"/>
      </rPr>
      <t>従業者４人以上の事業所）</t>
    </r>
    <r>
      <rPr>
        <sz val="12"/>
        <rFont val="ＭＳ Ｐゴシック"/>
        <family val="3"/>
      </rPr>
      <t>（その１）</t>
    </r>
  </si>
  <si>
    <r>
      <t>第４表　市町村別従業者規模別事業所数、従業者数、製造品出荷額等（</t>
    </r>
    <r>
      <rPr>
        <sz val="10"/>
        <rFont val="ＭＳ Ｐゴシック"/>
        <family val="3"/>
      </rPr>
      <t>従業者４人以上の事業所）</t>
    </r>
    <r>
      <rPr>
        <sz val="12"/>
        <rFont val="ＭＳ Ｐゴシック"/>
        <family val="3"/>
      </rPr>
      <t>（その２）</t>
    </r>
  </si>
  <si>
    <t>注：【01】個人経営調査票で把握した事業所を含む。</t>
  </si>
  <si>
    <t>注：【01】個人経営調査票で把握した事業所は含まない。</t>
  </si>
  <si>
    <r>
      <t>第５表　市町村別事業所数、従業者数、現金給与総額、原材料使用額等、製造品出荷額等、（粗）付加価値額、生産額</t>
    </r>
    <r>
      <rPr>
        <sz val="9"/>
        <rFont val="ＭＳ Ｐゴシック"/>
        <family val="3"/>
      </rPr>
      <t>（従業者４人以上の事業所)</t>
    </r>
    <r>
      <rPr>
        <sz val="12"/>
        <rFont val="ＭＳ Ｐゴシック"/>
        <family val="3"/>
      </rPr>
      <t>、
　　　　　有形固定資産年末現在高、同投資総額</t>
    </r>
    <r>
      <rPr>
        <sz val="9"/>
        <rFont val="ＭＳ Ｐゴシック"/>
        <family val="3"/>
      </rPr>
      <t>（従業者30人以上の事業所）</t>
    </r>
  </si>
  <si>
    <r>
      <t>第６表　市町村別産業中分類別事業所数、従業者数、現金給与総額、原材料使用額等、製造品出荷額等、（粗）付加価値額、生産額</t>
    </r>
    <r>
      <rPr>
        <sz val="9"/>
        <rFont val="ＭＳ Ｐゴシック"/>
        <family val="3"/>
      </rPr>
      <t xml:space="preserve">（従業者４人以上の
</t>
    </r>
    <r>
      <rPr>
        <sz val="12"/>
        <rFont val="ＭＳ Ｐゴシック"/>
        <family val="3"/>
      </rPr>
      <t>　　　　　</t>
    </r>
    <r>
      <rPr>
        <sz val="9"/>
        <rFont val="ＭＳ Ｐゴシック"/>
        <family val="3"/>
      </rPr>
      <t>事業所）</t>
    </r>
    <r>
      <rPr>
        <sz val="12"/>
        <rFont val="ＭＳ Ｐゴシック"/>
        <family val="3"/>
      </rPr>
      <t>、有形固定資産年末現在高、同投資総額</t>
    </r>
    <r>
      <rPr>
        <sz val="9"/>
        <rFont val="ＭＳ Ｐゴシック"/>
        <family val="3"/>
      </rPr>
      <t>（従業者30人以上の事業所）</t>
    </r>
  </si>
  <si>
    <t>注１：事業所数、従業者数以外の項目は【01】個人経営調査票で把握した事業所は除く。</t>
  </si>
  <si>
    <t>注：製造品出荷額等は【01】個人経営調査票で把握した事業所は含まない。</t>
  </si>
  <si>
    <t>注：事業所数、従業者数は【01】個人経営調査票で把握した事業所を含む。</t>
  </si>
  <si>
    <t>平成28年</t>
  </si>
  <si>
    <t>平成27年</t>
  </si>
  <si>
    <t>(2016年)</t>
  </si>
  <si>
    <t>(2015年)</t>
  </si>
  <si>
    <t>富山県〔H27(2015)〕</t>
  </si>
  <si>
    <t>　 ２：事業所数、従業者数は平成28年６月１日現在、その他の項目は平成27年１年間の数値である。</t>
  </si>
  <si>
    <t>３：従業者４～29人の事業所については粗付加価値額である。</t>
  </si>
  <si>
    <t>４：生産額で、従業者４～９人の事業所については製造品出荷額と加工賃収入額の合計で計算している。</t>
  </si>
  <si>
    <t>合計〔H28(2016)〕</t>
  </si>
  <si>
    <t>合計〔H27(2015)〕</t>
  </si>
  <si>
    <t>富山県〔H28(2016)〕</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</si>
</sst>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quot;△ &quot;0.000000"/>
    <numFmt numFmtId="178" formatCode="#,##0.00;&quot;△ &quot;#,##0.00"/>
    <numFmt numFmtId="179" formatCode="#,##0_ "/>
    <numFmt numFmtId="180" formatCode="#,##0_);[Red]\(#,##0\)"/>
    <numFmt numFmtId="181" formatCode="0.0_);[Red]\(0.0\)"/>
    <numFmt numFmtId="182" formatCode="&quot;¥&quot;#,##0;[Red]&quot;¥&quot;&quot;¥&quot;\!\-#,##0"/>
    <numFmt numFmtId="183" formatCode="&quot;¥&quot;#,##0.00;[Red]&quot;¥&quot;&quot;¥&quot;\!\-#,##0.00"/>
    <numFmt numFmtId="184" formatCode="0;&quot;▲ &quot;0"/>
    <numFmt numFmtId="185" formatCode="0_ "/>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quot;$&quot;#,##0_);\(&quot;$&quot;#,##0\)"/>
    <numFmt numFmtId="192" formatCode="&quot;$&quot;#,##0_);[Red]\(&quot;$&quot;#,##0\)"/>
    <numFmt numFmtId="193" formatCode="&quot;$&quot;#,##0.00_);\(&quot;$&quot;#,##0.00\)"/>
    <numFmt numFmtId="194" formatCode="&quot;$&quot;#,##0.00_);[Red]\(&quot;$&quot;#,##0.00\)"/>
    <numFmt numFmtId="195" formatCode="dddd\,\ mmmm\ dd\,\ yyyy"/>
    <numFmt numFmtId="196" formatCode="[$-FFFF]g/&quot;標&quot;&quot;準&quot;"/>
    <numFmt numFmtId="197" formatCode="#,###;&quot;△ &quot;#,###"/>
    <numFmt numFmtId="198" formatCode="0_);[Red]\(0\)"/>
  </numFmts>
  <fonts count="65">
    <font>
      <sz val="11"/>
      <name val="ＭＳ Ｐゴシック"/>
      <family val="3"/>
    </font>
    <font>
      <sz val="6"/>
      <name val="ＭＳ Ｐゴシック"/>
      <family val="3"/>
    </font>
    <font>
      <sz val="10"/>
      <name val="ＭＳ Ｐゴシック"/>
      <family val="3"/>
    </font>
    <font>
      <sz val="9"/>
      <name val="ＭＳ Ｐゴシック"/>
      <family val="3"/>
    </font>
    <font>
      <b/>
      <sz val="11"/>
      <color indexed="10"/>
      <name val="ＭＳ Ｐゴシック"/>
      <family val="3"/>
    </font>
    <font>
      <sz val="12"/>
      <name val="ＭＳ Ｐゴシック"/>
      <family val="3"/>
    </font>
    <font>
      <sz val="10"/>
      <name val="ＭＳ 明朝"/>
      <family val="1"/>
    </font>
    <font>
      <b/>
      <sz val="11"/>
      <name val="ＭＳ Ｐゴシック"/>
      <family val="3"/>
    </font>
    <font>
      <sz val="11"/>
      <name val="ＭＳ Ｐ明朝"/>
      <family val="1"/>
    </font>
    <font>
      <sz val="14"/>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明朝"/>
      <family val="1"/>
    </font>
    <font>
      <sz val="9"/>
      <color indexed="10"/>
      <name val="ＭＳ Ｐゴシック"/>
      <family val="3"/>
    </font>
    <font>
      <sz val="9"/>
      <color indexed="8"/>
      <name val="ＭＳ Ｐゴシック"/>
      <family val="3"/>
    </font>
    <font>
      <b/>
      <sz val="14"/>
      <color indexed="10"/>
      <name val="ＭＳ Ｐゴシック"/>
      <family val="3"/>
    </font>
    <font>
      <b/>
      <sz val="12"/>
      <color indexed="10"/>
      <name val="ＭＳ Ｐゴシック"/>
      <family val="3"/>
    </font>
    <font>
      <sz val="10"/>
      <color indexed="8"/>
      <name val="ＭＳ Ｐゴシック"/>
      <family val="3"/>
    </font>
    <font>
      <sz val="6"/>
      <name val="ＭＳ 明朝"/>
      <family val="1"/>
    </font>
    <font>
      <sz val="8"/>
      <name val="ＭＳ Ｐゴシック"/>
      <family val="3"/>
    </font>
    <font>
      <b/>
      <sz val="10"/>
      <color indexed="10"/>
      <name val="ＭＳ Ｐゴシック"/>
      <family val="3"/>
    </font>
    <font>
      <b/>
      <u val="single"/>
      <sz val="12"/>
      <color indexed="10"/>
      <name val="ＭＳ Ｐゴシック"/>
      <family val="3"/>
    </font>
    <font>
      <sz val="13"/>
      <name val="ＭＳ Ｐゴシック"/>
      <family val="3"/>
    </font>
    <font>
      <sz val="28"/>
      <name val="ＭＳ ゴシック"/>
      <family val="3"/>
    </font>
    <font>
      <sz val="14"/>
      <name val="ＭＳ ゴシック"/>
      <family val="3"/>
    </font>
    <font>
      <u val="single"/>
      <sz val="14"/>
      <color indexed="12"/>
      <name val="ＭＳ ゴシック"/>
      <family val="3"/>
    </font>
    <font>
      <u val="single"/>
      <sz val="10"/>
      <name val="ＭＳ Ｐゴシック"/>
      <family val="3"/>
    </font>
    <font>
      <u val="single"/>
      <sz val="10"/>
      <color indexed="8"/>
      <name val="ＭＳ Ｐゴシック"/>
      <family val="3"/>
    </font>
    <font>
      <b/>
      <u val="single"/>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thin"/>
    </border>
    <border>
      <left style="hair"/>
      <right>
        <color indexed="63"/>
      </right>
      <top>
        <color indexed="63"/>
      </top>
      <bottom style="hair"/>
    </border>
    <border>
      <left style="thin"/>
      <right style="thin"/>
      <top>
        <color indexed="63"/>
      </top>
      <bottom style="hair"/>
    </border>
    <border>
      <left style="hair"/>
      <right>
        <color indexed="63"/>
      </right>
      <top style="hair"/>
      <bottom style="hair"/>
    </border>
    <border>
      <left style="thin"/>
      <right style="thin"/>
      <top style="hair"/>
      <bottom style="hair"/>
    </border>
    <border>
      <left style="hair"/>
      <right>
        <color indexed="63"/>
      </right>
      <top style="hair"/>
      <bottom style="thin"/>
    </border>
    <border>
      <left style="thin"/>
      <right style="thin"/>
      <top style="hair"/>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hair"/>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style="thin"/>
    </border>
    <border>
      <left>
        <color indexed="63"/>
      </left>
      <right style="hair"/>
      <top style="thin"/>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hair"/>
    </border>
    <border>
      <left>
        <color indexed="63"/>
      </left>
      <right style="thin"/>
      <top>
        <color indexed="63"/>
      </top>
      <bottom style="hair"/>
    </border>
    <border>
      <left>
        <color indexed="63"/>
      </left>
      <right style="hair"/>
      <top style="hair"/>
      <bottom style="thin"/>
    </border>
    <border>
      <left>
        <color indexed="63"/>
      </left>
      <right style="thin"/>
      <top style="hair"/>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color indexed="63"/>
      </bottom>
    </border>
    <border>
      <left style="hair"/>
      <right style="double"/>
      <top style="thin"/>
      <bottom>
        <color indexed="63"/>
      </bottom>
    </border>
    <border>
      <left style="hair"/>
      <right style="double"/>
      <top>
        <color indexed="63"/>
      </top>
      <bottom style="thin"/>
    </border>
    <border>
      <left style="hair"/>
      <right style="double"/>
      <top style="thin"/>
      <bottom style="thin"/>
    </border>
    <border>
      <left style="hair"/>
      <right style="double"/>
      <top>
        <color indexed="63"/>
      </top>
      <bottom style="hair"/>
    </border>
    <border>
      <left style="hair"/>
      <right style="double"/>
      <top style="hair"/>
      <bottom style="hair"/>
    </border>
    <border>
      <left style="hair"/>
      <right style="double"/>
      <top style="hair"/>
      <bottom style="thin"/>
    </border>
    <border>
      <left>
        <color indexed="63"/>
      </left>
      <right>
        <color indexed="63"/>
      </right>
      <top style="thin"/>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Down="1">
      <left style="thin"/>
      <right style="thin"/>
      <top>
        <color indexed="63"/>
      </top>
      <bottom>
        <color indexed="63"/>
      </bottom>
      <diagonal style="thin"/>
    </border>
    <border diagonalUp="1">
      <left style="thin"/>
      <right style="thin"/>
      <top>
        <color indexed="63"/>
      </top>
      <bottom>
        <color indexed="63"/>
      </bottom>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12" fillId="0" borderId="0" applyNumberFormat="0" applyFill="0" applyBorder="0" applyAlignment="0" applyProtection="0"/>
    <xf numFmtId="0" fontId="13" fillId="0" borderId="0">
      <alignment/>
      <protection/>
    </xf>
    <xf numFmtId="0" fontId="64" fillId="32" borderId="0" applyNumberFormat="0" applyBorder="0" applyAlignment="0" applyProtection="0"/>
  </cellStyleXfs>
  <cellXfs count="272">
    <xf numFmtId="0" fontId="0" fillId="0" borderId="0" xfId="0" applyAlignment="1">
      <alignment/>
    </xf>
    <xf numFmtId="0" fontId="7" fillId="0" borderId="0" xfId="0" applyFont="1" applyAlignment="1">
      <alignment/>
    </xf>
    <xf numFmtId="0" fontId="2" fillId="0" borderId="10" xfId="0" applyFont="1" applyBorder="1" applyAlignment="1">
      <alignment horizontal="right"/>
    </xf>
    <xf numFmtId="179" fontId="8" fillId="0" borderId="0" xfId="0" applyNumberFormat="1" applyFont="1" applyAlignment="1">
      <alignment horizontal="right"/>
    </xf>
    <xf numFmtId="0" fontId="4" fillId="0" borderId="0" xfId="0" applyFont="1" applyAlignment="1">
      <alignment/>
    </xf>
    <xf numFmtId="0" fontId="9" fillId="0" borderId="0" xfId="0" applyFont="1" applyAlignment="1">
      <alignment/>
    </xf>
    <xf numFmtId="0" fontId="2" fillId="0" borderId="11" xfId="62" applyFont="1" applyBorder="1" applyAlignment="1">
      <alignment horizontal="left" vertical="distributed"/>
      <protection/>
    </xf>
    <xf numFmtId="0" fontId="2" fillId="0" borderId="12" xfId="62" applyFont="1" applyBorder="1" applyAlignment="1">
      <alignment horizontal="left" vertical="distributed"/>
      <protection/>
    </xf>
    <xf numFmtId="0" fontId="2" fillId="0" borderId="13" xfId="62" applyFont="1" applyBorder="1" applyAlignment="1">
      <alignment horizontal="left" vertical="distributed"/>
      <protection/>
    </xf>
    <xf numFmtId="0" fontId="0" fillId="0" borderId="0" xfId="0" applyFont="1" applyBorder="1" applyAlignment="1">
      <alignment/>
    </xf>
    <xf numFmtId="0" fontId="2" fillId="0" borderId="14" xfId="62" applyFont="1" applyBorder="1" applyAlignment="1">
      <alignment horizontal="right" vertical="center"/>
      <protection/>
    </xf>
    <xf numFmtId="0" fontId="2" fillId="0" borderId="15" xfId="62" applyFont="1" applyBorder="1" applyAlignment="1">
      <alignment horizontal="right" vertical="center"/>
      <protection/>
    </xf>
    <xf numFmtId="0" fontId="0" fillId="0" borderId="0" xfId="0" applyFont="1" applyAlignment="1">
      <alignment horizontal="right"/>
    </xf>
    <xf numFmtId="0" fontId="0" fillId="0" borderId="0" xfId="0" applyFont="1" applyAlignment="1">
      <alignment/>
    </xf>
    <xf numFmtId="0" fontId="0" fillId="0" borderId="0" xfId="0" applyFont="1" applyAlignment="1">
      <alignment/>
    </xf>
    <xf numFmtId="190" fontId="7" fillId="0" borderId="16" xfId="0" applyNumberFormat="1" applyFont="1" applyBorder="1" applyAlignment="1">
      <alignment horizontal="right"/>
    </xf>
    <xf numFmtId="190" fontId="7" fillId="0" borderId="17" xfId="0" applyNumberFormat="1" applyFont="1" applyBorder="1" applyAlignment="1">
      <alignment horizontal="right"/>
    </xf>
    <xf numFmtId="190" fontId="7" fillId="0" borderId="18" xfId="0" applyNumberFormat="1" applyFont="1" applyBorder="1" applyAlignment="1">
      <alignment horizontal="right"/>
    </xf>
    <xf numFmtId="190" fontId="0" fillId="0" borderId="19" xfId="0" applyNumberFormat="1" applyFont="1" applyBorder="1" applyAlignment="1">
      <alignment horizontal="right"/>
    </xf>
    <xf numFmtId="190" fontId="0" fillId="0" borderId="20" xfId="0" applyNumberFormat="1" applyFont="1" applyBorder="1" applyAlignment="1">
      <alignment horizontal="right"/>
    </xf>
    <xf numFmtId="190" fontId="0" fillId="0" borderId="21" xfId="0" applyNumberFormat="1" applyFont="1" applyBorder="1" applyAlignment="1">
      <alignment horizontal="right"/>
    </xf>
    <xf numFmtId="190" fontId="0" fillId="0" borderId="22" xfId="0" applyNumberFormat="1" applyFont="1" applyBorder="1" applyAlignment="1">
      <alignment horizontal="right"/>
    </xf>
    <xf numFmtId="190" fontId="0" fillId="0" borderId="23" xfId="0" applyNumberFormat="1" applyFont="1" applyBorder="1" applyAlignment="1">
      <alignment horizontal="right"/>
    </xf>
    <xf numFmtId="190" fontId="0" fillId="0" borderId="24" xfId="0" applyNumberFormat="1" applyFont="1" applyBorder="1" applyAlignment="1">
      <alignment horizontal="right"/>
    </xf>
    <xf numFmtId="190" fontId="0" fillId="0" borderId="25" xfId="0" applyNumberFormat="1" applyFont="1" applyBorder="1" applyAlignment="1">
      <alignment horizontal="right"/>
    </xf>
    <xf numFmtId="190" fontId="0" fillId="0" borderId="26" xfId="0" applyNumberFormat="1" applyFont="1" applyBorder="1" applyAlignment="1">
      <alignment horizontal="right"/>
    </xf>
    <xf numFmtId="190" fontId="0" fillId="0" borderId="27"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right"/>
    </xf>
    <xf numFmtId="179" fontId="9" fillId="0" borderId="0" xfId="0" applyNumberFormat="1" applyFont="1" applyAlignment="1">
      <alignment/>
    </xf>
    <xf numFmtId="179" fontId="0" fillId="0" borderId="19" xfId="0" applyNumberFormat="1" applyFont="1" applyBorder="1" applyAlignment="1">
      <alignment horizontal="right"/>
    </xf>
    <xf numFmtId="179" fontId="0" fillId="0" borderId="20" xfId="0" applyNumberFormat="1" applyFont="1" applyBorder="1" applyAlignment="1">
      <alignment horizontal="right"/>
    </xf>
    <xf numFmtId="179" fontId="0" fillId="0" borderId="21" xfId="0" applyNumberFormat="1" applyFont="1" applyBorder="1" applyAlignment="1">
      <alignment horizontal="right"/>
    </xf>
    <xf numFmtId="179" fontId="0" fillId="0" borderId="22" xfId="0" applyNumberFormat="1" applyFont="1" applyBorder="1" applyAlignment="1">
      <alignment horizontal="right"/>
    </xf>
    <xf numFmtId="179" fontId="0" fillId="0" borderId="23" xfId="0" applyNumberFormat="1" applyFont="1" applyBorder="1" applyAlignment="1">
      <alignment horizontal="right"/>
    </xf>
    <xf numFmtId="179" fontId="0" fillId="0" borderId="24" xfId="0" applyNumberFormat="1" applyFont="1" applyBorder="1" applyAlignment="1">
      <alignment horizontal="right"/>
    </xf>
    <xf numFmtId="179" fontId="0" fillId="0" borderId="25" xfId="0" applyNumberFormat="1" applyFont="1" applyBorder="1" applyAlignment="1">
      <alignment horizontal="right"/>
    </xf>
    <xf numFmtId="179" fontId="0" fillId="0" borderId="26" xfId="0" applyNumberFormat="1" applyFont="1" applyBorder="1" applyAlignment="1">
      <alignment horizontal="right"/>
    </xf>
    <xf numFmtId="179" fontId="0" fillId="0" borderId="27" xfId="0" applyNumberFormat="1" applyFont="1" applyBorder="1" applyAlignment="1">
      <alignment horizontal="right"/>
    </xf>
    <xf numFmtId="0" fontId="10" fillId="0" borderId="16" xfId="62" applyFont="1" applyBorder="1" applyAlignment="1">
      <alignment horizontal="centerContinuous"/>
      <protection/>
    </xf>
    <xf numFmtId="0" fontId="10" fillId="0" borderId="28" xfId="62" applyFont="1" applyBorder="1" applyAlignment="1">
      <alignment horizontal="centerContinuous"/>
      <protection/>
    </xf>
    <xf numFmtId="0" fontId="2" fillId="0" borderId="29" xfId="62" applyFont="1" applyBorder="1" applyAlignment="1">
      <alignment horizontal="distributed"/>
      <protection/>
    </xf>
    <xf numFmtId="0" fontId="2" fillId="0" borderId="30" xfId="62" applyFont="1" applyBorder="1" applyAlignment="1">
      <alignment horizontal="distributed"/>
      <protection/>
    </xf>
    <xf numFmtId="0" fontId="2" fillId="0" borderId="31" xfId="62" applyFont="1" applyBorder="1" applyAlignment="1">
      <alignment horizontal="distributed"/>
      <protection/>
    </xf>
    <xf numFmtId="0" fontId="2" fillId="0" borderId="32" xfId="62" applyFont="1" applyBorder="1" applyAlignment="1">
      <alignment horizontal="distributed"/>
      <protection/>
    </xf>
    <xf numFmtId="0" fontId="2" fillId="0" borderId="33" xfId="62" applyFont="1" applyBorder="1" applyAlignment="1">
      <alignment horizontal="distributed"/>
      <protection/>
    </xf>
    <xf numFmtId="0" fontId="2" fillId="0" borderId="34" xfId="62" applyFont="1" applyBorder="1" applyAlignment="1">
      <alignment horizontal="distributed"/>
      <protection/>
    </xf>
    <xf numFmtId="0" fontId="2" fillId="0" borderId="29" xfId="62" applyFont="1" applyFill="1" applyBorder="1" applyAlignment="1">
      <alignment horizontal="distributed"/>
      <protection/>
    </xf>
    <xf numFmtId="0" fontId="2" fillId="0" borderId="30" xfId="62" applyFont="1" applyFill="1" applyBorder="1" applyAlignment="1">
      <alignment horizontal="distributed"/>
      <protection/>
    </xf>
    <xf numFmtId="0" fontId="2" fillId="0" borderId="31" xfId="62" applyFont="1" applyFill="1" applyBorder="1" applyAlignment="1">
      <alignment horizontal="distributed"/>
      <protection/>
    </xf>
    <xf numFmtId="0" fontId="2" fillId="0" borderId="32" xfId="62" applyFont="1" applyFill="1" applyBorder="1" applyAlignment="1">
      <alignment horizontal="distributed"/>
      <protection/>
    </xf>
    <xf numFmtId="0" fontId="2" fillId="0" borderId="33" xfId="62" applyFont="1" applyFill="1" applyBorder="1" applyAlignment="1">
      <alignment horizontal="distributed"/>
      <protection/>
    </xf>
    <xf numFmtId="0" fontId="2" fillId="0" borderId="34" xfId="62" applyFont="1" applyFill="1" applyBorder="1" applyAlignment="1">
      <alignment horizontal="distributed"/>
      <protection/>
    </xf>
    <xf numFmtId="0" fontId="3" fillId="0" borderId="31" xfId="62" applyFont="1" applyBorder="1" applyAlignment="1">
      <alignment horizontal="distributed"/>
      <protection/>
    </xf>
    <xf numFmtId="0" fontId="3" fillId="0" borderId="32" xfId="62" applyFont="1" applyBorder="1" applyAlignment="1">
      <alignment horizontal="distributed"/>
      <protection/>
    </xf>
    <xf numFmtId="0" fontId="3" fillId="0" borderId="35" xfId="64" applyFont="1" applyBorder="1" applyAlignment="1">
      <alignment horizontal="distributed"/>
      <protection/>
    </xf>
    <xf numFmtId="179" fontId="7" fillId="0" borderId="16" xfId="0" applyNumberFormat="1" applyFont="1" applyBorder="1" applyAlignment="1">
      <alignment/>
    </xf>
    <xf numFmtId="179" fontId="7" fillId="0" borderId="17" xfId="0" applyNumberFormat="1" applyFont="1" applyBorder="1" applyAlignment="1">
      <alignment/>
    </xf>
    <xf numFmtId="179" fontId="7" fillId="0" borderId="18" xfId="0" applyNumberFormat="1" applyFont="1" applyBorder="1" applyAlignment="1">
      <alignment/>
    </xf>
    <xf numFmtId="0" fontId="3" fillId="0" borderId="30" xfId="64" applyFont="1" applyBorder="1" applyAlignment="1">
      <alignment horizontal="distributed"/>
      <protection/>
    </xf>
    <xf numFmtId="0" fontId="3" fillId="0" borderId="34" xfId="64" applyFont="1" applyBorder="1" applyAlignment="1">
      <alignment horizontal="distributed"/>
      <protection/>
    </xf>
    <xf numFmtId="0" fontId="3" fillId="0" borderId="0" xfId="0" applyFont="1" applyAlignment="1">
      <alignment horizontal="left" textRotation="180"/>
    </xf>
    <xf numFmtId="0" fontId="15" fillId="0" borderId="36" xfId="64" applyFont="1" applyBorder="1" applyAlignment="1">
      <alignment horizontal="left" textRotation="180" wrapText="1"/>
      <protection/>
    </xf>
    <xf numFmtId="0" fontId="3" fillId="0" borderId="36" xfId="64" applyFont="1" applyBorder="1" applyAlignment="1">
      <alignment horizontal="left" textRotation="180"/>
      <protection/>
    </xf>
    <xf numFmtId="0" fontId="16" fillId="0" borderId="36" xfId="64" applyFont="1" applyBorder="1" applyAlignment="1">
      <alignment horizontal="left" textRotation="180"/>
      <protection/>
    </xf>
    <xf numFmtId="0" fontId="3" fillId="0" borderId="0" xfId="0" applyFont="1" applyAlignment="1">
      <alignment horizontal="left"/>
    </xf>
    <xf numFmtId="0" fontId="15" fillId="0" borderId="36" xfId="64" applyFont="1" applyBorder="1" applyAlignment="1">
      <alignment horizontal="left" wrapText="1"/>
      <protection/>
    </xf>
    <xf numFmtId="0" fontId="3" fillId="0" borderId="36" xfId="64" applyFont="1" applyBorder="1" applyAlignment="1">
      <alignment horizontal="left"/>
      <protection/>
    </xf>
    <xf numFmtId="0" fontId="16" fillId="0" borderId="36" xfId="64" applyFont="1" applyBorder="1" applyAlignment="1">
      <alignment horizontal="left"/>
      <protection/>
    </xf>
    <xf numFmtId="0" fontId="2"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7" fillId="0" borderId="0" xfId="0" applyFont="1" applyAlignment="1">
      <alignment vertical="top"/>
    </xf>
    <xf numFmtId="0" fontId="18" fillId="0" borderId="0" xfId="0" applyFont="1" applyAlignment="1">
      <alignment vertical="center"/>
    </xf>
    <xf numFmtId="0" fontId="2" fillId="0" borderId="37" xfId="0" applyFont="1" applyBorder="1" applyAlignment="1">
      <alignment vertical="justify" wrapText="1"/>
    </xf>
    <xf numFmtId="0" fontId="2" fillId="0" borderId="38" xfId="0" applyFont="1" applyBorder="1" applyAlignment="1">
      <alignment vertical="center"/>
    </xf>
    <xf numFmtId="0" fontId="2" fillId="0" borderId="39" xfId="0" applyFont="1" applyBorder="1" applyAlignment="1">
      <alignment vertical="center"/>
    </xf>
    <xf numFmtId="0" fontId="19" fillId="0" borderId="37" xfId="0" applyFont="1" applyBorder="1" applyAlignment="1">
      <alignment vertical="justify" wrapText="1"/>
    </xf>
    <xf numFmtId="0" fontId="19" fillId="0" borderId="38" xfId="0" applyFont="1" applyBorder="1" applyAlignment="1">
      <alignment vertical="center"/>
    </xf>
    <xf numFmtId="0" fontId="2" fillId="0" borderId="40" xfId="0" applyFont="1" applyBorder="1" applyAlignment="1">
      <alignment horizontal="center" vertical="center" shrinkToFit="1"/>
    </xf>
    <xf numFmtId="0" fontId="2" fillId="0" borderId="41" xfId="0" applyFont="1" applyBorder="1" applyAlignment="1">
      <alignment horizontal="centerContinuous" vertical="center" shrinkToFit="1"/>
    </xf>
    <xf numFmtId="0" fontId="2" fillId="0" borderId="42" xfId="0" applyFont="1" applyBorder="1" applyAlignment="1">
      <alignment horizontal="centerContinuous" vertical="center" shrinkToFit="1"/>
    </xf>
    <xf numFmtId="0" fontId="2" fillId="0" borderId="43" xfId="0" applyFont="1" applyBorder="1" applyAlignment="1">
      <alignment horizontal="centerContinuous" vertical="center" shrinkToFit="1"/>
    </xf>
    <xf numFmtId="0" fontId="2" fillId="0" borderId="13" xfId="0" applyFont="1" applyBorder="1" applyAlignment="1">
      <alignment horizontal="center" vertical="center" shrinkToFit="1"/>
    </xf>
    <xf numFmtId="0" fontId="19" fillId="0" borderId="40" xfId="0" applyFont="1" applyBorder="1" applyAlignment="1">
      <alignment horizontal="center" vertical="center"/>
    </xf>
    <xf numFmtId="0" fontId="19" fillId="0" borderId="41" xfId="0" applyFont="1" applyBorder="1" applyAlignment="1">
      <alignment horizontal="centerContinuous" vertical="center"/>
    </xf>
    <xf numFmtId="0" fontId="19" fillId="0" borderId="42" xfId="0" applyFont="1" applyBorder="1" applyAlignment="1">
      <alignment horizontal="centerContinuous" vertical="center"/>
    </xf>
    <xf numFmtId="0" fontId="19" fillId="0" borderId="43" xfId="0" applyFont="1" applyBorder="1" applyAlignment="1">
      <alignment horizontal="centerContinuous" vertical="center"/>
    </xf>
    <xf numFmtId="0" fontId="19" fillId="0" borderId="13" xfId="0" applyFont="1" applyBorder="1" applyAlignment="1">
      <alignment horizontal="center" vertical="center"/>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2" fillId="0" borderId="47" xfId="0" applyFont="1" applyBorder="1" applyAlignment="1">
      <alignment horizontal="distributed" vertical="center"/>
    </xf>
    <xf numFmtId="190" fontId="2" fillId="0" borderId="47" xfId="0" applyNumberFormat="1" applyFont="1" applyFill="1" applyBorder="1" applyAlignment="1">
      <alignment horizontal="right" vertical="center"/>
    </xf>
    <xf numFmtId="190" fontId="2" fillId="0" borderId="48" xfId="0" applyNumberFormat="1" applyFont="1" applyFill="1" applyBorder="1" applyAlignment="1">
      <alignment horizontal="right" vertical="center"/>
    </xf>
    <xf numFmtId="190" fontId="2" fillId="0" borderId="39" xfId="0" applyNumberFormat="1" applyFont="1" applyFill="1" applyBorder="1" applyAlignment="1">
      <alignment horizontal="right" vertical="center"/>
    </xf>
    <xf numFmtId="190" fontId="2" fillId="0" borderId="16" xfId="0" applyNumberFormat="1" applyFont="1" applyBorder="1" applyAlignment="1">
      <alignment horizontal="right" vertical="center"/>
    </xf>
    <xf numFmtId="190" fontId="2" fillId="0" borderId="48" xfId="0" applyNumberFormat="1" applyFont="1" applyBorder="1" applyAlignment="1">
      <alignment horizontal="right" vertical="center"/>
    </xf>
    <xf numFmtId="190" fontId="2" fillId="0" borderId="39" xfId="0" applyNumberFormat="1" applyFont="1" applyBorder="1" applyAlignment="1">
      <alignment horizontal="right" vertical="center"/>
    </xf>
    <xf numFmtId="0" fontId="19" fillId="0" borderId="35" xfId="0" applyFont="1" applyBorder="1" applyAlignment="1">
      <alignment horizontal="distributed" vertical="center"/>
    </xf>
    <xf numFmtId="190" fontId="19" fillId="0" borderId="47" xfId="0" applyNumberFormat="1" applyFont="1" applyFill="1" applyBorder="1" applyAlignment="1">
      <alignment horizontal="right" vertical="center"/>
    </xf>
    <xf numFmtId="190" fontId="19" fillId="0" borderId="49" xfId="0" applyNumberFormat="1" applyFont="1" applyFill="1" applyBorder="1" applyAlignment="1">
      <alignment horizontal="right" vertical="center"/>
    </xf>
    <xf numFmtId="190" fontId="19" fillId="0" borderId="50" xfId="0" applyNumberFormat="1" applyFont="1" applyFill="1" applyBorder="1" applyAlignment="1">
      <alignment horizontal="right" vertical="center"/>
    </xf>
    <xf numFmtId="0" fontId="2" fillId="0" borderId="30" xfId="0" applyFont="1" applyBorder="1" applyAlignment="1">
      <alignment horizontal="distributed" vertical="center"/>
    </xf>
    <xf numFmtId="197" fontId="2" fillId="0" borderId="30" xfId="0" applyNumberFormat="1" applyFont="1" applyFill="1" applyBorder="1" applyAlignment="1">
      <alignment horizontal="right" vertical="center"/>
    </xf>
    <xf numFmtId="176" fontId="2" fillId="0" borderId="51" xfId="0" applyNumberFormat="1" applyFont="1" applyFill="1" applyBorder="1" applyAlignment="1">
      <alignment horizontal="right" vertical="center"/>
    </xf>
    <xf numFmtId="197" fontId="2" fillId="0" borderId="51" xfId="0" applyNumberFormat="1" applyFont="1" applyFill="1" applyBorder="1" applyAlignment="1">
      <alignment horizontal="right" vertical="center"/>
    </xf>
    <xf numFmtId="197" fontId="2" fillId="0" borderId="52" xfId="0" applyNumberFormat="1" applyFont="1" applyFill="1" applyBorder="1" applyAlignment="1">
      <alignment horizontal="right" vertical="center"/>
    </xf>
    <xf numFmtId="190" fontId="2" fillId="0" borderId="19" xfId="0" applyNumberFormat="1" applyFont="1" applyBorder="1" applyAlignment="1">
      <alignment horizontal="right" vertical="center"/>
    </xf>
    <xf numFmtId="190" fontId="2" fillId="0" borderId="51" xfId="0" applyNumberFormat="1" applyFont="1" applyBorder="1" applyAlignment="1">
      <alignment horizontal="right" vertical="center"/>
    </xf>
    <xf numFmtId="190" fontId="2" fillId="0" borderId="52" xfId="0" applyNumberFormat="1" applyFont="1" applyBorder="1" applyAlignment="1">
      <alignment horizontal="right" vertical="center"/>
    </xf>
    <xf numFmtId="0" fontId="19" fillId="0" borderId="30" xfId="0" applyFont="1" applyBorder="1" applyAlignment="1">
      <alignment horizontal="distributed" vertical="center"/>
    </xf>
    <xf numFmtId="197" fontId="19" fillId="0" borderId="30" xfId="0" applyNumberFormat="1" applyFont="1" applyFill="1" applyBorder="1" applyAlignment="1">
      <alignment horizontal="right" vertical="center"/>
    </xf>
    <xf numFmtId="176" fontId="19" fillId="0" borderId="51" xfId="0" applyNumberFormat="1" applyFont="1" applyFill="1" applyBorder="1" applyAlignment="1">
      <alignment horizontal="right" vertical="center"/>
    </xf>
    <xf numFmtId="197" fontId="19" fillId="0" borderId="51" xfId="0" applyNumberFormat="1" applyFont="1" applyFill="1" applyBorder="1" applyAlignment="1">
      <alignment horizontal="right" vertical="center"/>
    </xf>
    <xf numFmtId="197" fontId="19" fillId="0" borderId="52" xfId="0" applyNumberFormat="1" applyFont="1" applyFill="1" applyBorder="1" applyAlignment="1">
      <alignment horizontal="right" vertical="center"/>
    </xf>
    <xf numFmtId="0" fontId="2" fillId="0" borderId="0" xfId="0" applyFont="1" applyAlignment="1">
      <alignment horizontal="right" vertical="center"/>
    </xf>
    <xf numFmtId="190" fontId="2" fillId="0" borderId="23" xfId="0" applyNumberFormat="1" applyFont="1" applyBorder="1" applyAlignment="1">
      <alignment horizontal="right" vertical="center"/>
    </xf>
    <xf numFmtId="190" fontId="2" fillId="0" borderId="24" xfId="0" applyNumberFormat="1" applyFont="1" applyBorder="1" applyAlignment="1">
      <alignment horizontal="right" vertical="center"/>
    </xf>
    <xf numFmtId="0" fontId="19" fillId="0" borderId="32" xfId="0" applyFont="1" applyBorder="1" applyAlignment="1">
      <alignment horizontal="distributed" vertical="center"/>
    </xf>
    <xf numFmtId="190" fontId="2" fillId="0" borderId="22" xfId="0" applyNumberFormat="1" applyFont="1" applyBorder="1" applyAlignment="1">
      <alignment horizontal="right" vertical="center"/>
    </xf>
    <xf numFmtId="0" fontId="2" fillId="0" borderId="34" xfId="0" applyFont="1" applyBorder="1" applyAlignment="1">
      <alignment horizontal="distributed" vertical="center"/>
    </xf>
    <xf numFmtId="197" fontId="2" fillId="0" borderId="3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197" fontId="2" fillId="0" borderId="53" xfId="0" applyNumberFormat="1" applyFont="1" applyFill="1" applyBorder="1" applyAlignment="1">
      <alignment horizontal="right" vertical="center"/>
    </xf>
    <xf numFmtId="197" fontId="2" fillId="0" borderId="54" xfId="0" applyNumberFormat="1" applyFont="1" applyFill="1" applyBorder="1" applyAlignment="1">
      <alignment horizontal="right" vertical="center"/>
    </xf>
    <xf numFmtId="190" fontId="2" fillId="0" borderId="25" xfId="0" applyNumberFormat="1" applyFont="1" applyBorder="1" applyAlignment="1">
      <alignment horizontal="right" vertical="center"/>
    </xf>
    <xf numFmtId="190" fontId="2" fillId="0" borderId="26" xfId="0" applyNumberFormat="1" applyFont="1" applyBorder="1" applyAlignment="1">
      <alignment horizontal="right" vertical="center"/>
    </xf>
    <xf numFmtId="190" fontId="2" fillId="0" borderId="27" xfId="0" applyNumberFormat="1" applyFont="1" applyBorder="1" applyAlignment="1">
      <alignment horizontal="right" vertical="center"/>
    </xf>
    <xf numFmtId="0" fontId="19" fillId="0" borderId="34" xfId="0" applyFont="1" applyBorder="1" applyAlignment="1">
      <alignment horizontal="distributed" vertical="center"/>
    </xf>
    <xf numFmtId="197" fontId="19" fillId="0" borderId="34" xfId="0" applyNumberFormat="1" applyFont="1" applyFill="1" applyBorder="1" applyAlignment="1">
      <alignment horizontal="right" vertical="center"/>
    </xf>
    <xf numFmtId="176" fontId="19" fillId="0" borderId="53" xfId="0" applyNumberFormat="1" applyFont="1" applyFill="1" applyBorder="1" applyAlignment="1">
      <alignment horizontal="right" vertical="center"/>
    </xf>
    <xf numFmtId="197" fontId="19" fillId="0" borderId="53" xfId="0" applyNumberFormat="1" applyFont="1" applyFill="1" applyBorder="1" applyAlignment="1">
      <alignment horizontal="right" vertical="center"/>
    </xf>
    <xf numFmtId="197" fontId="19" fillId="0" borderId="26" xfId="0" applyNumberFormat="1" applyFont="1" applyFill="1" applyBorder="1" applyAlignment="1">
      <alignment horizontal="right" vertical="center"/>
    </xf>
    <xf numFmtId="197" fontId="19" fillId="0" borderId="54" xfId="0" applyNumberFormat="1" applyFont="1" applyFill="1" applyBorder="1" applyAlignment="1">
      <alignment horizontal="right" vertical="center"/>
    </xf>
    <xf numFmtId="0" fontId="0" fillId="0" borderId="0" xfId="65" applyFont="1" applyAlignment="1">
      <alignment vertical="top"/>
      <protection/>
    </xf>
    <xf numFmtId="0" fontId="2" fillId="0" borderId="0" xfId="0" applyFont="1" applyAlignment="1">
      <alignment vertical="top"/>
    </xf>
    <xf numFmtId="0" fontId="21" fillId="0" borderId="0" xfId="0" applyFont="1" applyAlignment="1">
      <alignment vertical="center"/>
    </xf>
    <xf numFmtId="0" fontId="22" fillId="0" borderId="0" xfId="0" applyFont="1" applyAlignment="1">
      <alignment vertical="center"/>
    </xf>
    <xf numFmtId="0" fontId="2" fillId="0" borderId="0" xfId="0" applyFont="1" applyAlignment="1">
      <alignment/>
    </xf>
    <xf numFmtId="0" fontId="2" fillId="0" borderId="0" xfId="0" applyFont="1" applyFill="1" applyAlignment="1">
      <alignment vertical="top"/>
    </xf>
    <xf numFmtId="0" fontId="23" fillId="0" borderId="0" xfId="0" applyFont="1" applyAlignment="1">
      <alignment vertical="center"/>
    </xf>
    <xf numFmtId="0" fontId="2" fillId="0" borderId="0" xfId="0" applyFont="1" applyAlignment="1">
      <alignment/>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Fill="1" applyBorder="1" applyAlignment="1">
      <alignment horizontal="distributed" vertical="center"/>
    </xf>
    <xf numFmtId="0" fontId="2" fillId="0" borderId="14" xfId="63" applyFont="1" applyFill="1" applyBorder="1" applyAlignment="1">
      <alignment horizontal="distributed" vertical="center"/>
      <protection/>
    </xf>
    <xf numFmtId="0" fontId="2" fillId="0" borderId="15" xfId="0" applyFont="1" applyFill="1" applyBorder="1" applyAlignment="1">
      <alignment horizontal="distributed" vertical="center"/>
    </xf>
    <xf numFmtId="190" fontId="0" fillId="0" borderId="49" xfId="0" applyNumberFormat="1" applyFont="1" applyBorder="1" applyAlignment="1">
      <alignment horizontal="right" vertical="center" shrinkToFit="1"/>
    </xf>
    <xf numFmtId="190" fontId="0" fillId="0" borderId="14" xfId="0" applyNumberFormat="1" applyFont="1" applyBorder="1" applyAlignment="1">
      <alignment horizontal="right" vertical="center" shrinkToFit="1"/>
    </xf>
    <xf numFmtId="190" fontId="0" fillId="0" borderId="14" xfId="0" applyNumberFormat="1" applyFont="1" applyFill="1" applyBorder="1" applyAlignment="1">
      <alignment horizontal="right" vertical="center" shrinkToFit="1"/>
    </xf>
    <xf numFmtId="190" fontId="0" fillId="0" borderId="15" xfId="0" applyNumberFormat="1" applyFont="1" applyBorder="1" applyAlignment="1">
      <alignment horizontal="right" vertical="center" shrinkToFit="1"/>
    </xf>
    <xf numFmtId="190" fontId="0" fillId="0" borderId="51" xfId="0" applyNumberFormat="1" applyFont="1" applyFill="1" applyBorder="1" applyAlignment="1">
      <alignment horizontal="right" vertical="center" shrinkToFit="1"/>
    </xf>
    <xf numFmtId="190" fontId="0" fillId="0" borderId="20" xfId="0" applyNumberFormat="1" applyFont="1" applyFill="1" applyBorder="1" applyAlignment="1">
      <alignment horizontal="right" vertical="center" shrinkToFit="1"/>
    </xf>
    <xf numFmtId="190" fontId="0" fillId="0" borderId="21" xfId="0" applyNumberFormat="1" applyFont="1" applyFill="1" applyBorder="1" applyAlignment="1">
      <alignment horizontal="right" vertical="center" shrinkToFit="1"/>
    </xf>
    <xf numFmtId="0" fontId="2" fillId="0" borderId="0" xfId="0" applyFont="1" applyFill="1" applyAlignment="1">
      <alignment vertical="center"/>
    </xf>
    <xf numFmtId="190" fontId="0" fillId="0" borderId="51" xfId="0" applyNumberFormat="1" applyFont="1" applyBorder="1" applyAlignment="1">
      <alignment horizontal="right" vertical="center" shrinkToFit="1"/>
    </xf>
    <xf numFmtId="190" fontId="0" fillId="0" borderId="20" xfId="0" applyNumberFormat="1" applyFont="1" applyBorder="1" applyAlignment="1">
      <alignment horizontal="right" vertical="center" shrinkToFit="1"/>
    </xf>
    <xf numFmtId="190" fontId="0" fillId="0" borderId="21" xfId="0" applyNumberFormat="1" applyFont="1" applyBorder="1" applyAlignment="1">
      <alignment horizontal="right" vertical="center" shrinkToFit="1"/>
    </xf>
    <xf numFmtId="190" fontId="0" fillId="0" borderId="53" xfId="0" applyNumberFormat="1" applyFont="1" applyBorder="1" applyAlignment="1">
      <alignment horizontal="right" vertical="center" shrinkToFit="1"/>
    </xf>
    <xf numFmtId="190" fontId="0" fillId="0" borderId="26" xfId="0" applyNumberFormat="1" applyFont="1" applyBorder="1" applyAlignment="1">
      <alignment horizontal="right" vertical="center" shrinkToFit="1"/>
    </xf>
    <xf numFmtId="190" fontId="0" fillId="0" borderId="26" xfId="0" applyNumberFormat="1" applyFont="1" applyFill="1" applyBorder="1" applyAlignment="1">
      <alignment horizontal="right" vertical="center" shrinkToFit="1"/>
    </xf>
    <xf numFmtId="190" fontId="0" fillId="0" borderId="27" xfId="0" applyNumberFormat="1" applyFont="1" applyBorder="1" applyAlignment="1">
      <alignment horizontal="right" vertical="center" shrinkToFit="1"/>
    </xf>
    <xf numFmtId="0" fontId="2" fillId="0" borderId="35" xfId="0" applyFont="1" applyBorder="1" applyAlignment="1">
      <alignment horizontal="distributed" vertical="center"/>
    </xf>
    <xf numFmtId="190" fontId="5" fillId="0" borderId="10" xfId="0" applyNumberFormat="1" applyFont="1" applyBorder="1" applyAlignment="1">
      <alignment horizontal="right" vertical="center" shrinkToFit="1"/>
    </xf>
    <xf numFmtId="190" fontId="5" fillId="0" borderId="14" xfId="0" applyNumberFormat="1" applyFont="1" applyBorder="1" applyAlignment="1">
      <alignment horizontal="right" vertical="center" shrinkToFit="1"/>
    </xf>
    <xf numFmtId="190" fontId="5" fillId="0" borderId="15" xfId="0" applyNumberFormat="1" applyFont="1" applyBorder="1" applyAlignment="1">
      <alignment horizontal="right" vertical="center" shrinkToFit="1"/>
    </xf>
    <xf numFmtId="190" fontId="5" fillId="0" borderId="19" xfId="0" applyNumberFormat="1" applyFont="1" applyBorder="1" applyAlignment="1">
      <alignment horizontal="right" vertical="center" shrinkToFit="1"/>
    </xf>
    <xf numFmtId="190" fontId="5" fillId="0" borderId="20" xfId="0" applyNumberFormat="1" applyFont="1" applyBorder="1" applyAlignment="1">
      <alignment horizontal="right" vertical="center" shrinkToFit="1"/>
    </xf>
    <xf numFmtId="190" fontId="5" fillId="0" borderId="21" xfId="0" applyNumberFormat="1" applyFont="1" applyBorder="1" applyAlignment="1">
      <alignment horizontal="right" vertical="center" shrinkToFit="1"/>
    </xf>
    <xf numFmtId="190" fontId="5" fillId="0" borderId="25" xfId="0" applyNumberFormat="1" applyFont="1" applyBorder="1" applyAlignment="1">
      <alignment horizontal="right" vertical="center" shrinkToFit="1"/>
    </xf>
    <xf numFmtId="190" fontId="5" fillId="0" borderId="26" xfId="0" applyNumberFormat="1" applyFont="1" applyBorder="1" applyAlignment="1">
      <alignment horizontal="right" vertical="center" shrinkToFit="1"/>
    </xf>
    <xf numFmtId="190" fontId="5" fillId="0" borderId="27" xfId="0" applyNumberFormat="1" applyFont="1" applyBorder="1" applyAlignment="1">
      <alignment horizontal="right" vertical="center" shrinkToFit="1"/>
    </xf>
    <xf numFmtId="0" fontId="3" fillId="0" borderId="0" xfId="0" applyFont="1" applyAlignment="1">
      <alignment horizontal="left" vertical="center" textRotation="180"/>
    </xf>
    <xf numFmtId="176" fontId="24" fillId="0" borderId="20" xfId="0" applyNumberFormat="1" applyFont="1" applyBorder="1" applyAlignment="1">
      <alignment horizontal="right" vertical="center" shrinkToFit="1"/>
    </xf>
    <xf numFmtId="176" fontId="24" fillId="0" borderId="21" xfId="0" applyNumberFormat="1" applyFont="1" applyBorder="1" applyAlignment="1">
      <alignment horizontal="right" vertical="center" shrinkToFit="1"/>
    </xf>
    <xf numFmtId="176" fontId="24" fillId="0" borderId="26" xfId="0" applyNumberFormat="1" applyFont="1" applyBorder="1" applyAlignment="1">
      <alignment horizontal="right" vertical="center" shrinkToFit="1"/>
    </xf>
    <xf numFmtId="176" fontId="24" fillId="0" borderId="27" xfId="0" applyNumberFormat="1" applyFont="1" applyBorder="1" applyAlignment="1">
      <alignment horizontal="right" vertical="center" shrinkToFit="1"/>
    </xf>
    <xf numFmtId="0" fontId="25" fillId="0" borderId="0" xfId="0" applyFont="1" applyAlignment="1">
      <alignment horizontal="center"/>
    </xf>
    <xf numFmtId="0" fontId="26" fillId="0" borderId="0" xfId="0" applyFont="1" applyAlignment="1">
      <alignment vertical="center"/>
    </xf>
    <xf numFmtId="0" fontId="2" fillId="0" borderId="0" xfId="0" applyFont="1" applyAlignment="1">
      <alignment horizontal="right"/>
    </xf>
    <xf numFmtId="0" fontId="27" fillId="0" borderId="0" xfId="43" applyFont="1" applyAlignment="1" applyProtection="1">
      <alignment vertical="center"/>
      <protection/>
    </xf>
    <xf numFmtId="0" fontId="27" fillId="0" borderId="0" xfId="0" applyFont="1" applyAlignment="1">
      <alignment vertical="center"/>
    </xf>
    <xf numFmtId="0" fontId="27" fillId="0" borderId="0" xfId="43" applyNumberFormat="1" applyFont="1" applyFill="1" applyBorder="1" applyAlignment="1" applyProtection="1">
      <alignment vertical="center" wrapText="1"/>
      <protection/>
    </xf>
    <xf numFmtId="176" fontId="24" fillId="0" borderId="10" xfId="0" applyNumberFormat="1" applyFont="1" applyBorder="1" applyAlignment="1">
      <alignment horizontal="right" vertical="center" shrinkToFit="1"/>
    </xf>
    <xf numFmtId="176" fontId="24" fillId="0" borderId="14" xfId="0" applyNumberFormat="1" applyFont="1" applyBorder="1" applyAlignment="1">
      <alignment horizontal="right" vertical="center" shrinkToFit="1"/>
    </xf>
    <xf numFmtId="176" fontId="24" fillId="0" borderId="15" xfId="0" applyNumberFormat="1" applyFont="1" applyBorder="1" applyAlignment="1">
      <alignment horizontal="right" vertical="center" shrinkToFit="1"/>
    </xf>
    <xf numFmtId="176" fontId="24" fillId="0" borderId="19" xfId="0" applyNumberFormat="1" applyFont="1" applyBorder="1" applyAlignment="1">
      <alignment horizontal="right" vertical="center" shrinkToFit="1"/>
    </xf>
    <xf numFmtId="176" fontId="24" fillId="0" borderId="25" xfId="0" applyNumberFormat="1" applyFont="1" applyBorder="1" applyAlignment="1">
      <alignment horizontal="right" vertical="center" shrinkToFit="1"/>
    </xf>
    <xf numFmtId="0" fontId="2" fillId="0" borderId="12" xfId="0" applyNumberFormat="1" applyFont="1" applyBorder="1" applyAlignment="1">
      <alignment horizontal="center" vertical="center"/>
    </xf>
    <xf numFmtId="0" fontId="2" fillId="0" borderId="19" xfId="62" applyNumberFormat="1" applyFont="1" applyBorder="1" applyAlignment="1">
      <alignment horizontal="center"/>
      <protection/>
    </xf>
    <xf numFmtId="0" fontId="2" fillId="0" borderId="19" xfId="62" applyNumberFormat="1" applyFont="1" applyFill="1" applyBorder="1" applyAlignment="1">
      <alignment horizontal="center"/>
      <protection/>
    </xf>
    <xf numFmtId="0" fontId="2" fillId="0" borderId="22" xfId="62" applyNumberFormat="1" applyFont="1" applyBorder="1" applyAlignment="1">
      <alignment horizontal="center"/>
      <protection/>
    </xf>
    <xf numFmtId="0" fontId="2" fillId="0" borderId="25" xfId="62" applyNumberFormat="1" applyFont="1" applyBorder="1" applyAlignment="1">
      <alignment horizontal="center"/>
      <protection/>
    </xf>
    <xf numFmtId="0" fontId="2" fillId="0" borderId="22" xfId="62" applyNumberFormat="1" applyFont="1" applyFill="1" applyBorder="1" applyAlignment="1">
      <alignment horizontal="center"/>
      <protection/>
    </xf>
    <xf numFmtId="0" fontId="2" fillId="0" borderId="25" xfId="62" applyNumberFormat="1" applyFont="1" applyFill="1" applyBorder="1" applyAlignment="1">
      <alignment horizontal="center"/>
      <protection/>
    </xf>
    <xf numFmtId="0" fontId="25" fillId="0" borderId="0" xfId="0" applyFont="1" applyAlignment="1">
      <alignment horizontal="center" vertical="center"/>
    </xf>
    <xf numFmtId="0" fontId="3" fillId="0" borderId="0" xfId="64" applyFont="1" applyFill="1" applyBorder="1" applyAlignment="1">
      <alignment/>
      <protection/>
    </xf>
    <xf numFmtId="0" fontId="10" fillId="0" borderId="39" xfId="62" applyFont="1" applyBorder="1" applyAlignment="1">
      <alignment horizontal="centerContinuous" shrinkToFit="1"/>
      <protection/>
    </xf>
    <xf numFmtId="0" fontId="5" fillId="0" borderId="36" xfId="64" applyFont="1" applyBorder="1" applyAlignment="1">
      <alignment textRotation="180"/>
      <protection/>
    </xf>
    <xf numFmtId="0" fontId="3" fillId="0" borderId="36" xfId="64" applyFont="1" applyBorder="1" applyAlignment="1">
      <alignment textRotation="180"/>
      <protection/>
    </xf>
    <xf numFmtId="0" fontId="3" fillId="0" borderId="35" xfId="0" applyFont="1" applyBorder="1" applyAlignment="1">
      <alignment horizontal="distributed" vertical="center"/>
    </xf>
    <xf numFmtId="0" fontId="3" fillId="0" borderId="30" xfId="0" applyFont="1" applyFill="1" applyBorder="1" applyAlignment="1">
      <alignment horizontal="distributed" vertical="center"/>
    </xf>
    <xf numFmtId="0" fontId="3" fillId="0" borderId="30" xfId="0" applyFont="1" applyBorder="1" applyAlignment="1">
      <alignment horizontal="distributed" vertical="center"/>
    </xf>
    <xf numFmtId="0" fontId="3" fillId="0" borderId="34" xfId="0" applyFont="1" applyBorder="1" applyAlignment="1">
      <alignment horizontal="distributed" vertical="center"/>
    </xf>
    <xf numFmtId="0" fontId="2" fillId="0" borderId="0" xfId="63" applyFont="1" applyFill="1" applyBorder="1" applyAlignment="1">
      <alignment vertical="top"/>
      <protection/>
    </xf>
    <xf numFmtId="0" fontId="2" fillId="0" borderId="55" xfId="62" applyFont="1" applyBorder="1" applyAlignment="1">
      <alignment horizontal="left" vertical="distributed"/>
      <protection/>
    </xf>
    <xf numFmtId="0" fontId="2" fillId="0" borderId="49" xfId="62" applyFont="1" applyBorder="1" applyAlignment="1">
      <alignment horizontal="right" vertical="center"/>
      <protection/>
    </xf>
    <xf numFmtId="190" fontId="7" fillId="0" borderId="48" xfId="0" applyNumberFormat="1" applyFont="1" applyBorder="1" applyAlignment="1">
      <alignment horizontal="right"/>
    </xf>
    <xf numFmtId="190" fontId="0" fillId="0" borderId="51" xfId="0" applyNumberFormat="1" applyFont="1" applyBorder="1" applyAlignment="1">
      <alignment horizontal="right"/>
    </xf>
    <xf numFmtId="190" fontId="0" fillId="0" borderId="56" xfId="0" applyNumberFormat="1" applyFont="1" applyBorder="1" applyAlignment="1">
      <alignment horizontal="right"/>
    </xf>
    <xf numFmtId="190" fontId="0" fillId="0" borderId="53" xfId="0" applyNumberFormat="1" applyFont="1" applyBorder="1" applyAlignment="1">
      <alignment horizontal="right"/>
    </xf>
    <xf numFmtId="0" fontId="28" fillId="0" borderId="11" xfId="0" applyFont="1" applyBorder="1" applyAlignment="1">
      <alignment horizontal="center" vertical="center" shrinkToFit="1"/>
    </xf>
    <xf numFmtId="0" fontId="28" fillId="0" borderId="57" xfId="0" applyFont="1" applyBorder="1" applyAlignment="1">
      <alignment horizontal="center" vertical="center" shrinkToFit="1"/>
    </xf>
    <xf numFmtId="0" fontId="29" fillId="0" borderId="11" xfId="0" applyFont="1" applyBorder="1" applyAlignment="1">
      <alignment horizontal="center" vertical="center"/>
    </xf>
    <xf numFmtId="0" fontId="29" fillId="0" borderId="10" xfId="0" applyFont="1" applyBorder="1" applyAlignment="1">
      <alignment horizontal="center" vertical="center" shrinkToFit="1"/>
    </xf>
    <xf numFmtId="179" fontId="7" fillId="0" borderId="48" xfId="0" applyNumberFormat="1" applyFont="1" applyBorder="1" applyAlignment="1">
      <alignment/>
    </xf>
    <xf numFmtId="179" fontId="0" fillId="0" borderId="51" xfId="0" applyNumberFormat="1" applyFont="1" applyBorder="1" applyAlignment="1">
      <alignment horizontal="right"/>
    </xf>
    <xf numFmtId="179" fontId="0" fillId="0" borderId="56" xfId="0" applyNumberFormat="1" applyFont="1" applyBorder="1" applyAlignment="1">
      <alignment horizontal="right"/>
    </xf>
    <xf numFmtId="179" fontId="0" fillId="0" borderId="53" xfId="0" applyNumberFormat="1" applyFont="1" applyBorder="1" applyAlignment="1">
      <alignment horizontal="right"/>
    </xf>
    <xf numFmtId="49" fontId="28" fillId="0" borderId="55" xfId="0" applyNumberFormat="1" applyFont="1" applyBorder="1" applyAlignment="1">
      <alignment horizontal="center" vertical="center"/>
    </xf>
    <xf numFmtId="0" fontId="2" fillId="0" borderId="12" xfId="62" applyFont="1" applyBorder="1" applyAlignment="1">
      <alignment horizontal="left" vertical="distributed" wrapText="1"/>
      <protection/>
    </xf>
    <xf numFmtId="0" fontId="2" fillId="0" borderId="58" xfId="62" applyFont="1" applyBorder="1" applyAlignment="1">
      <alignment horizontal="left" vertical="distributed"/>
      <protection/>
    </xf>
    <xf numFmtId="0" fontId="2" fillId="0" borderId="59" xfId="0" applyFont="1" applyBorder="1" applyAlignment="1">
      <alignment horizontal="right"/>
    </xf>
    <xf numFmtId="179" fontId="7" fillId="0" borderId="60" xfId="0" applyNumberFormat="1" applyFont="1" applyBorder="1" applyAlignment="1">
      <alignment/>
    </xf>
    <xf numFmtId="179" fontId="0" fillId="0" borderId="61" xfId="0" applyNumberFormat="1" applyFont="1" applyBorder="1" applyAlignment="1">
      <alignment horizontal="right"/>
    </xf>
    <xf numFmtId="179" fontId="0" fillId="0" borderId="62" xfId="0" applyNumberFormat="1" applyFont="1" applyBorder="1" applyAlignment="1">
      <alignment horizontal="right"/>
    </xf>
    <xf numFmtId="179" fontId="0" fillId="0" borderId="63" xfId="0" applyNumberFormat="1" applyFont="1" applyBorder="1" applyAlignment="1">
      <alignment horizontal="right"/>
    </xf>
    <xf numFmtId="190" fontId="7" fillId="0" borderId="60" xfId="0" applyNumberFormat="1" applyFont="1" applyBorder="1" applyAlignment="1">
      <alignment horizontal="right"/>
    </xf>
    <xf numFmtId="190" fontId="0" fillId="0" borderId="61" xfId="0" applyNumberFormat="1" applyFont="1" applyBorder="1" applyAlignment="1">
      <alignment horizontal="right"/>
    </xf>
    <xf numFmtId="190" fontId="0" fillId="0" borderId="62" xfId="0" applyNumberFormat="1" applyFont="1" applyBorder="1" applyAlignment="1">
      <alignment horizontal="right"/>
    </xf>
    <xf numFmtId="190" fontId="0" fillId="0" borderId="63" xfId="0" applyNumberFormat="1" applyFont="1" applyBorder="1" applyAlignment="1">
      <alignment horizontal="right"/>
    </xf>
    <xf numFmtId="0" fontId="21" fillId="0" borderId="0" xfId="0" applyFont="1" applyAlignment="1">
      <alignment horizontal="left" textRotation="180"/>
    </xf>
    <xf numFmtId="0" fontId="21" fillId="0" borderId="64" xfId="64" applyFont="1" applyFill="1" applyBorder="1" applyAlignment="1">
      <alignment/>
      <protection/>
    </xf>
    <xf numFmtId="0" fontId="30" fillId="0" borderId="0" xfId="0" applyFont="1" applyAlignment="1">
      <alignment/>
    </xf>
    <xf numFmtId="0" fontId="21" fillId="0" borderId="0" xfId="0" applyFont="1" applyAlignment="1">
      <alignment/>
    </xf>
    <xf numFmtId="0" fontId="21" fillId="0" borderId="0" xfId="64" applyFont="1" applyFill="1" applyBorder="1" applyAlignment="1">
      <alignment/>
      <protection/>
    </xf>
    <xf numFmtId="0" fontId="2" fillId="0" borderId="65" xfId="0" applyFont="1" applyBorder="1" applyAlignment="1">
      <alignment horizontal="left" vertical="justify" wrapText="1"/>
    </xf>
    <xf numFmtId="0" fontId="2" fillId="0" borderId="66" xfId="0" applyFont="1" applyBorder="1" applyAlignment="1">
      <alignment horizontal="left" vertical="justify" wrapText="1"/>
    </xf>
    <xf numFmtId="0" fontId="3" fillId="0" borderId="67" xfId="0" applyFont="1" applyBorder="1" applyAlignment="1">
      <alignment vertical="justify" wrapText="1"/>
    </xf>
    <xf numFmtId="0" fontId="3" fillId="0" borderId="68" xfId="0" applyFont="1" applyBorder="1" applyAlignment="1">
      <alignment vertical="justify" wrapText="1"/>
    </xf>
    <xf numFmtId="0" fontId="2" fillId="0" borderId="65" xfId="0" applyFont="1" applyBorder="1" applyAlignment="1">
      <alignment vertical="justify" wrapText="1"/>
    </xf>
    <xf numFmtId="0" fontId="2" fillId="0" borderId="69" xfId="0" applyFont="1" applyBorder="1" applyAlignment="1">
      <alignment vertical="justify"/>
    </xf>
    <xf numFmtId="0" fontId="19" fillId="0" borderId="65" xfId="0" applyFont="1" applyBorder="1" applyAlignment="1">
      <alignment vertical="justify" wrapText="1"/>
    </xf>
    <xf numFmtId="0" fontId="19" fillId="0" borderId="69" xfId="0" applyFont="1" applyBorder="1" applyAlignment="1">
      <alignment vertical="justify"/>
    </xf>
    <xf numFmtId="0" fontId="19" fillId="0" borderId="66" xfId="0" applyFont="1" applyBorder="1" applyAlignment="1">
      <alignment vertical="justify"/>
    </xf>
    <xf numFmtId="0" fontId="19" fillId="0" borderId="67" xfId="0" applyFont="1" applyBorder="1" applyAlignment="1">
      <alignment vertical="justify" wrapText="1"/>
    </xf>
    <xf numFmtId="0" fontId="19" fillId="0" borderId="70" xfId="0" applyFont="1" applyBorder="1" applyAlignment="1">
      <alignment vertical="justify"/>
    </xf>
    <xf numFmtId="0" fontId="19" fillId="0" borderId="68" xfId="0" applyFont="1" applyBorder="1" applyAlignment="1">
      <alignment vertical="justify"/>
    </xf>
    <xf numFmtId="0" fontId="5" fillId="0" borderId="0" xfId="62" applyFont="1" applyBorder="1" applyAlignment="1">
      <alignment vertical="center" wrapText="1"/>
      <protection/>
    </xf>
    <xf numFmtId="0" fontId="2" fillId="0" borderId="67" xfId="0" applyFont="1" applyBorder="1" applyAlignment="1">
      <alignment vertical="justify" wrapText="1"/>
    </xf>
    <xf numFmtId="0" fontId="2" fillId="0" borderId="68" xfId="0" applyFont="1" applyBorder="1" applyAlignment="1">
      <alignment vertical="justify"/>
    </xf>
    <xf numFmtId="0" fontId="3" fillId="0" borderId="65" xfId="64" applyFont="1" applyBorder="1" applyAlignment="1">
      <alignment horizontal="left" vertical="justify" wrapText="1"/>
      <protection/>
    </xf>
    <xf numFmtId="0" fontId="3" fillId="0" borderId="66" xfId="64" applyFont="1" applyBorder="1" applyAlignment="1">
      <alignment horizontal="left" vertical="justify"/>
      <protection/>
    </xf>
    <xf numFmtId="0" fontId="2" fillId="0" borderId="71" xfId="0" applyFont="1" applyBorder="1" applyAlignment="1">
      <alignment vertical="justify" wrapText="1"/>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3" fillId="0" borderId="36" xfId="64" applyFont="1" applyBorder="1" applyAlignment="1">
      <alignment horizontal="center" textRotation="180"/>
      <protection/>
    </xf>
    <xf numFmtId="0" fontId="5" fillId="0" borderId="0" xfId="62" applyFont="1" applyAlignment="1">
      <alignment vertical="center" wrapText="1"/>
      <protection/>
    </xf>
    <xf numFmtId="0" fontId="0" fillId="0" borderId="72" xfId="0" applyFont="1" applyBorder="1" applyAlignment="1">
      <alignment vertical="justify"/>
    </xf>
    <xf numFmtId="0" fontId="0" fillId="0" borderId="73" xfId="0" applyFont="1" applyBorder="1" applyAlignment="1">
      <alignment vertical="justify"/>
    </xf>
    <xf numFmtId="0" fontId="0" fillId="0" borderId="74" xfId="0" applyFont="1" applyBorder="1" applyAlignment="1">
      <alignment vertical="justify"/>
    </xf>
    <xf numFmtId="0" fontId="0" fillId="0" borderId="72" xfId="0" applyFont="1" applyBorder="1" applyAlignment="1">
      <alignment vertical="justify"/>
    </xf>
    <xf numFmtId="0" fontId="0" fillId="0" borderId="73" xfId="0" applyFont="1" applyBorder="1" applyAlignment="1">
      <alignment vertical="justify"/>
    </xf>
    <xf numFmtId="0" fontId="0" fillId="0" borderId="74" xfId="0" applyFont="1" applyBorder="1" applyAlignment="1">
      <alignment vertical="justify"/>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table_1" xfId="63"/>
    <cellStyle name="標準_市町村別" xfId="64"/>
    <cellStyle name="標準_水源原稿" xfId="65"/>
    <cellStyle name="Followed Hyperlink" xfId="66"/>
    <cellStyle name="未定義"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2:A14"/>
  <sheetViews>
    <sheetView tabSelected="1" zoomScale="75" zoomScaleNormal="75" zoomScalePageLayoutView="0" workbookViewId="0" topLeftCell="A1">
      <selection activeCell="A2" sqref="A2"/>
    </sheetView>
  </sheetViews>
  <sheetFormatPr defaultColWidth="9.00390625" defaultRowHeight="13.5"/>
  <cols>
    <col min="1" max="1" width="114.75390625" style="185" customWidth="1"/>
    <col min="2" max="16384" width="9.00390625" style="185" customWidth="1"/>
  </cols>
  <sheetData>
    <row r="2" ht="32.25">
      <c r="A2" s="202" t="s">
        <v>97</v>
      </c>
    </row>
    <row r="3" ht="32.25">
      <c r="A3" s="184"/>
    </row>
    <row r="4" ht="39.75" customHeight="1">
      <c r="A4" s="187" t="s">
        <v>104</v>
      </c>
    </row>
    <row r="5" ht="17.25">
      <c r="A5" s="188"/>
    </row>
    <row r="6" ht="39.75" customHeight="1">
      <c r="A6" s="187" t="s">
        <v>105</v>
      </c>
    </row>
    <row r="7" ht="17.25">
      <c r="A7" s="188"/>
    </row>
    <row r="8" ht="39.75" customHeight="1">
      <c r="A8" s="187" t="s">
        <v>106</v>
      </c>
    </row>
    <row r="9" ht="17.25">
      <c r="A9" s="188"/>
    </row>
    <row r="10" ht="39.75" customHeight="1">
      <c r="A10" s="187" t="s">
        <v>107</v>
      </c>
    </row>
    <row r="11" ht="17.25">
      <c r="A11" s="188"/>
    </row>
    <row r="12" ht="63.75" customHeight="1">
      <c r="A12" s="189" t="s">
        <v>116</v>
      </c>
    </row>
    <row r="13" ht="17.25">
      <c r="A13" s="188"/>
    </row>
    <row r="14" ht="63.75" customHeight="1">
      <c r="A14" s="189" t="s">
        <v>115</v>
      </c>
    </row>
  </sheetData>
  <sheetProtection/>
  <hyperlinks>
    <hyperlink ref="A4" location="第１表事業所!A1" display="第１表　市町村別産業中分類別事業所数"/>
    <hyperlink ref="A6" location="第２表従業者!A1" display="第２表　市町村別産業中分類別従業者数"/>
    <hyperlink ref="A8" location="第３表製造品出荷額等!A1" display="第３表　市町村別産業中分類別製造品出荷額等"/>
    <hyperlink ref="A10" location="第４表従業者規模!A1" display="第４表　市町村別従業者規模別事業所数、従業者数、製造品出荷額等"/>
    <hyperlink ref="A12" location="第５表市町村!A1" display="第５表市町村!A1"/>
    <hyperlink ref="A14" location="第６富山!A1" display="第６富山!A1"/>
  </hyperlink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18</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139</v>
      </c>
      <c r="E5" s="234">
        <v>3894</v>
      </c>
      <c r="F5" s="214">
        <v>1604334</v>
      </c>
      <c r="G5" s="16">
        <v>5184994</v>
      </c>
      <c r="H5" s="16">
        <v>8119300</v>
      </c>
      <c r="I5" s="16">
        <v>2397023</v>
      </c>
      <c r="J5" s="16">
        <v>8074313</v>
      </c>
      <c r="K5" s="16">
        <v>2066975</v>
      </c>
      <c r="L5" s="17">
        <v>128624</v>
      </c>
      <c r="M5" s="204" t="s">
        <v>138</v>
      </c>
      <c r="N5" s="4"/>
    </row>
    <row r="6" spans="1:13" s="13" customFormat="1" ht="18" customHeight="1">
      <c r="A6" s="68"/>
      <c r="B6" s="196" t="s">
        <v>13</v>
      </c>
      <c r="C6" s="42" t="s">
        <v>66</v>
      </c>
      <c r="D6" s="18">
        <v>28</v>
      </c>
      <c r="E6" s="235">
        <v>343</v>
      </c>
      <c r="F6" s="215">
        <v>68618</v>
      </c>
      <c r="G6" s="19">
        <v>472149</v>
      </c>
      <c r="H6" s="19">
        <v>634752</v>
      </c>
      <c r="I6" s="19">
        <v>148218</v>
      </c>
      <c r="J6" s="19">
        <v>627015</v>
      </c>
      <c r="K6" s="19" t="s">
        <v>99</v>
      </c>
      <c r="L6" s="20" t="s">
        <v>99</v>
      </c>
      <c r="M6" s="43" t="s">
        <v>66</v>
      </c>
    </row>
    <row r="7" spans="1:13" s="13" customFormat="1" ht="18" customHeight="1">
      <c r="A7" s="69"/>
      <c r="B7" s="198">
        <v>10</v>
      </c>
      <c r="C7" s="44" t="s">
        <v>0</v>
      </c>
      <c r="D7" s="21">
        <v>1</v>
      </c>
      <c r="E7" s="236">
        <v>7</v>
      </c>
      <c r="F7" s="216" t="s">
        <v>98</v>
      </c>
      <c r="G7" s="22" t="s">
        <v>98</v>
      </c>
      <c r="H7" s="22" t="s">
        <v>98</v>
      </c>
      <c r="I7" s="22" t="s">
        <v>98</v>
      </c>
      <c r="J7" s="22" t="s">
        <v>98</v>
      </c>
      <c r="K7" s="22" t="s">
        <v>98</v>
      </c>
      <c r="L7" s="23" t="s">
        <v>98</v>
      </c>
      <c r="M7" s="45" t="s">
        <v>0</v>
      </c>
    </row>
    <row r="8" spans="1:13" s="13" customFormat="1" ht="18" customHeight="1">
      <c r="A8" s="68"/>
      <c r="B8" s="198">
        <v>11</v>
      </c>
      <c r="C8" s="44" t="s">
        <v>61</v>
      </c>
      <c r="D8" s="21">
        <v>21</v>
      </c>
      <c r="E8" s="236">
        <v>345</v>
      </c>
      <c r="F8" s="216">
        <v>82407</v>
      </c>
      <c r="G8" s="22">
        <v>251893</v>
      </c>
      <c r="H8" s="22">
        <v>365205</v>
      </c>
      <c r="I8" s="22">
        <v>99812</v>
      </c>
      <c r="J8" s="22">
        <v>363998</v>
      </c>
      <c r="K8" s="22">
        <v>80284</v>
      </c>
      <c r="L8" s="23" t="s">
        <v>98</v>
      </c>
      <c r="M8" s="45" t="s">
        <v>61</v>
      </c>
    </row>
    <row r="9" spans="1:13" s="13" customFormat="1" ht="18" customHeight="1">
      <c r="A9" s="68"/>
      <c r="B9" s="198">
        <v>12</v>
      </c>
      <c r="C9" s="44" t="s">
        <v>1</v>
      </c>
      <c r="D9" s="21">
        <v>2</v>
      </c>
      <c r="E9" s="236">
        <v>35</v>
      </c>
      <c r="F9" s="216" t="s">
        <v>99</v>
      </c>
      <c r="G9" s="22" t="s">
        <v>99</v>
      </c>
      <c r="H9" s="22" t="s">
        <v>99</v>
      </c>
      <c r="I9" s="22" t="s">
        <v>99</v>
      </c>
      <c r="J9" s="22" t="s">
        <v>99</v>
      </c>
      <c r="K9" s="22" t="s">
        <v>99</v>
      </c>
      <c r="L9" s="23" t="s">
        <v>99</v>
      </c>
      <c r="M9" s="45" t="s">
        <v>1</v>
      </c>
    </row>
    <row r="10" spans="1:13" s="13" customFormat="1" ht="18" customHeight="1">
      <c r="A10" s="68"/>
      <c r="B10" s="198">
        <v>13</v>
      </c>
      <c r="C10" s="44" t="s">
        <v>2</v>
      </c>
      <c r="D10" s="21">
        <v>3</v>
      </c>
      <c r="E10" s="236">
        <v>18</v>
      </c>
      <c r="F10" s="216" t="s">
        <v>99</v>
      </c>
      <c r="G10" s="22" t="s">
        <v>99</v>
      </c>
      <c r="H10" s="22" t="s">
        <v>99</v>
      </c>
      <c r="I10" s="22" t="s">
        <v>99</v>
      </c>
      <c r="J10" s="22" t="s">
        <v>99</v>
      </c>
      <c r="K10" s="22" t="s">
        <v>98</v>
      </c>
      <c r="L10" s="23" t="s">
        <v>98</v>
      </c>
      <c r="M10" s="45" t="s">
        <v>2</v>
      </c>
    </row>
    <row r="11" spans="1:13" s="13" customFormat="1" ht="18" customHeight="1">
      <c r="A11" s="68"/>
      <c r="B11" s="198">
        <v>14</v>
      </c>
      <c r="C11" s="44" t="s">
        <v>3</v>
      </c>
      <c r="D11" s="21" t="s">
        <v>98</v>
      </c>
      <c r="E11" s="236" t="s">
        <v>98</v>
      </c>
      <c r="F11" s="216" t="s">
        <v>98</v>
      </c>
      <c r="G11" s="22" t="s">
        <v>98</v>
      </c>
      <c r="H11" s="22" t="s">
        <v>98</v>
      </c>
      <c r="I11" s="22" t="s">
        <v>98</v>
      </c>
      <c r="J11" s="22" t="s">
        <v>98</v>
      </c>
      <c r="K11" s="22" t="s">
        <v>98</v>
      </c>
      <c r="L11" s="23" t="s">
        <v>98</v>
      </c>
      <c r="M11" s="45" t="s">
        <v>3</v>
      </c>
    </row>
    <row r="12" spans="1:13" s="13" customFormat="1" ht="18" customHeight="1">
      <c r="A12" s="68"/>
      <c r="B12" s="198">
        <v>15</v>
      </c>
      <c r="C12" s="44" t="s">
        <v>111</v>
      </c>
      <c r="D12" s="21">
        <v>4</v>
      </c>
      <c r="E12" s="236">
        <v>27</v>
      </c>
      <c r="F12" s="216">
        <v>5134</v>
      </c>
      <c r="G12" s="22">
        <v>6187</v>
      </c>
      <c r="H12" s="22">
        <v>16632</v>
      </c>
      <c r="I12" s="22">
        <v>9687</v>
      </c>
      <c r="J12" s="22">
        <v>14220</v>
      </c>
      <c r="K12" s="22" t="s">
        <v>98</v>
      </c>
      <c r="L12" s="23" t="s">
        <v>98</v>
      </c>
      <c r="M12" s="45" t="s">
        <v>111</v>
      </c>
    </row>
    <row r="13" spans="1:13" s="13" customFormat="1" ht="18" customHeight="1">
      <c r="A13" s="68"/>
      <c r="B13" s="198">
        <v>16</v>
      </c>
      <c r="C13" s="44" t="s">
        <v>62</v>
      </c>
      <c r="D13" s="21" t="s">
        <v>98</v>
      </c>
      <c r="E13" s="236" t="s">
        <v>98</v>
      </c>
      <c r="F13" s="216" t="s">
        <v>98</v>
      </c>
      <c r="G13" s="22" t="s">
        <v>98</v>
      </c>
      <c r="H13" s="22" t="s">
        <v>98</v>
      </c>
      <c r="I13" s="22" t="s">
        <v>98</v>
      </c>
      <c r="J13" s="22" t="s">
        <v>98</v>
      </c>
      <c r="K13" s="22" t="s">
        <v>98</v>
      </c>
      <c r="L13" s="23" t="s">
        <v>98</v>
      </c>
      <c r="M13" s="45" t="s">
        <v>62</v>
      </c>
    </row>
    <row r="14" spans="1:13" s="13" customFormat="1" ht="18" customHeight="1">
      <c r="A14" s="68"/>
      <c r="B14" s="198">
        <v>17</v>
      </c>
      <c r="C14" s="44" t="s">
        <v>4</v>
      </c>
      <c r="D14" s="21" t="s">
        <v>98</v>
      </c>
      <c r="E14" s="236" t="s">
        <v>98</v>
      </c>
      <c r="F14" s="216" t="s">
        <v>98</v>
      </c>
      <c r="G14" s="22" t="s">
        <v>98</v>
      </c>
      <c r="H14" s="22" t="s">
        <v>98</v>
      </c>
      <c r="I14" s="22" t="s">
        <v>98</v>
      </c>
      <c r="J14" s="22" t="s">
        <v>98</v>
      </c>
      <c r="K14" s="22" t="s">
        <v>98</v>
      </c>
      <c r="L14" s="23" t="s">
        <v>98</v>
      </c>
      <c r="M14" s="45" t="s">
        <v>4</v>
      </c>
    </row>
    <row r="15" spans="1:13" s="13" customFormat="1" ht="18" customHeight="1">
      <c r="A15" s="264">
        <f>'第１表事業所'!A11+9</f>
        <v>146</v>
      </c>
      <c r="B15" s="198">
        <v>18</v>
      </c>
      <c r="C15" s="44" t="s">
        <v>5</v>
      </c>
      <c r="D15" s="21">
        <v>21</v>
      </c>
      <c r="E15" s="236">
        <v>529</v>
      </c>
      <c r="F15" s="216">
        <v>221120</v>
      </c>
      <c r="G15" s="22">
        <v>596626</v>
      </c>
      <c r="H15" s="22">
        <v>1177674</v>
      </c>
      <c r="I15" s="22">
        <v>514799</v>
      </c>
      <c r="J15" s="22">
        <v>1161332</v>
      </c>
      <c r="K15" s="22">
        <v>157320</v>
      </c>
      <c r="L15" s="23">
        <v>15330</v>
      </c>
      <c r="M15" s="45" t="s">
        <v>5</v>
      </c>
    </row>
    <row r="16" spans="1:13" s="13" customFormat="1" ht="18" customHeight="1">
      <c r="A16" s="264"/>
      <c r="B16" s="198">
        <v>19</v>
      </c>
      <c r="C16" s="44" t="s">
        <v>6</v>
      </c>
      <c r="D16" s="21" t="s">
        <v>98</v>
      </c>
      <c r="E16" s="236" t="s">
        <v>98</v>
      </c>
      <c r="F16" s="216" t="s">
        <v>98</v>
      </c>
      <c r="G16" s="22" t="s">
        <v>98</v>
      </c>
      <c r="H16" s="22" t="s">
        <v>98</v>
      </c>
      <c r="I16" s="22" t="s">
        <v>98</v>
      </c>
      <c r="J16" s="22" t="s">
        <v>98</v>
      </c>
      <c r="K16" s="22" t="s">
        <v>98</v>
      </c>
      <c r="L16" s="23" t="s">
        <v>98</v>
      </c>
      <c r="M16" s="45" t="s">
        <v>6</v>
      </c>
    </row>
    <row r="17" spans="1:13" s="13" customFormat="1" ht="18" customHeight="1">
      <c r="A17" s="66"/>
      <c r="B17" s="198">
        <v>20</v>
      </c>
      <c r="C17" s="44" t="s">
        <v>7</v>
      </c>
      <c r="D17" s="21">
        <v>1</v>
      </c>
      <c r="E17" s="236">
        <v>6</v>
      </c>
      <c r="F17" s="216" t="s">
        <v>99</v>
      </c>
      <c r="G17" s="22" t="s">
        <v>99</v>
      </c>
      <c r="H17" s="22" t="s">
        <v>99</v>
      </c>
      <c r="I17" s="22" t="s">
        <v>99</v>
      </c>
      <c r="J17" s="22" t="s">
        <v>99</v>
      </c>
      <c r="K17" s="22" t="s">
        <v>98</v>
      </c>
      <c r="L17" s="23" t="s">
        <v>98</v>
      </c>
      <c r="M17" s="45" t="s">
        <v>7</v>
      </c>
    </row>
    <row r="18" spans="1:13" s="13" customFormat="1" ht="18" customHeight="1">
      <c r="A18" s="66"/>
      <c r="B18" s="198">
        <v>21</v>
      </c>
      <c r="C18" s="44" t="s">
        <v>8</v>
      </c>
      <c r="D18" s="21">
        <v>10</v>
      </c>
      <c r="E18" s="236">
        <v>230</v>
      </c>
      <c r="F18" s="216">
        <v>85878</v>
      </c>
      <c r="G18" s="22">
        <v>178727</v>
      </c>
      <c r="H18" s="22">
        <v>355403</v>
      </c>
      <c r="I18" s="22">
        <v>157975</v>
      </c>
      <c r="J18" s="22">
        <v>348047</v>
      </c>
      <c r="K18" s="22" t="s">
        <v>99</v>
      </c>
      <c r="L18" s="23" t="s">
        <v>99</v>
      </c>
      <c r="M18" s="45" t="s">
        <v>8</v>
      </c>
    </row>
    <row r="19" spans="1:13" s="13" customFormat="1" ht="18" customHeight="1">
      <c r="A19" s="68"/>
      <c r="B19" s="198">
        <v>22</v>
      </c>
      <c r="C19" s="44" t="s">
        <v>67</v>
      </c>
      <c r="D19" s="21">
        <v>2</v>
      </c>
      <c r="E19" s="236">
        <v>884</v>
      </c>
      <c r="F19" s="216" t="s">
        <v>99</v>
      </c>
      <c r="G19" s="22" t="s">
        <v>99</v>
      </c>
      <c r="H19" s="22" t="s">
        <v>99</v>
      </c>
      <c r="I19" s="22" t="s">
        <v>99</v>
      </c>
      <c r="J19" s="22" t="s">
        <v>99</v>
      </c>
      <c r="K19" s="22" t="s">
        <v>99</v>
      </c>
      <c r="L19" s="23" t="s">
        <v>98</v>
      </c>
      <c r="M19" s="45" t="s">
        <v>67</v>
      </c>
    </row>
    <row r="20" spans="1:13" s="13" customFormat="1" ht="18" customHeight="1">
      <c r="A20" s="68"/>
      <c r="B20" s="198">
        <v>23</v>
      </c>
      <c r="C20" s="44" t="s">
        <v>9</v>
      </c>
      <c r="D20" s="21">
        <v>2</v>
      </c>
      <c r="E20" s="236">
        <v>67</v>
      </c>
      <c r="F20" s="216" t="s">
        <v>99</v>
      </c>
      <c r="G20" s="22" t="s">
        <v>99</v>
      </c>
      <c r="H20" s="22" t="s">
        <v>99</v>
      </c>
      <c r="I20" s="22" t="s">
        <v>99</v>
      </c>
      <c r="J20" s="22" t="s">
        <v>99</v>
      </c>
      <c r="K20" s="22" t="s">
        <v>99</v>
      </c>
      <c r="L20" s="23" t="s">
        <v>99</v>
      </c>
      <c r="M20" s="45" t="s">
        <v>9</v>
      </c>
    </row>
    <row r="21" spans="1:13" s="13" customFormat="1" ht="18" customHeight="1">
      <c r="A21" s="66"/>
      <c r="B21" s="198">
        <v>24</v>
      </c>
      <c r="C21" s="44" t="s">
        <v>10</v>
      </c>
      <c r="D21" s="21">
        <v>26</v>
      </c>
      <c r="E21" s="236">
        <v>814</v>
      </c>
      <c r="F21" s="216">
        <v>266140</v>
      </c>
      <c r="G21" s="22">
        <v>1084527</v>
      </c>
      <c r="H21" s="22">
        <v>1716446</v>
      </c>
      <c r="I21" s="22">
        <v>563117</v>
      </c>
      <c r="J21" s="22">
        <v>1709737</v>
      </c>
      <c r="K21" s="22">
        <v>338718</v>
      </c>
      <c r="L21" s="23">
        <v>39229</v>
      </c>
      <c r="M21" s="45" t="s">
        <v>10</v>
      </c>
    </row>
    <row r="22" spans="1:13" s="13" customFormat="1" ht="18" customHeight="1">
      <c r="A22" s="66"/>
      <c r="B22" s="198">
        <v>25</v>
      </c>
      <c r="C22" s="44" t="s">
        <v>108</v>
      </c>
      <c r="D22" s="21" t="s">
        <v>98</v>
      </c>
      <c r="E22" s="236" t="s">
        <v>98</v>
      </c>
      <c r="F22" s="216" t="s">
        <v>98</v>
      </c>
      <c r="G22" s="22" t="s">
        <v>98</v>
      </c>
      <c r="H22" s="22" t="s">
        <v>98</v>
      </c>
      <c r="I22" s="22" t="s">
        <v>98</v>
      </c>
      <c r="J22" s="22" t="s">
        <v>98</v>
      </c>
      <c r="K22" s="22" t="s">
        <v>98</v>
      </c>
      <c r="L22" s="23" t="s">
        <v>98</v>
      </c>
      <c r="M22" s="45" t="s">
        <v>108</v>
      </c>
    </row>
    <row r="23" spans="1:13" s="13" customFormat="1" ht="18" customHeight="1">
      <c r="A23" s="66"/>
      <c r="B23" s="198">
        <v>26</v>
      </c>
      <c r="C23" s="44" t="s">
        <v>109</v>
      </c>
      <c r="D23" s="21">
        <v>9</v>
      </c>
      <c r="E23" s="236">
        <v>137</v>
      </c>
      <c r="F23" s="216">
        <v>71577</v>
      </c>
      <c r="G23" s="22">
        <v>66046</v>
      </c>
      <c r="H23" s="22">
        <v>205044</v>
      </c>
      <c r="I23" s="22">
        <v>121877</v>
      </c>
      <c r="J23" s="22">
        <v>201846</v>
      </c>
      <c r="K23" s="22" t="s">
        <v>99</v>
      </c>
      <c r="L23" s="23" t="s">
        <v>99</v>
      </c>
      <c r="M23" s="45" t="s">
        <v>109</v>
      </c>
    </row>
    <row r="24" spans="1:13" s="13" customFormat="1" ht="18" customHeight="1">
      <c r="A24" s="66"/>
      <c r="B24" s="198">
        <v>27</v>
      </c>
      <c r="C24" s="44" t="s">
        <v>110</v>
      </c>
      <c r="D24" s="21" t="s">
        <v>98</v>
      </c>
      <c r="E24" s="236" t="s">
        <v>98</v>
      </c>
      <c r="F24" s="216" t="s">
        <v>98</v>
      </c>
      <c r="G24" s="22" t="s">
        <v>98</v>
      </c>
      <c r="H24" s="22" t="s">
        <v>98</v>
      </c>
      <c r="I24" s="22" t="s">
        <v>98</v>
      </c>
      <c r="J24" s="22" t="s">
        <v>98</v>
      </c>
      <c r="K24" s="22" t="s">
        <v>98</v>
      </c>
      <c r="L24" s="23" t="s">
        <v>98</v>
      </c>
      <c r="M24" s="45" t="s">
        <v>110</v>
      </c>
    </row>
    <row r="25" spans="1:13" s="13" customFormat="1" ht="18" customHeight="1">
      <c r="A25" s="66"/>
      <c r="B25" s="198">
        <v>28</v>
      </c>
      <c r="C25" s="44" t="s">
        <v>28</v>
      </c>
      <c r="D25" s="21">
        <v>1</v>
      </c>
      <c r="E25" s="236">
        <v>259</v>
      </c>
      <c r="F25" s="216" t="s">
        <v>99</v>
      </c>
      <c r="G25" s="22" t="s">
        <v>99</v>
      </c>
      <c r="H25" s="22" t="s">
        <v>99</v>
      </c>
      <c r="I25" s="22" t="s">
        <v>99</v>
      </c>
      <c r="J25" s="22" t="s">
        <v>99</v>
      </c>
      <c r="K25" s="22" t="s">
        <v>99</v>
      </c>
      <c r="L25" s="23" t="s">
        <v>99</v>
      </c>
      <c r="M25" s="45" t="s">
        <v>28</v>
      </c>
    </row>
    <row r="26" spans="1:13" s="13" customFormat="1" ht="18" customHeight="1">
      <c r="A26" s="66"/>
      <c r="B26" s="198">
        <v>29</v>
      </c>
      <c r="C26" s="54" t="s">
        <v>11</v>
      </c>
      <c r="D26" s="21">
        <v>3</v>
      </c>
      <c r="E26" s="236">
        <v>26</v>
      </c>
      <c r="F26" s="216" t="s">
        <v>99</v>
      </c>
      <c r="G26" s="22" t="s">
        <v>99</v>
      </c>
      <c r="H26" s="22" t="s">
        <v>99</v>
      </c>
      <c r="I26" s="22" t="s">
        <v>99</v>
      </c>
      <c r="J26" s="22" t="s">
        <v>99</v>
      </c>
      <c r="K26" s="22" t="s">
        <v>98</v>
      </c>
      <c r="L26" s="23" t="s">
        <v>98</v>
      </c>
      <c r="M26" s="55" t="s">
        <v>11</v>
      </c>
    </row>
    <row r="27" spans="1:13" s="13" customFormat="1" ht="18" customHeight="1">
      <c r="A27" s="66"/>
      <c r="B27" s="198">
        <v>30</v>
      </c>
      <c r="C27" s="44" t="s">
        <v>58</v>
      </c>
      <c r="D27" s="21">
        <v>1</v>
      </c>
      <c r="E27" s="236">
        <v>29</v>
      </c>
      <c r="F27" s="216" t="s">
        <v>99</v>
      </c>
      <c r="G27" s="22" t="s">
        <v>99</v>
      </c>
      <c r="H27" s="22" t="s">
        <v>99</v>
      </c>
      <c r="I27" s="22" t="s">
        <v>99</v>
      </c>
      <c r="J27" s="22" t="s">
        <v>99</v>
      </c>
      <c r="K27" s="22" t="s">
        <v>98</v>
      </c>
      <c r="L27" s="23" t="s">
        <v>98</v>
      </c>
      <c r="M27" s="45" t="s">
        <v>58</v>
      </c>
    </row>
    <row r="28" spans="1:13" s="13" customFormat="1" ht="18" customHeight="1">
      <c r="A28" s="66"/>
      <c r="B28" s="198">
        <v>31</v>
      </c>
      <c r="C28" s="44" t="s">
        <v>12</v>
      </c>
      <c r="D28" s="21">
        <v>4</v>
      </c>
      <c r="E28" s="236">
        <v>138</v>
      </c>
      <c r="F28" s="216">
        <v>61738</v>
      </c>
      <c r="G28" s="22">
        <v>89485</v>
      </c>
      <c r="H28" s="22">
        <v>154502</v>
      </c>
      <c r="I28" s="22">
        <v>56004</v>
      </c>
      <c r="J28" s="22">
        <v>155078</v>
      </c>
      <c r="K28" s="22" t="s">
        <v>99</v>
      </c>
      <c r="L28" s="23" t="s">
        <v>99</v>
      </c>
      <c r="M28" s="45" t="s">
        <v>12</v>
      </c>
    </row>
    <row r="29" spans="1:13" s="13" customFormat="1" ht="18" customHeight="1">
      <c r="A29" s="66"/>
      <c r="B29" s="199">
        <v>32</v>
      </c>
      <c r="C29" s="46" t="s">
        <v>59</v>
      </c>
      <c r="D29" s="24" t="s">
        <v>98</v>
      </c>
      <c r="E29" s="237" t="s">
        <v>98</v>
      </c>
      <c r="F29" s="217" t="s">
        <v>98</v>
      </c>
      <c r="G29" s="25" t="s">
        <v>98</v>
      </c>
      <c r="H29" s="25" t="s">
        <v>98</v>
      </c>
      <c r="I29" s="25" t="s">
        <v>98</v>
      </c>
      <c r="J29" s="25" t="s">
        <v>98</v>
      </c>
      <c r="K29" s="25" t="s">
        <v>98</v>
      </c>
      <c r="L29" s="26" t="s">
        <v>98</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N32"/>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19</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row>
    <row r="5" spans="1:13" ht="24" customHeight="1">
      <c r="A5" s="68"/>
      <c r="B5" s="40" t="s">
        <v>137</v>
      </c>
      <c r="C5" s="41"/>
      <c r="D5" s="15">
        <v>118</v>
      </c>
      <c r="E5" s="234">
        <v>6906</v>
      </c>
      <c r="F5" s="214">
        <v>3012724</v>
      </c>
      <c r="G5" s="16">
        <v>19134732</v>
      </c>
      <c r="H5" s="16">
        <v>32798419</v>
      </c>
      <c r="I5" s="16">
        <v>12657843</v>
      </c>
      <c r="J5" s="16">
        <v>29356653</v>
      </c>
      <c r="K5" s="16">
        <v>6738205</v>
      </c>
      <c r="L5" s="17">
        <v>1645378</v>
      </c>
      <c r="M5" s="204" t="s">
        <v>138</v>
      </c>
    </row>
    <row r="6" spans="1:13" ht="18" customHeight="1">
      <c r="A6" s="68"/>
      <c r="B6" s="196" t="s">
        <v>13</v>
      </c>
      <c r="C6" s="42" t="s">
        <v>66</v>
      </c>
      <c r="D6" s="18">
        <v>12</v>
      </c>
      <c r="E6" s="235">
        <v>148</v>
      </c>
      <c r="F6" s="215">
        <v>36231</v>
      </c>
      <c r="G6" s="19">
        <v>130286</v>
      </c>
      <c r="H6" s="19">
        <v>217497</v>
      </c>
      <c r="I6" s="19">
        <v>79626</v>
      </c>
      <c r="J6" s="19">
        <v>202755</v>
      </c>
      <c r="K6" s="19" t="s">
        <v>99</v>
      </c>
      <c r="L6" s="20" t="s">
        <v>99</v>
      </c>
      <c r="M6" s="43" t="s">
        <v>66</v>
      </c>
    </row>
    <row r="7" spans="1:13" ht="18" customHeight="1">
      <c r="A7" s="69"/>
      <c r="B7" s="198">
        <v>10</v>
      </c>
      <c r="C7" s="44" t="s">
        <v>0</v>
      </c>
      <c r="D7" s="21">
        <v>3</v>
      </c>
      <c r="E7" s="236">
        <v>33</v>
      </c>
      <c r="F7" s="216">
        <v>14315</v>
      </c>
      <c r="G7" s="22">
        <v>13650</v>
      </c>
      <c r="H7" s="22">
        <v>54616</v>
      </c>
      <c r="I7" s="22">
        <v>33972</v>
      </c>
      <c r="J7" s="22">
        <v>54456</v>
      </c>
      <c r="K7" s="22" t="s">
        <v>98</v>
      </c>
      <c r="L7" s="23" t="s">
        <v>98</v>
      </c>
      <c r="M7" s="45" t="s">
        <v>0</v>
      </c>
    </row>
    <row r="8" spans="1:13" ht="18" customHeight="1">
      <c r="A8" s="68"/>
      <c r="B8" s="198">
        <v>11</v>
      </c>
      <c r="C8" s="44" t="s">
        <v>61</v>
      </c>
      <c r="D8" s="21">
        <v>2</v>
      </c>
      <c r="E8" s="236">
        <v>32</v>
      </c>
      <c r="F8" s="216" t="s">
        <v>99</v>
      </c>
      <c r="G8" s="22" t="s">
        <v>99</v>
      </c>
      <c r="H8" s="22" t="s">
        <v>99</v>
      </c>
      <c r="I8" s="22" t="s">
        <v>99</v>
      </c>
      <c r="J8" s="22" t="s">
        <v>99</v>
      </c>
      <c r="K8" s="22" t="s">
        <v>98</v>
      </c>
      <c r="L8" s="23" t="s">
        <v>98</v>
      </c>
      <c r="M8" s="45" t="s">
        <v>61</v>
      </c>
    </row>
    <row r="9" spans="1:13" ht="18" customHeight="1">
      <c r="A9" s="68"/>
      <c r="B9" s="198">
        <v>12</v>
      </c>
      <c r="C9" s="44" t="s">
        <v>1</v>
      </c>
      <c r="D9" s="21" t="s">
        <v>98</v>
      </c>
      <c r="E9" s="236" t="s">
        <v>98</v>
      </c>
      <c r="F9" s="216" t="s">
        <v>98</v>
      </c>
      <c r="G9" s="22" t="s">
        <v>98</v>
      </c>
      <c r="H9" s="22" t="s">
        <v>98</v>
      </c>
      <c r="I9" s="22" t="s">
        <v>98</v>
      </c>
      <c r="J9" s="22" t="s">
        <v>98</v>
      </c>
      <c r="K9" s="22" t="s">
        <v>98</v>
      </c>
      <c r="L9" s="23" t="s">
        <v>98</v>
      </c>
      <c r="M9" s="45" t="s">
        <v>1</v>
      </c>
    </row>
    <row r="10" spans="1:13" ht="18" customHeight="1">
      <c r="A10" s="68"/>
      <c r="B10" s="198">
        <v>13</v>
      </c>
      <c r="C10" s="44" t="s">
        <v>2</v>
      </c>
      <c r="D10" s="21" t="s">
        <v>98</v>
      </c>
      <c r="E10" s="236" t="s">
        <v>98</v>
      </c>
      <c r="F10" s="216" t="s">
        <v>98</v>
      </c>
      <c r="G10" s="22" t="s">
        <v>98</v>
      </c>
      <c r="H10" s="22" t="s">
        <v>98</v>
      </c>
      <c r="I10" s="22" t="s">
        <v>98</v>
      </c>
      <c r="J10" s="22" t="s">
        <v>98</v>
      </c>
      <c r="K10" s="22" t="s">
        <v>98</v>
      </c>
      <c r="L10" s="23" t="s">
        <v>98</v>
      </c>
      <c r="M10" s="45" t="s">
        <v>2</v>
      </c>
    </row>
    <row r="11" spans="1:13" ht="18" customHeight="1">
      <c r="A11" s="68"/>
      <c r="B11" s="198">
        <v>14</v>
      </c>
      <c r="C11" s="44" t="s">
        <v>3</v>
      </c>
      <c r="D11" s="21">
        <v>5</v>
      </c>
      <c r="E11" s="236">
        <v>549</v>
      </c>
      <c r="F11" s="216">
        <v>124623</v>
      </c>
      <c r="G11" s="22">
        <v>252764</v>
      </c>
      <c r="H11" s="22">
        <v>492790</v>
      </c>
      <c r="I11" s="22">
        <v>200856</v>
      </c>
      <c r="J11" s="22">
        <v>493157</v>
      </c>
      <c r="K11" s="22" t="s">
        <v>99</v>
      </c>
      <c r="L11" s="23" t="s">
        <v>99</v>
      </c>
      <c r="M11" s="45" t="s">
        <v>3</v>
      </c>
    </row>
    <row r="12" spans="1:13" ht="18" customHeight="1">
      <c r="A12" s="68"/>
      <c r="B12" s="198">
        <v>15</v>
      </c>
      <c r="C12" s="44" t="s">
        <v>111</v>
      </c>
      <c r="D12" s="21">
        <v>1</v>
      </c>
      <c r="E12" s="236">
        <v>5</v>
      </c>
      <c r="F12" s="216" t="s">
        <v>99</v>
      </c>
      <c r="G12" s="22" t="s">
        <v>99</v>
      </c>
      <c r="H12" s="22" t="s">
        <v>99</v>
      </c>
      <c r="I12" s="22" t="s">
        <v>99</v>
      </c>
      <c r="J12" s="22" t="s">
        <v>99</v>
      </c>
      <c r="K12" s="22" t="s">
        <v>98</v>
      </c>
      <c r="L12" s="23" t="s">
        <v>98</v>
      </c>
      <c r="M12" s="45" t="s">
        <v>111</v>
      </c>
    </row>
    <row r="13" spans="1:13" ht="18" customHeight="1">
      <c r="A13" s="68"/>
      <c r="B13" s="198">
        <v>16</v>
      </c>
      <c r="C13" s="44" t="s">
        <v>62</v>
      </c>
      <c r="D13" s="21">
        <v>9</v>
      </c>
      <c r="E13" s="236">
        <v>737</v>
      </c>
      <c r="F13" s="216">
        <v>430326</v>
      </c>
      <c r="G13" s="22">
        <v>9228312</v>
      </c>
      <c r="H13" s="22">
        <v>14663473</v>
      </c>
      <c r="I13" s="22">
        <v>5094464</v>
      </c>
      <c r="J13" s="22">
        <v>11300759</v>
      </c>
      <c r="K13" s="22">
        <v>3098913</v>
      </c>
      <c r="L13" s="23">
        <v>963895</v>
      </c>
      <c r="M13" s="45" t="s">
        <v>62</v>
      </c>
    </row>
    <row r="14" spans="1:13" ht="18" customHeight="1">
      <c r="A14" s="68"/>
      <c r="B14" s="198">
        <v>17</v>
      </c>
      <c r="C14" s="44" t="s">
        <v>4</v>
      </c>
      <c r="D14" s="21" t="s">
        <v>98</v>
      </c>
      <c r="E14" s="236" t="s">
        <v>98</v>
      </c>
      <c r="F14" s="216" t="s">
        <v>98</v>
      </c>
      <c r="G14" s="22" t="s">
        <v>98</v>
      </c>
      <c r="H14" s="22" t="s">
        <v>98</v>
      </c>
      <c r="I14" s="22" t="s">
        <v>98</v>
      </c>
      <c r="J14" s="22" t="s">
        <v>98</v>
      </c>
      <c r="K14" s="22" t="s">
        <v>98</v>
      </c>
      <c r="L14" s="23" t="s">
        <v>98</v>
      </c>
      <c r="M14" s="45" t="s">
        <v>4</v>
      </c>
    </row>
    <row r="15" spans="1:13" ht="18" customHeight="1">
      <c r="A15" s="264">
        <f>'第１表事業所'!A11+10</f>
        <v>147</v>
      </c>
      <c r="B15" s="198">
        <v>18</v>
      </c>
      <c r="C15" s="44" t="s">
        <v>5</v>
      </c>
      <c r="D15" s="21">
        <v>6</v>
      </c>
      <c r="E15" s="236">
        <v>251</v>
      </c>
      <c r="F15" s="216">
        <v>73605</v>
      </c>
      <c r="G15" s="22">
        <v>221438</v>
      </c>
      <c r="H15" s="22">
        <v>482748</v>
      </c>
      <c r="I15" s="22">
        <v>246409</v>
      </c>
      <c r="J15" s="22">
        <v>440012</v>
      </c>
      <c r="K15" s="22">
        <v>70244</v>
      </c>
      <c r="L15" s="23">
        <v>13591</v>
      </c>
      <c r="M15" s="45" t="s">
        <v>5</v>
      </c>
    </row>
    <row r="16" spans="1:13" ht="18" customHeight="1">
      <c r="A16" s="264"/>
      <c r="B16" s="198">
        <v>19</v>
      </c>
      <c r="C16" s="44" t="s">
        <v>6</v>
      </c>
      <c r="D16" s="21" t="s">
        <v>98</v>
      </c>
      <c r="E16" s="236" t="s">
        <v>98</v>
      </c>
      <c r="F16" s="216" t="s">
        <v>98</v>
      </c>
      <c r="G16" s="22" t="s">
        <v>98</v>
      </c>
      <c r="H16" s="22" t="s">
        <v>98</v>
      </c>
      <c r="I16" s="22" t="s">
        <v>98</v>
      </c>
      <c r="J16" s="22" t="s">
        <v>98</v>
      </c>
      <c r="K16" s="22" t="s">
        <v>98</v>
      </c>
      <c r="L16" s="23" t="s">
        <v>98</v>
      </c>
      <c r="M16" s="45" t="s">
        <v>6</v>
      </c>
    </row>
    <row r="17" spans="2:13" ht="18" customHeight="1">
      <c r="B17" s="198">
        <v>20</v>
      </c>
      <c r="C17" s="44" t="s">
        <v>7</v>
      </c>
      <c r="D17" s="21" t="s">
        <v>98</v>
      </c>
      <c r="E17" s="236" t="s">
        <v>98</v>
      </c>
      <c r="F17" s="216" t="s">
        <v>98</v>
      </c>
      <c r="G17" s="22" t="s">
        <v>98</v>
      </c>
      <c r="H17" s="22" t="s">
        <v>98</v>
      </c>
      <c r="I17" s="22" t="s">
        <v>98</v>
      </c>
      <c r="J17" s="22" t="s">
        <v>98</v>
      </c>
      <c r="K17" s="22" t="s">
        <v>98</v>
      </c>
      <c r="L17" s="23" t="s">
        <v>98</v>
      </c>
      <c r="M17" s="45" t="s">
        <v>7</v>
      </c>
    </row>
    <row r="18" spans="2:13" ht="18" customHeight="1">
      <c r="B18" s="198">
        <v>21</v>
      </c>
      <c r="C18" s="44" t="s">
        <v>8</v>
      </c>
      <c r="D18" s="21">
        <v>3</v>
      </c>
      <c r="E18" s="236">
        <v>36</v>
      </c>
      <c r="F18" s="216">
        <v>15175</v>
      </c>
      <c r="G18" s="22">
        <v>79773</v>
      </c>
      <c r="H18" s="22">
        <v>133237</v>
      </c>
      <c r="I18" s="22">
        <v>49504</v>
      </c>
      <c r="J18" s="22">
        <v>133935</v>
      </c>
      <c r="K18" s="22" t="s">
        <v>98</v>
      </c>
      <c r="L18" s="23" t="s">
        <v>98</v>
      </c>
      <c r="M18" s="45" t="s">
        <v>8</v>
      </c>
    </row>
    <row r="19" spans="1:13" ht="18" customHeight="1">
      <c r="A19" s="68"/>
      <c r="B19" s="198">
        <v>22</v>
      </c>
      <c r="C19" s="44" t="s">
        <v>67</v>
      </c>
      <c r="D19" s="21">
        <v>4</v>
      </c>
      <c r="E19" s="236">
        <v>110</v>
      </c>
      <c r="F19" s="216">
        <v>59618</v>
      </c>
      <c r="G19" s="22">
        <v>417659</v>
      </c>
      <c r="H19" s="22">
        <v>592298</v>
      </c>
      <c r="I19" s="22">
        <v>142851</v>
      </c>
      <c r="J19" s="22">
        <v>578111</v>
      </c>
      <c r="K19" s="22" t="s">
        <v>99</v>
      </c>
      <c r="L19" s="23" t="s">
        <v>99</v>
      </c>
      <c r="M19" s="45" t="s">
        <v>67</v>
      </c>
    </row>
    <row r="20" spans="1:13" ht="18" customHeight="1">
      <c r="A20" s="68"/>
      <c r="B20" s="198">
        <v>23</v>
      </c>
      <c r="C20" s="44" t="s">
        <v>9</v>
      </c>
      <c r="D20" s="21" t="s">
        <v>98</v>
      </c>
      <c r="E20" s="236" t="s">
        <v>98</v>
      </c>
      <c r="F20" s="216" t="s">
        <v>98</v>
      </c>
      <c r="G20" s="22" t="s">
        <v>98</v>
      </c>
      <c r="H20" s="22" t="s">
        <v>98</v>
      </c>
      <c r="I20" s="22" t="s">
        <v>98</v>
      </c>
      <c r="J20" s="22" t="s">
        <v>98</v>
      </c>
      <c r="K20" s="22" t="s">
        <v>98</v>
      </c>
      <c r="L20" s="23" t="s">
        <v>98</v>
      </c>
      <c r="M20" s="45" t="s">
        <v>9</v>
      </c>
    </row>
    <row r="21" spans="2:13" ht="18" customHeight="1">
      <c r="B21" s="198">
        <v>24</v>
      </c>
      <c r="C21" s="44" t="s">
        <v>10</v>
      </c>
      <c r="D21" s="21">
        <v>17</v>
      </c>
      <c r="E21" s="236">
        <v>1673</v>
      </c>
      <c r="F21" s="216">
        <v>796813</v>
      </c>
      <c r="G21" s="22">
        <v>2393201</v>
      </c>
      <c r="H21" s="22">
        <v>4511912</v>
      </c>
      <c r="I21" s="22">
        <v>1917751</v>
      </c>
      <c r="J21" s="22">
        <v>4546419</v>
      </c>
      <c r="K21" s="22">
        <v>1415744</v>
      </c>
      <c r="L21" s="23">
        <v>208849</v>
      </c>
      <c r="M21" s="45" t="s">
        <v>10</v>
      </c>
    </row>
    <row r="22" spans="2:13" ht="18" customHeight="1">
      <c r="B22" s="198">
        <v>25</v>
      </c>
      <c r="C22" s="44" t="s">
        <v>108</v>
      </c>
      <c r="D22" s="21">
        <v>8</v>
      </c>
      <c r="E22" s="236">
        <v>210</v>
      </c>
      <c r="F22" s="216">
        <v>76602</v>
      </c>
      <c r="G22" s="22">
        <v>244066</v>
      </c>
      <c r="H22" s="22">
        <v>400862</v>
      </c>
      <c r="I22" s="22">
        <v>143225</v>
      </c>
      <c r="J22" s="22">
        <v>400858</v>
      </c>
      <c r="K22" s="22" t="s">
        <v>99</v>
      </c>
      <c r="L22" s="23" t="s">
        <v>99</v>
      </c>
      <c r="M22" s="45" t="s">
        <v>108</v>
      </c>
    </row>
    <row r="23" spans="2:13" ht="18" customHeight="1">
      <c r="B23" s="198">
        <v>26</v>
      </c>
      <c r="C23" s="44" t="s">
        <v>109</v>
      </c>
      <c r="D23" s="21">
        <v>17</v>
      </c>
      <c r="E23" s="236">
        <v>1010</v>
      </c>
      <c r="F23" s="216">
        <v>515051</v>
      </c>
      <c r="G23" s="22">
        <v>1571741</v>
      </c>
      <c r="H23" s="22">
        <v>2887854</v>
      </c>
      <c r="I23" s="22">
        <v>1278764</v>
      </c>
      <c r="J23" s="22">
        <v>2799862</v>
      </c>
      <c r="K23" s="22">
        <v>507490</v>
      </c>
      <c r="L23" s="23">
        <v>9145</v>
      </c>
      <c r="M23" s="45" t="s">
        <v>109</v>
      </c>
    </row>
    <row r="24" spans="2:13" ht="18" customHeight="1">
      <c r="B24" s="198">
        <v>27</v>
      </c>
      <c r="C24" s="44" t="s">
        <v>110</v>
      </c>
      <c r="D24" s="21">
        <v>2</v>
      </c>
      <c r="E24" s="236">
        <v>294</v>
      </c>
      <c r="F24" s="216" t="s">
        <v>99</v>
      </c>
      <c r="G24" s="22" t="s">
        <v>99</v>
      </c>
      <c r="H24" s="22" t="s">
        <v>99</v>
      </c>
      <c r="I24" s="22" t="s">
        <v>99</v>
      </c>
      <c r="J24" s="22" t="s">
        <v>99</v>
      </c>
      <c r="K24" s="22" t="s">
        <v>99</v>
      </c>
      <c r="L24" s="23" t="s">
        <v>99</v>
      </c>
      <c r="M24" s="45" t="s">
        <v>110</v>
      </c>
    </row>
    <row r="25" spans="2:13" ht="18" customHeight="1">
      <c r="B25" s="198">
        <v>28</v>
      </c>
      <c r="C25" s="44" t="s">
        <v>28</v>
      </c>
      <c r="D25" s="21">
        <v>9</v>
      </c>
      <c r="E25" s="236">
        <v>607</v>
      </c>
      <c r="F25" s="216">
        <v>223290</v>
      </c>
      <c r="G25" s="22">
        <v>949839</v>
      </c>
      <c r="H25" s="22">
        <v>1420430</v>
      </c>
      <c r="I25" s="22">
        <v>433754</v>
      </c>
      <c r="J25" s="22">
        <v>1417770</v>
      </c>
      <c r="K25" s="22">
        <v>183895</v>
      </c>
      <c r="L25" s="23">
        <v>19688</v>
      </c>
      <c r="M25" s="45" t="s">
        <v>28</v>
      </c>
    </row>
    <row r="26" spans="2:13" ht="18" customHeight="1">
      <c r="B26" s="198">
        <v>29</v>
      </c>
      <c r="C26" s="54" t="s">
        <v>11</v>
      </c>
      <c r="D26" s="21">
        <v>10</v>
      </c>
      <c r="E26" s="236">
        <v>514</v>
      </c>
      <c r="F26" s="216">
        <v>215170</v>
      </c>
      <c r="G26" s="22">
        <v>697546</v>
      </c>
      <c r="H26" s="22">
        <v>1170276</v>
      </c>
      <c r="I26" s="22">
        <v>433157</v>
      </c>
      <c r="J26" s="22">
        <v>1186331</v>
      </c>
      <c r="K26" s="22" t="s">
        <v>99</v>
      </c>
      <c r="L26" s="23" t="s">
        <v>99</v>
      </c>
      <c r="M26" s="55" t="s">
        <v>11</v>
      </c>
    </row>
    <row r="27" spans="2:13" ht="18" customHeight="1">
      <c r="B27" s="198">
        <v>30</v>
      </c>
      <c r="C27" s="44" t="s">
        <v>58</v>
      </c>
      <c r="D27" s="21">
        <v>1</v>
      </c>
      <c r="E27" s="236">
        <v>40</v>
      </c>
      <c r="F27" s="216" t="s">
        <v>99</v>
      </c>
      <c r="G27" s="22" t="s">
        <v>99</v>
      </c>
      <c r="H27" s="22" t="s">
        <v>99</v>
      </c>
      <c r="I27" s="22" t="s">
        <v>99</v>
      </c>
      <c r="J27" s="22" t="s">
        <v>99</v>
      </c>
      <c r="K27" s="22" t="s">
        <v>99</v>
      </c>
      <c r="L27" s="23" t="s">
        <v>99</v>
      </c>
      <c r="M27" s="45" t="s">
        <v>58</v>
      </c>
    </row>
    <row r="28" spans="2:13" ht="18" customHeight="1">
      <c r="B28" s="198">
        <v>31</v>
      </c>
      <c r="C28" s="44" t="s">
        <v>12</v>
      </c>
      <c r="D28" s="21">
        <v>7</v>
      </c>
      <c r="E28" s="236">
        <v>639</v>
      </c>
      <c r="F28" s="216">
        <v>266946</v>
      </c>
      <c r="G28" s="22">
        <v>1262710</v>
      </c>
      <c r="H28" s="22">
        <v>3302576</v>
      </c>
      <c r="I28" s="22">
        <v>1896928</v>
      </c>
      <c r="J28" s="22">
        <v>3365786</v>
      </c>
      <c r="K28" s="22">
        <v>935001</v>
      </c>
      <c r="L28" s="23">
        <v>277634</v>
      </c>
      <c r="M28" s="45" t="s">
        <v>12</v>
      </c>
    </row>
    <row r="29" spans="2:13" ht="18" customHeight="1">
      <c r="B29" s="199">
        <v>32</v>
      </c>
      <c r="C29" s="46" t="s">
        <v>59</v>
      </c>
      <c r="D29" s="24">
        <v>2</v>
      </c>
      <c r="E29" s="237">
        <v>18</v>
      </c>
      <c r="F29" s="217" t="s">
        <v>99</v>
      </c>
      <c r="G29" s="25" t="s">
        <v>99</v>
      </c>
      <c r="H29" s="25" t="s">
        <v>99</v>
      </c>
      <c r="I29" s="25" t="s">
        <v>99</v>
      </c>
      <c r="J29" s="25" t="s">
        <v>99</v>
      </c>
      <c r="K29" s="25" t="s">
        <v>98</v>
      </c>
      <c r="L29" s="26" t="s">
        <v>98</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20</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107</v>
      </c>
      <c r="E5" s="234">
        <v>9870</v>
      </c>
      <c r="F5" s="214">
        <v>4892660</v>
      </c>
      <c r="G5" s="16">
        <v>12275553</v>
      </c>
      <c r="H5" s="16">
        <v>20028781</v>
      </c>
      <c r="I5" s="16">
        <v>7134489</v>
      </c>
      <c r="J5" s="16">
        <v>19573615</v>
      </c>
      <c r="K5" s="16">
        <v>9658045</v>
      </c>
      <c r="L5" s="17">
        <v>3140913</v>
      </c>
      <c r="M5" s="204" t="s">
        <v>138</v>
      </c>
      <c r="N5" s="4"/>
    </row>
    <row r="6" spans="1:13" s="13" customFormat="1" ht="18" customHeight="1">
      <c r="A6" s="68"/>
      <c r="B6" s="196" t="s">
        <v>13</v>
      </c>
      <c r="C6" s="42" t="s">
        <v>66</v>
      </c>
      <c r="D6" s="18">
        <v>16</v>
      </c>
      <c r="E6" s="235">
        <v>220</v>
      </c>
      <c r="F6" s="215">
        <v>43806</v>
      </c>
      <c r="G6" s="19">
        <v>153741</v>
      </c>
      <c r="H6" s="19">
        <v>235171</v>
      </c>
      <c r="I6" s="19">
        <v>66944</v>
      </c>
      <c r="J6" s="19">
        <v>196729</v>
      </c>
      <c r="K6" s="19">
        <v>80259</v>
      </c>
      <c r="L6" s="20">
        <v>4234</v>
      </c>
      <c r="M6" s="43" t="s">
        <v>66</v>
      </c>
    </row>
    <row r="7" spans="1:13" s="13" customFormat="1" ht="18" customHeight="1">
      <c r="A7" s="69"/>
      <c r="B7" s="198">
        <v>10</v>
      </c>
      <c r="C7" s="44" t="s">
        <v>0</v>
      </c>
      <c r="D7" s="21">
        <v>3</v>
      </c>
      <c r="E7" s="236">
        <v>91</v>
      </c>
      <c r="F7" s="216">
        <v>25926</v>
      </c>
      <c r="G7" s="22">
        <v>144770</v>
      </c>
      <c r="H7" s="22">
        <v>260027</v>
      </c>
      <c r="I7" s="22">
        <v>79718</v>
      </c>
      <c r="J7" s="22">
        <v>145069</v>
      </c>
      <c r="K7" s="22" t="s">
        <v>99</v>
      </c>
      <c r="L7" s="23" t="s">
        <v>99</v>
      </c>
      <c r="M7" s="45" t="s">
        <v>0</v>
      </c>
    </row>
    <row r="8" spans="1:13" s="13" customFormat="1" ht="18" customHeight="1">
      <c r="A8" s="68"/>
      <c r="B8" s="198">
        <v>11</v>
      </c>
      <c r="C8" s="44" t="s">
        <v>61</v>
      </c>
      <c r="D8" s="21">
        <v>1</v>
      </c>
      <c r="E8" s="236">
        <v>5</v>
      </c>
      <c r="F8" s="216" t="s">
        <v>99</v>
      </c>
      <c r="G8" s="22" t="s">
        <v>99</v>
      </c>
      <c r="H8" s="22" t="s">
        <v>99</v>
      </c>
      <c r="I8" s="22" t="s">
        <v>99</v>
      </c>
      <c r="J8" s="22" t="s">
        <v>99</v>
      </c>
      <c r="K8" s="22" t="s">
        <v>98</v>
      </c>
      <c r="L8" s="23" t="s">
        <v>98</v>
      </c>
      <c r="M8" s="45" t="s">
        <v>61</v>
      </c>
    </row>
    <row r="9" spans="1:13" s="13" customFormat="1" ht="18" customHeight="1">
      <c r="A9" s="68"/>
      <c r="B9" s="198">
        <v>12</v>
      </c>
      <c r="C9" s="44" t="s">
        <v>1</v>
      </c>
      <c r="D9" s="21">
        <v>1</v>
      </c>
      <c r="E9" s="236">
        <v>12</v>
      </c>
      <c r="F9" s="216" t="s">
        <v>99</v>
      </c>
      <c r="G9" s="22" t="s">
        <v>99</v>
      </c>
      <c r="H9" s="22" t="s">
        <v>99</v>
      </c>
      <c r="I9" s="22" t="s">
        <v>99</v>
      </c>
      <c r="J9" s="22" t="s">
        <v>99</v>
      </c>
      <c r="K9" s="22" t="s">
        <v>98</v>
      </c>
      <c r="L9" s="23" t="s">
        <v>98</v>
      </c>
      <c r="M9" s="45" t="s">
        <v>1</v>
      </c>
    </row>
    <row r="10" spans="1:13" s="13" customFormat="1" ht="18" customHeight="1">
      <c r="A10" s="68"/>
      <c r="B10" s="198">
        <v>13</v>
      </c>
      <c r="C10" s="44" t="s">
        <v>2</v>
      </c>
      <c r="D10" s="21">
        <v>3</v>
      </c>
      <c r="E10" s="236">
        <v>24</v>
      </c>
      <c r="F10" s="216">
        <v>5020</v>
      </c>
      <c r="G10" s="22">
        <v>4913</v>
      </c>
      <c r="H10" s="22">
        <v>19273</v>
      </c>
      <c r="I10" s="22">
        <v>13310</v>
      </c>
      <c r="J10" s="22">
        <v>19273</v>
      </c>
      <c r="K10" s="22" t="s">
        <v>98</v>
      </c>
      <c r="L10" s="23" t="s">
        <v>98</v>
      </c>
      <c r="M10" s="45" t="s">
        <v>2</v>
      </c>
    </row>
    <row r="11" spans="1:13" s="13" customFormat="1" ht="18" customHeight="1">
      <c r="A11" s="68"/>
      <c r="B11" s="198">
        <v>14</v>
      </c>
      <c r="C11" s="44" t="s">
        <v>3</v>
      </c>
      <c r="D11" s="21" t="s">
        <v>98</v>
      </c>
      <c r="E11" s="236" t="s">
        <v>98</v>
      </c>
      <c r="F11" s="216" t="s">
        <v>98</v>
      </c>
      <c r="G11" s="22" t="s">
        <v>98</v>
      </c>
      <c r="H11" s="22" t="s">
        <v>98</v>
      </c>
      <c r="I11" s="22" t="s">
        <v>98</v>
      </c>
      <c r="J11" s="22" t="s">
        <v>98</v>
      </c>
      <c r="K11" s="22" t="s">
        <v>98</v>
      </c>
      <c r="L11" s="23" t="s">
        <v>98</v>
      </c>
      <c r="M11" s="45" t="s">
        <v>3</v>
      </c>
    </row>
    <row r="12" spans="1:13" s="13" customFormat="1" ht="18" customHeight="1">
      <c r="A12" s="68"/>
      <c r="B12" s="198">
        <v>15</v>
      </c>
      <c r="C12" s="44" t="s">
        <v>111</v>
      </c>
      <c r="D12" s="21">
        <v>3</v>
      </c>
      <c r="E12" s="236">
        <v>55</v>
      </c>
      <c r="F12" s="216">
        <v>16269</v>
      </c>
      <c r="G12" s="22">
        <v>22233</v>
      </c>
      <c r="H12" s="22">
        <v>56789</v>
      </c>
      <c r="I12" s="22">
        <v>31152</v>
      </c>
      <c r="J12" s="22">
        <v>57092</v>
      </c>
      <c r="K12" s="22" t="s">
        <v>99</v>
      </c>
      <c r="L12" s="23" t="s">
        <v>99</v>
      </c>
      <c r="M12" s="45" t="s">
        <v>111</v>
      </c>
    </row>
    <row r="13" spans="1:13" s="13" customFormat="1" ht="18" customHeight="1">
      <c r="A13" s="68"/>
      <c r="B13" s="198">
        <v>16</v>
      </c>
      <c r="C13" s="44" t="s">
        <v>62</v>
      </c>
      <c r="D13" s="21">
        <v>1</v>
      </c>
      <c r="E13" s="236">
        <v>28</v>
      </c>
      <c r="F13" s="216" t="s">
        <v>99</v>
      </c>
      <c r="G13" s="22" t="s">
        <v>99</v>
      </c>
      <c r="H13" s="22" t="s">
        <v>99</v>
      </c>
      <c r="I13" s="22" t="s">
        <v>99</v>
      </c>
      <c r="J13" s="22" t="s">
        <v>99</v>
      </c>
      <c r="K13" s="22" t="s">
        <v>98</v>
      </c>
      <c r="L13" s="23" t="s">
        <v>98</v>
      </c>
      <c r="M13" s="45" t="s">
        <v>62</v>
      </c>
    </row>
    <row r="14" spans="1:13" s="13" customFormat="1" ht="18" customHeight="1">
      <c r="A14" s="68"/>
      <c r="B14" s="198">
        <v>17</v>
      </c>
      <c r="C14" s="44" t="s">
        <v>4</v>
      </c>
      <c r="D14" s="21">
        <v>1</v>
      </c>
      <c r="E14" s="236">
        <v>9</v>
      </c>
      <c r="F14" s="216" t="s">
        <v>99</v>
      </c>
      <c r="G14" s="22" t="s">
        <v>99</v>
      </c>
      <c r="H14" s="22" t="s">
        <v>99</v>
      </c>
      <c r="I14" s="22" t="s">
        <v>99</v>
      </c>
      <c r="J14" s="22" t="s">
        <v>99</v>
      </c>
      <c r="K14" s="22" t="s">
        <v>98</v>
      </c>
      <c r="L14" s="23" t="s">
        <v>98</v>
      </c>
      <c r="M14" s="45" t="s">
        <v>4</v>
      </c>
    </row>
    <row r="15" spans="1:13" s="13" customFormat="1" ht="18" customHeight="1">
      <c r="A15" s="264">
        <f>'第１表事業所'!A11+11</f>
        <v>148</v>
      </c>
      <c r="B15" s="198">
        <v>18</v>
      </c>
      <c r="C15" s="44" t="s">
        <v>5</v>
      </c>
      <c r="D15" s="21">
        <v>13</v>
      </c>
      <c r="E15" s="236">
        <v>672</v>
      </c>
      <c r="F15" s="216">
        <v>311227</v>
      </c>
      <c r="G15" s="22">
        <v>1140689</v>
      </c>
      <c r="H15" s="22">
        <v>1802212</v>
      </c>
      <c r="I15" s="22">
        <v>568111</v>
      </c>
      <c r="J15" s="22">
        <v>1756901</v>
      </c>
      <c r="K15" s="22" t="s">
        <v>99</v>
      </c>
      <c r="L15" s="23" t="s">
        <v>99</v>
      </c>
      <c r="M15" s="45" t="s">
        <v>5</v>
      </c>
    </row>
    <row r="16" spans="1:13" s="13" customFormat="1" ht="18" customHeight="1">
      <c r="A16" s="264"/>
      <c r="B16" s="198">
        <v>19</v>
      </c>
      <c r="C16" s="44" t="s">
        <v>6</v>
      </c>
      <c r="D16" s="21">
        <v>4</v>
      </c>
      <c r="E16" s="236">
        <v>392</v>
      </c>
      <c r="F16" s="216">
        <v>144997</v>
      </c>
      <c r="G16" s="22">
        <v>214301</v>
      </c>
      <c r="H16" s="22">
        <v>506891</v>
      </c>
      <c r="I16" s="22">
        <v>258046</v>
      </c>
      <c r="J16" s="22">
        <v>507006</v>
      </c>
      <c r="K16" s="22" t="s">
        <v>99</v>
      </c>
      <c r="L16" s="23" t="s">
        <v>99</v>
      </c>
      <c r="M16" s="45" t="s">
        <v>6</v>
      </c>
    </row>
    <row r="17" spans="1:13" s="13" customFormat="1" ht="18" customHeight="1">
      <c r="A17" s="66"/>
      <c r="B17" s="198">
        <v>20</v>
      </c>
      <c r="C17" s="44" t="s">
        <v>7</v>
      </c>
      <c r="D17" s="21" t="s">
        <v>98</v>
      </c>
      <c r="E17" s="236" t="s">
        <v>98</v>
      </c>
      <c r="F17" s="216" t="s">
        <v>98</v>
      </c>
      <c r="G17" s="22" t="s">
        <v>98</v>
      </c>
      <c r="H17" s="22" t="s">
        <v>98</v>
      </c>
      <c r="I17" s="22" t="s">
        <v>98</v>
      </c>
      <c r="J17" s="22" t="s">
        <v>98</v>
      </c>
      <c r="K17" s="22" t="s">
        <v>98</v>
      </c>
      <c r="L17" s="23" t="s">
        <v>98</v>
      </c>
      <c r="M17" s="45" t="s">
        <v>7</v>
      </c>
    </row>
    <row r="18" spans="1:13" s="13" customFormat="1" ht="18" customHeight="1">
      <c r="A18" s="66"/>
      <c r="B18" s="198">
        <v>21</v>
      </c>
      <c r="C18" s="44" t="s">
        <v>8</v>
      </c>
      <c r="D18" s="21">
        <v>8</v>
      </c>
      <c r="E18" s="236">
        <v>73</v>
      </c>
      <c r="F18" s="216">
        <v>35253</v>
      </c>
      <c r="G18" s="22">
        <v>174747</v>
      </c>
      <c r="H18" s="22">
        <v>311846</v>
      </c>
      <c r="I18" s="22">
        <v>127065</v>
      </c>
      <c r="J18" s="22">
        <v>308420</v>
      </c>
      <c r="K18" s="22" t="s">
        <v>98</v>
      </c>
      <c r="L18" s="23" t="s">
        <v>98</v>
      </c>
      <c r="M18" s="45" t="s">
        <v>8</v>
      </c>
    </row>
    <row r="19" spans="1:13" s="13" customFormat="1" ht="18" customHeight="1">
      <c r="A19" s="68"/>
      <c r="B19" s="198">
        <v>22</v>
      </c>
      <c r="C19" s="44" t="s">
        <v>67</v>
      </c>
      <c r="D19" s="21" t="s">
        <v>98</v>
      </c>
      <c r="E19" s="236" t="s">
        <v>98</v>
      </c>
      <c r="F19" s="216" t="s">
        <v>98</v>
      </c>
      <c r="G19" s="22" t="s">
        <v>98</v>
      </c>
      <c r="H19" s="22" t="s">
        <v>98</v>
      </c>
      <c r="I19" s="22" t="s">
        <v>98</v>
      </c>
      <c r="J19" s="22" t="s">
        <v>98</v>
      </c>
      <c r="K19" s="22" t="s">
        <v>98</v>
      </c>
      <c r="L19" s="23" t="s">
        <v>98</v>
      </c>
      <c r="M19" s="45" t="s">
        <v>67</v>
      </c>
    </row>
    <row r="20" spans="1:13" s="13" customFormat="1" ht="18" customHeight="1">
      <c r="A20" s="68"/>
      <c r="B20" s="198">
        <v>23</v>
      </c>
      <c r="C20" s="44" t="s">
        <v>9</v>
      </c>
      <c r="D20" s="21">
        <v>2</v>
      </c>
      <c r="E20" s="236">
        <v>1009</v>
      </c>
      <c r="F20" s="216" t="s">
        <v>99</v>
      </c>
      <c r="G20" s="22" t="s">
        <v>99</v>
      </c>
      <c r="H20" s="22" t="s">
        <v>99</v>
      </c>
      <c r="I20" s="22" t="s">
        <v>99</v>
      </c>
      <c r="J20" s="22" t="s">
        <v>99</v>
      </c>
      <c r="K20" s="22" t="s">
        <v>99</v>
      </c>
      <c r="L20" s="23" t="s">
        <v>99</v>
      </c>
      <c r="M20" s="45" t="s">
        <v>9</v>
      </c>
    </row>
    <row r="21" spans="1:13" s="13" customFormat="1" ht="18" customHeight="1">
      <c r="A21" s="66"/>
      <c r="B21" s="198">
        <v>24</v>
      </c>
      <c r="C21" s="44" t="s">
        <v>10</v>
      </c>
      <c r="D21" s="21">
        <v>32</v>
      </c>
      <c r="E21" s="236">
        <v>2546</v>
      </c>
      <c r="F21" s="216">
        <v>1074462</v>
      </c>
      <c r="G21" s="22">
        <v>3198083</v>
      </c>
      <c r="H21" s="22">
        <v>4998587</v>
      </c>
      <c r="I21" s="22">
        <v>1725842</v>
      </c>
      <c r="J21" s="22">
        <v>5140275</v>
      </c>
      <c r="K21" s="22">
        <v>818936</v>
      </c>
      <c r="L21" s="23">
        <v>224356</v>
      </c>
      <c r="M21" s="45" t="s">
        <v>10</v>
      </c>
    </row>
    <row r="22" spans="1:13" s="13" customFormat="1" ht="18" customHeight="1">
      <c r="A22" s="66"/>
      <c r="B22" s="198">
        <v>25</v>
      </c>
      <c r="C22" s="44" t="s">
        <v>108</v>
      </c>
      <c r="D22" s="21">
        <v>2</v>
      </c>
      <c r="E22" s="236">
        <v>228</v>
      </c>
      <c r="F22" s="216" t="s">
        <v>99</v>
      </c>
      <c r="G22" s="22" t="s">
        <v>99</v>
      </c>
      <c r="H22" s="22" t="s">
        <v>99</v>
      </c>
      <c r="I22" s="22" t="s">
        <v>99</v>
      </c>
      <c r="J22" s="22" t="s">
        <v>99</v>
      </c>
      <c r="K22" s="22" t="s">
        <v>99</v>
      </c>
      <c r="L22" s="23" t="s">
        <v>99</v>
      </c>
      <c r="M22" s="45" t="s">
        <v>108</v>
      </c>
    </row>
    <row r="23" spans="1:13" s="13" customFormat="1" ht="18" customHeight="1">
      <c r="A23" s="66"/>
      <c r="B23" s="198">
        <v>26</v>
      </c>
      <c r="C23" s="44" t="s">
        <v>109</v>
      </c>
      <c r="D23" s="21">
        <v>9</v>
      </c>
      <c r="E23" s="236">
        <v>139</v>
      </c>
      <c r="F23" s="216">
        <v>67868</v>
      </c>
      <c r="G23" s="22">
        <v>246289</v>
      </c>
      <c r="H23" s="22">
        <v>410606</v>
      </c>
      <c r="I23" s="22">
        <v>128868</v>
      </c>
      <c r="J23" s="22">
        <v>403575</v>
      </c>
      <c r="K23" s="22" t="s">
        <v>99</v>
      </c>
      <c r="L23" s="23" t="s">
        <v>99</v>
      </c>
      <c r="M23" s="45" t="s">
        <v>109</v>
      </c>
    </row>
    <row r="24" spans="1:13" s="13" customFormat="1" ht="18" customHeight="1">
      <c r="A24" s="66"/>
      <c r="B24" s="198">
        <v>27</v>
      </c>
      <c r="C24" s="44" t="s">
        <v>110</v>
      </c>
      <c r="D24" s="21" t="s">
        <v>98</v>
      </c>
      <c r="E24" s="236" t="s">
        <v>98</v>
      </c>
      <c r="F24" s="216" t="s">
        <v>98</v>
      </c>
      <c r="G24" s="22" t="s">
        <v>98</v>
      </c>
      <c r="H24" s="22" t="s">
        <v>98</v>
      </c>
      <c r="I24" s="22" t="s">
        <v>98</v>
      </c>
      <c r="J24" s="22" t="s">
        <v>98</v>
      </c>
      <c r="K24" s="22" t="s">
        <v>98</v>
      </c>
      <c r="L24" s="23" t="s">
        <v>98</v>
      </c>
      <c r="M24" s="45" t="s">
        <v>110</v>
      </c>
    </row>
    <row r="25" spans="1:13" s="13" customFormat="1" ht="18" customHeight="1">
      <c r="A25" s="66"/>
      <c r="B25" s="198">
        <v>28</v>
      </c>
      <c r="C25" s="44" t="s">
        <v>28</v>
      </c>
      <c r="D25" s="21" t="s">
        <v>98</v>
      </c>
      <c r="E25" s="236" t="s">
        <v>98</v>
      </c>
      <c r="F25" s="216" t="s">
        <v>98</v>
      </c>
      <c r="G25" s="22" t="s">
        <v>98</v>
      </c>
      <c r="H25" s="22" t="s">
        <v>98</v>
      </c>
      <c r="I25" s="22" t="s">
        <v>98</v>
      </c>
      <c r="J25" s="22" t="s">
        <v>98</v>
      </c>
      <c r="K25" s="22" t="s">
        <v>98</v>
      </c>
      <c r="L25" s="23" t="s">
        <v>98</v>
      </c>
      <c r="M25" s="45" t="s">
        <v>28</v>
      </c>
    </row>
    <row r="26" spans="1:13" s="13" customFormat="1" ht="18" customHeight="1">
      <c r="A26" s="66"/>
      <c r="B26" s="198">
        <v>29</v>
      </c>
      <c r="C26" s="54" t="s">
        <v>11</v>
      </c>
      <c r="D26" s="21">
        <v>1</v>
      </c>
      <c r="E26" s="236">
        <v>6</v>
      </c>
      <c r="F26" s="216" t="s">
        <v>99</v>
      </c>
      <c r="G26" s="22" t="s">
        <v>99</v>
      </c>
      <c r="H26" s="22" t="s">
        <v>99</v>
      </c>
      <c r="I26" s="22" t="s">
        <v>99</v>
      </c>
      <c r="J26" s="22" t="s">
        <v>99</v>
      </c>
      <c r="K26" s="22" t="s">
        <v>98</v>
      </c>
      <c r="L26" s="23" t="s">
        <v>98</v>
      </c>
      <c r="M26" s="55" t="s">
        <v>11</v>
      </c>
    </row>
    <row r="27" spans="1:13" s="13" customFormat="1" ht="18" customHeight="1">
      <c r="A27" s="66"/>
      <c r="B27" s="198">
        <v>30</v>
      </c>
      <c r="C27" s="44" t="s">
        <v>58</v>
      </c>
      <c r="D27" s="21">
        <v>1</v>
      </c>
      <c r="E27" s="236">
        <v>8</v>
      </c>
      <c r="F27" s="216" t="s">
        <v>99</v>
      </c>
      <c r="G27" s="22" t="s">
        <v>99</v>
      </c>
      <c r="H27" s="22" t="s">
        <v>99</v>
      </c>
      <c r="I27" s="22" t="s">
        <v>99</v>
      </c>
      <c r="J27" s="22" t="s">
        <v>99</v>
      </c>
      <c r="K27" s="22" t="s">
        <v>98</v>
      </c>
      <c r="L27" s="23" t="s">
        <v>98</v>
      </c>
      <c r="M27" s="45" t="s">
        <v>58</v>
      </c>
    </row>
    <row r="28" spans="1:13" s="13" customFormat="1" ht="18" customHeight="1">
      <c r="A28" s="66"/>
      <c r="B28" s="198">
        <v>31</v>
      </c>
      <c r="C28" s="44" t="s">
        <v>12</v>
      </c>
      <c r="D28" s="21">
        <v>1</v>
      </c>
      <c r="E28" s="236">
        <v>4</v>
      </c>
      <c r="F28" s="216" t="s">
        <v>99</v>
      </c>
      <c r="G28" s="22" t="s">
        <v>99</v>
      </c>
      <c r="H28" s="22" t="s">
        <v>99</v>
      </c>
      <c r="I28" s="22" t="s">
        <v>99</v>
      </c>
      <c r="J28" s="22" t="s">
        <v>99</v>
      </c>
      <c r="K28" s="22" t="s">
        <v>98</v>
      </c>
      <c r="L28" s="23" t="s">
        <v>98</v>
      </c>
      <c r="M28" s="45" t="s">
        <v>12</v>
      </c>
    </row>
    <row r="29" spans="1:13" s="13" customFormat="1" ht="18" customHeight="1">
      <c r="A29" s="66"/>
      <c r="B29" s="199">
        <v>32</v>
      </c>
      <c r="C29" s="46" t="s">
        <v>59</v>
      </c>
      <c r="D29" s="24">
        <v>5</v>
      </c>
      <c r="E29" s="237">
        <v>4349</v>
      </c>
      <c r="F29" s="217">
        <v>2409458</v>
      </c>
      <c r="G29" s="25">
        <v>4875833</v>
      </c>
      <c r="H29" s="25">
        <v>8322589</v>
      </c>
      <c r="I29" s="25">
        <v>3315377</v>
      </c>
      <c r="J29" s="25">
        <v>8293996</v>
      </c>
      <c r="K29" s="25" t="s">
        <v>99</v>
      </c>
      <c r="L29" s="26" t="s">
        <v>99</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21</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175</v>
      </c>
      <c r="E5" s="234">
        <v>5430</v>
      </c>
      <c r="F5" s="214">
        <v>2253676</v>
      </c>
      <c r="G5" s="16">
        <v>10554991</v>
      </c>
      <c r="H5" s="16">
        <v>20197038</v>
      </c>
      <c r="I5" s="16">
        <v>8627678</v>
      </c>
      <c r="J5" s="16">
        <v>19728193</v>
      </c>
      <c r="K5" s="16">
        <v>2400074</v>
      </c>
      <c r="L5" s="17">
        <v>719721</v>
      </c>
      <c r="M5" s="204" t="s">
        <v>138</v>
      </c>
      <c r="N5" s="4"/>
    </row>
    <row r="6" spans="1:13" s="13" customFormat="1" ht="18" customHeight="1">
      <c r="A6" s="68"/>
      <c r="B6" s="196" t="s">
        <v>13</v>
      </c>
      <c r="C6" s="42" t="s">
        <v>66</v>
      </c>
      <c r="D6" s="18">
        <v>31</v>
      </c>
      <c r="E6" s="235">
        <v>744</v>
      </c>
      <c r="F6" s="215">
        <v>157282</v>
      </c>
      <c r="G6" s="19">
        <v>605691</v>
      </c>
      <c r="H6" s="19">
        <v>998684</v>
      </c>
      <c r="I6" s="19">
        <v>353300</v>
      </c>
      <c r="J6" s="19">
        <v>985281</v>
      </c>
      <c r="K6" s="19">
        <v>240748</v>
      </c>
      <c r="L6" s="20">
        <v>42472</v>
      </c>
      <c r="M6" s="43" t="s">
        <v>66</v>
      </c>
    </row>
    <row r="7" spans="1:13" s="13" customFormat="1" ht="18" customHeight="1">
      <c r="A7" s="69"/>
      <c r="B7" s="198">
        <v>10</v>
      </c>
      <c r="C7" s="44" t="s">
        <v>0</v>
      </c>
      <c r="D7" s="21">
        <v>3</v>
      </c>
      <c r="E7" s="236">
        <v>255</v>
      </c>
      <c r="F7" s="216">
        <v>119584</v>
      </c>
      <c r="G7" s="22">
        <v>2296432</v>
      </c>
      <c r="H7" s="22">
        <v>2857903</v>
      </c>
      <c r="I7" s="22">
        <v>448627</v>
      </c>
      <c r="J7" s="22">
        <v>2858302</v>
      </c>
      <c r="K7" s="22">
        <v>467447</v>
      </c>
      <c r="L7" s="23">
        <v>14434</v>
      </c>
      <c r="M7" s="45" t="s">
        <v>0</v>
      </c>
    </row>
    <row r="8" spans="1:13" s="13" customFormat="1" ht="18" customHeight="1">
      <c r="A8" s="68"/>
      <c r="B8" s="198">
        <v>11</v>
      </c>
      <c r="C8" s="44" t="s">
        <v>61</v>
      </c>
      <c r="D8" s="21">
        <v>11</v>
      </c>
      <c r="E8" s="236">
        <v>323</v>
      </c>
      <c r="F8" s="216">
        <v>120314</v>
      </c>
      <c r="G8" s="22">
        <v>298355</v>
      </c>
      <c r="H8" s="22">
        <v>532326</v>
      </c>
      <c r="I8" s="22">
        <v>207411</v>
      </c>
      <c r="J8" s="22">
        <v>348926</v>
      </c>
      <c r="K8" s="22">
        <v>105649</v>
      </c>
      <c r="L8" s="23">
        <v>19633</v>
      </c>
      <c r="M8" s="45" t="s">
        <v>61</v>
      </c>
    </row>
    <row r="9" spans="1:13" s="13" customFormat="1" ht="18" customHeight="1">
      <c r="A9" s="68"/>
      <c r="B9" s="198">
        <v>12</v>
      </c>
      <c r="C9" s="44" t="s">
        <v>1</v>
      </c>
      <c r="D9" s="21">
        <v>9</v>
      </c>
      <c r="E9" s="236">
        <v>76</v>
      </c>
      <c r="F9" s="216">
        <v>24672</v>
      </c>
      <c r="G9" s="22">
        <v>63054</v>
      </c>
      <c r="H9" s="22">
        <v>110275</v>
      </c>
      <c r="I9" s="22">
        <v>43762</v>
      </c>
      <c r="J9" s="22">
        <v>58346</v>
      </c>
      <c r="K9" s="22" t="s">
        <v>98</v>
      </c>
      <c r="L9" s="23" t="s">
        <v>98</v>
      </c>
      <c r="M9" s="45" t="s">
        <v>1</v>
      </c>
    </row>
    <row r="10" spans="1:13" s="13" customFormat="1" ht="18" customHeight="1">
      <c r="A10" s="68"/>
      <c r="B10" s="198">
        <v>13</v>
      </c>
      <c r="C10" s="44" t="s">
        <v>2</v>
      </c>
      <c r="D10" s="21">
        <v>14</v>
      </c>
      <c r="E10" s="236">
        <v>264</v>
      </c>
      <c r="F10" s="216">
        <v>83760</v>
      </c>
      <c r="G10" s="22">
        <v>285588</v>
      </c>
      <c r="H10" s="22">
        <v>445169</v>
      </c>
      <c r="I10" s="22">
        <v>137319</v>
      </c>
      <c r="J10" s="22">
        <v>437880</v>
      </c>
      <c r="K10" s="22" t="s">
        <v>99</v>
      </c>
      <c r="L10" s="23" t="s">
        <v>99</v>
      </c>
      <c r="M10" s="45" t="s">
        <v>2</v>
      </c>
    </row>
    <row r="11" spans="1:13" s="13" customFormat="1" ht="18" customHeight="1">
      <c r="A11" s="68"/>
      <c r="B11" s="198">
        <v>14</v>
      </c>
      <c r="C11" s="44" t="s">
        <v>3</v>
      </c>
      <c r="D11" s="21">
        <v>2</v>
      </c>
      <c r="E11" s="236">
        <v>64</v>
      </c>
      <c r="F11" s="216" t="s">
        <v>99</v>
      </c>
      <c r="G11" s="22" t="s">
        <v>99</v>
      </c>
      <c r="H11" s="22" t="s">
        <v>99</v>
      </c>
      <c r="I11" s="22" t="s">
        <v>99</v>
      </c>
      <c r="J11" s="22" t="s">
        <v>99</v>
      </c>
      <c r="K11" s="22" t="s">
        <v>99</v>
      </c>
      <c r="L11" s="23" t="s">
        <v>99</v>
      </c>
      <c r="M11" s="45" t="s">
        <v>3</v>
      </c>
    </row>
    <row r="12" spans="1:13" s="13" customFormat="1" ht="18" customHeight="1">
      <c r="A12" s="68"/>
      <c r="B12" s="198">
        <v>15</v>
      </c>
      <c r="C12" s="44" t="s">
        <v>111</v>
      </c>
      <c r="D12" s="21">
        <v>6</v>
      </c>
      <c r="E12" s="236">
        <v>130</v>
      </c>
      <c r="F12" s="216">
        <v>46995</v>
      </c>
      <c r="G12" s="22">
        <v>293209</v>
      </c>
      <c r="H12" s="22">
        <v>482948</v>
      </c>
      <c r="I12" s="22">
        <v>167148</v>
      </c>
      <c r="J12" s="22">
        <v>483493</v>
      </c>
      <c r="K12" s="22" t="s">
        <v>99</v>
      </c>
      <c r="L12" s="23" t="s">
        <v>99</v>
      </c>
      <c r="M12" s="45" t="s">
        <v>111</v>
      </c>
    </row>
    <row r="13" spans="1:13" s="13" customFormat="1" ht="18" customHeight="1">
      <c r="A13" s="68"/>
      <c r="B13" s="198">
        <v>16</v>
      </c>
      <c r="C13" s="44" t="s">
        <v>62</v>
      </c>
      <c r="D13" s="21">
        <v>1</v>
      </c>
      <c r="E13" s="236">
        <v>9</v>
      </c>
      <c r="F13" s="216" t="s">
        <v>99</v>
      </c>
      <c r="G13" s="22" t="s">
        <v>99</v>
      </c>
      <c r="H13" s="22" t="s">
        <v>99</v>
      </c>
      <c r="I13" s="22" t="s">
        <v>99</v>
      </c>
      <c r="J13" s="22" t="s">
        <v>99</v>
      </c>
      <c r="K13" s="22" t="s">
        <v>98</v>
      </c>
      <c r="L13" s="23" t="s">
        <v>98</v>
      </c>
      <c r="M13" s="45" t="s">
        <v>62</v>
      </c>
    </row>
    <row r="14" spans="1:13" s="13" customFormat="1" ht="18" customHeight="1">
      <c r="A14" s="68"/>
      <c r="B14" s="198">
        <v>17</v>
      </c>
      <c r="C14" s="44" t="s">
        <v>4</v>
      </c>
      <c r="D14" s="21">
        <v>2</v>
      </c>
      <c r="E14" s="236">
        <v>10</v>
      </c>
      <c r="F14" s="216" t="s">
        <v>99</v>
      </c>
      <c r="G14" s="22" t="s">
        <v>99</v>
      </c>
      <c r="H14" s="22" t="s">
        <v>99</v>
      </c>
      <c r="I14" s="22" t="s">
        <v>99</v>
      </c>
      <c r="J14" s="22" t="s">
        <v>99</v>
      </c>
      <c r="K14" s="22" t="s">
        <v>98</v>
      </c>
      <c r="L14" s="23" t="s">
        <v>98</v>
      </c>
      <c r="M14" s="45" t="s">
        <v>4</v>
      </c>
    </row>
    <row r="15" spans="1:13" s="13" customFormat="1" ht="18" customHeight="1">
      <c r="A15" s="264">
        <f>'第１表事業所'!A11+12</f>
        <v>149</v>
      </c>
      <c r="B15" s="198">
        <v>18</v>
      </c>
      <c r="C15" s="44" t="s">
        <v>5</v>
      </c>
      <c r="D15" s="21">
        <v>17</v>
      </c>
      <c r="E15" s="236">
        <v>348</v>
      </c>
      <c r="F15" s="216">
        <v>114546</v>
      </c>
      <c r="G15" s="22">
        <v>326011</v>
      </c>
      <c r="H15" s="22">
        <v>510355</v>
      </c>
      <c r="I15" s="22">
        <v>167173</v>
      </c>
      <c r="J15" s="22">
        <v>502538</v>
      </c>
      <c r="K15" s="22">
        <v>106142</v>
      </c>
      <c r="L15" s="23">
        <v>18054</v>
      </c>
      <c r="M15" s="45" t="s">
        <v>5</v>
      </c>
    </row>
    <row r="16" spans="1:13" s="13" customFormat="1" ht="18" customHeight="1">
      <c r="A16" s="264"/>
      <c r="B16" s="198">
        <v>19</v>
      </c>
      <c r="C16" s="44" t="s">
        <v>6</v>
      </c>
      <c r="D16" s="21" t="s">
        <v>98</v>
      </c>
      <c r="E16" s="236" t="s">
        <v>98</v>
      </c>
      <c r="F16" s="216" t="s">
        <v>98</v>
      </c>
      <c r="G16" s="22" t="s">
        <v>98</v>
      </c>
      <c r="H16" s="22" t="s">
        <v>98</v>
      </c>
      <c r="I16" s="22" t="s">
        <v>98</v>
      </c>
      <c r="J16" s="22" t="s">
        <v>98</v>
      </c>
      <c r="K16" s="22" t="s">
        <v>98</v>
      </c>
      <c r="L16" s="23" t="s">
        <v>98</v>
      </c>
      <c r="M16" s="45" t="s">
        <v>6</v>
      </c>
    </row>
    <row r="17" spans="1:13" s="13" customFormat="1" ht="18" customHeight="1">
      <c r="A17" s="66"/>
      <c r="B17" s="198">
        <v>20</v>
      </c>
      <c r="C17" s="44" t="s">
        <v>7</v>
      </c>
      <c r="D17" s="21">
        <v>1</v>
      </c>
      <c r="E17" s="236">
        <v>4</v>
      </c>
      <c r="F17" s="216" t="s">
        <v>99</v>
      </c>
      <c r="G17" s="22" t="s">
        <v>99</v>
      </c>
      <c r="H17" s="22" t="s">
        <v>99</v>
      </c>
      <c r="I17" s="22" t="s">
        <v>99</v>
      </c>
      <c r="J17" s="22" t="s">
        <v>99</v>
      </c>
      <c r="K17" s="22" t="s">
        <v>98</v>
      </c>
      <c r="L17" s="23" t="s">
        <v>98</v>
      </c>
      <c r="M17" s="45" t="s">
        <v>7</v>
      </c>
    </row>
    <row r="18" spans="1:13" s="13" customFormat="1" ht="18" customHeight="1">
      <c r="A18" s="66"/>
      <c r="B18" s="198">
        <v>21</v>
      </c>
      <c r="C18" s="44" t="s">
        <v>8</v>
      </c>
      <c r="D18" s="21">
        <v>14</v>
      </c>
      <c r="E18" s="236">
        <v>374</v>
      </c>
      <c r="F18" s="216">
        <v>139727</v>
      </c>
      <c r="G18" s="22">
        <v>388878</v>
      </c>
      <c r="H18" s="22">
        <v>724177</v>
      </c>
      <c r="I18" s="22">
        <v>279994</v>
      </c>
      <c r="J18" s="22">
        <v>676547</v>
      </c>
      <c r="K18" s="22">
        <v>201048</v>
      </c>
      <c r="L18" s="23">
        <v>28554</v>
      </c>
      <c r="M18" s="45" t="s">
        <v>8</v>
      </c>
    </row>
    <row r="19" spans="1:13" s="13" customFormat="1" ht="18" customHeight="1">
      <c r="A19" s="68"/>
      <c r="B19" s="198">
        <v>22</v>
      </c>
      <c r="C19" s="44" t="s">
        <v>67</v>
      </c>
      <c r="D19" s="21">
        <v>2</v>
      </c>
      <c r="E19" s="236">
        <v>71</v>
      </c>
      <c r="F19" s="216" t="s">
        <v>99</v>
      </c>
      <c r="G19" s="22" t="s">
        <v>99</v>
      </c>
      <c r="H19" s="22" t="s">
        <v>99</v>
      </c>
      <c r="I19" s="22" t="s">
        <v>99</v>
      </c>
      <c r="J19" s="22" t="s">
        <v>99</v>
      </c>
      <c r="K19" s="22" t="s">
        <v>99</v>
      </c>
      <c r="L19" s="23" t="s">
        <v>99</v>
      </c>
      <c r="M19" s="45" t="s">
        <v>67</v>
      </c>
    </row>
    <row r="20" spans="1:13" s="13" customFormat="1" ht="18" customHeight="1">
      <c r="A20" s="68"/>
      <c r="B20" s="198">
        <v>23</v>
      </c>
      <c r="C20" s="44" t="s">
        <v>9</v>
      </c>
      <c r="D20" s="21">
        <v>3</v>
      </c>
      <c r="E20" s="236">
        <v>280</v>
      </c>
      <c r="F20" s="216">
        <v>162298</v>
      </c>
      <c r="G20" s="22">
        <v>2193375</v>
      </c>
      <c r="H20" s="22">
        <v>2856676</v>
      </c>
      <c r="I20" s="22">
        <v>527935</v>
      </c>
      <c r="J20" s="22">
        <v>2796271</v>
      </c>
      <c r="K20" s="22">
        <v>153094</v>
      </c>
      <c r="L20" s="23">
        <v>129903</v>
      </c>
      <c r="M20" s="45" t="s">
        <v>9</v>
      </c>
    </row>
    <row r="21" spans="1:13" s="13" customFormat="1" ht="18" customHeight="1">
      <c r="A21" s="66"/>
      <c r="B21" s="198">
        <v>24</v>
      </c>
      <c r="C21" s="44" t="s">
        <v>10</v>
      </c>
      <c r="D21" s="21">
        <v>26</v>
      </c>
      <c r="E21" s="236">
        <v>545</v>
      </c>
      <c r="F21" s="216">
        <v>223366</v>
      </c>
      <c r="G21" s="22">
        <v>624508</v>
      </c>
      <c r="H21" s="22">
        <v>979219</v>
      </c>
      <c r="I21" s="22">
        <v>312450</v>
      </c>
      <c r="J21" s="22">
        <v>937792</v>
      </c>
      <c r="K21" s="22">
        <v>107416</v>
      </c>
      <c r="L21" s="23">
        <v>27680</v>
      </c>
      <c r="M21" s="45" t="s">
        <v>10</v>
      </c>
    </row>
    <row r="22" spans="1:13" s="13" customFormat="1" ht="18" customHeight="1">
      <c r="A22" s="66"/>
      <c r="B22" s="198">
        <v>25</v>
      </c>
      <c r="C22" s="44" t="s">
        <v>108</v>
      </c>
      <c r="D22" s="21">
        <v>1</v>
      </c>
      <c r="E22" s="236">
        <v>13</v>
      </c>
      <c r="F22" s="216" t="s">
        <v>99</v>
      </c>
      <c r="G22" s="22" t="s">
        <v>99</v>
      </c>
      <c r="H22" s="22" t="s">
        <v>99</v>
      </c>
      <c r="I22" s="22" t="s">
        <v>99</v>
      </c>
      <c r="J22" s="22" t="s">
        <v>99</v>
      </c>
      <c r="K22" s="22" t="s">
        <v>98</v>
      </c>
      <c r="L22" s="23" t="s">
        <v>98</v>
      </c>
      <c r="M22" s="45" t="s">
        <v>108</v>
      </c>
    </row>
    <row r="23" spans="1:13" s="13" customFormat="1" ht="18" customHeight="1">
      <c r="A23" s="66"/>
      <c r="B23" s="198">
        <v>26</v>
      </c>
      <c r="C23" s="44" t="s">
        <v>109</v>
      </c>
      <c r="D23" s="21">
        <v>15</v>
      </c>
      <c r="E23" s="236">
        <v>436</v>
      </c>
      <c r="F23" s="216">
        <v>185427</v>
      </c>
      <c r="G23" s="22">
        <v>260910</v>
      </c>
      <c r="H23" s="22">
        <v>578604</v>
      </c>
      <c r="I23" s="22">
        <v>283184</v>
      </c>
      <c r="J23" s="22">
        <v>557903</v>
      </c>
      <c r="K23" s="22">
        <v>111627</v>
      </c>
      <c r="L23" s="23">
        <v>25908</v>
      </c>
      <c r="M23" s="45" t="s">
        <v>109</v>
      </c>
    </row>
    <row r="24" spans="1:13" s="13" customFormat="1" ht="18" customHeight="1">
      <c r="A24" s="66"/>
      <c r="B24" s="198">
        <v>27</v>
      </c>
      <c r="C24" s="44" t="s">
        <v>110</v>
      </c>
      <c r="D24" s="21" t="s">
        <v>98</v>
      </c>
      <c r="E24" s="236" t="s">
        <v>98</v>
      </c>
      <c r="F24" s="216" t="s">
        <v>98</v>
      </c>
      <c r="G24" s="22" t="s">
        <v>98</v>
      </c>
      <c r="H24" s="22" t="s">
        <v>98</v>
      </c>
      <c r="I24" s="22" t="s">
        <v>98</v>
      </c>
      <c r="J24" s="22" t="s">
        <v>98</v>
      </c>
      <c r="K24" s="22" t="s">
        <v>98</v>
      </c>
      <c r="L24" s="23" t="s">
        <v>98</v>
      </c>
      <c r="M24" s="45" t="s">
        <v>110</v>
      </c>
    </row>
    <row r="25" spans="1:13" s="13" customFormat="1" ht="18" customHeight="1">
      <c r="A25" s="66"/>
      <c r="B25" s="198">
        <v>28</v>
      </c>
      <c r="C25" s="44" t="s">
        <v>28</v>
      </c>
      <c r="D25" s="21">
        <v>7</v>
      </c>
      <c r="E25" s="236">
        <v>1257</v>
      </c>
      <c r="F25" s="216">
        <v>717469</v>
      </c>
      <c r="G25" s="22">
        <v>2572124</v>
      </c>
      <c r="H25" s="22">
        <v>8418658</v>
      </c>
      <c r="I25" s="22">
        <v>5399964</v>
      </c>
      <c r="J25" s="22">
        <v>8447870</v>
      </c>
      <c r="K25" s="22">
        <v>485674</v>
      </c>
      <c r="L25" s="23">
        <v>360688</v>
      </c>
      <c r="M25" s="45" t="s">
        <v>28</v>
      </c>
    </row>
    <row r="26" spans="1:13" s="13" customFormat="1" ht="18" customHeight="1">
      <c r="A26" s="66"/>
      <c r="B26" s="198">
        <v>29</v>
      </c>
      <c r="C26" s="54" t="s">
        <v>11</v>
      </c>
      <c r="D26" s="21">
        <v>4</v>
      </c>
      <c r="E26" s="236">
        <v>97</v>
      </c>
      <c r="F26" s="216">
        <v>13538</v>
      </c>
      <c r="G26" s="22">
        <v>4281</v>
      </c>
      <c r="H26" s="22">
        <v>21628</v>
      </c>
      <c r="I26" s="22">
        <v>16061</v>
      </c>
      <c r="J26" s="22">
        <v>21623</v>
      </c>
      <c r="K26" s="22" t="s">
        <v>98</v>
      </c>
      <c r="L26" s="23" t="s">
        <v>98</v>
      </c>
      <c r="M26" s="55" t="s">
        <v>11</v>
      </c>
    </row>
    <row r="27" spans="1:13" s="13" customFormat="1" ht="18" customHeight="1">
      <c r="A27" s="66"/>
      <c r="B27" s="198">
        <v>30</v>
      </c>
      <c r="C27" s="44" t="s">
        <v>58</v>
      </c>
      <c r="D27" s="21" t="s">
        <v>98</v>
      </c>
      <c r="E27" s="236" t="s">
        <v>98</v>
      </c>
      <c r="F27" s="216" t="s">
        <v>98</v>
      </c>
      <c r="G27" s="22" t="s">
        <v>98</v>
      </c>
      <c r="H27" s="22" t="s">
        <v>98</v>
      </c>
      <c r="I27" s="22" t="s">
        <v>98</v>
      </c>
      <c r="J27" s="22" t="s">
        <v>98</v>
      </c>
      <c r="K27" s="22" t="s">
        <v>98</v>
      </c>
      <c r="L27" s="23" t="s">
        <v>98</v>
      </c>
      <c r="M27" s="45" t="s">
        <v>58</v>
      </c>
    </row>
    <row r="28" spans="1:13" s="13" customFormat="1" ht="18" customHeight="1">
      <c r="A28" s="66"/>
      <c r="B28" s="198">
        <v>31</v>
      </c>
      <c r="C28" s="44" t="s">
        <v>12</v>
      </c>
      <c r="D28" s="21">
        <v>6</v>
      </c>
      <c r="E28" s="236">
        <v>130</v>
      </c>
      <c r="F28" s="216">
        <v>56626</v>
      </c>
      <c r="G28" s="22">
        <v>101146</v>
      </c>
      <c r="H28" s="22">
        <v>221049</v>
      </c>
      <c r="I28" s="22">
        <v>101283</v>
      </c>
      <c r="J28" s="22">
        <v>221906</v>
      </c>
      <c r="K28" s="22" t="s">
        <v>99</v>
      </c>
      <c r="L28" s="23" t="s">
        <v>99</v>
      </c>
      <c r="M28" s="45" t="s">
        <v>12</v>
      </c>
    </row>
    <row r="29" spans="1:13" s="13" customFormat="1" ht="18" customHeight="1">
      <c r="A29" s="66"/>
      <c r="B29" s="199">
        <v>32</v>
      </c>
      <c r="C29" s="46" t="s">
        <v>59</v>
      </c>
      <c r="D29" s="24" t="s">
        <v>98</v>
      </c>
      <c r="E29" s="237" t="s">
        <v>98</v>
      </c>
      <c r="F29" s="217" t="s">
        <v>98</v>
      </c>
      <c r="G29" s="25" t="s">
        <v>98</v>
      </c>
      <c r="H29" s="25" t="s">
        <v>98</v>
      </c>
      <c r="I29" s="25" t="s">
        <v>98</v>
      </c>
      <c r="J29" s="25" t="s">
        <v>98</v>
      </c>
      <c r="K29" s="25" t="s">
        <v>98</v>
      </c>
      <c r="L29" s="26" t="s">
        <v>98</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22</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138</v>
      </c>
      <c r="E5" s="234">
        <v>4902</v>
      </c>
      <c r="F5" s="214">
        <v>1857908</v>
      </c>
      <c r="G5" s="16">
        <v>3652999</v>
      </c>
      <c r="H5" s="16">
        <v>7407988</v>
      </c>
      <c r="I5" s="16">
        <v>3361395</v>
      </c>
      <c r="J5" s="16">
        <v>7046563</v>
      </c>
      <c r="K5" s="16">
        <v>1197102</v>
      </c>
      <c r="L5" s="17">
        <v>174178</v>
      </c>
      <c r="M5" s="204" t="s">
        <v>138</v>
      </c>
      <c r="N5" s="4"/>
    </row>
    <row r="6" spans="1:13" s="13" customFormat="1" ht="18" customHeight="1">
      <c r="A6" s="68"/>
      <c r="B6" s="196" t="s">
        <v>13</v>
      </c>
      <c r="C6" s="42" t="s">
        <v>66</v>
      </c>
      <c r="D6" s="18">
        <v>16</v>
      </c>
      <c r="E6" s="235">
        <v>493</v>
      </c>
      <c r="F6" s="215">
        <v>130369</v>
      </c>
      <c r="G6" s="19">
        <v>683494</v>
      </c>
      <c r="H6" s="19">
        <v>1152862</v>
      </c>
      <c r="I6" s="19">
        <v>417762</v>
      </c>
      <c r="J6" s="19">
        <v>1036661</v>
      </c>
      <c r="K6" s="19">
        <v>149794</v>
      </c>
      <c r="L6" s="20">
        <v>7216</v>
      </c>
      <c r="M6" s="43" t="s">
        <v>66</v>
      </c>
    </row>
    <row r="7" spans="1:13" s="13" customFormat="1" ht="18" customHeight="1">
      <c r="A7" s="69"/>
      <c r="B7" s="198">
        <v>10</v>
      </c>
      <c r="C7" s="44" t="s">
        <v>0</v>
      </c>
      <c r="D7" s="21" t="s">
        <v>98</v>
      </c>
      <c r="E7" s="236" t="s">
        <v>98</v>
      </c>
      <c r="F7" s="216" t="s">
        <v>98</v>
      </c>
      <c r="G7" s="22" t="s">
        <v>98</v>
      </c>
      <c r="H7" s="22" t="s">
        <v>98</v>
      </c>
      <c r="I7" s="22" t="s">
        <v>98</v>
      </c>
      <c r="J7" s="22" t="s">
        <v>98</v>
      </c>
      <c r="K7" s="22" t="s">
        <v>98</v>
      </c>
      <c r="L7" s="23" t="s">
        <v>98</v>
      </c>
      <c r="M7" s="45" t="s">
        <v>0</v>
      </c>
    </row>
    <row r="8" spans="1:13" s="13" customFormat="1" ht="18" customHeight="1">
      <c r="A8" s="68"/>
      <c r="B8" s="198">
        <v>11</v>
      </c>
      <c r="C8" s="44" t="s">
        <v>61</v>
      </c>
      <c r="D8" s="21">
        <v>31</v>
      </c>
      <c r="E8" s="236">
        <v>1237</v>
      </c>
      <c r="F8" s="216">
        <v>376099</v>
      </c>
      <c r="G8" s="22">
        <v>586180</v>
      </c>
      <c r="H8" s="22">
        <v>1272684</v>
      </c>
      <c r="I8" s="22">
        <v>620519</v>
      </c>
      <c r="J8" s="22">
        <v>1189020</v>
      </c>
      <c r="K8" s="22">
        <v>317580</v>
      </c>
      <c r="L8" s="23">
        <v>16307</v>
      </c>
      <c r="M8" s="45" t="s">
        <v>61</v>
      </c>
    </row>
    <row r="9" spans="1:13" s="13" customFormat="1" ht="18" customHeight="1">
      <c r="A9" s="68"/>
      <c r="B9" s="198">
        <v>12</v>
      </c>
      <c r="C9" s="44" t="s">
        <v>1</v>
      </c>
      <c r="D9" s="21">
        <v>3</v>
      </c>
      <c r="E9" s="236">
        <v>45</v>
      </c>
      <c r="F9" s="216">
        <v>16376</v>
      </c>
      <c r="G9" s="22">
        <v>7982</v>
      </c>
      <c r="H9" s="22">
        <v>40054</v>
      </c>
      <c r="I9" s="22">
        <v>30038</v>
      </c>
      <c r="J9" s="22">
        <v>39875</v>
      </c>
      <c r="K9" s="22" t="s">
        <v>98</v>
      </c>
      <c r="L9" s="23" t="s">
        <v>98</v>
      </c>
      <c r="M9" s="45" t="s">
        <v>1</v>
      </c>
    </row>
    <row r="10" spans="1:13" s="13" customFormat="1" ht="18" customHeight="1">
      <c r="A10" s="68"/>
      <c r="B10" s="198">
        <v>13</v>
      </c>
      <c r="C10" s="44" t="s">
        <v>2</v>
      </c>
      <c r="D10" s="21">
        <v>3</v>
      </c>
      <c r="E10" s="236">
        <v>104</v>
      </c>
      <c r="F10" s="216">
        <v>30404</v>
      </c>
      <c r="G10" s="22">
        <v>84537</v>
      </c>
      <c r="H10" s="22">
        <v>145178</v>
      </c>
      <c r="I10" s="22">
        <v>57131</v>
      </c>
      <c r="J10" s="22">
        <v>146981</v>
      </c>
      <c r="K10" s="22" t="s">
        <v>99</v>
      </c>
      <c r="L10" s="23" t="s">
        <v>99</v>
      </c>
      <c r="M10" s="45" t="s">
        <v>2</v>
      </c>
    </row>
    <row r="11" spans="1:13" s="13" customFormat="1" ht="18" customHeight="1">
      <c r="A11" s="68"/>
      <c r="B11" s="198">
        <v>14</v>
      </c>
      <c r="C11" s="44" t="s">
        <v>3</v>
      </c>
      <c r="D11" s="21">
        <v>3</v>
      </c>
      <c r="E11" s="236">
        <v>93</v>
      </c>
      <c r="F11" s="216" t="s">
        <v>99</v>
      </c>
      <c r="G11" s="22" t="s">
        <v>99</v>
      </c>
      <c r="H11" s="22" t="s">
        <v>99</v>
      </c>
      <c r="I11" s="22" t="s">
        <v>99</v>
      </c>
      <c r="J11" s="22" t="s">
        <v>99</v>
      </c>
      <c r="K11" s="22" t="s">
        <v>99</v>
      </c>
      <c r="L11" s="23" t="s">
        <v>99</v>
      </c>
      <c r="M11" s="45" t="s">
        <v>3</v>
      </c>
    </row>
    <row r="12" spans="1:13" s="13" customFormat="1" ht="18" customHeight="1">
      <c r="A12" s="68"/>
      <c r="B12" s="198">
        <v>15</v>
      </c>
      <c r="C12" s="44" t="s">
        <v>111</v>
      </c>
      <c r="D12" s="21">
        <v>3</v>
      </c>
      <c r="E12" s="236">
        <v>30</v>
      </c>
      <c r="F12" s="216">
        <v>9578</v>
      </c>
      <c r="G12" s="22">
        <v>13461</v>
      </c>
      <c r="H12" s="22">
        <v>27171</v>
      </c>
      <c r="I12" s="22">
        <v>12703</v>
      </c>
      <c r="J12" s="22">
        <v>27134</v>
      </c>
      <c r="K12" s="22" t="s">
        <v>98</v>
      </c>
      <c r="L12" s="23" t="s">
        <v>98</v>
      </c>
      <c r="M12" s="45" t="s">
        <v>111</v>
      </c>
    </row>
    <row r="13" spans="1:13" s="13" customFormat="1" ht="18" customHeight="1">
      <c r="A13" s="68"/>
      <c r="B13" s="198">
        <v>16</v>
      </c>
      <c r="C13" s="44" t="s">
        <v>62</v>
      </c>
      <c r="D13" s="21">
        <v>3</v>
      </c>
      <c r="E13" s="236">
        <v>51</v>
      </c>
      <c r="F13" s="216">
        <v>24312</v>
      </c>
      <c r="G13" s="22">
        <v>121025</v>
      </c>
      <c r="H13" s="22">
        <v>200937</v>
      </c>
      <c r="I13" s="22">
        <v>74424</v>
      </c>
      <c r="J13" s="22">
        <v>197170</v>
      </c>
      <c r="K13" s="22" t="s">
        <v>98</v>
      </c>
      <c r="L13" s="23" t="s">
        <v>98</v>
      </c>
      <c r="M13" s="45" t="s">
        <v>62</v>
      </c>
    </row>
    <row r="14" spans="1:13" s="13" customFormat="1" ht="18" customHeight="1">
      <c r="A14" s="68"/>
      <c r="B14" s="198">
        <v>17</v>
      </c>
      <c r="C14" s="44" t="s">
        <v>4</v>
      </c>
      <c r="D14" s="21">
        <v>1</v>
      </c>
      <c r="E14" s="236">
        <v>6</v>
      </c>
      <c r="F14" s="216" t="s">
        <v>99</v>
      </c>
      <c r="G14" s="22" t="s">
        <v>99</v>
      </c>
      <c r="H14" s="22" t="s">
        <v>99</v>
      </c>
      <c r="I14" s="22" t="s">
        <v>99</v>
      </c>
      <c r="J14" s="22" t="s">
        <v>99</v>
      </c>
      <c r="K14" s="22" t="s">
        <v>98</v>
      </c>
      <c r="L14" s="23" t="s">
        <v>98</v>
      </c>
      <c r="M14" s="45" t="s">
        <v>4</v>
      </c>
    </row>
    <row r="15" spans="1:13" s="13" customFormat="1" ht="18" customHeight="1">
      <c r="A15" s="264">
        <f>'第１表事業所'!A11+13</f>
        <v>150</v>
      </c>
      <c r="B15" s="198">
        <v>18</v>
      </c>
      <c r="C15" s="44" t="s">
        <v>5</v>
      </c>
      <c r="D15" s="21">
        <v>14</v>
      </c>
      <c r="E15" s="236">
        <v>396</v>
      </c>
      <c r="F15" s="216">
        <v>138105</v>
      </c>
      <c r="G15" s="22">
        <v>316394</v>
      </c>
      <c r="H15" s="22">
        <v>588213</v>
      </c>
      <c r="I15" s="22">
        <v>239666</v>
      </c>
      <c r="J15" s="22">
        <v>477352</v>
      </c>
      <c r="K15" s="22" t="s">
        <v>99</v>
      </c>
      <c r="L15" s="23" t="s">
        <v>99</v>
      </c>
      <c r="M15" s="45" t="s">
        <v>5</v>
      </c>
    </row>
    <row r="16" spans="1:13" s="13" customFormat="1" ht="18" customHeight="1">
      <c r="A16" s="264"/>
      <c r="B16" s="198">
        <v>19</v>
      </c>
      <c r="C16" s="44" t="s">
        <v>6</v>
      </c>
      <c r="D16" s="21">
        <v>1</v>
      </c>
      <c r="E16" s="236">
        <v>170</v>
      </c>
      <c r="F16" s="216" t="s">
        <v>99</v>
      </c>
      <c r="G16" s="22" t="s">
        <v>99</v>
      </c>
      <c r="H16" s="22" t="s">
        <v>99</v>
      </c>
      <c r="I16" s="22" t="s">
        <v>99</v>
      </c>
      <c r="J16" s="22" t="s">
        <v>99</v>
      </c>
      <c r="K16" s="22" t="s">
        <v>99</v>
      </c>
      <c r="L16" s="23" t="s">
        <v>98</v>
      </c>
      <c r="M16" s="45" t="s">
        <v>6</v>
      </c>
    </row>
    <row r="17" spans="1:13" s="13" customFormat="1" ht="18" customHeight="1">
      <c r="A17" s="66"/>
      <c r="B17" s="198">
        <v>20</v>
      </c>
      <c r="C17" s="44" t="s">
        <v>7</v>
      </c>
      <c r="D17" s="21" t="s">
        <v>98</v>
      </c>
      <c r="E17" s="236" t="s">
        <v>98</v>
      </c>
      <c r="F17" s="216" t="s">
        <v>98</v>
      </c>
      <c r="G17" s="22" t="s">
        <v>98</v>
      </c>
      <c r="H17" s="22" t="s">
        <v>98</v>
      </c>
      <c r="I17" s="22" t="s">
        <v>98</v>
      </c>
      <c r="J17" s="22" t="s">
        <v>98</v>
      </c>
      <c r="K17" s="22" t="s">
        <v>98</v>
      </c>
      <c r="L17" s="23" t="s">
        <v>98</v>
      </c>
      <c r="M17" s="45" t="s">
        <v>7</v>
      </c>
    </row>
    <row r="18" spans="1:13" s="13" customFormat="1" ht="18" customHeight="1">
      <c r="A18" s="66"/>
      <c r="B18" s="198">
        <v>21</v>
      </c>
      <c r="C18" s="44" t="s">
        <v>8</v>
      </c>
      <c r="D18" s="21">
        <v>11</v>
      </c>
      <c r="E18" s="236">
        <v>163</v>
      </c>
      <c r="F18" s="216">
        <v>69448</v>
      </c>
      <c r="G18" s="22">
        <v>188750</v>
      </c>
      <c r="H18" s="22">
        <v>437757</v>
      </c>
      <c r="I18" s="22">
        <v>230757</v>
      </c>
      <c r="J18" s="22">
        <v>347201</v>
      </c>
      <c r="K18" s="22" t="s">
        <v>98</v>
      </c>
      <c r="L18" s="23" t="s">
        <v>98</v>
      </c>
      <c r="M18" s="45" t="s">
        <v>8</v>
      </c>
    </row>
    <row r="19" spans="1:13" s="13" customFormat="1" ht="18" customHeight="1">
      <c r="A19" s="68"/>
      <c r="B19" s="198">
        <v>22</v>
      </c>
      <c r="C19" s="44" t="s">
        <v>67</v>
      </c>
      <c r="D19" s="21" t="s">
        <v>98</v>
      </c>
      <c r="E19" s="236" t="s">
        <v>98</v>
      </c>
      <c r="F19" s="216" t="s">
        <v>98</v>
      </c>
      <c r="G19" s="22" t="s">
        <v>98</v>
      </c>
      <c r="H19" s="22" t="s">
        <v>98</v>
      </c>
      <c r="I19" s="22" t="s">
        <v>98</v>
      </c>
      <c r="J19" s="22" t="s">
        <v>98</v>
      </c>
      <c r="K19" s="22" t="s">
        <v>98</v>
      </c>
      <c r="L19" s="23" t="s">
        <v>98</v>
      </c>
      <c r="M19" s="45" t="s">
        <v>67</v>
      </c>
    </row>
    <row r="20" spans="1:13" s="13" customFormat="1" ht="18" customHeight="1">
      <c r="A20" s="68"/>
      <c r="B20" s="198">
        <v>23</v>
      </c>
      <c r="C20" s="44" t="s">
        <v>9</v>
      </c>
      <c r="D20" s="21">
        <v>1</v>
      </c>
      <c r="E20" s="236">
        <v>6</v>
      </c>
      <c r="F20" s="216" t="s">
        <v>99</v>
      </c>
      <c r="G20" s="22" t="s">
        <v>99</v>
      </c>
      <c r="H20" s="22" t="s">
        <v>99</v>
      </c>
      <c r="I20" s="22" t="s">
        <v>99</v>
      </c>
      <c r="J20" s="22" t="s">
        <v>99</v>
      </c>
      <c r="K20" s="22" t="s">
        <v>98</v>
      </c>
      <c r="L20" s="23" t="s">
        <v>98</v>
      </c>
      <c r="M20" s="45" t="s">
        <v>9</v>
      </c>
    </row>
    <row r="21" spans="1:13" s="13" customFormat="1" ht="18" customHeight="1">
      <c r="A21" s="66"/>
      <c r="B21" s="198">
        <v>24</v>
      </c>
      <c r="C21" s="44" t="s">
        <v>10</v>
      </c>
      <c r="D21" s="21">
        <v>16</v>
      </c>
      <c r="E21" s="236">
        <v>1109</v>
      </c>
      <c r="F21" s="216">
        <v>558459</v>
      </c>
      <c r="G21" s="22">
        <v>169367</v>
      </c>
      <c r="H21" s="22">
        <v>1007321</v>
      </c>
      <c r="I21" s="22">
        <v>773179</v>
      </c>
      <c r="J21" s="22">
        <v>1002791</v>
      </c>
      <c r="K21" s="22" t="s">
        <v>99</v>
      </c>
      <c r="L21" s="23" t="s">
        <v>98</v>
      </c>
      <c r="M21" s="45" t="s">
        <v>10</v>
      </c>
    </row>
    <row r="22" spans="1:13" s="13" customFormat="1" ht="18" customHeight="1">
      <c r="A22" s="66"/>
      <c r="B22" s="198">
        <v>25</v>
      </c>
      <c r="C22" s="44" t="s">
        <v>108</v>
      </c>
      <c r="D22" s="21">
        <v>3</v>
      </c>
      <c r="E22" s="236">
        <v>50</v>
      </c>
      <c r="F22" s="216" t="s">
        <v>99</v>
      </c>
      <c r="G22" s="22" t="s">
        <v>99</v>
      </c>
      <c r="H22" s="22" t="s">
        <v>99</v>
      </c>
      <c r="I22" s="22" t="s">
        <v>99</v>
      </c>
      <c r="J22" s="22" t="s">
        <v>99</v>
      </c>
      <c r="K22" s="22" t="s">
        <v>99</v>
      </c>
      <c r="L22" s="23" t="s">
        <v>98</v>
      </c>
      <c r="M22" s="45" t="s">
        <v>108</v>
      </c>
    </row>
    <row r="23" spans="1:13" s="13" customFormat="1" ht="18" customHeight="1">
      <c r="A23" s="66"/>
      <c r="B23" s="198">
        <v>26</v>
      </c>
      <c r="C23" s="44" t="s">
        <v>109</v>
      </c>
      <c r="D23" s="21">
        <v>16</v>
      </c>
      <c r="E23" s="236">
        <v>325</v>
      </c>
      <c r="F23" s="216">
        <v>127100</v>
      </c>
      <c r="G23" s="22">
        <v>259441</v>
      </c>
      <c r="H23" s="22">
        <v>476300</v>
      </c>
      <c r="I23" s="22">
        <v>205988</v>
      </c>
      <c r="J23" s="22">
        <v>513815</v>
      </c>
      <c r="K23" s="22" t="s">
        <v>99</v>
      </c>
      <c r="L23" s="23" t="s">
        <v>99</v>
      </c>
      <c r="M23" s="45" t="s">
        <v>109</v>
      </c>
    </row>
    <row r="24" spans="1:13" s="13" customFormat="1" ht="18" customHeight="1">
      <c r="A24" s="66"/>
      <c r="B24" s="198">
        <v>27</v>
      </c>
      <c r="C24" s="44" t="s">
        <v>110</v>
      </c>
      <c r="D24" s="21" t="s">
        <v>98</v>
      </c>
      <c r="E24" s="236" t="s">
        <v>98</v>
      </c>
      <c r="F24" s="216" t="s">
        <v>98</v>
      </c>
      <c r="G24" s="22" t="s">
        <v>98</v>
      </c>
      <c r="H24" s="22" t="s">
        <v>98</v>
      </c>
      <c r="I24" s="22" t="s">
        <v>98</v>
      </c>
      <c r="J24" s="22" t="s">
        <v>98</v>
      </c>
      <c r="K24" s="22" t="s">
        <v>98</v>
      </c>
      <c r="L24" s="23" t="s">
        <v>98</v>
      </c>
      <c r="M24" s="45" t="s">
        <v>110</v>
      </c>
    </row>
    <row r="25" spans="1:13" s="13" customFormat="1" ht="18" customHeight="1">
      <c r="A25" s="66"/>
      <c r="B25" s="198">
        <v>28</v>
      </c>
      <c r="C25" s="44" t="s">
        <v>28</v>
      </c>
      <c r="D25" s="21" t="s">
        <v>98</v>
      </c>
      <c r="E25" s="236" t="s">
        <v>98</v>
      </c>
      <c r="F25" s="216" t="s">
        <v>98</v>
      </c>
      <c r="G25" s="22" t="s">
        <v>98</v>
      </c>
      <c r="H25" s="22" t="s">
        <v>98</v>
      </c>
      <c r="I25" s="22" t="s">
        <v>98</v>
      </c>
      <c r="J25" s="22" t="s">
        <v>98</v>
      </c>
      <c r="K25" s="22" t="s">
        <v>98</v>
      </c>
      <c r="L25" s="23" t="s">
        <v>98</v>
      </c>
      <c r="M25" s="45" t="s">
        <v>28</v>
      </c>
    </row>
    <row r="26" spans="1:13" s="13" customFormat="1" ht="18" customHeight="1">
      <c r="A26" s="66"/>
      <c r="B26" s="198">
        <v>29</v>
      </c>
      <c r="C26" s="54" t="s">
        <v>11</v>
      </c>
      <c r="D26" s="21">
        <v>3</v>
      </c>
      <c r="E26" s="236">
        <v>147</v>
      </c>
      <c r="F26" s="216" t="s">
        <v>99</v>
      </c>
      <c r="G26" s="22" t="s">
        <v>99</v>
      </c>
      <c r="H26" s="22" t="s">
        <v>99</v>
      </c>
      <c r="I26" s="22" t="s">
        <v>99</v>
      </c>
      <c r="J26" s="22" t="s">
        <v>99</v>
      </c>
      <c r="K26" s="22" t="s">
        <v>99</v>
      </c>
      <c r="L26" s="23" t="s">
        <v>99</v>
      </c>
      <c r="M26" s="55" t="s">
        <v>11</v>
      </c>
    </row>
    <row r="27" spans="1:13" s="13" customFormat="1" ht="18" customHeight="1">
      <c r="A27" s="66"/>
      <c r="B27" s="198">
        <v>30</v>
      </c>
      <c r="C27" s="44" t="s">
        <v>58</v>
      </c>
      <c r="D27" s="21">
        <v>1</v>
      </c>
      <c r="E27" s="236">
        <v>17</v>
      </c>
      <c r="F27" s="216" t="s">
        <v>99</v>
      </c>
      <c r="G27" s="22" t="s">
        <v>99</v>
      </c>
      <c r="H27" s="22" t="s">
        <v>99</v>
      </c>
      <c r="I27" s="22" t="s">
        <v>99</v>
      </c>
      <c r="J27" s="22" t="s">
        <v>99</v>
      </c>
      <c r="K27" s="22" t="s">
        <v>98</v>
      </c>
      <c r="L27" s="23" t="s">
        <v>98</v>
      </c>
      <c r="M27" s="45" t="s">
        <v>58</v>
      </c>
    </row>
    <row r="28" spans="1:13" s="13" customFormat="1" ht="18" customHeight="1">
      <c r="A28" s="66"/>
      <c r="B28" s="198">
        <v>31</v>
      </c>
      <c r="C28" s="44" t="s">
        <v>12</v>
      </c>
      <c r="D28" s="21">
        <v>7</v>
      </c>
      <c r="E28" s="236">
        <v>448</v>
      </c>
      <c r="F28" s="216">
        <v>218278</v>
      </c>
      <c r="G28" s="22">
        <v>715746</v>
      </c>
      <c r="H28" s="22">
        <v>1181017</v>
      </c>
      <c r="I28" s="22">
        <v>373618</v>
      </c>
      <c r="J28" s="22">
        <v>1206941</v>
      </c>
      <c r="K28" s="22">
        <v>258375</v>
      </c>
      <c r="L28" s="23">
        <v>75075</v>
      </c>
      <c r="M28" s="45" t="s">
        <v>12</v>
      </c>
    </row>
    <row r="29" spans="1:13" s="13" customFormat="1" ht="18" customHeight="1">
      <c r="A29" s="66"/>
      <c r="B29" s="199">
        <v>32</v>
      </c>
      <c r="C29" s="46" t="s">
        <v>59</v>
      </c>
      <c r="D29" s="24">
        <v>2</v>
      </c>
      <c r="E29" s="237">
        <v>12</v>
      </c>
      <c r="F29" s="217" t="s">
        <v>99</v>
      </c>
      <c r="G29" s="25" t="s">
        <v>99</v>
      </c>
      <c r="H29" s="25" t="s">
        <v>99</v>
      </c>
      <c r="I29" s="25" t="s">
        <v>99</v>
      </c>
      <c r="J29" s="25" t="s">
        <v>99</v>
      </c>
      <c r="K29" s="25" t="s">
        <v>98</v>
      </c>
      <c r="L29" s="26" t="s">
        <v>98</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M55"/>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57</v>
      </c>
    </row>
    <row r="3" spans="1:13" s="28" customFormat="1" ht="24" customHeight="1">
      <c r="A3" s="66"/>
      <c r="B3" s="260" t="s">
        <v>53</v>
      </c>
      <c r="C3" s="269"/>
      <c r="D3" s="6" t="s">
        <v>43</v>
      </c>
      <c r="E3" s="228" t="s">
        <v>44</v>
      </c>
      <c r="F3" s="212" t="s">
        <v>45</v>
      </c>
      <c r="G3" s="7" t="s">
        <v>46</v>
      </c>
      <c r="H3" s="7" t="s">
        <v>54</v>
      </c>
      <c r="I3" s="7" t="s">
        <v>112</v>
      </c>
      <c r="J3" s="7" t="s">
        <v>47</v>
      </c>
      <c r="K3" s="7" t="s">
        <v>48</v>
      </c>
      <c r="L3" s="8" t="s">
        <v>55</v>
      </c>
      <c r="M3" s="256" t="s">
        <v>101</v>
      </c>
    </row>
    <row r="4" spans="1:13" s="29" customFormat="1" ht="13.5" customHeight="1">
      <c r="A4" s="67"/>
      <c r="B4" s="270"/>
      <c r="C4" s="271"/>
      <c r="D4" s="2"/>
      <c r="E4" s="229" t="s">
        <v>49</v>
      </c>
      <c r="F4" s="213" t="s">
        <v>56</v>
      </c>
      <c r="G4" s="10" t="s">
        <v>56</v>
      </c>
      <c r="H4" s="10" t="s">
        <v>56</v>
      </c>
      <c r="I4" s="10" t="s">
        <v>56</v>
      </c>
      <c r="J4" s="10" t="s">
        <v>56</v>
      </c>
      <c r="K4" s="10" t="s">
        <v>56</v>
      </c>
      <c r="L4" s="11" t="s">
        <v>56</v>
      </c>
      <c r="M4" s="257"/>
    </row>
    <row r="5" spans="1:13" s="1" customFormat="1" ht="24" customHeight="1">
      <c r="A5" s="68"/>
      <c r="B5" s="40" t="s">
        <v>137</v>
      </c>
      <c r="C5" s="41"/>
      <c r="D5" s="15">
        <v>236</v>
      </c>
      <c r="E5" s="234">
        <v>7967</v>
      </c>
      <c r="F5" s="214">
        <v>3311070</v>
      </c>
      <c r="G5" s="16">
        <v>14868986</v>
      </c>
      <c r="H5" s="16">
        <v>24028522</v>
      </c>
      <c r="I5" s="16">
        <v>7566477</v>
      </c>
      <c r="J5" s="16">
        <v>22904256</v>
      </c>
      <c r="K5" s="16">
        <v>5236445</v>
      </c>
      <c r="L5" s="17">
        <v>661154</v>
      </c>
      <c r="M5" s="204" t="s">
        <v>138</v>
      </c>
    </row>
    <row r="6" spans="1:13" s="14" customFormat="1" ht="18" customHeight="1">
      <c r="A6" s="68"/>
      <c r="B6" s="196" t="s">
        <v>13</v>
      </c>
      <c r="C6" s="42" t="s">
        <v>66</v>
      </c>
      <c r="D6" s="18">
        <v>35</v>
      </c>
      <c r="E6" s="235">
        <v>804</v>
      </c>
      <c r="F6" s="215">
        <v>202675</v>
      </c>
      <c r="G6" s="19">
        <v>553516</v>
      </c>
      <c r="H6" s="19">
        <v>1771755</v>
      </c>
      <c r="I6" s="19">
        <v>1090035</v>
      </c>
      <c r="J6" s="19">
        <v>1710990</v>
      </c>
      <c r="K6" s="19">
        <v>246270</v>
      </c>
      <c r="L6" s="20">
        <v>20913</v>
      </c>
      <c r="M6" s="43" t="s">
        <v>66</v>
      </c>
    </row>
    <row r="7" spans="1:13" s="14" customFormat="1" ht="18" customHeight="1">
      <c r="A7" s="69"/>
      <c r="B7" s="198">
        <v>10</v>
      </c>
      <c r="C7" s="44" t="s">
        <v>0</v>
      </c>
      <c r="D7" s="21">
        <v>6</v>
      </c>
      <c r="E7" s="236">
        <v>76</v>
      </c>
      <c r="F7" s="216">
        <v>25475</v>
      </c>
      <c r="G7" s="22">
        <v>47982</v>
      </c>
      <c r="H7" s="22">
        <v>96380</v>
      </c>
      <c r="I7" s="22">
        <v>42668</v>
      </c>
      <c r="J7" s="22">
        <v>95009</v>
      </c>
      <c r="K7" s="22" t="s">
        <v>98</v>
      </c>
      <c r="L7" s="23" t="s">
        <v>98</v>
      </c>
      <c r="M7" s="45" t="s">
        <v>0</v>
      </c>
    </row>
    <row r="8" spans="1:13" s="14" customFormat="1" ht="18" customHeight="1">
      <c r="A8" s="68"/>
      <c r="B8" s="198">
        <v>11</v>
      </c>
      <c r="C8" s="44" t="s">
        <v>61</v>
      </c>
      <c r="D8" s="21">
        <v>34</v>
      </c>
      <c r="E8" s="236">
        <v>1042</v>
      </c>
      <c r="F8" s="216">
        <v>293152</v>
      </c>
      <c r="G8" s="22">
        <v>794343</v>
      </c>
      <c r="H8" s="22">
        <v>1418300</v>
      </c>
      <c r="I8" s="22">
        <v>545135</v>
      </c>
      <c r="J8" s="22">
        <v>1419266</v>
      </c>
      <c r="K8" s="22">
        <v>425470</v>
      </c>
      <c r="L8" s="23">
        <v>17327</v>
      </c>
      <c r="M8" s="45" t="s">
        <v>61</v>
      </c>
    </row>
    <row r="9" spans="1:13" s="14" customFormat="1" ht="18" customHeight="1">
      <c r="A9" s="68"/>
      <c r="B9" s="198">
        <v>12</v>
      </c>
      <c r="C9" s="44" t="s">
        <v>1</v>
      </c>
      <c r="D9" s="21">
        <v>16</v>
      </c>
      <c r="E9" s="236">
        <v>227</v>
      </c>
      <c r="F9" s="216">
        <v>64125</v>
      </c>
      <c r="G9" s="22">
        <v>255408</v>
      </c>
      <c r="H9" s="22">
        <v>324756</v>
      </c>
      <c r="I9" s="22">
        <v>64542</v>
      </c>
      <c r="J9" s="22">
        <v>324834</v>
      </c>
      <c r="K9" s="22" t="s">
        <v>99</v>
      </c>
      <c r="L9" s="23" t="s">
        <v>99</v>
      </c>
      <c r="M9" s="45" t="s">
        <v>1</v>
      </c>
    </row>
    <row r="10" spans="1:13" s="14" customFormat="1" ht="18" customHeight="1">
      <c r="A10" s="68"/>
      <c r="B10" s="198">
        <v>13</v>
      </c>
      <c r="C10" s="44" t="s">
        <v>2</v>
      </c>
      <c r="D10" s="21">
        <v>14</v>
      </c>
      <c r="E10" s="236">
        <v>340</v>
      </c>
      <c r="F10" s="216">
        <v>132207</v>
      </c>
      <c r="G10" s="22">
        <v>1205042</v>
      </c>
      <c r="H10" s="22">
        <v>1673143</v>
      </c>
      <c r="I10" s="22">
        <v>408685</v>
      </c>
      <c r="J10" s="22">
        <v>1654853</v>
      </c>
      <c r="K10" s="22" t="s">
        <v>99</v>
      </c>
      <c r="L10" s="23" t="s">
        <v>99</v>
      </c>
      <c r="M10" s="45" t="s">
        <v>2</v>
      </c>
    </row>
    <row r="11" spans="1:13" s="14" customFormat="1" ht="18" customHeight="1">
      <c r="A11" s="68"/>
      <c r="B11" s="198">
        <v>14</v>
      </c>
      <c r="C11" s="44" t="s">
        <v>3</v>
      </c>
      <c r="D11" s="21">
        <v>9</v>
      </c>
      <c r="E11" s="236">
        <v>151</v>
      </c>
      <c r="F11" s="216">
        <v>49322</v>
      </c>
      <c r="G11" s="22">
        <v>127093</v>
      </c>
      <c r="H11" s="22">
        <v>211805</v>
      </c>
      <c r="I11" s="22">
        <v>78276</v>
      </c>
      <c r="J11" s="22">
        <v>198709</v>
      </c>
      <c r="K11" s="22" t="s">
        <v>99</v>
      </c>
      <c r="L11" s="23" t="s">
        <v>99</v>
      </c>
      <c r="M11" s="45" t="s">
        <v>3</v>
      </c>
    </row>
    <row r="12" spans="1:13" s="14" customFormat="1" ht="18" customHeight="1">
      <c r="A12" s="68"/>
      <c r="B12" s="198">
        <v>15</v>
      </c>
      <c r="C12" s="44" t="s">
        <v>111</v>
      </c>
      <c r="D12" s="21">
        <v>4</v>
      </c>
      <c r="E12" s="236">
        <v>33</v>
      </c>
      <c r="F12" s="216">
        <v>8960</v>
      </c>
      <c r="G12" s="22">
        <v>10287</v>
      </c>
      <c r="H12" s="22">
        <v>24976</v>
      </c>
      <c r="I12" s="22">
        <v>13602</v>
      </c>
      <c r="J12" s="22">
        <v>24819</v>
      </c>
      <c r="K12" s="22" t="s">
        <v>98</v>
      </c>
      <c r="L12" s="23" t="s">
        <v>98</v>
      </c>
      <c r="M12" s="45" t="s">
        <v>111</v>
      </c>
    </row>
    <row r="13" spans="1:13" s="14" customFormat="1" ht="18" customHeight="1">
      <c r="A13" s="68"/>
      <c r="B13" s="198">
        <v>16</v>
      </c>
      <c r="C13" s="44" t="s">
        <v>62</v>
      </c>
      <c r="D13" s="21">
        <v>2</v>
      </c>
      <c r="E13" s="236">
        <v>247</v>
      </c>
      <c r="F13" s="216" t="s">
        <v>99</v>
      </c>
      <c r="G13" s="22" t="s">
        <v>99</v>
      </c>
      <c r="H13" s="22" t="s">
        <v>99</v>
      </c>
      <c r="I13" s="22" t="s">
        <v>99</v>
      </c>
      <c r="J13" s="22" t="s">
        <v>99</v>
      </c>
      <c r="K13" s="22" t="s">
        <v>99</v>
      </c>
      <c r="L13" s="23" t="s">
        <v>99</v>
      </c>
      <c r="M13" s="45" t="s">
        <v>62</v>
      </c>
    </row>
    <row r="14" spans="1:13" s="14" customFormat="1" ht="18" customHeight="1">
      <c r="A14" s="68"/>
      <c r="B14" s="198">
        <v>17</v>
      </c>
      <c r="C14" s="44" t="s">
        <v>4</v>
      </c>
      <c r="D14" s="21" t="s">
        <v>98</v>
      </c>
      <c r="E14" s="236" t="s">
        <v>98</v>
      </c>
      <c r="F14" s="216" t="s">
        <v>98</v>
      </c>
      <c r="G14" s="22" t="s">
        <v>98</v>
      </c>
      <c r="H14" s="22" t="s">
        <v>98</v>
      </c>
      <c r="I14" s="22" t="s">
        <v>98</v>
      </c>
      <c r="J14" s="22" t="s">
        <v>98</v>
      </c>
      <c r="K14" s="22" t="s">
        <v>98</v>
      </c>
      <c r="L14" s="23" t="s">
        <v>98</v>
      </c>
      <c r="M14" s="45" t="s">
        <v>4</v>
      </c>
    </row>
    <row r="15" spans="1:13" s="14" customFormat="1" ht="18" customHeight="1">
      <c r="A15" s="264">
        <f>'第１表事業所'!A11+14</f>
        <v>151</v>
      </c>
      <c r="B15" s="198">
        <v>18</v>
      </c>
      <c r="C15" s="44" t="s">
        <v>5</v>
      </c>
      <c r="D15" s="21">
        <v>22</v>
      </c>
      <c r="E15" s="236">
        <v>742</v>
      </c>
      <c r="F15" s="216">
        <v>318230</v>
      </c>
      <c r="G15" s="22">
        <v>817241</v>
      </c>
      <c r="H15" s="22">
        <v>1611632</v>
      </c>
      <c r="I15" s="22">
        <v>705065</v>
      </c>
      <c r="J15" s="22">
        <v>1610516</v>
      </c>
      <c r="K15" s="22">
        <v>816421</v>
      </c>
      <c r="L15" s="23">
        <v>49311</v>
      </c>
      <c r="M15" s="45" t="s">
        <v>5</v>
      </c>
    </row>
    <row r="16" spans="1:13" s="14" customFormat="1" ht="18" customHeight="1">
      <c r="A16" s="264"/>
      <c r="B16" s="198">
        <v>19</v>
      </c>
      <c r="C16" s="44" t="s">
        <v>6</v>
      </c>
      <c r="D16" s="21" t="s">
        <v>98</v>
      </c>
      <c r="E16" s="236" t="s">
        <v>98</v>
      </c>
      <c r="F16" s="216" t="s">
        <v>98</v>
      </c>
      <c r="G16" s="22" t="s">
        <v>98</v>
      </c>
      <c r="H16" s="22" t="s">
        <v>98</v>
      </c>
      <c r="I16" s="22" t="s">
        <v>98</v>
      </c>
      <c r="J16" s="22" t="s">
        <v>98</v>
      </c>
      <c r="K16" s="22" t="s">
        <v>98</v>
      </c>
      <c r="L16" s="23" t="s">
        <v>98</v>
      </c>
      <c r="M16" s="45" t="s">
        <v>6</v>
      </c>
    </row>
    <row r="17" spans="1:13" s="14" customFormat="1" ht="18" customHeight="1">
      <c r="A17" s="66"/>
      <c r="B17" s="198">
        <v>20</v>
      </c>
      <c r="C17" s="44" t="s">
        <v>7</v>
      </c>
      <c r="D17" s="21" t="s">
        <v>98</v>
      </c>
      <c r="E17" s="236" t="s">
        <v>98</v>
      </c>
      <c r="F17" s="216" t="s">
        <v>98</v>
      </c>
      <c r="G17" s="22" t="s">
        <v>98</v>
      </c>
      <c r="H17" s="22" t="s">
        <v>98</v>
      </c>
      <c r="I17" s="22" t="s">
        <v>98</v>
      </c>
      <c r="J17" s="22" t="s">
        <v>98</v>
      </c>
      <c r="K17" s="22" t="s">
        <v>98</v>
      </c>
      <c r="L17" s="23" t="s">
        <v>98</v>
      </c>
      <c r="M17" s="45" t="s">
        <v>7</v>
      </c>
    </row>
    <row r="18" spans="1:13" s="14" customFormat="1" ht="18" customHeight="1">
      <c r="A18" s="66"/>
      <c r="B18" s="198">
        <v>21</v>
      </c>
      <c r="C18" s="44" t="s">
        <v>8</v>
      </c>
      <c r="D18" s="21">
        <v>7</v>
      </c>
      <c r="E18" s="236">
        <v>70</v>
      </c>
      <c r="F18" s="216">
        <v>30407</v>
      </c>
      <c r="G18" s="22">
        <v>91501</v>
      </c>
      <c r="H18" s="22">
        <v>158902</v>
      </c>
      <c r="I18" s="22">
        <v>62680</v>
      </c>
      <c r="J18" s="22">
        <v>124559</v>
      </c>
      <c r="K18" s="22" t="s">
        <v>98</v>
      </c>
      <c r="L18" s="23" t="s">
        <v>98</v>
      </c>
      <c r="M18" s="45" t="s">
        <v>8</v>
      </c>
    </row>
    <row r="19" spans="1:13" s="14" customFormat="1" ht="18" customHeight="1">
      <c r="A19" s="68"/>
      <c r="B19" s="198">
        <v>22</v>
      </c>
      <c r="C19" s="44" t="s">
        <v>67</v>
      </c>
      <c r="D19" s="21">
        <v>1</v>
      </c>
      <c r="E19" s="236">
        <v>18</v>
      </c>
      <c r="F19" s="216" t="s">
        <v>99</v>
      </c>
      <c r="G19" s="22" t="s">
        <v>99</v>
      </c>
      <c r="H19" s="22" t="s">
        <v>99</v>
      </c>
      <c r="I19" s="22" t="s">
        <v>99</v>
      </c>
      <c r="J19" s="22" t="s">
        <v>99</v>
      </c>
      <c r="K19" s="22" t="s">
        <v>98</v>
      </c>
      <c r="L19" s="23" t="s">
        <v>98</v>
      </c>
      <c r="M19" s="45" t="s">
        <v>67</v>
      </c>
    </row>
    <row r="20" spans="1:13" s="14" customFormat="1" ht="18" customHeight="1">
      <c r="A20" s="68"/>
      <c r="B20" s="198">
        <v>23</v>
      </c>
      <c r="C20" s="44" t="s">
        <v>9</v>
      </c>
      <c r="D20" s="21">
        <v>2</v>
      </c>
      <c r="E20" s="236">
        <v>44</v>
      </c>
      <c r="F20" s="216" t="s">
        <v>99</v>
      </c>
      <c r="G20" s="22" t="s">
        <v>99</v>
      </c>
      <c r="H20" s="22" t="s">
        <v>99</v>
      </c>
      <c r="I20" s="22" t="s">
        <v>99</v>
      </c>
      <c r="J20" s="22" t="s">
        <v>99</v>
      </c>
      <c r="K20" s="22" t="s">
        <v>99</v>
      </c>
      <c r="L20" s="23" t="s">
        <v>99</v>
      </c>
      <c r="M20" s="45" t="s">
        <v>9</v>
      </c>
    </row>
    <row r="21" spans="1:13" s="14" customFormat="1" ht="18" customHeight="1">
      <c r="A21" s="66"/>
      <c r="B21" s="198">
        <v>24</v>
      </c>
      <c r="C21" s="44" t="s">
        <v>10</v>
      </c>
      <c r="D21" s="21">
        <v>25</v>
      </c>
      <c r="E21" s="236">
        <v>1422</v>
      </c>
      <c r="F21" s="216">
        <v>612733</v>
      </c>
      <c r="G21" s="22">
        <v>4009378</v>
      </c>
      <c r="H21" s="22">
        <v>5247926</v>
      </c>
      <c r="I21" s="22">
        <v>986759</v>
      </c>
      <c r="J21" s="22">
        <v>5149492</v>
      </c>
      <c r="K21" s="22">
        <v>1005735</v>
      </c>
      <c r="L21" s="23">
        <v>159883</v>
      </c>
      <c r="M21" s="45" t="s">
        <v>10</v>
      </c>
    </row>
    <row r="22" spans="1:13" s="14" customFormat="1" ht="18" customHeight="1">
      <c r="A22" s="66"/>
      <c r="B22" s="198">
        <v>25</v>
      </c>
      <c r="C22" s="44" t="s">
        <v>108</v>
      </c>
      <c r="D22" s="21">
        <v>4</v>
      </c>
      <c r="E22" s="236">
        <v>153</v>
      </c>
      <c r="F22" s="216">
        <v>88695</v>
      </c>
      <c r="G22" s="22">
        <v>341215</v>
      </c>
      <c r="H22" s="22">
        <v>586150</v>
      </c>
      <c r="I22" s="22">
        <v>223255</v>
      </c>
      <c r="J22" s="22">
        <v>587305</v>
      </c>
      <c r="K22" s="22" t="s">
        <v>99</v>
      </c>
      <c r="L22" s="23" t="s">
        <v>99</v>
      </c>
      <c r="M22" s="45" t="s">
        <v>108</v>
      </c>
    </row>
    <row r="23" spans="1:13" s="14" customFormat="1" ht="18" customHeight="1">
      <c r="A23" s="66"/>
      <c r="B23" s="198">
        <v>26</v>
      </c>
      <c r="C23" s="44" t="s">
        <v>109</v>
      </c>
      <c r="D23" s="21">
        <v>30</v>
      </c>
      <c r="E23" s="236">
        <v>1891</v>
      </c>
      <c r="F23" s="216">
        <v>1116055</v>
      </c>
      <c r="G23" s="22">
        <v>4811293</v>
      </c>
      <c r="H23" s="22">
        <v>7873250</v>
      </c>
      <c r="I23" s="22">
        <v>2223340</v>
      </c>
      <c r="J23" s="22">
        <v>6934949</v>
      </c>
      <c r="K23" s="22">
        <v>2117080</v>
      </c>
      <c r="L23" s="23">
        <v>275749</v>
      </c>
      <c r="M23" s="45" t="s">
        <v>109</v>
      </c>
    </row>
    <row r="24" spans="1:13" s="14" customFormat="1" ht="18" customHeight="1">
      <c r="A24" s="66"/>
      <c r="B24" s="198">
        <v>27</v>
      </c>
      <c r="C24" s="44" t="s">
        <v>110</v>
      </c>
      <c r="D24" s="21">
        <v>1</v>
      </c>
      <c r="E24" s="236">
        <v>15</v>
      </c>
      <c r="F24" s="216" t="s">
        <v>99</v>
      </c>
      <c r="G24" s="22" t="s">
        <v>99</v>
      </c>
      <c r="H24" s="22" t="s">
        <v>99</v>
      </c>
      <c r="I24" s="22" t="s">
        <v>99</v>
      </c>
      <c r="J24" s="22" t="s">
        <v>99</v>
      </c>
      <c r="K24" s="22" t="s">
        <v>98</v>
      </c>
      <c r="L24" s="23" t="s">
        <v>98</v>
      </c>
      <c r="M24" s="45" t="s">
        <v>110</v>
      </c>
    </row>
    <row r="25" spans="1:13" s="14" customFormat="1" ht="18" customHeight="1">
      <c r="A25" s="66"/>
      <c r="B25" s="198">
        <v>28</v>
      </c>
      <c r="C25" s="44" t="s">
        <v>28</v>
      </c>
      <c r="D25" s="21">
        <v>7</v>
      </c>
      <c r="E25" s="236">
        <v>245</v>
      </c>
      <c r="F25" s="216">
        <v>72115</v>
      </c>
      <c r="G25" s="22">
        <v>418059</v>
      </c>
      <c r="H25" s="22">
        <v>633328</v>
      </c>
      <c r="I25" s="22">
        <v>188327</v>
      </c>
      <c r="J25" s="22">
        <v>629568</v>
      </c>
      <c r="K25" s="22">
        <v>61565</v>
      </c>
      <c r="L25" s="23">
        <v>2355</v>
      </c>
      <c r="M25" s="45" t="s">
        <v>28</v>
      </c>
    </row>
    <row r="26" spans="1:13" s="14" customFormat="1" ht="18" customHeight="1">
      <c r="A26" s="66"/>
      <c r="B26" s="198">
        <v>29</v>
      </c>
      <c r="C26" s="54" t="s">
        <v>11</v>
      </c>
      <c r="D26" s="21">
        <v>6</v>
      </c>
      <c r="E26" s="236">
        <v>248</v>
      </c>
      <c r="F26" s="216">
        <v>87725</v>
      </c>
      <c r="G26" s="22">
        <v>342439</v>
      </c>
      <c r="H26" s="22">
        <v>547453</v>
      </c>
      <c r="I26" s="22">
        <v>197295</v>
      </c>
      <c r="J26" s="22">
        <v>537257</v>
      </c>
      <c r="K26" s="22">
        <v>25317</v>
      </c>
      <c r="L26" s="23">
        <v>837</v>
      </c>
      <c r="M26" s="55" t="s">
        <v>11</v>
      </c>
    </row>
    <row r="27" spans="1:13" s="14" customFormat="1" ht="18" customHeight="1">
      <c r="A27" s="66"/>
      <c r="B27" s="198">
        <v>30</v>
      </c>
      <c r="C27" s="44" t="s">
        <v>58</v>
      </c>
      <c r="D27" s="21" t="s">
        <v>98</v>
      </c>
      <c r="E27" s="236" t="s">
        <v>98</v>
      </c>
      <c r="F27" s="216" t="s">
        <v>98</v>
      </c>
      <c r="G27" s="22" t="s">
        <v>98</v>
      </c>
      <c r="H27" s="22" t="s">
        <v>98</v>
      </c>
      <c r="I27" s="22" t="s">
        <v>98</v>
      </c>
      <c r="J27" s="22" t="s">
        <v>98</v>
      </c>
      <c r="K27" s="22" t="s">
        <v>98</v>
      </c>
      <c r="L27" s="23" t="s">
        <v>98</v>
      </c>
      <c r="M27" s="45" t="s">
        <v>58</v>
      </c>
    </row>
    <row r="28" spans="1:13" s="14" customFormat="1" ht="18" customHeight="1">
      <c r="A28" s="66"/>
      <c r="B28" s="198">
        <v>31</v>
      </c>
      <c r="C28" s="44" t="s">
        <v>12</v>
      </c>
      <c r="D28" s="21">
        <v>3</v>
      </c>
      <c r="E28" s="236">
        <v>96</v>
      </c>
      <c r="F28" s="216">
        <v>43081</v>
      </c>
      <c r="G28" s="22">
        <v>203139</v>
      </c>
      <c r="H28" s="22">
        <v>283339</v>
      </c>
      <c r="I28" s="22">
        <v>67731</v>
      </c>
      <c r="J28" s="22">
        <v>285612</v>
      </c>
      <c r="K28" s="22" t="s">
        <v>99</v>
      </c>
      <c r="L28" s="23" t="s">
        <v>99</v>
      </c>
      <c r="M28" s="45" t="s">
        <v>12</v>
      </c>
    </row>
    <row r="29" spans="1:13" s="14" customFormat="1" ht="18" customHeight="1">
      <c r="A29" s="66"/>
      <c r="B29" s="199">
        <v>32</v>
      </c>
      <c r="C29" s="46" t="s">
        <v>59</v>
      </c>
      <c r="D29" s="24">
        <v>8</v>
      </c>
      <c r="E29" s="237">
        <v>103</v>
      </c>
      <c r="F29" s="217">
        <v>28591</v>
      </c>
      <c r="G29" s="25">
        <v>46992</v>
      </c>
      <c r="H29" s="25">
        <v>115828</v>
      </c>
      <c r="I29" s="25">
        <v>62397</v>
      </c>
      <c r="J29" s="25">
        <v>115455</v>
      </c>
      <c r="K29" s="25" t="s">
        <v>99</v>
      </c>
      <c r="L29" s="26" t="s">
        <v>99</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63</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282</v>
      </c>
      <c r="E5" s="234">
        <v>12166</v>
      </c>
      <c r="F5" s="214">
        <v>5495884</v>
      </c>
      <c r="G5" s="16">
        <v>36398502</v>
      </c>
      <c r="H5" s="16">
        <v>49955348</v>
      </c>
      <c r="I5" s="16">
        <v>11487369</v>
      </c>
      <c r="J5" s="16">
        <v>45379513</v>
      </c>
      <c r="K5" s="16">
        <v>12157579</v>
      </c>
      <c r="L5" s="17">
        <v>1982715</v>
      </c>
      <c r="M5" s="204" t="s">
        <v>138</v>
      </c>
      <c r="N5" s="4"/>
    </row>
    <row r="6" spans="1:13" s="13" customFormat="1" ht="18" customHeight="1">
      <c r="A6" s="68"/>
      <c r="B6" s="196" t="s">
        <v>13</v>
      </c>
      <c r="C6" s="42" t="s">
        <v>66</v>
      </c>
      <c r="D6" s="18">
        <v>43</v>
      </c>
      <c r="E6" s="235">
        <v>974</v>
      </c>
      <c r="F6" s="215">
        <v>239270</v>
      </c>
      <c r="G6" s="19">
        <v>1456893</v>
      </c>
      <c r="H6" s="19">
        <v>1948835</v>
      </c>
      <c r="I6" s="19">
        <v>440193</v>
      </c>
      <c r="J6" s="19">
        <v>1934353</v>
      </c>
      <c r="K6" s="19">
        <v>332518</v>
      </c>
      <c r="L6" s="20">
        <v>42061</v>
      </c>
      <c r="M6" s="43" t="s">
        <v>66</v>
      </c>
    </row>
    <row r="7" spans="1:13" s="13" customFormat="1" ht="18" customHeight="1">
      <c r="A7" s="69"/>
      <c r="B7" s="198">
        <v>10</v>
      </c>
      <c r="C7" s="44" t="s">
        <v>0</v>
      </c>
      <c r="D7" s="21" t="s">
        <v>98</v>
      </c>
      <c r="E7" s="236" t="s">
        <v>98</v>
      </c>
      <c r="F7" s="216" t="s">
        <v>98</v>
      </c>
      <c r="G7" s="22" t="s">
        <v>98</v>
      </c>
      <c r="H7" s="22" t="s">
        <v>98</v>
      </c>
      <c r="I7" s="22" t="s">
        <v>98</v>
      </c>
      <c r="J7" s="22" t="s">
        <v>98</v>
      </c>
      <c r="K7" s="22" t="s">
        <v>98</v>
      </c>
      <c r="L7" s="23" t="s">
        <v>98</v>
      </c>
      <c r="M7" s="45" t="s">
        <v>0</v>
      </c>
    </row>
    <row r="8" spans="1:13" s="13" customFormat="1" ht="18" customHeight="1">
      <c r="A8" s="68"/>
      <c r="B8" s="198">
        <v>11</v>
      </c>
      <c r="C8" s="44" t="s">
        <v>61</v>
      </c>
      <c r="D8" s="21">
        <v>15</v>
      </c>
      <c r="E8" s="236">
        <v>374</v>
      </c>
      <c r="F8" s="216">
        <v>121269</v>
      </c>
      <c r="G8" s="22">
        <v>707113</v>
      </c>
      <c r="H8" s="22">
        <v>810640</v>
      </c>
      <c r="I8" s="22">
        <v>99243</v>
      </c>
      <c r="J8" s="22">
        <v>815774</v>
      </c>
      <c r="K8" s="22" t="s">
        <v>99</v>
      </c>
      <c r="L8" s="23" t="s">
        <v>99</v>
      </c>
      <c r="M8" s="45" t="s">
        <v>61</v>
      </c>
    </row>
    <row r="9" spans="1:13" s="13" customFormat="1" ht="18" customHeight="1">
      <c r="A9" s="68"/>
      <c r="B9" s="198">
        <v>12</v>
      </c>
      <c r="C9" s="44" t="s">
        <v>1</v>
      </c>
      <c r="D9" s="21">
        <v>15</v>
      </c>
      <c r="E9" s="236">
        <v>323</v>
      </c>
      <c r="F9" s="216">
        <v>109289</v>
      </c>
      <c r="G9" s="22">
        <v>419075</v>
      </c>
      <c r="H9" s="22">
        <v>1019647</v>
      </c>
      <c r="I9" s="22">
        <v>552262</v>
      </c>
      <c r="J9" s="22">
        <v>1004296</v>
      </c>
      <c r="K9" s="22" t="s">
        <v>99</v>
      </c>
      <c r="L9" s="23" t="s">
        <v>99</v>
      </c>
      <c r="M9" s="45" t="s">
        <v>1</v>
      </c>
    </row>
    <row r="10" spans="1:13" s="13" customFormat="1" ht="18" customHeight="1">
      <c r="A10" s="68"/>
      <c r="B10" s="198">
        <v>13</v>
      </c>
      <c r="C10" s="44" t="s">
        <v>2</v>
      </c>
      <c r="D10" s="21">
        <v>9</v>
      </c>
      <c r="E10" s="236">
        <v>274</v>
      </c>
      <c r="F10" s="216">
        <v>106703</v>
      </c>
      <c r="G10" s="22">
        <v>386242</v>
      </c>
      <c r="H10" s="22">
        <v>650149</v>
      </c>
      <c r="I10" s="22">
        <v>230573</v>
      </c>
      <c r="J10" s="22">
        <v>649770</v>
      </c>
      <c r="K10" s="22" t="s">
        <v>99</v>
      </c>
      <c r="L10" s="23" t="s">
        <v>99</v>
      </c>
      <c r="M10" s="45" t="s">
        <v>2</v>
      </c>
    </row>
    <row r="11" spans="1:13" s="13" customFormat="1" ht="18" customHeight="1">
      <c r="A11" s="68"/>
      <c r="B11" s="198">
        <v>14</v>
      </c>
      <c r="C11" s="44" t="s">
        <v>3</v>
      </c>
      <c r="D11" s="21">
        <v>10</v>
      </c>
      <c r="E11" s="236">
        <v>280</v>
      </c>
      <c r="F11" s="216">
        <v>108776</v>
      </c>
      <c r="G11" s="22">
        <v>545424</v>
      </c>
      <c r="H11" s="22">
        <v>806252</v>
      </c>
      <c r="I11" s="22">
        <v>224057</v>
      </c>
      <c r="J11" s="22">
        <v>761360</v>
      </c>
      <c r="K11" s="22">
        <v>110808</v>
      </c>
      <c r="L11" s="23">
        <v>23480</v>
      </c>
      <c r="M11" s="45" t="s">
        <v>3</v>
      </c>
    </row>
    <row r="12" spans="1:13" s="13" customFormat="1" ht="18" customHeight="1">
      <c r="A12" s="68"/>
      <c r="B12" s="198">
        <v>15</v>
      </c>
      <c r="C12" s="44" t="s">
        <v>111</v>
      </c>
      <c r="D12" s="21">
        <v>7</v>
      </c>
      <c r="E12" s="236">
        <v>89</v>
      </c>
      <c r="F12" s="216">
        <v>27724</v>
      </c>
      <c r="G12" s="22">
        <v>25946</v>
      </c>
      <c r="H12" s="22">
        <v>90428</v>
      </c>
      <c r="I12" s="22">
        <v>59763</v>
      </c>
      <c r="J12" s="22">
        <v>89666</v>
      </c>
      <c r="K12" s="22" t="s">
        <v>98</v>
      </c>
      <c r="L12" s="23" t="s">
        <v>98</v>
      </c>
      <c r="M12" s="45" t="s">
        <v>111</v>
      </c>
    </row>
    <row r="13" spans="1:13" s="13" customFormat="1" ht="18" customHeight="1">
      <c r="A13" s="68"/>
      <c r="B13" s="198">
        <v>16</v>
      </c>
      <c r="C13" s="44" t="s">
        <v>62</v>
      </c>
      <c r="D13" s="21">
        <v>13</v>
      </c>
      <c r="E13" s="236">
        <v>831</v>
      </c>
      <c r="F13" s="216">
        <v>364784</v>
      </c>
      <c r="G13" s="22">
        <v>1114527</v>
      </c>
      <c r="H13" s="22">
        <v>2178550</v>
      </c>
      <c r="I13" s="22">
        <v>881590</v>
      </c>
      <c r="J13" s="22">
        <v>2111342</v>
      </c>
      <c r="K13" s="22">
        <v>1312263</v>
      </c>
      <c r="L13" s="23">
        <v>243595</v>
      </c>
      <c r="M13" s="45" t="s">
        <v>62</v>
      </c>
    </row>
    <row r="14" spans="1:13" s="13" customFormat="1" ht="18" customHeight="1">
      <c r="A14" s="68"/>
      <c r="B14" s="198">
        <v>17</v>
      </c>
      <c r="C14" s="44" t="s">
        <v>4</v>
      </c>
      <c r="D14" s="21" t="s">
        <v>98</v>
      </c>
      <c r="E14" s="236" t="s">
        <v>98</v>
      </c>
      <c r="F14" s="216" t="s">
        <v>98</v>
      </c>
      <c r="G14" s="22" t="s">
        <v>98</v>
      </c>
      <c r="H14" s="22" t="s">
        <v>98</v>
      </c>
      <c r="I14" s="22" t="s">
        <v>98</v>
      </c>
      <c r="J14" s="22" t="s">
        <v>98</v>
      </c>
      <c r="K14" s="22" t="s">
        <v>98</v>
      </c>
      <c r="L14" s="23" t="s">
        <v>98</v>
      </c>
      <c r="M14" s="45" t="s">
        <v>4</v>
      </c>
    </row>
    <row r="15" spans="1:13" s="13" customFormat="1" ht="18" customHeight="1">
      <c r="A15" s="264">
        <f>'第１表事業所'!A11+15</f>
        <v>152</v>
      </c>
      <c r="B15" s="198">
        <v>18</v>
      </c>
      <c r="C15" s="44" t="s">
        <v>5</v>
      </c>
      <c r="D15" s="21">
        <v>20</v>
      </c>
      <c r="E15" s="236">
        <v>693</v>
      </c>
      <c r="F15" s="216">
        <v>215717</v>
      </c>
      <c r="G15" s="22">
        <v>905771</v>
      </c>
      <c r="H15" s="22">
        <v>1272675</v>
      </c>
      <c r="I15" s="22">
        <v>322726</v>
      </c>
      <c r="J15" s="22">
        <v>1242417</v>
      </c>
      <c r="K15" s="22">
        <v>233745</v>
      </c>
      <c r="L15" s="23">
        <v>40902</v>
      </c>
      <c r="M15" s="45" t="s">
        <v>5</v>
      </c>
    </row>
    <row r="16" spans="1:13" s="13" customFormat="1" ht="18" customHeight="1">
      <c r="A16" s="264"/>
      <c r="B16" s="198">
        <v>19</v>
      </c>
      <c r="C16" s="44" t="s">
        <v>6</v>
      </c>
      <c r="D16" s="21">
        <v>2</v>
      </c>
      <c r="E16" s="236">
        <v>91</v>
      </c>
      <c r="F16" s="216" t="s">
        <v>99</v>
      </c>
      <c r="G16" s="22" t="s">
        <v>99</v>
      </c>
      <c r="H16" s="22" t="s">
        <v>99</v>
      </c>
      <c r="I16" s="22" t="s">
        <v>99</v>
      </c>
      <c r="J16" s="22" t="s">
        <v>99</v>
      </c>
      <c r="K16" s="22" t="s">
        <v>99</v>
      </c>
      <c r="L16" s="23" t="s">
        <v>99</v>
      </c>
      <c r="M16" s="45" t="s">
        <v>6</v>
      </c>
    </row>
    <row r="17" spans="1:13" s="13" customFormat="1" ht="18" customHeight="1">
      <c r="A17" s="66"/>
      <c r="B17" s="198">
        <v>20</v>
      </c>
      <c r="C17" s="44" t="s">
        <v>7</v>
      </c>
      <c r="D17" s="21" t="s">
        <v>98</v>
      </c>
      <c r="E17" s="236" t="s">
        <v>98</v>
      </c>
      <c r="F17" s="216" t="s">
        <v>98</v>
      </c>
      <c r="G17" s="22" t="s">
        <v>98</v>
      </c>
      <c r="H17" s="22" t="s">
        <v>98</v>
      </c>
      <c r="I17" s="22" t="s">
        <v>98</v>
      </c>
      <c r="J17" s="22" t="s">
        <v>98</v>
      </c>
      <c r="K17" s="22" t="s">
        <v>98</v>
      </c>
      <c r="L17" s="23" t="s">
        <v>98</v>
      </c>
      <c r="M17" s="45" t="s">
        <v>7</v>
      </c>
    </row>
    <row r="18" spans="1:13" s="13" customFormat="1" ht="18" customHeight="1">
      <c r="A18" s="66"/>
      <c r="B18" s="198">
        <v>21</v>
      </c>
      <c r="C18" s="44" t="s">
        <v>8</v>
      </c>
      <c r="D18" s="21">
        <v>11</v>
      </c>
      <c r="E18" s="236">
        <v>137</v>
      </c>
      <c r="F18" s="216">
        <v>52810</v>
      </c>
      <c r="G18" s="22">
        <v>279556</v>
      </c>
      <c r="H18" s="22">
        <v>400192</v>
      </c>
      <c r="I18" s="22">
        <v>107758</v>
      </c>
      <c r="J18" s="22">
        <v>266214</v>
      </c>
      <c r="K18" s="22" t="s">
        <v>99</v>
      </c>
      <c r="L18" s="23" t="s">
        <v>99</v>
      </c>
      <c r="M18" s="45" t="s">
        <v>8</v>
      </c>
    </row>
    <row r="19" spans="1:13" s="13" customFormat="1" ht="18" customHeight="1">
      <c r="A19" s="68"/>
      <c r="B19" s="198">
        <v>22</v>
      </c>
      <c r="C19" s="44" t="s">
        <v>67</v>
      </c>
      <c r="D19" s="21">
        <v>21</v>
      </c>
      <c r="E19" s="236">
        <v>1396</v>
      </c>
      <c r="F19" s="216">
        <v>854047</v>
      </c>
      <c r="G19" s="22">
        <v>5482529</v>
      </c>
      <c r="H19" s="22">
        <v>8053424</v>
      </c>
      <c r="I19" s="22">
        <v>2111224</v>
      </c>
      <c r="J19" s="22">
        <v>7659814</v>
      </c>
      <c r="K19" s="22">
        <v>2939650</v>
      </c>
      <c r="L19" s="23">
        <v>292055</v>
      </c>
      <c r="M19" s="45" t="s">
        <v>67</v>
      </c>
    </row>
    <row r="20" spans="1:13" s="13" customFormat="1" ht="18" customHeight="1">
      <c r="A20" s="68"/>
      <c r="B20" s="198">
        <v>23</v>
      </c>
      <c r="C20" s="44" t="s">
        <v>9</v>
      </c>
      <c r="D20" s="21">
        <v>12</v>
      </c>
      <c r="E20" s="236">
        <v>3419</v>
      </c>
      <c r="F20" s="216">
        <v>1870446</v>
      </c>
      <c r="G20" s="22">
        <v>21138065</v>
      </c>
      <c r="H20" s="22">
        <v>25410811</v>
      </c>
      <c r="I20" s="22">
        <v>3508011</v>
      </c>
      <c r="J20" s="22">
        <v>21915845</v>
      </c>
      <c r="K20" s="22">
        <v>3647703</v>
      </c>
      <c r="L20" s="23">
        <v>1018251</v>
      </c>
      <c r="M20" s="45" t="s">
        <v>9</v>
      </c>
    </row>
    <row r="21" spans="1:13" s="13" customFormat="1" ht="18" customHeight="1">
      <c r="A21" s="66"/>
      <c r="B21" s="198">
        <v>24</v>
      </c>
      <c r="C21" s="44" t="s">
        <v>10</v>
      </c>
      <c r="D21" s="21">
        <v>57</v>
      </c>
      <c r="E21" s="236">
        <v>1782</v>
      </c>
      <c r="F21" s="216">
        <v>809054</v>
      </c>
      <c r="G21" s="22">
        <v>2307655</v>
      </c>
      <c r="H21" s="22">
        <v>4401295</v>
      </c>
      <c r="I21" s="22">
        <v>1838655</v>
      </c>
      <c r="J21" s="22">
        <v>4322110</v>
      </c>
      <c r="K21" s="22">
        <v>1517358</v>
      </c>
      <c r="L21" s="23">
        <v>117757</v>
      </c>
      <c r="M21" s="45" t="s">
        <v>10</v>
      </c>
    </row>
    <row r="22" spans="1:13" s="13" customFormat="1" ht="18" customHeight="1">
      <c r="A22" s="66"/>
      <c r="B22" s="198">
        <v>25</v>
      </c>
      <c r="C22" s="44" t="s">
        <v>108</v>
      </c>
      <c r="D22" s="21">
        <v>7</v>
      </c>
      <c r="E22" s="236">
        <v>186</v>
      </c>
      <c r="F22" s="216">
        <v>66789</v>
      </c>
      <c r="G22" s="22">
        <v>198956</v>
      </c>
      <c r="H22" s="22">
        <v>289997</v>
      </c>
      <c r="I22" s="22">
        <v>82929</v>
      </c>
      <c r="J22" s="22">
        <v>267622</v>
      </c>
      <c r="K22" s="22" t="s">
        <v>99</v>
      </c>
      <c r="L22" s="23" t="s">
        <v>99</v>
      </c>
      <c r="M22" s="45" t="s">
        <v>108</v>
      </c>
    </row>
    <row r="23" spans="1:13" s="13" customFormat="1" ht="18" customHeight="1">
      <c r="A23" s="66"/>
      <c r="B23" s="198">
        <v>26</v>
      </c>
      <c r="C23" s="44" t="s">
        <v>109</v>
      </c>
      <c r="D23" s="21">
        <v>20</v>
      </c>
      <c r="E23" s="236">
        <v>651</v>
      </c>
      <c r="F23" s="216">
        <v>242056</v>
      </c>
      <c r="G23" s="22">
        <v>626649</v>
      </c>
      <c r="H23" s="22">
        <v>1186924</v>
      </c>
      <c r="I23" s="22">
        <v>493377</v>
      </c>
      <c r="J23" s="22">
        <v>1033924</v>
      </c>
      <c r="K23" s="22">
        <v>372062</v>
      </c>
      <c r="L23" s="23">
        <v>49227</v>
      </c>
      <c r="M23" s="45" t="s">
        <v>109</v>
      </c>
    </row>
    <row r="24" spans="1:13" s="13" customFormat="1" ht="18" customHeight="1">
      <c r="A24" s="66"/>
      <c r="B24" s="198">
        <v>27</v>
      </c>
      <c r="C24" s="44" t="s">
        <v>110</v>
      </c>
      <c r="D24" s="21">
        <v>2</v>
      </c>
      <c r="E24" s="236">
        <v>230</v>
      </c>
      <c r="F24" s="216" t="s">
        <v>99</v>
      </c>
      <c r="G24" s="22" t="s">
        <v>99</v>
      </c>
      <c r="H24" s="22" t="s">
        <v>99</v>
      </c>
      <c r="I24" s="22" t="s">
        <v>99</v>
      </c>
      <c r="J24" s="22" t="s">
        <v>99</v>
      </c>
      <c r="K24" s="22" t="s">
        <v>99</v>
      </c>
      <c r="L24" s="23" t="s">
        <v>99</v>
      </c>
      <c r="M24" s="45" t="s">
        <v>110</v>
      </c>
    </row>
    <row r="25" spans="1:13" s="13" customFormat="1" ht="18" customHeight="1">
      <c r="A25" s="66"/>
      <c r="B25" s="198">
        <v>28</v>
      </c>
      <c r="C25" s="44" t="s">
        <v>28</v>
      </c>
      <c r="D25" s="21">
        <v>2</v>
      </c>
      <c r="E25" s="236">
        <v>42</v>
      </c>
      <c r="F25" s="216" t="s">
        <v>99</v>
      </c>
      <c r="G25" s="22" t="s">
        <v>99</v>
      </c>
      <c r="H25" s="22" t="s">
        <v>99</v>
      </c>
      <c r="I25" s="22" t="s">
        <v>99</v>
      </c>
      <c r="J25" s="22" t="s">
        <v>99</v>
      </c>
      <c r="K25" s="22" t="s">
        <v>98</v>
      </c>
      <c r="L25" s="23" t="s">
        <v>98</v>
      </c>
      <c r="M25" s="45" t="s">
        <v>28</v>
      </c>
    </row>
    <row r="26" spans="1:13" s="13" customFormat="1" ht="18" customHeight="1">
      <c r="A26" s="66"/>
      <c r="B26" s="198">
        <v>29</v>
      </c>
      <c r="C26" s="54" t="s">
        <v>11</v>
      </c>
      <c r="D26" s="21">
        <v>4</v>
      </c>
      <c r="E26" s="236">
        <v>71</v>
      </c>
      <c r="F26" s="216">
        <v>28558</v>
      </c>
      <c r="G26" s="22">
        <v>107941</v>
      </c>
      <c r="H26" s="22">
        <v>192284</v>
      </c>
      <c r="I26" s="22">
        <v>76748</v>
      </c>
      <c r="J26" s="22">
        <v>189359</v>
      </c>
      <c r="K26" s="22" t="s">
        <v>99</v>
      </c>
      <c r="L26" s="23" t="s">
        <v>98</v>
      </c>
      <c r="M26" s="55" t="s">
        <v>11</v>
      </c>
    </row>
    <row r="27" spans="1:13" s="13" customFormat="1" ht="18" customHeight="1">
      <c r="A27" s="66"/>
      <c r="B27" s="198">
        <v>30</v>
      </c>
      <c r="C27" s="44" t="s">
        <v>58</v>
      </c>
      <c r="D27" s="21">
        <v>1</v>
      </c>
      <c r="E27" s="236">
        <v>86</v>
      </c>
      <c r="F27" s="216" t="s">
        <v>99</v>
      </c>
      <c r="G27" s="22" t="s">
        <v>99</v>
      </c>
      <c r="H27" s="22" t="s">
        <v>99</v>
      </c>
      <c r="I27" s="22" t="s">
        <v>99</v>
      </c>
      <c r="J27" s="22" t="s">
        <v>99</v>
      </c>
      <c r="K27" s="22" t="s">
        <v>99</v>
      </c>
      <c r="L27" s="23" t="s">
        <v>99</v>
      </c>
      <c r="M27" s="45" t="s">
        <v>58</v>
      </c>
    </row>
    <row r="28" spans="1:13" s="13" customFormat="1" ht="18" customHeight="1">
      <c r="A28" s="66"/>
      <c r="B28" s="198">
        <v>31</v>
      </c>
      <c r="C28" s="44" t="s">
        <v>12</v>
      </c>
      <c r="D28" s="21">
        <v>6</v>
      </c>
      <c r="E28" s="236">
        <v>146</v>
      </c>
      <c r="F28" s="216">
        <v>67381</v>
      </c>
      <c r="G28" s="22">
        <v>163415</v>
      </c>
      <c r="H28" s="22">
        <v>357656</v>
      </c>
      <c r="I28" s="22">
        <v>170489</v>
      </c>
      <c r="J28" s="22">
        <v>360158</v>
      </c>
      <c r="K28" s="22" t="s">
        <v>99</v>
      </c>
      <c r="L28" s="23" t="s">
        <v>99</v>
      </c>
      <c r="M28" s="45" t="s">
        <v>12</v>
      </c>
    </row>
    <row r="29" spans="1:13" s="13" customFormat="1" ht="18" customHeight="1">
      <c r="A29" s="66"/>
      <c r="B29" s="199">
        <v>32</v>
      </c>
      <c r="C29" s="46" t="s">
        <v>59</v>
      </c>
      <c r="D29" s="24">
        <v>5</v>
      </c>
      <c r="E29" s="237">
        <v>91</v>
      </c>
      <c r="F29" s="217">
        <v>30571</v>
      </c>
      <c r="G29" s="25">
        <v>41180</v>
      </c>
      <c r="H29" s="25">
        <v>98386</v>
      </c>
      <c r="I29" s="25">
        <v>50380</v>
      </c>
      <c r="J29" s="25">
        <v>96283</v>
      </c>
      <c r="K29" s="25" t="s">
        <v>99</v>
      </c>
      <c r="L29" s="26" t="s">
        <v>99</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N55"/>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23</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6</v>
      </c>
      <c r="E5" s="234">
        <v>259</v>
      </c>
      <c r="F5" s="214">
        <v>121240</v>
      </c>
      <c r="G5" s="16">
        <v>203978</v>
      </c>
      <c r="H5" s="16">
        <v>569159</v>
      </c>
      <c r="I5" s="16">
        <v>322033</v>
      </c>
      <c r="J5" s="16">
        <v>537692</v>
      </c>
      <c r="K5" s="16">
        <v>127605</v>
      </c>
      <c r="L5" s="17" t="s">
        <v>99</v>
      </c>
      <c r="M5" s="204" t="s">
        <v>138</v>
      </c>
      <c r="N5" s="4"/>
    </row>
    <row r="6" spans="1:13" s="13" customFormat="1" ht="18" customHeight="1">
      <c r="A6" s="68"/>
      <c r="B6" s="196" t="s">
        <v>13</v>
      </c>
      <c r="C6" s="42" t="s">
        <v>66</v>
      </c>
      <c r="D6" s="18" t="s">
        <v>98</v>
      </c>
      <c r="E6" s="235" t="s">
        <v>98</v>
      </c>
      <c r="F6" s="215" t="s">
        <v>98</v>
      </c>
      <c r="G6" s="19" t="s">
        <v>98</v>
      </c>
      <c r="H6" s="19" t="s">
        <v>98</v>
      </c>
      <c r="I6" s="19" t="s">
        <v>98</v>
      </c>
      <c r="J6" s="19" t="s">
        <v>98</v>
      </c>
      <c r="K6" s="19" t="s">
        <v>98</v>
      </c>
      <c r="L6" s="20" t="s">
        <v>98</v>
      </c>
      <c r="M6" s="43" t="s">
        <v>66</v>
      </c>
    </row>
    <row r="7" spans="1:13" s="13" customFormat="1" ht="18" customHeight="1">
      <c r="A7" s="69"/>
      <c r="B7" s="198">
        <v>10</v>
      </c>
      <c r="C7" s="44" t="s">
        <v>0</v>
      </c>
      <c r="D7" s="21" t="s">
        <v>98</v>
      </c>
      <c r="E7" s="236" t="s">
        <v>98</v>
      </c>
      <c r="F7" s="216" t="s">
        <v>98</v>
      </c>
      <c r="G7" s="22" t="s">
        <v>98</v>
      </c>
      <c r="H7" s="22" t="s">
        <v>98</v>
      </c>
      <c r="I7" s="22" t="s">
        <v>98</v>
      </c>
      <c r="J7" s="22" t="s">
        <v>98</v>
      </c>
      <c r="K7" s="22" t="s">
        <v>98</v>
      </c>
      <c r="L7" s="23" t="s">
        <v>98</v>
      </c>
      <c r="M7" s="45" t="s">
        <v>0</v>
      </c>
    </row>
    <row r="8" spans="1:13" s="13" customFormat="1" ht="18" customHeight="1">
      <c r="A8" s="68"/>
      <c r="B8" s="198">
        <v>11</v>
      </c>
      <c r="C8" s="44" t="s">
        <v>61</v>
      </c>
      <c r="D8" s="21">
        <v>1</v>
      </c>
      <c r="E8" s="236">
        <v>8</v>
      </c>
      <c r="F8" s="216" t="s">
        <v>99</v>
      </c>
      <c r="G8" s="22" t="s">
        <v>99</v>
      </c>
      <c r="H8" s="22" t="s">
        <v>99</v>
      </c>
      <c r="I8" s="22" t="s">
        <v>99</v>
      </c>
      <c r="J8" s="22" t="s">
        <v>99</v>
      </c>
      <c r="K8" s="22" t="s">
        <v>98</v>
      </c>
      <c r="L8" s="23" t="s">
        <v>98</v>
      </c>
      <c r="M8" s="45" t="s">
        <v>61</v>
      </c>
    </row>
    <row r="9" spans="1:13" s="13" customFormat="1" ht="18" customHeight="1">
      <c r="A9" s="68"/>
      <c r="B9" s="198">
        <v>12</v>
      </c>
      <c r="C9" s="44" t="s">
        <v>1</v>
      </c>
      <c r="D9" s="21" t="s">
        <v>98</v>
      </c>
      <c r="E9" s="236" t="s">
        <v>98</v>
      </c>
      <c r="F9" s="216" t="s">
        <v>98</v>
      </c>
      <c r="G9" s="22" t="s">
        <v>98</v>
      </c>
      <c r="H9" s="22" t="s">
        <v>98</v>
      </c>
      <c r="I9" s="22" t="s">
        <v>98</v>
      </c>
      <c r="J9" s="22" t="s">
        <v>98</v>
      </c>
      <c r="K9" s="22" t="s">
        <v>98</v>
      </c>
      <c r="L9" s="23" t="s">
        <v>98</v>
      </c>
      <c r="M9" s="45" t="s">
        <v>1</v>
      </c>
    </row>
    <row r="10" spans="1:13" s="13" customFormat="1" ht="18" customHeight="1">
      <c r="A10" s="68"/>
      <c r="B10" s="198">
        <v>13</v>
      </c>
      <c r="C10" s="44" t="s">
        <v>2</v>
      </c>
      <c r="D10" s="21" t="s">
        <v>98</v>
      </c>
      <c r="E10" s="236" t="s">
        <v>98</v>
      </c>
      <c r="F10" s="216" t="s">
        <v>98</v>
      </c>
      <c r="G10" s="22" t="s">
        <v>98</v>
      </c>
      <c r="H10" s="22" t="s">
        <v>98</v>
      </c>
      <c r="I10" s="22" t="s">
        <v>98</v>
      </c>
      <c r="J10" s="22" t="s">
        <v>98</v>
      </c>
      <c r="K10" s="22" t="s">
        <v>98</v>
      </c>
      <c r="L10" s="23" t="s">
        <v>98</v>
      </c>
      <c r="M10" s="45" t="s">
        <v>2</v>
      </c>
    </row>
    <row r="11" spans="1:13" s="13" customFormat="1" ht="18" customHeight="1">
      <c r="A11" s="68"/>
      <c r="B11" s="198">
        <v>14</v>
      </c>
      <c r="C11" s="44" t="s">
        <v>3</v>
      </c>
      <c r="D11" s="21" t="s">
        <v>98</v>
      </c>
      <c r="E11" s="236" t="s">
        <v>98</v>
      </c>
      <c r="F11" s="216" t="s">
        <v>98</v>
      </c>
      <c r="G11" s="22" t="s">
        <v>98</v>
      </c>
      <c r="H11" s="22" t="s">
        <v>98</v>
      </c>
      <c r="I11" s="22" t="s">
        <v>98</v>
      </c>
      <c r="J11" s="22" t="s">
        <v>98</v>
      </c>
      <c r="K11" s="22" t="s">
        <v>98</v>
      </c>
      <c r="L11" s="23" t="s">
        <v>98</v>
      </c>
      <c r="M11" s="45" t="s">
        <v>3</v>
      </c>
    </row>
    <row r="12" spans="1:13" s="13" customFormat="1" ht="18" customHeight="1">
      <c r="A12" s="68"/>
      <c r="B12" s="198">
        <v>15</v>
      </c>
      <c r="C12" s="44" t="s">
        <v>111</v>
      </c>
      <c r="D12" s="21" t="s">
        <v>98</v>
      </c>
      <c r="E12" s="236" t="s">
        <v>98</v>
      </c>
      <c r="F12" s="216" t="s">
        <v>98</v>
      </c>
      <c r="G12" s="22" t="s">
        <v>98</v>
      </c>
      <c r="H12" s="22" t="s">
        <v>98</v>
      </c>
      <c r="I12" s="22" t="s">
        <v>98</v>
      </c>
      <c r="J12" s="22" t="s">
        <v>98</v>
      </c>
      <c r="K12" s="22" t="s">
        <v>98</v>
      </c>
      <c r="L12" s="23" t="s">
        <v>98</v>
      </c>
      <c r="M12" s="45" t="s">
        <v>111</v>
      </c>
    </row>
    <row r="13" spans="1:13" s="13" customFormat="1" ht="18" customHeight="1">
      <c r="A13" s="68"/>
      <c r="B13" s="198">
        <v>16</v>
      </c>
      <c r="C13" s="44" t="s">
        <v>62</v>
      </c>
      <c r="D13" s="21" t="s">
        <v>98</v>
      </c>
      <c r="E13" s="236" t="s">
        <v>98</v>
      </c>
      <c r="F13" s="216" t="s">
        <v>98</v>
      </c>
      <c r="G13" s="22" t="s">
        <v>98</v>
      </c>
      <c r="H13" s="22" t="s">
        <v>98</v>
      </c>
      <c r="I13" s="22" t="s">
        <v>98</v>
      </c>
      <c r="J13" s="22" t="s">
        <v>98</v>
      </c>
      <c r="K13" s="22" t="s">
        <v>98</v>
      </c>
      <c r="L13" s="23" t="s">
        <v>98</v>
      </c>
      <c r="M13" s="45" t="s">
        <v>62</v>
      </c>
    </row>
    <row r="14" spans="1:13" s="13" customFormat="1" ht="18" customHeight="1">
      <c r="A14" s="68"/>
      <c r="B14" s="198">
        <v>17</v>
      </c>
      <c r="C14" s="44" t="s">
        <v>4</v>
      </c>
      <c r="D14" s="21" t="s">
        <v>98</v>
      </c>
      <c r="E14" s="236" t="s">
        <v>98</v>
      </c>
      <c r="F14" s="216" t="s">
        <v>98</v>
      </c>
      <c r="G14" s="22" t="s">
        <v>98</v>
      </c>
      <c r="H14" s="22" t="s">
        <v>98</v>
      </c>
      <c r="I14" s="22" t="s">
        <v>98</v>
      </c>
      <c r="J14" s="22" t="s">
        <v>98</v>
      </c>
      <c r="K14" s="22" t="s">
        <v>98</v>
      </c>
      <c r="L14" s="23" t="s">
        <v>98</v>
      </c>
      <c r="M14" s="45" t="s">
        <v>4</v>
      </c>
    </row>
    <row r="15" spans="1:13" s="13" customFormat="1" ht="18" customHeight="1">
      <c r="A15" s="264">
        <f>'第１表事業所'!A11+16</f>
        <v>153</v>
      </c>
      <c r="B15" s="198">
        <v>18</v>
      </c>
      <c r="C15" s="44" t="s">
        <v>5</v>
      </c>
      <c r="D15" s="21" t="s">
        <v>98</v>
      </c>
      <c r="E15" s="236" t="s">
        <v>98</v>
      </c>
      <c r="F15" s="216" t="s">
        <v>98</v>
      </c>
      <c r="G15" s="22" t="s">
        <v>98</v>
      </c>
      <c r="H15" s="22" t="s">
        <v>98</v>
      </c>
      <c r="I15" s="22" t="s">
        <v>98</v>
      </c>
      <c r="J15" s="22" t="s">
        <v>98</v>
      </c>
      <c r="K15" s="22" t="s">
        <v>98</v>
      </c>
      <c r="L15" s="23" t="s">
        <v>98</v>
      </c>
      <c r="M15" s="45" t="s">
        <v>5</v>
      </c>
    </row>
    <row r="16" spans="1:13" s="13" customFormat="1" ht="18" customHeight="1">
      <c r="A16" s="264"/>
      <c r="B16" s="198">
        <v>19</v>
      </c>
      <c r="C16" s="44" t="s">
        <v>6</v>
      </c>
      <c r="D16" s="21" t="s">
        <v>98</v>
      </c>
      <c r="E16" s="236" t="s">
        <v>98</v>
      </c>
      <c r="F16" s="216" t="s">
        <v>98</v>
      </c>
      <c r="G16" s="22" t="s">
        <v>98</v>
      </c>
      <c r="H16" s="22" t="s">
        <v>98</v>
      </c>
      <c r="I16" s="22" t="s">
        <v>98</v>
      </c>
      <c r="J16" s="22" t="s">
        <v>98</v>
      </c>
      <c r="K16" s="22" t="s">
        <v>98</v>
      </c>
      <c r="L16" s="23" t="s">
        <v>98</v>
      </c>
      <c r="M16" s="45" t="s">
        <v>6</v>
      </c>
    </row>
    <row r="17" spans="1:13" s="13" customFormat="1" ht="18" customHeight="1">
      <c r="A17" s="66"/>
      <c r="B17" s="198">
        <v>20</v>
      </c>
      <c r="C17" s="44" t="s">
        <v>7</v>
      </c>
      <c r="D17" s="21" t="s">
        <v>98</v>
      </c>
      <c r="E17" s="236" t="s">
        <v>98</v>
      </c>
      <c r="F17" s="216" t="s">
        <v>98</v>
      </c>
      <c r="G17" s="22" t="s">
        <v>98</v>
      </c>
      <c r="H17" s="22" t="s">
        <v>98</v>
      </c>
      <c r="I17" s="22" t="s">
        <v>98</v>
      </c>
      <c r="J17" s="22" t="s">
        <v>98</v>
      </c>
      <c r="K17" s="22" t="s">
        <v>98</v>
      </c>
      <c r="L17" s="23" t="s">
        <v>98</v>
      </c>
      <c r="M17" s="45" t="s">
        <v>7</v>
      </c>
    </row>
    <row r="18" spans="1:13" s="13" customFormat="1" ht="18" customHeight="1">
      <c r="A18" s="66"/>
      <c r="B18" s="198">
        <v>21</v>
      </c>
      <c r="C18" s="44" t="s">
        <v>8</v>
      </c>
      <c r="D18" s="21">
        <v>2</v>
      </c>
      <c r="E18" s="236">
        <v>44</v>
      </c>
      <c r="F18" s="216" t="s">
        <v>99</v>
      </c>
      <c r="G18" s="22" t="s">
        <v>99</v>
      </c>
      <c r="H18" s="22" t="s">
        <v>99</v>
      </c>
      <c r="I18" s="22" t="s">
        <v>99</v>
      </c>
      <c r="J18" s="22" t="s">
        <v>99</v>
      </c>
      <c r="K18" s="22" t="s">
        <v>99</v>
      </c>
      <c r="L18" s="23" t="s">
        <v>99</v>
      </c>
      <c r="M18" s="45" t="s">
        <v>8</v>
      </c>
    </row>
    <row r="19" spans="1:13" s="13" customFormat="1" ht="18" customHeight="1">
      <c r="A19" s="68"/>
      <c r="B19" s="198">
        <v>22</v>
      </c>
      <c r="C19" s="44" t="s">
        <v>67</v>
      </c>
      <c r="D19" s="21" t="s">
        <v>98</v>
      </c>
      <c r="E19" s="236" t="s">
        <v>98</v>
      </c>
      <c r="F19" s="216" t="s">
        <v>98</v>
      </c>
      <c r="G19" s="22" t="s">
        <v>98</v>
      </c>
      <c r="H19" s="22" t="s">
        <v>98</v>
      </c>
      <c r="I19" s="22" t="s">
        <v>98</v>
      </c>
      <c r="J19" s="22" t="s">
        <v>98</v>
      </c>
      <c r="K19" s="22" t="s">
        <v>98</v>
      </c>
      <c r="L19" s="23" t="s">
        <v>98</v>
      </c>
      <c r="M19" s="45" t="s">
        <v>67</v>
      </c>
    </row>
    <row r="20" spans="1:13" s="13" customFormat="1" ht="18" customHeight="1">
      <c r="A20" s="68"/>
      <c r="B20" s="198">
        <v>23</v>
      </c>
      <c r="C20" s="44" t="s">
        <v>9</v>
      </c>
      <c r="D20" s="21" t="s">
        <v>98</v>
      </c>
      <c r="E20" s="236" t="s">
        <v>98</v>
      </c>
      <c r="F20" s="216" t="s">
        <v>98</v>
      </c>
      <c r="G20" s="22" t="s">
        <v>98</v>
      </c>
      <c r="H20" s="22" t="s">
        <v>98</v>
      </c>
      <c r="I20" s="22" t="s">
        <v>98</v>
      </c>
      <c r="J20" s="22" t="s">
        <v>98</v>
      </c>
      <c r="K20" s="22" t="s">
        <v>98</v>
      </c>
      <c r="L20" s="23" t="s">
        <v>98</v>
      </c>
      <c r="M20" s="45" t="s">
        <v>9</v>
      </c>
    </row>
    <row r="21" spans="1:13" s="13" customFormat="1" ht="18" customHeight="1">
      <c r="A21" s="66"/>
      <c r="B21" s="198">
        <v>24</v>
      </c>
      <c r="C21" s="44" t="s">
        <v>10</v>
      </c>
      <c r="D21" s="21" t="s">
        <v>98</v>
      </c>
      <c r="E21" s="236" t="s">
        <v>98</v>
      </c>
      <c r="F21" s="216" t="s">
        <v>98</v>
      </c>
      <c r="G21" s="22" t="s">
        <v>98</v>
      </c>
      <c r="H21" s="22" t="s">
        <v>98</v>
      </c>
      <c r="I21" s="22" t="s">
        <v>98</v>
      </c>
      <c r="J21" s="22" t="s">
        <v>98</v>
      </c>
      <c r="K21" s="22" t="s">
        <v>98</v>
      </c>
      <c r="L21" s="23" t="s">
        <v>98</v>
      </c>
      <c r="M21" s="45" t="s">
        <v>10</v>
      </c>
    </row>
    <row r="22" spans="1:13" s="13" customFormat="1" ht="18" customHeight="1">
      <c r="A22" s="66"/>
      <c r="B22" s="198">
        <v>25</v>
      </c>
      <c r="C22" s="44" t="s">
        <v>108</v>
      </c>
      <c r="D22" s="21" t="s">
        <v>98</v>
      </c>
      <c r="E22" s="236" t="s">
        <v>98</v>
      </c>
      <c r="F22" s="216" t="s">
        <v>98</v>
      </c>
      <c r="G22" s="22" t="s">
        <v>98</v>
      </c>
      <c r="H22" s="22" t="s">
        <v>98</v>
      </c>
      <c r="I22" s="22" t="s">
        <v>98</v>
      </c>
      <c r="J22" s="22" t="s">
        <v>98</v>
      </c>
      <c r="K22" s="22" t="s">
        <v>98</v>
      </c>
      <c r="L22" s="23" t="s">
        <v>98</v>
      </c>
      <c r="M22" s="45" t="s">
        <v>108</v>
      </c>
    </row>
    <row r="23" spans="1:13" s="13" customFormat="1" ht="18" customHeight="1">
      <c r="A23" s="66"/>
      <c r="B23" s="198">
        <v>26</v>
      </c>
      <c r="C23" s="44" t="s">
        <v>109</v>
      </c>
      <c r="D23" s="21">
        <v>1</v>
      </c>
      <c r="E23" s="236">
        <v>76</v>
      </c>
      <c r="F23" s="216" t="s">
        <v>99</v>
      </c>
      <c r="G23" s="22" t="s">
        <v>99</v>
      </c>
      <c r="H23" s="22" t="s">
        <v>99</v>
      </c>
      <c r="I23" s="22" t="s">
        <v>99</v>
      </c>
      <c r="J23" s="22" t="s">
        <v>99</v>
      </c>
      <c r="K23" s="22" t="s">
        <v>99</v>
      </c>
      <c r="L23" s="23" t="s">
        <v>98</v>
      </c>
      <c r="M23" s="45" t="s">
        <v>109</v>
      </c>
    </row>
    <row r="24" spans="1:13" s="13" customFormat="1" ht="18" customHeight="1">
      <c r="A24" s="66"/>
      <c r="B24" s="198">
        <v>27</v>
      </c>
      <c r="C24" s="44" t="s">
        <v>110</v>
      </c>
      <c r="D24" s="21" t="s">
        <v>98</v>
      </c>
      <c r="E24" s="236" t="s">
        <v>98</v>
      </c>
      <c r="F24" s="216" t="s">
        <v>98</v>
      </c>
      <c r="G24" s="22" t="s">
        <v>98</v>
      </c>
      <c r="H24" s="22" t="s">
        <v>98</v>
      </c>
      <c r="I24" s="22" t="s">
        <v>98</v>
      </c>
      <c r="J24" s="22" t="s">
        <v>98</v>
      </c>
      <c r="K24" s="22" t="s">
        <v>98</v>
      </c>
      <c r="L24" s="23" t="s">
        <v>98</v>
      </c>
      <c r="M24" s="45" t="s">
        <v>110</v>
      </c>
    </row>
    <row r="25" spans="1:13" s="13" customFormat="1" ht="18" customHeight="1">
      <c r="A25" s="66"/>
      <c r="B25" s="198">
        <v>28</v>
      </c>
      <c r="C25" s="44" t="s">
        <v>28</v>
      </c>
      <c r="D25" s="21">
        <v>2</v>
      </c>
      <c r="E25" s="236">
        <v>131</v>
      </c>
      <c r="F25" s="216" t="s">
        <v>99</v>
      </c>
      <c r="G25" s="22" t="s">
        <v>99</v>
      </c>
      <c r="H25" s="22" t="s">
        <v>99</v>
      </c>
      <c r="I25" s="22" t="s">
        <v>99</v>
      </c>
      <c r="J25" s="22" t="s">
        <v>99</v>
      </c>
      <c r="K25" s="22" t="s">
        <v>99</v>
      </c>
      <c r="L25" s="23" t="s">
        <v>98</v>
      </c>
      <c r="M25" s="45" t="s">
        <v>28</v>
      </c>
    </row>
    <row r="26" spans="1:13" s="13" customFormat="1" ht="18" customHeight="1">
      <c r="A26" s="66"/>
      <c r="B26" s="198">
        <v>29</v>
      </c>
      <c r="C26" s="54" t="s">
        <v>11</v>
      </c>
      <c r="D26" s="21" t="s">
        <v>98</v>
      </c>
      <c r="E26" s="236" t="s">
        <v>98</v>
      </c>
      <c r="F26" s="216" t="s">
        <v>98</v>
      </c>
      <c r="G26" s="22" t="s">
        <v>98</v>
      </c>
      <c r="H26" s="22" t="s">
        <v>98</v>
      </c>
      <c r="I26" s="22" t="s">
        <v>98</v>
      </c>
      <c r="J26" s="22" t="s">
        <v>98</v>
      </c>
      <c r="K26" s="22" t="s">
        <v>98</v>
      </c>
      <c r="L26" s="23" t="s">
        <v>98</v>
      </c>
      <c r="M26" s="55" t="s">
        <v>11</v>
      </c>
    </row>
    <row r="27" spans="1:13" s="13" customFormat="1" ht="18" customHeight="1">
      <c r="A27" s="66"/>
      <c r="B27" s="198">
        <v>30</v>
      </c>
      <c r="C27" s="44" t="s">
        <v>58</v>
      </c>
      <c r="D27" s="21" t="s">
        <v>98</v>
      </c>
      <c r="E27" s="236" t="s">
        <v>98</v>
      </c>
      <c r="F27" s="216" t="s">
        <v>98</v>
      </c>
      <c r="G27" s="22" t="s">
        <v>98</v>
      </c>
      <c r="H27" s="22" t="s">
        <v>98</v>
      </c>
      <c r="I27" s="22" t="s">
        <v>98</v>
      </c>
      <c r="J27" s="22" t="s">
        <v>98</v>
      </c>
      <c r="K27" s="22" t="s">
        <v>98</v>
      </c>
      <c r="L27" s="23" t="s">
        <v>98</v>
      </c>
      <c r="M27" s="45" t="s">
        <v>58</v>
      </c>
    </row>
    <row r="28" spans="1:13" s="13" customFormat="1" ht="18" customHeight="1">
      <c r="A28" s="66"/>
      <c r="B28" s="198">
        <v>31</v>
      </c>
      <c r="C28" s="44" t="s">
        <v>12</v>
      </c>
      <c r="D28" s="21" t="s">
        <v>98</v>
      </c>
      <c r="E28" s="236" t="s">
        <v>98</v>
      </c>
      <c r="F28" s="216" t="s">
        <v>98</v>
      </c>
      <c r="G28" s="22" t="s">
        <v>98</v>
      </c>
      <c r="H28" s="22" t="s">
        <v>98</v>
      </c>
      <c r="I28" s="22" t="s">
        <v>98</v>
      </c>
      <c r="J28" s="22" t="s">
        <v>98</v>
      </c>
      <c r="K28" s="22" t="s">
        <v>98</v>
      </c>
      <c r="L28" s="23" t="s">
        <v>98</v>
      </c>
      <c r="M28" s="45" t="s">
        <v>12</v>
      </c>
    </row>
    <row r="29" spans="1:13" s="13" customFormat="1" ht="18" customHeight="1">
      <c r="A29" s="66"/>
      <c r="B29" s="199">
        <v>32</v>
      </c>
      <c r="C29" s="46" t="s">
        <v>59</v>
      </c>
      <c r="D29" s="24" t="s">
        <v>98</v>
      </c>
      <c r="E29" s="237" t="s">
        <v>98</v>
      </c>
      <c r="F29" s="217" t="s">
        <v>98</v>
      </c>
      <c r="G29" s="25" t="s">
        <v>98</v>
      </c>
      <c r="H29" s="25" t="s">
        <v>98</v>
      </c>
      <c r="I29" s="25" t="s">
        <v>98</v>
      </c>
      <c r="J29" s="25" t="s">
        <v>98</v>
      </c>
      <c r="K29" s="25" t="s">
        <v>98</v>
      </c>
      <c r="L29" s="26" t="s">
        <v>98</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24</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59</v>
      </c>
      <c r="E5" s="234">
        <v>2983</v>
      </c>
      <c r="F5" s="214">
        <v>1265787</v>
      </c>
      <c r="G5" s="16">
        <v>4843450</v>
      </c>
      <c r="H5" s="16">
        <v>9110218</v>
      </c>
      <c r="I5" s="16">
        <v>3784455</v>
      </c>
      <c r="J5" s="16">
        <v>8746181</v>
      </c>
      <c r="K5" s="16">
        <v>2401308</v>
      </c>
      <c r="L5" s="17">
        <v>575419</v>
      </c>
      <c r="M5" s="204" t="s">
        <v>138</v>
      </c>
      <c r="N5" s="4"/>
    </row>
    <row r="6" spans="1:13" s="13" customFormat="1" ht="18" customHeight="1">
      <c r="A6" s="68"/>
      <c r="B6" s="196" t="s">
        <v>13</v>
      </c>
      <c r="C6" s="42" t="s">
        <v>66</v>
      </c>
      <c r="D6" s="18">
        <v>5</v>
      </c>
      <c r="E6" s="235">
        <v>79</v>
      </c>
      <c r="F6" s="215" t="s">
        <v>99</v>
      </c>
      <c r="G6" s="19" t="s">
        <v>99</v>
      </c>
      <c r="H6" s="19" t="s">
        <v>99</v>
      </c>
      <c r="I6" s="19" t="s">
        <v>99</v>
      </c>
      <c r="J6" s="19" t="s">
        <v>99</v>
      </c>
      <c r="K6" s="19" t="s">
        <v>99</v>
      </c>
      <c r="L6" s="20" t="s">
        <v>99</v>
      </c>
      <c r="M6" s="43" t="s">
        <v>66</v>
      </c>
    </row>
    <row r="7" spans="1:13" s="13" customFormat="1" ht="18" customHeight="1">
      <c r="A7" s="69"/>
      <c r="B7" s="198">
        <v>10</v>
      </c>
      <c r="C7" s="44" t="s">
        <v>0</v>
      </c>
      <c r="D7" s="21" t="s">
        <v>98</v>
      </c>
      <c r="E7" s="236" t="s">
        <v>98</v>
      </c>
      <c r="F7" s="216" t="s">
        <v>98</v>
      </c>
      <c r="G7" s="22" t="s">
        <v>98</v>
      </c>
      <c r="H7" s="22" t="s">
        <v>98</v>
      </c>
      <c r="I7" s="22" t="s">
        <v>98</v>
      </c>
      <c r="J7" s="22" t="s">
        <v>98</v>
      </c>
      <c r="K7" s="22" t="s">
        <v>98</v>
      </c>
      <c r="L7" s="23" t="s">
        <v>98</v>
      </c>
      <c r="M7" s="45" t="s">
        <v>0</v>
      </c>
    </row>
    <row r="8" spans="1:13" s="13" customFormat="1" ht="18" customHeight="1">
      <c r="A8" s="68"/>
      <c r="B8" s="198">
        <v>11</v>
      </c>
      <c r="C8" s="44" t="s">
        <v>61</v>
      </c>
      <c r="D8" s="21">
        <v>2</v>
      </c>
      <c r="E8" s="236">
        <v>118</v>
      </c>
      <c r="F8" s="216" t="s">
        <v>99</v>
      </c>
      <c r="G8" s="22" t="s">
        <v>99</v>
      </c>
      <c r="H8" s="22" t="s">
        <v>99</v>
      </c>
      <c r="I8" s="22" t="s">
        <v>99</v>
      </c>
      <c r="J8" s="22" t="s">
        <v>99</v>
      </c>
      <c r="K8" s="22" t="s">
        <v>99</v>
      </c>
      <c r="L8" s="23" t="s">
        <v>99</v>
      </c>
      <c r="M8" s="45" t="s">
        <v>61</v>
      </c>
    </row>
    <row r="9" spans="1:13" s="13" customFormat="1" ht="18" customHeight="1">
      <c r="A9" s="68"/>
      <c r="B9" s="198">
        <v>12</v>
      </c>
      <c r="C9" s="44" t="s">
        <v>1</v>
      </c>
      <c r="D9" s="21">
        <v>2</v>
      </c>
      <c r="E9" s="236">
        <v>8</v>
      </c>
      <c r="F9" s="216" t="s">
        <v>99</v>
      </c>
      <c r="G9" s="22" t="s">
        <v>99</v>
      </c>
      <c r="H9" s="22" t="s">
        <v>99</v>
      </c>
      <c r="I9" s="22" t="s">
        <v>99</v>
      </c>
      <c r="J9" s="22" t="s">
        <v>99</v>
      </c>
      <c r="K9" s="22" t="s">
        <v>98</v>
      </c>
      <c r="L9" s="23" t="s">
        <v>98</v>
      </c>
      <c r="M9" s="45" t="s">
        <v>1</v>
      </c>
    </row>
    <row r="10" spans="1:13" s="13" customFormat="1" ht="18" customHeight="1">
      <c r="A10" s="68"/>
      <c r="B10" s="198">
        <v>13</v>
      </c>
      <c r="C10" s="44" t="s">
        <v>2</v>
      </c>
      <c r="D10" s="21">
        <v>1</v>
      </c>
      <c r="E10" s="236">
        <v>10</v>
      </c>
      <c r="F10" s="216" t="s">
        <v>99</v>
      </c>
      <c r="G10" s="22" t="s">
        <v>99</v>
      </c>
      <c r="H10" s="22" t="s">
        <v>99</v>
      </c>
      <c r="I10" s="22" t="s">
        <v>99</v>
      </c>
      <c r="J10" s="22" t="s">
        <v>99</v>
      </c>
      <c r="K10" s="22" t="s">
        <v>98</v>
      </c>
      <c r="L10" s="23" t="s">
        <v>98</v>
      </c>
      <c r="M10" s="45" t="s">
        <v>2</v>
      </c>
    </row>
    <row r="11" spans="1:13" s="13" customFormat="1" ht="18" customHeight="1">
      <c r="A11" s="68"/>
      <c r="B11" s="198">
        <v>14</v>
      </c>
      <c r="C11" s="44" t="s">
        <v>3</v>
      </c>
      <c r="D11" s="21">
        <v>1</v>
      </c>
      <c r="E11" s="236">
        <v>4</v>
      </c>
      <c r="F11" s="216" t="s">
        <v>98</v>
      </c>
      <c r="G11" s="22" t="s">
        <v>98</v>
      </c>
      <c r="H11" s="22" t="s">
        <v>98</v>
      </c>
      <c r="I11" s="22" t="s">
        <v>98</v>
      </c>
      <c r="J11" s="22" t="s">
        <v>98</v>
      </c>
      <c r="K11" s="22" t="s">
        <v>98</v>
      </c>
      <c r="L11" s="23" t="s">
        <v>98</v>
      </c>
      <c r="M11" s="45" t="s">
        <v>3</v>
      </c>
    </row>
    <row r="12" spans="1:13" s="13" customFormat="1" ht="18" customHeight="1">
      <c r="A12" s="68"/>
      <c r="B12" s="198">
        <v>15</v>
      </c>
      <c r="C12" s="44" t="s">
        <v>111</v>
      </c>
      <c r="D12" s="21">
        <v>1</v>
      </c>
      <c r="E12" s="236">
        <v>5</v>
      </c>
      <c r="F12" s="216" t="s">
        <v>99</v>
      </c>
      <c r="G12" s="22" t="s">
        <v>99</v>
      </c>
      <c r="H12" s="22" t="s">
        <v>99</v>
      </c>
      <c r="I12" s="22" t="s">
        <v>99</v>
      </c>
      <c r="J12" s="22" t="s">
        <v>99</v>
      </c>
      <c r="K12" s="22" t="s">
        <v>98</v>
      </c>
      <c r="L12" s="23" t="s">
        <v>98</v>
      </c>
      <c r="M12" s="45" t="s">
        <v>111</v>
      </c>
    </row>
    <row r="13" spans="1:13" s="13" customFormat="1" ht="18" customHeight="1">
      <c r="A13" s="68"/>
      <c r="B13" s="198">
        <v>16</v>
      </c>
      <c r="C13" s="44" t="s">
        <v>62</v>
      </c>
      <c r="D13" s="21">
        <v>9</v>
      </c>
      <c r="E13" s="236">
        <v>1096</v>
      </c>
      <c r="F13" s="216">
        <v>495710</v>
      </c>
      <c r="G13" s="22">
        <v>2535842</v>
      </c>
      <c r="H13" s="22">
        <v>4897980</v>
      </c>
      <c r="I13" s="22">
        <v>2038492</v>
      </c>
      <c r="J13" s="22">
        <v>4618059</v>
      </c>
      <c r="K13" s="22">
        <v>1559359</v>
      </c>
      <c r="L13" s="23">
        <v>493832</v>
      </c>
      <c r="M13" s="45" t="s">
        <v>62</v>
      </c>
    </row>
    <row r="14" spans="1:13" s="13" customFormat="1" ht="18" customHeight="1">
      <c r="A14" s="68"/>
      <c r="B14" s="198">
        <v>17</v>
      </c>
      <c r="C14" s="44" t="s">
        <v>4</v>
      </c>
      <c r="D14" s="21" t="s">
        <v>98</v>
      </c>
      <c r="E14" s="236" t="s">
        <v>98</v>
      </c>
      <c r="F14" s="216" t="s">
        <v>98</v>
      </c>
      <c r="G14" s="22" t="s">
        <v>98</v>
      </c>
      <c r="H14" s="22" t="s">
        <v>98</v>
      </c>
      <c r="I14" s="22" t="s">
        <v>98</v>
      </c>
      <c r="J14" s="22" t="s">
        <v>98</v>
      </c>
      <c r="K14" s="22" t="s">
        <v>98</v>
      </c>
      <c r="L14" s="23" t="s">
        <v>98</v>
      </c>
      <c r="M14" s="45" t="s">
        <v>4</v>
      </c>
    </row>
    <row r="15" spans="1:13" s="13" customFormat="1" ht="18" customHeight="1">
      <c r="A15" s="264">
        <f>'第１表事業所'!A11+17</f>
        <v>154</v>
      </c>
      <c r="B15" s="198">
        <v>18</v>
      </c>
      <c r="C15" s="44" t="s">
        <v>5</v>
      </c>
      <c r="D15" s="21">
        <v>9</v>
      </c>
      <c r="E15" s="236">
        <v>488</v>
      </c>
      <c r="F15" s="216">
        <v>192531</v>
      </c>
      <c r="G15" s="22">
        <v>1162949</v>
      </c>
      <c r="H15" s="22">
        <v>1947045</v>
      </c>
      <c r="I15" s="22">
        <v>746528</v>
      </c>
      <c r="J15" s="22">
        <v>1953848</v>
      </c>
      <c r="K15" s="22">
        <v>432464</v>
      </c>
      <c r="L15" s="23">
        <v>25584</v>
      </c>
      <c r="M15" s="45" t="s">
        <v>5</v>
      </c>
    </row>
    <row r="16" spans="1:13" s="13" customFormat="1" ht="18" customHeight="1">
      <c r="A16" s="264"/>
      <c r="B16" s="198">
        <v>19</v>
      </c>
      <c r="C16" s="44" t="s">
        <v>6</v>
      </c>
      <c r="D16" s="21" t="s">
        <v>98</v>
      </c>
      <c r="E16" s="236" t="s">
        <v>98</v>
      </c>
      <c r="F16" s="216" t="s">
        <v>98</v>
      </c>
      <c r="G16" s="22" t="s">
        <v>98</v>
      </c>
      <c r="H16" s="22" t="s">
        <v>98</v>
      </c>
      <c r="I16" s="22" t="s">
        <v>98</v>
      </c>
      <c r="J16" s="22" t="s">
        <v>98</v>
      </c>
      <c r="K16" s="22" t="s">
        <v>98</v>
      </c>
      <c r="L16" s="23" t="s">
        <v>98</v>
      </c>
      <c r="M16" s="45" t="s">
        <v>6</v>
      </c>
    </row>
    <row r="17" spans="1:13" s="13" customFormat="1" ht="18" customHeight="1">
      <c r="A17" s="66"/>
      <c r="B17" s="198">
        <v>20</v>
      </c>
      <c r="C17" s="44" t="s">
        <v>7</v>
      </c>
      <c r="D17" s="21" t="s">
        <v>98</v>
      </c>
      <c r="E17" s="236" t="s">
        <v>98</v>
      </c>
      <c r="F17" s="216" t="s">
        <v>98</v>
      </c>
      <c r="G17" s="22" t="s">
        <v>98</v>
      </c>
      <c r="H17" s="22" t="s">
        <v>98</v>
      </c>
      <c r="I17" s="22" t="s">
        <v>98</v>
      </c>
      <c r="J17" s="22" t="s">
        <v>98</v>
      </c>
      <c r="K17" s="22" t="s">
        <v>98</v>
      </c>
      <c r="L17" s="23" t="s">
        <v>98</v>
      </c>
      <c r="M17" s="45" t="s">
        <v>7</v>
      </c>
    </row>
    <row r="18" spans="1:13" s="13" customFormat="1" ht="18" customHeight="1">
      <c r="A18" s="66"/>
      <c r="B18" s="198">
        <v>21</v>
      </c>
      <c r="C18" s="44" t="s">
        <v>8</v>
      </c>
      <c r="D18" s="21">
        <v>8</v>
      </c>
      <c r="E18" s="236">
        <v>177</v>
      </c>
      <c r="F18" s="216">
        <v>72217</v>
      </c>
      <c r="G18" s="22">
        <v>144425</v>
      </c>
      <c r="H18" s="22">
        <v>368358</v>
      </c>
      <c r="I18" s="22">
        <v>203632</v>
      </c>
      <c r="J18" s="22">
        <v>358917</v>
      </c>
      <c r="K18" s="22" t="s">
        <v>99</v>
      </c>
      <c r="L18" s="23" t="s">
        <v>99</v>
      </c>
      <c r="M18" s="45" t="s">
        <v>8</v>
      </c>
    </row>
    <row r="19" spans="1:13" s="13" customFormat="1" ht="18" customHeight="1">
      <c r="A19" s="68"/>
      <c r="B19" s="198">
        <v>22</v>
      </c>
      <c r="C19" s="44" t="s">
        <v>67</v>
      </c>
      <c r="D19" s="21">
        <v>1</v>
      </c>
      <c r="E19" s="236">
        <v>37</v>
      </c>
      <c r="F19" s="216" t="s">
        <v>99</v>
      </c>
      <c r="G19" s="22" t="s">
        <v>99</v>
      </c>
      <c r="H19" s="22" t="s">
        <v>99</v>
      </c>
      <c r="I19" s="22" t="s">
        <v>99</v>
      </c>
      <c r="J19" s="22" t="s">
        <v>99</v>
      </c>
      <c r="K19" s="22" t="s">
        <v>99</v>
      </c>
      <c r="L19" s="23" t="s">
        <v>99</v>
      </c>
      <c r="M19" s="45" t="s">
        <v>67</v>
      </c>
    </row>
    <row r="20" spans="1:13" s="13" customFormat="1" ht="18" customHeight="1">
      <c r="A20" s="68"/>
      <c r="B20" s="198">
        <v>23</v>
      </c>
      <c r="C20" s="44" t="s">
        <v>9</v>
      </c>
      <c r="D20" s="21">
        <v>1</v>
      </c>
      <c r="E20" s="236">
        <v>149</v>
      </c>
      <c r="F20" s="216" t="s">
        <v>99</v>
      </c>
      <c r="G20" s="22" t="s">
        <v>99</v>
      </c>
      <c r="H20" s="22" t="s">
        <v>99</v>
      </c>
      <c r="I20" s="22" t="s">
        <v>99</v>
      </c>
      <c r="J20" s="22" t="s">
        <v>99</v>
      </c>
      <c r="K20" s="22" t="s">
        <v>99</v>
      </c>
      <c r="L20" s="23" t="s">
        <v>99</v>
      </c>
      <c r="M20" s="45" t="s">
        <v>9</v>
      </c>
    </row>
    <row r="21" spans="1:13" s="13" customFormat="1" ht="18" customHeight="1">
      <c r="A21" s="66"/>
      <c r="B21" s="198">
        <v>24</v>
      </c>
      <c r="C21" s="44" t="s">
        <v>10</v>
      </c>
      <c r="D21" s="21">
        <v>5</v>
      </c>
      <c r="E21" s="236">
        <v>83</v>
      </c>
      <c r="F21" s="216">
        <v>33754</v>
      </c>
      <c r="G21" s="22">
        <v>58518</v>
      </c>
      <c r="H21" s="22">
        <v>140042</v>
      </c>
      <c r="I21" s="22">
        <v>75606</v>
      </c>
      <c r="J21" s="22">
        <v>139157</v>
      </c>
      <c r="K21" s="22" t="s">
        <v>98</v>
      </c>
      <c r="L21" s="23" t="s">
        <v>98</v>
      </c>
      <c r="M21" s="45" t="s">
        <v>10</v>
      </c>
    </row>
    <row r="22" spans="1:13" s="13" customFormat="1" ht="18" customHeight="1">
      <c r="A22" s="66"/>
      <c r="B22" s="198">
        <v>25</v>
      </c>
      <c r="C22" s="44" t="s">
        <v>108</v>
      </c>
      <c r="D22" s="21">
        <v>1</v>
      </c>
      <c r="E22" s="236">
        <v>66</v>
      </c>
      <c r="F22" s="216" t="s">
        <v>99</v>
      </c>
      <c r="G22" s="22" t="s">
        <v>99</v>
      </c>
      <c r="H22" s="22" t="s">
        <v>99</v>
      </c>
      <c r="I22" s="22" t="s">
        <v>99</v>
      </c>
      <c r="J22" s="22" t="s">
        <v>99</v>
      </c>
      <c r="K22" s="22" t="s">
        <v>99</v>
      </c>
      <c r="L22" s="23" t="s">
        <v>99</v>
      </c>
      <c r="M22" s="45" t="s">
        <v>108</v>
      </c>
    </row>
    <row r="23" spans="1:13" s="13" customFormat="1" ht="18" customHeight="1">
      <c r="A23" s="66"/>
      <c r="B23" s="198">
        <v>26</v>
      </c>
      <c r="C23" s="44" t="s">
        <v>109</v>
      </c>
      <c r="D23" s="21">
        <v>4</v>
      </c>
      <c r="E23" s="236">
        <v>148</v>
      </c>
      <c r="F23" s="216" t="s">
        <v>99</v>
      </c>
      <c r="G23" s="22" t="s">
        <v>99</v>
      </c>
      <c r="H23" s="22" t="s">
        <v>99</v>
      </c>
      <c r="I23" s="22" t="s">
        <v>99</v>
      </c>
      <c r="J23" s="22" t="s">
        <v>99</v>
      </c>
      <c r="K23" s="22" t="s">
        <v>99</v>
      </c>
      <c r="L23" s="23" t="s">
        <v>99</v>
      </c>
      <c r="M23" s="45" t="s">
        <v>109</v>
      </c>
    </row>
    <row r="24" spans="1:13" s="13" customFormat="1" ht="18" customHeight="1">
      <c r="A24" s="66"/>
      <c r="B24" s="198">
        <v>27</v>
      </c>
      <c r="C24" s="44" t="s">
        <v>110</v>
      </c>
      <c r="D24" s="21" t="s">
        <v>98</v>
      </c>
      <c r="E24" s="236" t="s">
        <v>98</v>
      </c>
      <c r="F24" s="216" t="s">
        <v>98</v>
      </c>
      <c r="G24" s="22" t="s">
        <v>98</v>
      </c>
      <c r="H24" s="22" t="s">
        <v>98</v>
      </c>
      <c r="I24" s="22" t="s">
        <v>98</v>
      </c>
      <c r="J24" s="22" t="s">
        <v>98</v>
      </c>
      <c r="K24" s="22" t="s">
        <v>98</v>
      </c>
      <c r="L24" s="23" t="s">
        <v>98</v>
      </c>
      <c r="M24" s="45" t="s">
        <v>110</v>
      </c>
    </row>
    <row r="25" spans="1:13" s="13" customFormat="1" ht="18" customHeight="1">
      <c r="A25" s="66"/>
      <c r="B25" s="198">
        <v>28</v>
      </c>
      <c r="C25" s="44" t="s">
        <v>28</v>
      </c>
      <c r="D25" s="21">
        <v>2</v>
      </c>
      <c r="E25" s="236">
        <v>115</v>
      </c>
      <c r="F25" s="216" t="s">
        <v>99</v>
      </c>
      <c r="G25" s="22" t="s">
        <v>99</v>
      </c>
      <c r="H25" s="22" t="s">
        <v>99</v>
      </c>
      <c r="I25" s="22" t="s">
        <v>99</v>
      </c>
      <c r="J25" s="22" t="s">
        <v>99</v>
      </c>
      <c r="K25" s="22" t="s">
        <v>99</v>
      </c>
      <c r="L25" s="23" t="s">
        <v>98</v>
      </c>
      <c r="M25" s="45" t="s">
        <v>28</v>
      </c>
    </row>
    <row r="26" spans="1:13" s="13" customFormat="1" ht="18" customHeight="1">
      <c r="A26" s="66"/>
      <c r="B26" s="198">
        <v>29</v>
      </c>
      <c r="C26" s="54" t="s">
        <v>11</v>
      </c>
      <c r="D26" s="21">
        <v>5</v>
      </c>
      <c r="E26" s="236">
        <v>385</v>
      </c>
      <c r="F26" s="216">
        <v>182463</v>
      </c>
      <c r="G26" s="22">
        <v>467027</v>
      </c>
      <c r="H26" s="22">
        <v>660130</v>
      </c>
      <c r="I26" s="22">
        <v>171114</v>
      </c>
      <c r="J26" s="22">
        <v>657863</v>
      </c>
      <c r="K26" s="22">
        <v>83156</v>
      </c>
      <c r="L26" s="23">
        <v>1704</v>
      </c>
      <c r="M26" s="55" t="s">
        <v>11</v>
      </c>
    </row>
    <row r="27" spans="1:13" s="13" customFormat="1" ht="18" customHeight="1">
      <c r="A27" s="66"/>
      <c r="B27" s="198">
        <v>30</v>
      </c>
      <c r="C27" s="44" t="s">
        <v>58</v>
      </c>
      <c r="D27" s="21" t="s">
        <v>98</v>
      </c>
      <c r="E27" s="236" t="s">
        <v>98</v>
      </c>
      <c r="F27" s="216" t="s">
        <v>98</v>
      </c>
      <c r="G27" s="22" t="s">
        <v>98</v>
      </c>
      <c r="H27" s="22" t="s">
        <v>98</v>
      </c>
      <c r="I27" s="22" t="s">
        <v>98</v>
      </c>
      <c r="J27" s="22" t="s">
        <v>98</v>
      </c>
      <c r="K27" s="22" t="s">
        <v>98</v>
      </c>
      <c r="L27" s="23" t="s">
        <v>98</v>
      </c>
      <c r="M27" s="45" t="s">
        <v>58</v>
      </c>
    </row>
    <row r="28" spans="1:13" s="13" customFormat="1" ht="18" customHeight="1">
      <c r="A28" s="66"/>
      <c r="B28" s="198">
        <v>31</v>
      </c>
      <c r="C28" s="44" t="s">
        <v>12</v>
      </c>
      <c r="D28" s="21">
        <v>1</v>
      </c>
      <c r="E28" s="236">
        <v>7</v>
      </c>
      <c r="F28" s="216" t="s">
        <v>99</v>
      </c>
      <c r="G28" s="22" t="s">
        <v>99</v>
      </c>
      <c r="H28" s="22" t="s">
        <v>99</v>
      </c>
      <c r="I28" s="22" t="s">
        <v>99</v>
      </c>
      <c r="J28" s="22" t="s">
        <v>99</v>
      </c>
      <c r="K28" s="22" t="s">
        <v>98</v>
      </c>
      <c r="L28" s="23" t="s">
        <v>98</v>
      </c>
      <c r="M28" s="45" t="s">
        <v>12</v>
      </c>
    </row>
    <row r="29" spans="1:13" s="13" customFormat="1" ht="18" customHeight="1">
      <c r="A29" s="66"/>
      <c r="B29" s="199">
        <v>32</v>
      </c>
      <c r="C29" s="46" t="s">
        <v>59</v>
      </c>
      <c r="D29" s="24">
        <v>1</v>
      </c>
      <c r="E29" s="237">
        <v>8</v>
      </c>
      <c r="F29" s="217" t="s">
        <v>98</v>
      </c>
      <c r="G29" s="25" t="s">
        <v>98</v>
      </c>
      <c r="H29" s="25" t="s">
        <v>98</v>
      </c>
      <c r="I29" s="25" t="s">
        <v>98</v>
      </c>
      <c r="J29" s="25" t="s">
        <v>98</v>
      </c>
      <c r="K29" s="25" t="s">
        <v>98</v>
      </c>
      <c r="L29" s="26" t="s">
        <v>98</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25</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85</v>
      </c>
      <c r="E5" s="234">
        <v>3186</v>
      </c>
      <c r="F5" s="214">
        <v>1306740</v>
      </c>
      <c r="G5" s="16">
        <v>4917957</v>
      </c>
      <c r="H5" s="16">
        <v>7550144</v>
      </c>
      <c r="I5" s="16">
        <v>2305523</v>
      </c>
      <c r="J5" s="16">
        <v>7123107</v>
      </c>
      <c r="K5" s="16">
        <v>1950607</v>
      </c>
      <c r="L5" s="17">
        <v>498873</v>
      </c>
      <c r="M5" s="204" t="s">
        <v>138</v>
      </c>
      <c r="N5" s="4"/>
    </row>
    <row r="6" spans="1:13" s="13" customFormat="1" ht="18" customHeight="1">
      <c r="A6" s="68"/>
      <c r="B6" s="196" t="s">
        <v>13</v>
      </c>
      <c r="C6" s="42" t="s">
        <v>66</v>
      </c>
      <c r="D6" s="18">
        <v>13</v>
      </c>
      <c r="E6" s="235">
        <v>357</v>
      </c>
      <c r="F6" s="215">
        <v>82903</v>
      </c>
      <c r="G6" s="19">
        <v>453507</v>
      </c>
      <c r="H6" s="19">
        <v>717227</v>
      </c>
      <c r="I6" s="19">
        <v>237069</v>
      </c>
      <c r="J6" s="19">
        <v>561484</v>
      </c>
      <c r="K6" s="19">
        <v>147728</v>
      </c>
      <c r="L6" s="20">
        <v>2037</v>
      </c>
      <c r="M6" s="43" t="s">
        <v>66</v>
      </c>
    </row>
    <row r="7" spans="1:13" s="13" customFormat="1" ht="18" customHeight="1">
      <c r="A7" s="69"/>
      <c r="B7" s="198">
        <v>10</v>
      </c>
      <c r="C7" s="44" t="s">
        <v>0</v>
      </c>
      <c r="D7" s="21">
        <v>5</v>
      </c>
      <c r="E7" s="236">
        <v>76</v>
      </c>
      <c r="F7" s="216">
        <v>22736</v>
      </c>
      <c r="G7" s="22">
        <v>86227</v>
      </c>
      <c r="H7" s="22">
        <v>151398</v>
      </c>
      <c r="I7" s="22">
        <v>60390</v>
      </c>
      <c r="J7" s="22">
        <v>148574</v>
      </c>
      <c r="K7" s="22" t="s">
        <v>98</v>
      </c>
      <c r="L7" s="23" t="s">
        <v>98</v>
      </c>
      <c r="M7" s="45" t="s">
        <v>0</v>
      </c>
    </row>
    <row r="8" spans="1:13" s="13" customFormat="1" ht="18" customHeight="1">
      <c r="A8" s="68"/>
      <c r="B8" s="198">
        <v>11</v>
      </c>
      <c r="C8" s="44" t="s">
        <v>61</v>
      </c>
      <c r="D8" s="21">
        <v>2</v>
      </c>
      <c r="E8" s="236">
        <v>18</v>
      </c>
      <c r="F8" s="216" t="s">
        <v>99</v>
      </c>
      <c r="G8" s="22" t="s">
        <v>99</v>
      </c>
      <c r="H8" s="22" t="s">
        <v>99</v>
      </c>
      <c r="I8" s="22" t="s">
        <v>99</v>
      </c>
      <c r="J8" s="22" t="s">
        <v>99</v>
      </c>
      <c r="K8" s="22" t="s">
        <v>98</v>
      </c>
      <c r="L8" s="23" t="s">
        <v>98</v>
      </c>
      <c r="M8" s="45" t="s">
        <v>61</v>
      </c>
    </row>
    <row r="9" spans="1:13" s="13" customFormat="1" ht="18" customHeight="1">
      <c r="A9" s="68"/>
      <c r="B9" s="198">
        <v>12</v>
      </c>
      <c r="C9" s="44" t="s">
        <v>1</v>
      </c>
      <c r="D9" s="21">
        <v>1</v>
      </c>
      <c r="E9" s="236">
        <v>9</v>
      </c>
      <c r="F9" s="216" t="s">
        <v>99</v>
      </c>
      <c r="G9" s="22" t="s">
        <v>99</v>
      </c>
      <c r="H9" s="22" t="s">
        <v>99</v>
      </c>
      <c r="I9" s="22" t="s">
        <v>99</v>
      </c>
      <c r="J9" s="22" t="s">
        <v>99</v>
      </c>
      <c r="K9" s="22" t="s">
        <v>98</v>
      </c>
      <c r="L9" s="23" t="s">
        <v>98</v>
      </c>
      <c r="M9" s="45" t="s">
        <v>1</v>
      </c>
    </row>
    <row r="10" spans="1:13" s="13" customFormat="1" ht="18" customHeight="1">
      <c r="A10" s="68"/>
      <c r="B10" s="198">
        <v>13</v>
      </c>
      <c r="C10" s="44" t="s">
        <v>2</v>
      </c>
      <c r="D10" s="21">
        <v>3</v>
      </c>
      <c r="E10" s="236">
        <v>22</v>
      </c>
      <c r="F10" s="216">
        <v>10434</v>
      </c>
      <c r="G10" s="22">
        <v>11753</v>
      </c>
      <c r="H10" s="22">
        <v>29118</v>
      </c>
      <c r="I10" s="22">
        <v>16079</v>
      </c>
      <c r="J10" s="22">
        <v>29102</v>
      </c>
      <c r="K10" s="22" t="s">
        <v>98</v>
      </c>
      <c r="L10" s="23" t="s">
        <v>98</v>
      </c>
      <c r="M10" s="45" t="s">
        <v>2</v>
      </c>
    </row>
    <row r="11" spans="1:13" s="13" customFormat="1" ht="18" customHeight="1">
      <c r="A11" s="68"/>
      <c r="B11" s="198">
        <v>14</v>
      </c>
      <c r="C11" s="44" t="s">
        <v>3</v>
      </c>
      <c r="D11" s="21">
        <v>3</v>
      </c>
      <c r="E11" s="236">
        <v>270</v>
      </c>
      <c r="F11" s="216">
        <v>140990</v>
      </c>
      <c r="G11" s="22">
        <v>476045</v>
      </c>
      <c r="H11" s="22">
        <v>608916</v>
      </c>
      <c r="I11" s="22">
        <v>76487</v>
      </c>
      <c r="J11" s="22">
        <v>577723</v>
      </c>
      <c r="K11" s="22" t="s">
        <v>99</v>
      </c>
      <c r="L11" s="23" t="s">
        <v>99</v>
      </c>
      <c r="M11" s="45" t="s">
        <v>3</v>
      </c>
    </row>
    <row r="12" spans="1:13" s="13" customFormat="1" ht="18" customHeight="1">
      <c r="A12" s="68"/>
      <c r="B12" s="198">
        <v>15</v>
      </c>
      <c r="C12" s="44" t="s">
        <v>111</v>
      </c>
      <c r="D12" s="21" t="s">
        <v>98</v>
      </c>
      <c r="E12" s="236" t="s">
        <v>98</v>
      </c>
      <c r="F12" s="216" t="s">
        <v>98</v>
      </c>
      <c r="G12" s="22" t="s">
        <v>98</v>
      </c>
      <c r="H12" s="22" t="s">
        <v>98</v>
      </c>
      <c r="I12" s="22" t="s">
        <v>98</v>
      </c>
      <c r="J12" s="22" t="s">
        <v>98</v>
      </c>
      <c r="K12" s="22" t="s">
        <v>98</v>
      </c>
      <c r="L12" s="23" t="s">
        <v>98</v>
      </c>
      <c r="M12" s="45" t="s">
        <v>111</v>
      </c>
    </row>
    <row r="13" spans="1:13" s="13" customFormat="1" ht="18" customHeight="1">
      <c r="A13" s="68"/>
      <c r="B13" s="198">
        <v>16</v>
      </c>
      <c r="C13" s="44" t="s">
        <v>62</v>
      </c>
      <c r="D13" s="21">
        <v>2</v>
      </c>
      <c r="E13" s="236">
        <v>153</v>
      </c>
      <c r="F13" s="216" t="s">
        <v>99</v>
      </c>
      <c r="G13" s="22" t="s">
        <v>99</v>
      </c>
      <c r="H13" s="22" t="s">
        <v>99</v>
      </c>
      <c r="I13" s="22" t="s">
        <v>99</v>
      </c>
      <c r="J13" s="22" t="s">
        <v>99</v>
      </c>
      <c r="K13" s="22" t="s">
        <v>99</v>
      </c>
      <c r="L13" s="23" t="s">
        <v>99</v>
      </c>
      <c r="M13" s="45" t="s">
        <v>62</v>
      </c>
    </row>
    <row r="14" spans="1:13" s="13" customFormat="1" ht="18" customHeight="1">
      <c r="A14" s="68"/>
      <c r="B14" s="198">
        <v>17</v>
      </c>
      <c r="C14" s="44" t="s">
        <v>4</v>
      </c>
      <c r="D14" s="21">
        <v>1</v>
      </c>
      <c r="E14" s="236">
        <v>9</v>
      </c>
      <c r="F14" s="216" t="s">
        <v>99</v>
      </c>
      <c r="G14" s="22" t="s">
        <v>99</v>
      </c>
      <c r="H14" s="22" t="s">
        <v>99</v>
      </c>
      <c r="I14" s="22" t="s">
        <v>99</v>
      </c>
      <c r="J14" s="22" t="s">
        <v>99</v>
      </c>
      <c r="K14" s="22" t="s">
        <v>98</v>
      </c>
      <c r="L14" s="23" t="s">
        <v>98</v>
      </c>
      <c r="M14" s="45" t="s">
        <v>4</v>
      </c>
    </row>
    <row r="15" spans="1:13" s="13" customFormat="1" ht="18" customHeight="1">
      <c r="A15" s="264">
        <f>'第１表事業所'!A11+18</f>
        <v>155</v>
      </c>
      <c r="B15" s="198">
        <v>18</v>
      </c>
      <c r="C15" s="44" t="s">
        <v>5</v>
      </c>
      <c r="D15" s="21">
        <v>9</v>
      </c>
      <c r="E15" s="236">
        <v>269</v>
      </c>
      <c r="F15" s="216" t="s">
        <v>99</v>
      </c>
      <c r="G15" s="22" t="s">
        <v>99</v>
      </c>
      <c r="H15" s="22" t="s">
        <v>99</v>
      </c>
      <c r="I15" s="22" t="s">
        <v>99</v>
      </c>
      <c r="J15" s="22" t="s">
        <v>99</v>
      </c>
      <c r="K15" s="22">
        <v>164268</v>
      </c>
      <c r="L15" s="23">
        <v>81729</v>
      </c>
      <c r="M15" s="45" t="s">
        <v>5</v>
      </c>
    </row>
    <row r="16" spans="1:13" s="13" customFormat="1" ht="18" customHeight="1">
      <c r="A16" s="264"/>
      <c r="B16" s="198">
        <v>19</v>
      </c>
      <c r="C16" s="44" t="s">
        <v>6</v>
      </c>
      <c r="D16" s="21" t="s">
        <v>98</v>
      </c>
      <c r="E16" s="236" t="s">
        <v>98</v>
      </c>
      <c r="F16" s="216" t="s">
        <v>98</v>
      </c>
      <c r="G16" s="22" t="s">
        <v>98</v>
      </c>
      <c r="H16" s="22" t="s">
        <v>98</v>
      </c>
      <c r="I16" s="22" t="s">
        <v>98</v>
      </c>
      <c r="J16" s="22" t="s">
        <v>98</v>
      </c>
      <c r="K16" s="22" t="s">
        <v>98</v>
      </c>
      <c r="L16" s="23" t="s">
        <v>98</v>
      </c>
      <c r="M16" s="45" t="s">
        <v>6</v>
      </c>
    </row>
    <row r="17" spans="1:13" s="13" customFormat="1" ht="18" customHeight="1">
      <c r="A17" s="66"/>
      <c r="B17" s="198">
        <v>20</v>
      </c>
      <c r="C17" s="44" t="s">
        <v>7</v>
      </c>
      <c r="D17" s="21" t="s">
        <v>98</v>
      </c>
      <c r="E17" s="236" t="s">
        <v>98</v>
      </c>
      <c r="F17" s="216" t="s">
        <v>98</v>
      </c>
      <c r="G17" s="22" t="s">
        <v>98</v>
      </c>
      <c r="H17" s="22" t="s">
        <v>98</v>
      </c>
      <c r="I17" s="22" t="s">
        <v>98</v>
      </c>
      <c r="J17" s="22" t="s">
        <v>98</v>
      </c>
      <c r="K17" s="22" t="s">
        <v>98</v>
      </c>
      <c r="L17" s="23" t="s">
        <v>98</v>
      </c>
      <c r="M17" s="45" t="s">
        <v>7</v>
      </c>
    </row>
    <row r="18" spans="1:13" s="13" customFormat="1" ht="18" customHeight="1">
      <c r="A18" s="66"/>
      <c r="B18" s="198">
        <v>21</v>
      </c>
      <c r="C18" s="44" t="s">
        <v>8</v>
      </c>
      <c r="D18" s="21">
        <v>8</v>
      </c>
      <c r="E18" s="236">
        <v>99</v>
      </c>
      <c r="F18" s="216">
        <v>37548</v>
      </c>
      <c r="G18" s="22">
        <v>138000</v>
      </c>
      <c r="H18" s="22">
        <v>214470</v>
      </c>
      <c r="I18" s="22">
        <v>71302</v>
      </c>
      <c r="J18" s="22">
        <v>192403</v>
      </c>
      <c r="K18" s="22" t="s">
        <v>98</v>
      </c>
      <c r="L18" s="23" t="s">
        <v>98</v>
      </c>
      <c r="M18" s="45" t="s">
        <v>8</v>
      </c>
    </row>
    <row r="19" spans="1:13" s="13" customFormat="1" ht="18" customHeight="1">
      <c r="A19" s="68"/>
      <c r="B19" s="198">
        <v>22</v>
      </c>
      <c r="C19" s="44" t="s">
        <v>67</v>
      </c>
      <c r="D19" s="21">
        <v>1</v>
      </c>
      <c r="E19" s="236">
        <v>30</v>
      </c>
      <c r="F19" s="216" t="s">
        <v>99</v>
      </c>
      <c r="G19" s="22" t="s">
        <v>99</v>
      </c>
      <c r="H19" s="22" t="s">
        <v>99</v>
      </c>
      <c r="I19" s="22" t="s">
        <v>99</v>
      </c>
      <c r="J19" s="22" t="s">
        <v>99</v>
      </c>
      <c r="K19" s="22" t="s">
        <v>98</v>
      </c>
      <c r="L19" s="23" t="s">
        <v>98</v>
      </c>
      <c r="M19" s="45" t="s">
        <v>67</v>
      </c>
    </row>
    <row r="20" spans="1:13" s="13" customFormat="1" ht="18" customHeight="1">
      <c r="A20" s="68"/>
      <c r="B20" s="198">
        <v>23</v>
      </c>
      <c r="C20" s="44" t="s">
        <v>9</v>
      </c>
      <c r="D20" s="21">
        <v>5</v>
      </c>
      <c r="E20" s="236">
        <v>877</v>
      </c>
      <c r="F20" s="216">
        <v>386867</v>
      </c>
      <c r="G20" s="22">
        <v>1845135</v>
      </c>
      <c r="H20" s="22">
        <v>2288401</v>
      </c>
      <c r="I20" s="22">
        <v>329251</v>
      </c>
      <c r="J20" s="22">
        <v>2215830</v>
      </c>
      <c r="K20" s="22">
        <v>207967</v>
      </c>
      <c r="L20" s="23">
        <v>30519</v>
      </c>
      <c r="M20" s="45" t="s">
        <v>9</v>
      </c>
    </row>
    <row r="21" spans="1:13" s="13" customFormat="1" ht="18" customHeight="1">
      <c r="A21" s="66"/>
      <c r="B21" s="198">
        <v>24</v>
      </c>
      <c r="C21" s="44" t="s">
        <v>10</v>
      </c>
      <c r="D21" s="21">
        <v>8</v>
      </c>
      <c r="E21" s="236">
        <v>301</v>
      </c>
      <c r="F21" s="216">
        <v>174854</v>
      </c>
      <c r="G21" s="22">
        <v>354708</v>
      </c>
      <c r="H21" s="22">
        <v>574218</v>
      </c>
      <c r="I21" s="22">
        <v>198663</v>
      </c>
      <c r="J21" s="22">
        <v>512965</v>
      </c>
      <c r="K21" s="22" t="s">
        <v>99</v>
      </c>
      <c r="L21" s="23" t="s">
        <v>99</v>
      </c>
      <c r="M21" s="45" t="s">
        <v>10</v>
      </c>
    </row>
    <row r="22" spans="1:13" s="13" customFormat="1" ht="18" customHeight="1">
      <c r="A22" s="66"/>
      <c r="B22" s="198">
        <v>25</v>
      </c>
      <c r="C22" s="44" t="s">
        <v>108</v>
      </c>
      <c r="D22" s="21">
        <v>3</v>
      </c>
      <c r="E22" s="236">
        <v>126</v>
      </c>
      <c r="F22" s="216">
        <v>66198</v>
      </c>
      <c r="G22" s="22">
        <v>210917</v>
      </c>
      <c r="H22" s="22">
        <v>377004</v>
      </c>
      <c r="I22" s="22">
        <v>147958</v>
      </c>
      <c r="J22" s="22">
        <v>377384</v>
      </c>
      <c r="K22" s="22" t="s">
        <v>99</v>
      </c>
      <c r="L22" s="23" t="s">
        <v>99</v>
      </c>
      <c r="M22" s="45" t="s">
        <v>108</v>
      </c>
    </row>
    <row r="23" spans="1:13" s="13" customFormat="1" ht="18" customHeight="1">
      <c r="A23" s="66"/>
      <c r="B23" s="198">
        <v>26</v>
      </c>
      <c r="C23" s="44" t="s">
        <v>109</v>
      </c>
      <c r="D23" s="21">
        <v>7</v>
      </c>
      <c r="E23" s="236">
        <v>136</v>
      </c>
      <c r="F23" s="216">
        <v>61015</v>
      </c>
      <c r="G23" s="22">
        <v>143108</v>
      </c>
      <c r="H23" s="22">
        <v>269413</v>
      </c>
      <c r="I23" s="22">
        <v>109814</v>
      </c>
      <c r="J23" s="22">
        <v>216371</v>
      </c>
      <c r="K23" s="22" t="s">
        <v>99</v>
      </c>
      <c r="L23" s="23" t="s">
        <v>99</v>
      </c>
      <c r="M23" s="45" t="s">
        <v>109</v>
      </c>
    </row>
    <row r="24" spans="1:13" s="13" customFormat="1" ht="18" customHeight="1">
      <c r="A24" s="66"/>
      <c r="B24" s="198">
        <v>27</v>
      </c>
      <c r="C24" s="44" t="s">
        <v>110</v>
      </c>
      <c r="D24" s="21" t="s">
        <v>98</v>
      </c>
      <c r="E24" s="236" t="s">
        <v>98</v>
      </c>
      <c r="F24" s="216" t="s">
        <v>98</v>
      </c>
      <c r="G24" s="22" t="s">
        <v>98</v>
      </c>
      <c r="H24" s="22" t="s">
        <v>98</v>
      </c>
      <c r="I24" s="22" t="s">
        <v>98</v>
      </c>
      <c r="J24" s="22" t="s">
        <v>98</v>
      </c>
      <c r="K24" s="22" t="s">
        <v>98</v>
      </c>
      <c r="L24" s="23" t="s">
        <v>98</v>
      </c>
      <c r="M24" s="45" t="s">
        <v>110</v>
      </c>
    </row>
    <row r="25" spans="1:13" s="13" customFormat="1" ht="18" customHeight="1">
      <c r="A25" s="66"/>
      <c r="B25" s="198">
        <v>28</v>
      </c>
      <c r="C25" s="44" t="s">
        <v>28</v>
      </c>
      <c r="D25" s="21">
        <v>5</v>
      </c>
      <c r="E25" s="236">
        <v>301</v>
      </c>
      <c r="F25" s="216">
        <v>132152</v>
      </c>
      <c r="G25" s="22">
        <v>794144</v>
      </c>
      <c r="H25" s="22">
        <v>1519431</v>
      </c>
      <c r="I25" s="22">
        <v>659479</v>
      </c>
      <c r="J25" s="22">
        <v>1517320</v>
      </c>
      <c r="K25" s="22" t="s">
        <v>99</v>
      </c>
      <c r="L25" s="23" t="s">
        <v>99</v>
      </c>
      <c r="M25" s="45" t="s">
        <v>28</v>
      </c>
    </row>
    <row r="26" spans="1:13" s="13" customFormat="1" ht="18" customHeight="1">
      <c r="A26" s="66"/>
      <c r="B26" s="198">
        <v>29</v>
      </c>
      <c r="C26" s="54" t="s">
        <v>11</v>
      </c>
      <c r="D26" s="21">
        <v>5</v>
      </c>
      <c r="E26" s="236">
        <v>66</v>
      </c>
      <c r="F26" s="216">
        <v>22488</v>
      </c>
      <c r="G26" s="22">
        <v>54002</v>
      </c>
      <c r="H26" s="22">
        <v>83042</v>
      </c>
      <c r="I26" s="22">
        <v>25911</v>
      </c>
      <c r="J26" s="22">
        <v>43591</v>
      </c>
      <c r="K26" s="22" t="s">
        <v>99</v>
      </c>
      <c r="L26" s="23" t="s">
        <v>99</v>
      </c>
      <c r="M26" s="55" t="s">
        <v>11</v>
      </c>
    </row>
    <row r="27" spans="1:13" s="13" customFormat="1" ht="18" customHeight="1">
      <c r="A27" s="66"/>
      <c r="B27" s="198">
        <v>30</v>
      </c>
      <c r="C27" s="44" t="s">
        <v>58</v>
      </c>
      <c r="D27" s="21" t="s">
        <v>98</v>
      </c>
      <c r="E27" s="236" t="s">
        <v>98</v>
      </c>
      <c r="F27" s="216" t="s">
        <v>98</v>
      </c>
      <c r="G27" s="22" t="s">
        <v>98</v>
      </c>
      <c r="H27" s="22" t="s">
        <v>98</v>
      </c>
      <c r="I27" s="22" t="s">
        <v>98</v>
      </c>
      <c r="J27" s="22" t="s">
        <v>98</v>
      </c>
      <c r="K27" s="22" t="s">
        <v>98</v>
      </c>
      <c r="L27" s="23" t="s">
        <v>98</v>
      </c>
      <c r="M27" s="45" t="s">
        <v>58</v>
      </c>
    </row>
    <row r="28" spans="1:13" s="13" customFormat="1" ht="18" customHeight="1">
      <c r="A28" s="66"/>
      <c r="B28" s="198">
        <v>31</v>
      </c>
      <c r="C28" s="44" t="s">
        <v>12</v>
      </c>
      <c r="D28" s="21">
        <v>2</v>
      </c>
      <c r="E28" s="236">
        <v>24</v>
      </c>
      <c r="F28" s="216" t="s">
        <v>99</v>
      </c>
      <c r="G28" s="22" t="s">
        <v>99</v>
      </c>
      <c r="H28" s="22" t="s">
        <v>99</v>
      </c>
      <c r="I28" s="22" t="s">
        <v>99</v>
      </c>
      <c r="J28" s="22" t="s">
        <v>99</v>
      </c>
      <c r="K28" s="22" t="s">
        <v>98</v>
      </c>
      <c r="L28" s="23" t="s">
        <v>98</v>
      </c>
      <c r="M28" s="45" t="s">
        <v>12</v>
      </c>
    </row>
    <row r="29" spans="1:13" s="13" customFormat="1" ht="18" customHeight="1">
      <c r="A29" s="66"/>
      <c r="B29" s="199">
        <v>32</v>
      </c>
      <c r="C29" s="46" t="s">
        <v>59</v>
      </c>
      <c r="D29" s="24">
        <v>2</v>
      </c>
      <c r="E29" s="237">
        <v>43</v>
      </c>
      <c r="F29" s="217" t="s">
        <v>99</v>
      </c>
      <c r="G29" s="25" t="s">
        <v>99</v>
      </c>
      <c r="H29" s="25" t="s">
        <v>99</v>
      </c>
      <c r="I29" s="25" t="s">
        <v>99</v>
      </c>
      <c r="J29" s="25" t="s">
        <v>99</v>
      </c>
      <c r="K29" s="25" t="s">
        <v>99</v>
      </c>
      <c r="L29" s="26" t="s">
        <v>98</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B20"/>
  <sheetViews>
    <sheetView zoomScale="85" zoomScaleNormal="85" zoomScalePageLayoutView="0" workbookViewId="0" topLeftCell="A1">
      <pane xSplit="3" ySplit="4" topLeftCell="D5"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2" customWidth="1"/>
    <col min="2" max="2" width="9.375" style="70" customWidth="1"/>
    <col min="3" max="3" width="9.25390625" style="70" customWidth="1"/>
    <col min="4" max="26" width="6.50390625" style="70" customWidth="1"/>
    <col min="27" max="27" width="6.625" style="70" customWidth="1"/>
    <col min="28" max="28" width="8.50390625" style="70" customWidth="1"/>
    <col min="29" max="16384" width="9.00390625" style="70" customWidth="1"/>
  </cols>
  <sheetData>
    <row r="1" spans="1:3" s="72" customFormat="1" ht="39.75" customHeight="1">
      <c r="A1" s="179"/>
      <c r="C1" s="72" t="s">
        <v>117</v>
      </c>
    </row>
    <row r="2" spans="2:28" ht="19.5" customHeight="1">
      <c r="B2" s="243" t="s">
        <v>91</v>
      </c>
      <c r="C2" s="226" t="s">
        <v>129</v>
      </c>
      <c r="D2" s="195" t="s">
        <v>13</v>
      </c>
      <c r="E2" s="147">
        <v>10</v>
      </c>
      <c r="F2" s="147">
        <v>11</v>
      </c>
      <c r="G2" s="147">
        <v>12</v>
      </c>
      <c r="H2" s="147">
        <v>13</v>
      </c>
      <c r="I2" s="147">
        <v>14</v>
      </c>
      <c r="J2" s="147">
        <v>15</v>
      </c>
      <c r="K2" s="147">
        <v>16</v>
      </c>
      <c r="L2" s="147">
        <v>17</v>
      </c>
      <c r="M2" s="147">
        <v>18</v>
      </c>
      <c r="N2" s="147">
        <v>19</v>
      </c>
      <c r="O2" s="147">
        <v>20</v>
      </c>
      <c r="P2" s="147">
        <v>21</v>
      </c>
      <c r="Q2" s="147">
        <v>22</v>
      </c>
      <c r="R2" s="147">
        <v>23</v>
      </c>
      <c r="S2" s="147">
        <v>24</v>
      </c>
      <c r="T2" s="147">
        <v>25</v>
      </c>
      <c r="U2" s="147">
        <v>26</v>
      </c>
      <c r="V2" s="147">
        <v>27</v>
      </c>
      <c r="W2" s="147">
        <v>28</v>
      </c>
      <c r="X2" s="147">
        <v>29</v>
      </c>
      <c r="Y2" s="147">
        <v>30</v>
      </c>
      <c r="Z2" s="147">
        <v>31</v>
      </c>
      <c r="AA2" s="149">
        <v>32</v>
      </c>
      <c r="AB2" s="245" t="s">
        <v>92</v>
      </c>
    </row>
    <row r="3" spans="1:28" ht="33.75" customHeight="1">
      <c r="A3" s="63"/>
      <c r="B3" s="244"/>
      <c r="C3" s="150" t="s">
        <v>102</v>
      </c>
      <c r="D3" s="151" t="s">
        <v>66</v>
      </c>
      <c r="E3" s="151" t="s">
        <v>0</v>
      </c>
      <c r="F3" s="151" t="s">
        <v>61</v>
      </c>
      <c r="G3" s="151" t="s">
        <v>1</v>
      </c>
      <c r="H3" s="151" t="s">
        <v>2</v>
      </c>
      <c r="I3" s="151" t="s">
        <v>3</v>
      </c>
      <c r="J3" s="151" t="s">
        <v>87</v>
      </c>
      <c r="K3" s="151" t="s">
        <v>62</v>
      </c>
      <c r="L3" s="151" t="s">
        <v>4</v>
      </c>
      <c r="M3" s="151" t="s">
        <v>5</v>
      </c>
      <c r="N3" s="151" t="s">
        <v>6</v>
      </c>
      <c r="O3" s="151" t="s">
        <v>7</v>
      </c>
      <c r="P3" s="151" t="s">
        <v>8</v>
      </c>
      <c r="Q3" s="151" t="s">
        <v>67</v>
      </c>
      <c r="R3" s="151" t="s">
        <v>9</v>
      </c>
      <c r="S3" s="151" t="s">
        <v>10</v>
      </c>
      <c r="T3" s="151" t="s">
        <v>88</v>
      </c>
      <c r="U3" s="151" t="s">
        <v>89</v>
      </c>
      <c r="V3" s="151" t="s">
        <v>90</v>
      </c>
      <c r="W3" s="152" t="s">
        <v>28</v>
      </c>
      <c r="X3" s="151" t="s">
        <v>11</v>
      </c>
      <c r="Y3" s="152" t="s">
        <v>58</v>
      </c>
      <c r="Z3" s="151" t="s">
        <v>12</v>
      </c>
      <c r="AA3" s="153" t="s">
        <v>59</v>
      </c>
      <c r="AB3" s="246"/>
    </row>
    <row r="4" spans="1:28" ht="39.75" customHeight="1">
      <c r="A4" s="64"/>
      <c r="B4" s="169" t="s">
        <v>65</v>
      </c>
      <c r="C4" s="190">
        <v>3001</v>
      </c>
      <c r="D4" s="191">
        <v>377</v>
      </c>
      <c r="E4" s="191">
        <v>43</v>
      </c>
      <c r="F4" s="191">
        <v>176</v>
      </c>
      <c r="G4" s="191">
        <v>92</v>
      </c>
      <c r="H4" s="191">
        <v>86</v>
      </c>
      <c r="I4" s="191">
        <v>81</v>
      </c>
      <c r="J4" s="191">
        <v>113</v>
      </c>
      <c r="K4" s="191">
        <v>120</v>
      </c>
      <c r="L4" s="191">
        <v>12</v>
      </c>
      <c r="M4" s="191">
        <v>237</v>
      </c>
      <c r="N4" s="191">
        <v>14</v>
      </c>
      <c r="O4" s="191">
        <v>4</v>
      </c>
      <c r="P4" s="191">
        <v>160</v>
      </c>
      <c r="Q4" s="191">
        <v>71</v>
      </c>
      <c r="R4" s="191">
        <v>95</v>
      </c>
      <c r="S4" s="191">
        <v>490</v>
      </c>
      <c r="T4" s="191">
        <v>88</v>
      </c>
      <c r="U4" s="191">
        <v>351</v>
      </c>
      <c r="V4" s="191">
        <v>14</v>
      </c>
      <c r="W4" s="191">
        <v>90</v>
      </c>
      <c r="X4" s="191">
        <v>87</v>
      </c>
      <c r="Y4" s="191">
        <v>14</v>
      </c>
      <c r="Z4" s="191">
        <v>81</v>
      </c>
      <c r="AA4" s="192">
        <v>105</v>
      </c>
      <c r="AB4" s="169" t="s">
        <v>65</v>
      </c>
    </row>
    <row r="5" spans="1:28" ht="39.75" customHeight="1">
      <c r="A5" s="64"/>
      <c r="B5" s="107" t="s">
        <v>29</v>
      </c>
      <c r="C5" s="193">
        <v>869</v>
      </c>
      <c r="D5" s="180">
        <v>102</v>
      </c>
      <c r="E5" s="180">
        <v>14</v>
      </c>
      <c r="F5" s="180">
        <v>20</v>
      </c>
      <c r="G5" s="180">
        <v>20</v>
      </c>
      <c r="H5" s="180">
        <v>20</v>
      </c>
      <c r="I5" s="180">
        <v>18</v>
      </c>
      <c r="J5" s="180">
        <v>61</v>
      </c>
      <c r="K5" s="180">
        <v>61</v>
      </c>
      <c r="L5" s="180">
        <v>5</v>
      </c>
      <c r="M5" s="180">
        <v>55</v>
      </c>
      <c r="N5" s="180">
        <v>2</v>
      </c>
      <c r="O5" s="180">
        <v>1</v>
      </c>
      <c r="P5" s="180">
        <v>47</v>
      </c>
      <c r="Q5" s="180">
        <v>17</v>
      </c>
      <c r="R5" s="180">
        <v>6</v>
      </c>
      <c r="S5" s="180">
        <v>107</v>
      </c>
      <c r="T5" s="180">
        <v>43</v>
      </c>
      <c r="U5" s="180">
        <v>116</v>
      </c>
      <c r="V5" s="180">
        <v>6</v>
      </c>
      <c r="W5" s="180">
        <v>45</v>
      </c>
      <c r="X5" s="180">
        <v>33</v>
      </c>
      <c r="Y5" s="180">
        <v>5</v>
      </c>
      <c r="Z5" s="180">
        <v>30</v>
      </c>
      <c r="AA5" s="181">
        <v>35</v>
      </c>
      <c r="AB5" s="107" t="s">
        <v>29</v>
      </c>
    </row>
    <row r="6" spans="1:28" ht="39.75" customHeight="1">
      <c r="A6" s="65"/>
      <c r="B6" s="107" t="s">
        <v>30</v>
      </c>
      <c r="C6" s="193">
        <v>566</v>
      </c>
      <c r="D6" s="180">
        <v>38</v>
      </c>
      <c r="E6" s="180">
        <v>2</v>
      </c>
      <c r="F6" s="180">
        <v>24</v>
      </c>
      <c r="G6" s="180">
        <v>18</v>
      </c>
      <c r="H6" s="180">
        <v>13</v>
      </c>
      <c r="I6" s="180">
        <v>28</v>
      </c>
      <c r="J6" s="180">
        <v>17</v>
      </c>
      <c r="K6" s="180">
        <v>16</v>
      </c>
      <c r="L6" s="180">
        <v>1</v>
      </c>
      <c r="M6" s="180">
        <v>35</v>
      </c>
      <c r="N6" s="180">
        <v>2</v>
      </c>
      <c r="O6" s="180" t="s">
        <v>98</v>
      </c>
      <c r="P6" s="180">
        <v>17</v>
      </c>
      <c r="Q6" s="180">
        <v>18</v>
      </c>
      <c r="R6" s="180">
        <v>59</v>
      </c>
      <c r="S6" s="180">
        <v>146</v>
      </c>
      <c r="T6" s="180">
        <v>9</v>
      </c>
      <c r="U6" s="180">
        <v>67</v>
      </c>
      <c r="V6" s="180">
        <v>3</v>
      </c>
      <c r="W6" s="180">
        <v>3</v>
      </c>
      <c r="X6" s="180">
        <v>8</v>
      </c>
      <c r="Y6" s="180">
        <v>2</v>
      </c>
      <c r="Z6" s="180">
        <v>3</v>
      </c>
      <c r="AA6" s="181">
        <v>37</v>
      </c>
      <c r="AB6" s="107" t="s">
        <v>30</v>
      </c>
    </row>
    <row r="7" spans="1:28" ht="39.75" customHeight="1">
      <c r="A7" s="64"/>
      <c r="B7" s="107" t="s">
        <v>31</v>
      </c>
      <c r="C7" s="193">
        <v>130</v>
      </c>
      <c r="D7" s="180">
        <v>28</v>
      </c>
      <c r="E7" s="180">
        <v>1</v>
      </c>
      <c r="F7" s="180">
        <v>6</v>
      </c>
      <c r="G7" s="180">
        <v>4</v>
      </c>
      <c r="H7" s="180">
        <v>3</v>
      </c>
      <c r="I7" s="180">
        <v>2</v>
      </c>
      <c r="J7" s="180">
        <v>4</v>
      </c>
      <c r="K7" s="180">
        <v>3</v>
      </c>
      <c r="L7" s="180">
        <v>1</v>
      </c>
      <c r="M7" s="180">
        <v>10</v>
      </c>
      <c r="N7" s="180" t="s">
        <v>98</v>
      </c>
      <c r="O7" s="180">
        <v>1</v>
      </c>
      <c r="P7" s="180">
        <v>5</v>
      </c>
      <c r="Q7" s="180">
        <v>2</v>
      </c>
      <c r="R7" s="180">
        <v>2</v>
      </c>
      <c r="S7" s="180">
        <v>16</v>
      </c>
      <c r="T7" s="180">
        <v>6</v>
      </c>
      <c r="U7" s="180">
        <v>25</v>
      </c>
      <c r="V7" s="180" t="s">
        <v>98</v>
      </c>
      <c r="W7" s="180">
        <v>2</v>
      </c>
      <c r="X7" s="180">
        <v>4</v>
      </c>
      <c r="Y7" s="180" t="s">
        <v>98</v>
      </c>
      <c r="Z7" s="180">
        <v>1</v>
      </c>
      <c r="AA7" s="181">
        <v>4</v>
      </c>
      <c r="AB7" s="107" t="s">
        <v>31</v>
      </c>
    </row>
    <row r="8" spans="1:28" ht="39.75" customHeight="1">
      <c r="A8" s="64"/>
      <c r="B8" s="107" t="s">
        <v>32</v>
      </c>
      <c r="C8" s="193">
        <v>139</v>
      </c>
      <c r="D8" s="180">
        <v>28</v>
      </c>
      <c r="E8" s="180">
        <v>1</v>
      </c>
      <c r="F8" s="180">
        <v>21</v>
      </c>
      <c r="G8" s="180">
        <v>2</v>
      </c>
      <c r="H8" s="180">
        <v>3</v>
      </c>
      <c r="I8" s="180" t="s">
        <v>98</v>
      </c>
      <c r="J8" s="180">
        <v>4</v>
      </c>
      <c r="K8" s="180" t="s">
        <v>98</v>
      </c>
      <c r="L8" s="180" t="s">
        <v>98</v>
      </c>
      <c r="M8" s="180">
        <v>21</v>
      </c>
      <c r="N8" s="180" t="s">
        <v>98</v>
      </c>
      <c r="O8" s="180">
        <v>1</v>
      </c>
      <c r="P8" s="180">
        <v>10</v>
      </c>
      <c r="Q8" s="180">
        <v>2</v>
      </c>
      <c r="R8" s="180">
        <v>2</v>
      </c>
      <c r="S8" s="180">
        <v>26</v>
      </c>
      <c r="T8" s="180" t="s">
        <v>98</v>
      </c>
      <c r="U8" s="180">
        <v>9</v>
      </c>
      <c r="V8" s="180" t="s">
        <v>98</v>
      </c>
      <c r="W8" s="180">
        <v>1</v>
      </c>
      <c r="X8" s="180">
        <v>3</v>
      </c>
      <c r="Y8" s="180">
        <v>1</v>
      </c>
      <c r="Z8" s="180">
        <v>4</v>
      </c>
      <c r="AA8" s="181" t="s">
        <v>98</v>
      </c>
      <c r="AB8" s="107" t="s">
        <v>32</v>
      </c>
    </row>
    <row r="9" spans="1:28" ht="39.75" customHeight="1">
      <c r="A9" s="64"/>
      <c r="B9" s="107" t="s">
        <v>33</v>
      </c>
      <c r="C9" s="193">
        <v>118</v>
      </c>
      <c r="D9" s="180">
        <v>12</v>
      </c>
      <c r="E9" s="180">
        <v>3</v>
      </c>
      <c r="F9" s="180">
        <v>2</v>
      </c>
      <c r="G9" s="180" t="s">
        <v>98</v>
      </c>
      <c r="H9" s="180" t="s">
        <v>98</v>
      </c>
      <c r="I9" s="180">
        <v>5</v>
      </c>
      <c r="J9" s="180">
        <v>1</v>
      </c>
      <c r="K9" s="180">
        <v>9</v>
      </c>
      <c r="L9" s="180" t="s">
        <v>98</v>
      </c>
      <c r="M9" s="180">
        <v>6</v>
      </c>
      <c r="N9" s="180" t="s">
        <v>98</v>
      </c>
      <c r="O9" s="180" t="s">
        <v>98</v>
      </c>
      <c r="P9" s="180">
        <v>3</v>
      </c>
      <c r="Q9" s="180">
        <v>4</v>
      </c>
      <c r="R9" s="180" t="s">
        <v>98</v>
      </c>
      <c r="S9" s="180">
        <v>17</v>
      </c>
      <c r="T9" s="180">
        <v>8</v>
      </c>
      <c r="U9" s="180">
        <v>17</v>
      </c>
      <c r="V9" s="180">
        <v>2</v>
      </c>
      <c r="W9" s="180">
        <v>9</v>
      </c>
      <c r="X9" s="180">
        <v>10</v>
      </c>
      <c r="Y9" s="180">
        <v>1</v>
      </c>
      <c r="Z9" s="180">
        <v>7</v>
      </c>
      <c r="AA9" s="181">
        <v>2</v>
      </c>
      <c r="AB9" s="107" t="s">
        <v>33</v>
      </c>
    </row>
    <row r="10" spans="2:28" ht="39.75" customHeight="1">
      <c r="B10" s="107" t="s">
        <v>34</v>
      </c>
      <c r="C10" s="193">
        <v>107</v>
      </c>
      <c r="D10" s="180">
        <v>16</v>
      </c>
      <c r="E10" s="180">
        <v>3</v>
      </c>
      <c r="F10" s="180">
        <v>1</v>
      </c>
      <c r="G10" s="180">
        <v>1</v>
      </c>
      <c r="H10" s="180">
        <v>3</v>
      </c>
      <c r="I10" s="180" t="s">
        <v>98</v>
      </c>
      <c r="J10" s="180">
        <v>3</v>
      </c>
      <c r="K10" s="180">
        <v>1</v>
      </c>
      <c r="L10" s="180">
        <v>1</v>
      </c>
      <c r="M10" s="180">
        <v>13</v>
      </c>
      <c r="N10" s="180">
        <v>4</v>
      </c>
      <c r="O10" s="180" t="s">
        <v>98</v>
      </c>
      <c r="P10" s="180">
        <v>8</v>
      </c>
      <c r="Q10" s="180" t="s">
        <v>98</v>
      </c>
      <c r="R10" s="180">
        <v>2</v>
      </c>
      <c r="S10" s="180">
        <v>32</v>
      </c>
      <c r="T10" s="180">
        <v>2</v>
      </c>
      <c r="U10" s="180">
        <v>9</v>
      </c>
      <c r="V10" s="180" t="s">
        <v>98</v>
      </c>
      <c r="W10" s="180" t="s">
        <v>98</v>
      </c>
      <c r="X10" s="180">
        <v>1</v>
      </c>
      <c r="Y10" s="180">
        <v>1</v>
      </c>
      <c r="Z10" s="180">
        <v>1</v>
      </c>
      <c r="AA10" s="181">
        <v>5</v>
      </c>
      <c r="AB10" s="107" t="s">
        <v>34</v>
      </c>
    </row>
    <row r="11" spans="1:28" ht="39.75" customHeight="1">
      <c r="A11" s="205">
        <v>137</v>
      </c>
      <c r="B11" s="107" t="s">
        <v>35</v>
      </c>
      <c r="C11" s="193">
        <v>175</v>
      </c>
      <c r="D11" s="180">
        <v>31</v>
      </c>
      <c r="E11" s="180">
        <v>3</v>
      </c>
      <c r="F11" s="180">
        <v>11</v>
      </c>
      <c r="G11" s="180">
        <v>9</v>
      </c>
      <c r="H11" s="180">
        <v>14</v>
      </c>
      <c r="I11" s="180">
        <v>2</v>
      </c>
      <c r="J11" s="180">
        <v>6</v>
      </c>
      <c r="K11" s="180">
        <v>1</v>
      </c>
      <c r="L11" s="180">
        <v>2</v>
      </c>
      <c r="M11" s="180">
        <v>17</v>
      </c>
      <c r="N11" s="180" t="s">
        <v>98</v>
      </c>
      <c r="O11" s="180">
        <v>1</v>
      </c>
      <c r="P11" s="180">
        <v>14</v>
      </c>
      <c r="Q11" s="180">
        <v>2</v>
      </c>
      <c r="R11" s="180">
        <v>3</v>
      </c>
      <c r="S11" s="180">
        <v>26</v>
      </c>
      <c r="T11" s="180">
        <v>1</v>
      </c>
      <c r="U11" s="180">
        <v>15</v>
      </c>
      <c r="V11" s="180" t="s">
        <v>98</v>
      </c>
      <c r="W11" s="180">
        <v>7</v>
      </c>
      <c r="X11" s="180">
        <v>4</v>
      </c>
      <c r="Y11" s="180" t="s">
        <v>98</v>
      </c>
      <c r="Z11" s="180">
        <v>6</v>
      </c>
      <c r="AA11" s="181" t="s">
        <v>98</v>
      </c>
      <c r="AB11" s="107" t="s">
        <v>35</v>
      </c>
    </row>
    <row r="12" spans="1:28" ht="39.75" customHeight="1">
      <c r="A12" s="205"/>
      <c r="B12" s="107" t="s">
        <v>36</v>
      </c>
      <c r="C12" s="193">
        <v>138</v>
      </c>
      <c r="D12" s="180">
        <v>16</v>
      </c>
      <c r="E12" s="180" t="s">
        <v>98</v>
      </c>
      <c r="F12" s="180">
        <v>31</v>
      </c>
      <c r="G12" s="180">
        <v>3</v>
      </c>
      <c r="H12" s="180">
        <v>3</v>
      </c>
      <c r="I12" s="180">
        <v>3</v>
      </c>
      <c r="J12" s="180">
        <v>3</v>
      </c>
      <c r="K12" s="180">
        <v>3</v>
      </c>
      <c r="L12" s="180">
        <v>1</v>
      </c>
      <c r="M12" s="180">
        <v>14</v>
      </c>
      <c r="N12" s="180">
        <v>1</v>
      </c>
      <c r="O12" s="180" t="s">
        <v>98</v>
      </c>
      <c r="P12" s="180">
        <v>11</v>
      </c>
      <c r="Q12" s="180" t="s">
        <v>98</v>
      </c>
      <c r="R12" s="180">
        <v>1</v>
      </c>
      <c r="S12" s="180">
        <v>16</v>
      </c>
      <c r="T12" s="180">
        <v>3</v>
      </c>
      <c r="U12" s="180">
        <v>16</v>
      </c>
      <c r="V12" s="180" t="s">
        <v>98</v>
      </c>
      <c r="W12" s="180" t="s">
        <v>98</v>
      </c>
      <c r="X12" s="180">
        <v>3</v>
      </c>
      <c r="Y12" s="180">
        <v>1</v>
      </c>
      <c r="Z12" s="180">
        <v>7</v>
      </c>
      <c r="AA12" s="181">
        <v>2</v>
      </c>
      <c r="AB12" s="107" t="s">
        <v>36</v>
      </c>
    </row>
    <row r="13" spans="1:28" ht="39.75" customHeight="1">
      <c r="A13" s="64"/>
      <c r="B13" s="107" t="s">
        <v>83</v>
      </c>
      <c r="C13" s="193">
        <v>236</v>
      </c>
      <c r="D13" s="180">
        <v>35</v>
      </c>
      <c r="E13" s="180">
        <v>6</v>
      </c>
      <c r="F13" s="180">
        <v>34</v>
      </c>
      <c r="G13" s="180">
        <v>16</v>
      </c>
      <c r="H13" s="180">
        <v>14</v>
      </c>
      <c r="I13" s="180">
        <v>9</v>
      </c>
      <c r="J13" s="180">
        <v>4</v>
      </c>
      <c r="K13" s="180">
        <v>2</v>
      </c>
      <c r="L13" s="180" t="s">
        <v>98</v>
      </c>
      <c r="M13" s="180">
        <v>22</v>
      </c>
      <c r="N13" s="180" t="s">
        <v>98</v>
      </c>
      <c r="O13" s="180" t="s">
        <v>98</v>
      </c>
      <c r="P13" s="180">
        <v>7</v>
      </c>
      <c r="Q13" s="180">
        <v>1</v>
      </c>
      <c r="R13" s="180">
        <v>2</v>
      </c>
      <c r="S13" s="180">
        <v>25</v>
      </c>
      <c r="T13" s="180">
        <v>4</v>
      </c>
      <c r="U13" s="180">
        <v>30</v>
      </c>
      <c r="V13" s="180">
        <v>1</v>
      </c>
      <c r="W13" s="180">
        <v>7</v>
      </c>
      <c r="X13" s="180">
        <v>6</v>
      </c>
      <c r="Y13" s="180" t="s">
        <v>98</v>
      </c>
      <c r="Z13" s="180">
        <v>3</v>
      </c>
      <c r="AA13" s="181">
        <v>8</v>
      </c>
      <c r="AB13" s="107" t="s">
        <v>83</v>
      </c>
    </row>
    <row r="14" spans="1:28" ht="39.75" customHeight="1">
      <c r="A14" s="64"/>
      <c r="B14" s="107" t="s">
        <v>84</v>
      </c>
      <c r="C14" s="193">
        <v>282</v>
      </c>
      <c r="D14" s="180">
        <v>43</v>
      </c>
      <c r="E14" s="180" t="s">
        <v>98</v>
      </c>
      <c r="F14" s="180">
        <v>15</v>
      </c>
      <c r="G14" s="180">
        <v>15</v>
      </c>
      <c r="H14" s="180">
        <v>9</v>
      </c>
      <c r="I14" s="180">
        <v>10</v>
      </c>
      <c r="J14" s="180">
        <v>7</v>
      </c>
      <c r="K14" s="180">
        <v>13</v>
      </c>
      <c r="L14" s="180" t="s">
        <v>98</v>
      </c>
      <c r="M14" s="180">
        <v>20</v>
      </c>
      <c r="N14" s="180">
        <v>2</v>
      </c>
      <c r="O14" s="180" t="s">
        <v>98</v>
      </c>
      <c r="P14" s="180">
        <v>11</v>
      </c>
      <c r="Q14" s="180">
        <v>21</v>
      </c>
      <c r="R14" s="180">
        <v>12</v>
      </c>
      <c r="S14" s="180">
        <v>57</v>
      </c>
      <c r="T14" s="180">
        <v>7</v>
      </c>
      <c r="U14" s="180">
        <v>20</v>
      </c>
      <c r="V14" s="180">
        <v>2</v>
      </c>
      <c r="W14" s="180">
        <v>2</v>
      </c>
      <c r="X14" s="180">
        <v>4</v>
      </c>
      <c r="Y14" s="180">
        <v>1</v>
      </c>
      <c r="Z14" s="180">
        <v>6</v>
      </c>
      <c r="AA14" s="181">
        <v>5</v>
      </c>
      <c r="AB14" s="107" t="s">
        <v>84</v>
      </c>
    </row>
    <row r="15" spans="1:28" ht="39.75" customHeight="1">
      <c r="A15" s="64"/>
      <c r="B15" s="107" t="s">
        <v>37</v>
      </c>
      <c r="C15" s="193">
        <v>6</v>
      </c>
      <c r="D15" s="180" t="s">
        <v>98</v>
      </c>
      <c r="E15" s="180" t="s">
        <v>98</v>
      </c>
      <c r="F15" s="180">
        <v>1</v>
      </c>
      <c r="G15" s="180" t="s">
        <v>98</v>
      </c>
      <c r="H15" s="180" t="s">
        <v>98</v>
      </c>
      <c r="I15" s="180" t="s">
        <v>98</v>
      </c>
      <c r="J15" s="180" t="s">
        <v>98</v>
      </c>
      <c r="K15" s="180" t="s">
        <v>98</v>
      </c>
      <c r="L15" s="180" t="s">
        <v>98</v>
      </c>
      <c r="M15" s="180" t="s">
        <v>98</v>
      </c>
      <c r="N15" s="180" t="s">
        <v>98</v>
      </c>
      <c r="O15" s="180" t="s">
        <v>98</v>
      </c>
      <c r="P15" s="180">
        <v>2</v>
      </c>
      <c r="Q15" s="180" t="s">
        <v>98</v>
      </c>
      <c r="R15" s="180" t="s">
        <v>98</v>
      </c>
      <c r="S15" s="180" t="s">
        <v>98</v>
      </c>
      <c r="T15" s="180" t="s">
        <v>98</v>
      </c>
      <c r="U15" s="180">
        <v>1</v>
      </c>
      <c r="V15" s="180" t="s">
        <v>98</v>
      </c>
      <c r="W15" s="180">
        <v>2</v>
      </c>
      <c r="X15" s="180" t="s">
        <v>98</v>
      </c>
      <c r="Y15" s="180" t="s">
        <v>98</v>
      </c>
      <c r="Z15" s="180" t="s">
        <v>98</v>
      </c>
      <c r="AA15" s="181" t="s">
        <v>98</v>
      </c>
      <c r="AB15" s="107" t="s">
        <v>37</v>
      </c>
    </row>
    <row r="16" spans="2:28" ht="39.75" customHeight="1">
      <c r="B16" s="107" t="s">
        <v>38</v>
      </c>
      <c r="C16" s="193">
        <v>59</v>
      </c>
      <c r="D16" s="180">
        <v>5</v>
      </c>
      <c r="E16" s="180" t="s">
        <v>98</v>
      </c>
      <c r="F16" s="180">
        <v>2</v>
      </c>
      <c r="G16" s="180">
        <v>2</v>
      </c>
      <c r="H16" s="180">
        <v>1</v>
      </c>
      <c r="I16" s="180">
        <v>1</v>
      </c>
      <c r="J16" s="180">
        <v>1</v>
      </c>
      <c r="K16" s="180">
        <v>9</v>
      </c>
      <c r="L16" s="180" t="s">
        <v>98</v>
      </c>
      <c r="M16" s="180">
        <v>9</v>
      </c>
      <c r="N16" s="180" t="s">
        <v>98</v>
      </c>
      <c r="O16" s="180" t="s">
        <v>98</v>
      </c>
      <c r="P16" s="180">
        <v>8</v>
      </c>
      <c r="Q16" s="180">
        <v>1</v>
      </c>
      <c r="R16" s="180">
        <v>1</v>
      </c>
      <c r="S16" s="180">
        <v>5</v>
      </c>
      <c r="T16" s="180">
        <v>1</v>
      </c>
      <c r="U16" s="180">
        <v>4</v>
      </c>
      <c r="V16" s="180" t="s">
        <v>98</v>
      </c>
      <c r="W16" s="180">
        <v>2</v>
      </c>
      <c r="X16" s="180">
        <v>5</v>
      </c>
      <c r="Y16" s="180" t="s">
        <v>98</v>
      </c>
      <c r="Z16" s="180">
        <v>1</v>
      </c>
      <c r="AA16" s="181">
        <v>1</v>
      </c>
      <c r="AB16" s="107" t="s">
        <v>38</v>
      </c>
    </row>
    <row r="17" spans="2:28" ht="39.75" customHeight="1">
      <c r="B17" s="107" t="s">
        <v>39</v>
      </c>
      <c r="C17" s="193">
        <v>85</v>
      </c>
      <c r="D17" s="180">
        <v>13</v>
      </c>
      <c r="E17" s="180">
        <v>5</v>
      </c>
      <c r="F17" s="180">
        <v>2</v>
      </c>
      <c r="G17" s="180">
        <v>1</v>
      </c>
      <c r="H17" s="180">
        <v>3</v>
      </c>
      <c r="I17" s="180">
        <v>3</v>
      </c>
      <c r="J17" s="180" t="s">
        <v>98</v>
      </c>
      <c r="K17" s="180">
        <v>2</v>
      </c>
      <c r="L17" s="180">
        <v>1</v>
      </c>
      <c r="M17" s="180">
        <v>9</v>
      </c>
      <c r="N17" s="180" t="s">
        <v>98</v>
      </c>
      <c r="O17" s="180" t="s">
        <v>98</v>
      </c>
      <c r="P17" s="180">
        <v>8</v>
      </c>
      <c r="Q17" s="180">
        <v>1</v>
      </c>
      <c r="R17" s="180">
        <v>5</v>
      </c>
      <c r="S17" s="180">
        <v>8</v>
      </c>
      <c r="T17" s="180">
        <v>3</v>
      </c>
      <c r="U17" s="180">
        <v>7</v>
      </c>
      <c r="V17" s="180" t="s">
        <v>98</v>
      </c>
      <c r="W17" s="180">
        <v>5</v>
      </c>
      <c r="X17" s="180">
        <v>5</v>
      </c>
      <c r="Y17" s="180" t="s">
        <v>98</v>
      </c>
      <c r="Z17" s="180">
        <v>2</v>
      </c>
      <c r="AA17" s="181">
        <v>2</v>
      </c>
      <c r="AB17" s="107" t="s">
        <v>39</v>
      </c>
    </row>
    <row r="18" spans="1:28" ht="39.75" customHeight="1">
      <c r="A18" s="64"/>
      <c r="B18" s="107" t="s">
        <v>40</v>
      </c>
      <c r="C18" s="193">
        <v>68</v>
      </c>
      <c r="D18" s="180">
        <v>8</v>
      </c>
      <c r="E18" s="180">
        <v>3</v>
      </c>
      <c r="F18" s="180">
        <v>4</v>
      </c>
      <c r="G18" s="180" t="s">
        <v>98</v>
      </c>
      <c r="H18" s="180" t="s">
        <v>98</v>
      </c>
      <c r="I18" s="180" t="s">
        <v>98</v>
      </c>
      <c r="J18" s="180">
        <v>2</v>
      </c>
      <c r="K18" s="180" t="s">
        <v>98</v>
      </c>
      <c r="L18" s="180" t="s">
        <v>98</v>
      </c>
      <c r="M18" s="180">
        <v>4</v>
      </c>
      <c r="N18" s="180">
        <v>3</v>
      </c>
      <c r="O18" s="180" t="s">
        <v>98</v>
      </c>
      <c r="P18" s="180">
        <v>6</v>
      </c>
      <c r="Q18" s="180">
        <v>1</v>
      </c>
      <c r="R18" s="180" t="s">
        <v>98</v>
      </c>
      <c r="S18" s="180">
        <v>7</v>
      </c>
      <c r="T18" s="180" t="s">
        <v>98</v>
      </c>
      <c r="U18" s="180">
        <v>12</v>
      </c>
      <c r="V18" s="180" t="s">
        <v>98</v>
      </c>
      <c r="W18" s="180">
        <v>4</v>
      </c>
      <c r="X18" s="180">
        <v>1</v>
      </c>
      <c r="Y18" s="180">
        <v>2</v>
      </c>
      <c r="Z18" s="180">
        <v>10</v>
      </c>
      <c r="AA18" s="181">
        <v>1</v>
      </c>
      <c r="AB18" s="107" t="s">
        <v>40</v>
      </c>
    </row>
    <row r="19" spans="1:28" ht="39.75" customHeight="1">
      <c r="A19" s="64"/>
      <c r="B19" s="125" t="s">
        <v>41</v>
      </c>
      <c r="C19" s="194">
        <v>23</v>
      </c>
      <c r="D19" s="182">
        <v>2</v>
      </c>
      <c r="E19" s="182">
        <v>2</v>
      </c>
      <c r="F19" s="182">
        <v>2</v>
      </c>
      <c r="G19" s="182">
        <v>1</v>
      </c>
      <c r="H19" s="182" t="s">
        <v>98</v>
      </c>
      <c r="I19" s="182" t="s">
        <v>98</v>
      </c>
      <c r="J19" s="182" t="s">
        <v>98</v>
      </c>
      <c r="K19" s="182" t="s">
        <v>98</v>
      </c>
      <c r="L19" s="182" t="s">
        <v>98</v>
      </c>
      <c r="M19" s="182">
        <v>2</v>
      </c>
      <c r="N19" s="182" t="s">
        <v>98</v>
      </c>
      <c r="O19" s="182" t="s">
        <v>98</v>
      </c>
      <c r="P19" s="182">
        <v>3</v>
      </c>
      <c r="Q19" s="182">
        <v>1</v>
      </c>
      <c r="R19" s="182" t="s">
        <v>98</v>
      </c>
      <c r="S19" s="182">
        <v>2</v>
      </c>
      <c r="T19" s="182">
        <v>1</v>
      </c>
      <c r="U19" s="182">
        <v>3</v>
      </c>
      <c r="V19" s="182" t="s">
        <v>98</v>
      </c>
      <c r="W19" s="182">
        <v>1</v>
      </c>
      <c r="X19" s="182" t="s">
        <v>98</v>
      </c>
      <c r="Y19" s="182" t="s">
        <v>98</v>
      </c>
      <c r="Z19" s="182" t="s">
        <v>98</v>
      </c>
      <c r="AA19" s="183">
        <v>3</v>
      </c>
      <c r="AB19" s="125" t="s">
        <v>41</v>
      </c>
    </row>
    <row r="20" ht="12">
      <c r="B20" s="70" t="s">
        <v>122</v>
      </c>
    </row>
  </sheetData>
  <sheetProtection/>
  <mergeCells count="2">
    <mergeCell ref="B2:B3"/>
    <mergeCell ref="AB2:A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ignoredErrors>
    <ignoredError sqref="D2" numberStoredAsText="1"/>
  </ignoredErrors>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N57"/>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26</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68</v>
      </c>
      <c r="E5" s="234">
        <v>3432</v>
      </c>
      <c r="F5" s="214">
        <v>1701194</v>
      </c>
      <c r="G5" s="16">
        <v>6800230</v>
      </c>
      <c r="H5" s="16">
        <v>10469555</v>
      </c>
      <c r="I5" s="16">
        <v>3208944</v>
      </c>
      <c r="J5" s="16">
        <v>10411228</v>
      </c>
      <c r="K5" s="16">
        <v>2961020</v>
      </c>
      <c r="L5" s="17">
        <v>248742</v>
      </c>
      <c r="M5" s="204" t="s">
        <v>138</v>
      </c>
      <c r="N5" s="4"/>
    </row>
    <row r="6" spans="1:13" s="13" customFormat="1" ht="18" customHeight="1">
      <c r="A6" s="68"/>
      <c r="B6" s="196" t="s">
        <v>13</v>
      </c>
      <c r="C6" s="42" t="s">
        <v>66</v>
      </c>
      <c r="D6" s="18">
        <v>8</v>
      </c>
      <c r="E6" s="235">
        <v>127</v>
      </c>
      <c r="F6" s="215" t="s">
        <v>99</v>
      </c>
      <c r="G6" s="19" t="s">
        <v>99</v>
      </c>
      <c r="H6" s="19" t="s">
        <v>99</v>
      </c>
      <c r="I6" s="19" t="s">
        <v>99</v>
      </c>
      <c r="J6" s="19" t="s">
        <v>99</v>
      </c>
      <c r="K6" s="19" t="s">
        <v>99</v>
      </c>
      <c r="L6" s="20" t="s">
        <v>99</v>
      </c>
      <c r="M6" s="43" t="s">
        <v>66</v>
      </c>
    </row>
    <row r="7" spans="1:13" s="13" customFormat="1" ht="18" customHeight="1">
      <c r="A7" s="69"/>
      <c r="B7" s="198">
        <v>10</v>
      </c>
      <c r="C7" s="44" t="s">
        <v>0</v>
      </c>
      <c r="D7" s="21">
        <v>3</v>
      </c>
      <c r="E7" s="236">
        <v>52</v>
      </c>
      <c r="F7" s="216">
        <v>21790</v>
      </c>
      <c r="G7" s="22">
        <v>1054017</v>
      </c>
      <c r="H7" s="22">
        <v>1424422</v>
      </c>
      <c r="I7" s="22">
        <v>322195</v>
      </c>
      <c r="J7" s="22">
        <v>1425091</v>
      </c>
      <c r="K7" s="22" t="s">
        <v>99</v>
      </c>
      <c r="L7" s="23" t="s">
        <v>98</v>
      </c>
      <c r="M7" s="45" t="s">
        <v>0</v>
      </c>
    </row>
    <row r="8" spans="1:13" s="13" customFormat="1" ht="18" customHeight="1">
      <c r="A8" s="68"/>
      <c r="B8" s="198">
        <v>11</v>
      </c>
      <c r="C8" s="44" t="s">
        <v>61</v>
      </c>
      <c r="D8" s="21">
        <v>4</v>
      </c>
      <c r="E8" s="236">
        <v>49</v>
      </c>
      <c r="F8" s="216" t="s">
        <v>99</v>
      </c>
      <c r="G8" s="22" t="s">
        <v>99</v>
      </c>
      <c r="H8" s="22" t="s">
        <v>99</v>
      </c>
      <c r="I8" s="22" t="s">
        <v>99</v>
      </c>
      <c r="J8" s="22" t="s">
        <v>99</v>
      </c>
      <c r="K8" s="22" t="s">
        <v>99</v>
      </c>
      <c r="L8" s="23" t="s">
        <v>99</v>
      </c>
      <c r="M8" s="45" t="s">
        <v>61</v>
      </c>
    </row>
    <row r="9" spans="1:13" s="13" customFormat="1" ht="18" customHeight="1">
      <c r="A9" s="68"/>
      <c r="B9" s="198">
        <v>12</v>
      </c>
      <c r="C9" s="44" t="s">
        <v>1</v>
      </c>
      <c r="D9" s="21" t="s">
        <v>98</v>
      </c>
      <c r="E9" s="236" t="s">
        <v>98</v>
      </c>
      <c r="F9" s="216" t="s">
        <v>98</v>
      </c>
      <c r="G9" s="22" t="s">
        <v>98</v>
      </c>
      <c r="H9" s="22" t="s">
        <v>98</v>
      </c>
      <c r="I9" s="22" t="s">
        <v>98</v>
      </c>
      <c r="J9" s="22" t="s">
        <v>98</v>
      </c>
      <c r="K9" s="22" t="s">
        <v>98</v>
      </c>
      <c r="L9" s="23" t="s">
        <v>98</v>
      </c>
      <c r="M9" s="45" t="s">
        <v>1</v>
      </c>
    </row>
    <row r="10" spans="1:13" s="13" customFormat="1" ht="18" customHeight="1">
      <c r="A10" s="68"/>
      <c r="B10" s="198">
        <v>13</v>
      </c>
      <c r="C10" s="44" t="s">
        <v>2</v>
      </c>
      <c r="D10" s="21" t="s">
        <v>98</v>
      </c>
      <c r="E10" s="236" t="s">
        <v>98</v>
      </c>
      <c r="F10" s="216" t="s">
        <v>98</v>
      </c>
      <c r="G10" s="22" t="s">
        <v>98</v>
      </c>
      <c r="H10" s="22" t="s">
        <v>98</v>
      </c>
      <c r="I10" s="22" t="s">
        <v>98</v>
      </c>
      <c r="J10" s="22" t="s">
        <v>98</v>
      </c>
      <c r="K10" s="22" t="s">
        <v>98</v>
      </c>
      <c r="L10" s="23" t="s">
        <v>98</v>
      </c>
      <c r="M10" s="45" t="s">
        <v>2</v>
      </c>
    </row>
    <row r="11" spans="1:13" s="13" customFormat="1" ht="18" customHeight="1">
      <c r="A11" s="68"/>
      <c r="B11" s="198">
        <v>14</v>
      </c>
      <c r="C11" s="44" t="s">
        <v>3</v>
      </c>
      <c r="D11" s="21" t="s">
        <v>98</v>
      </c>
      <c r="E11" s="236" t="s">
        <v>98</v>
      </c>
      <c r="F11" s="216" t="s">
        <v>98</v>
      </c>
      <c r="G11" s="22" t="s">
        <v>98</v>
      </c>
      <c r="H11" s="22" t="s">
        <v>98</v>
      </c>
      <c r="I11" s="22" t="s">
        <v>98</v>
      </c>
      <c r="J11" s="22" t="s">
        <v>98</v>
      </c>
      <c r="K11" s="22" t="s">
        <v>98</v>
      </c>
      <c r="L11" s="23" t="s">
        <v>98</v>
      </c>
      <c r="M11" s="45" t="s">
        <v>3</v>
      </c>
    </row>
    <row r="12" spans="1:13" s="13" customFormat="1" ht="18" customHeight="1">
      <c r="A12" s="68"/>
      <c r="B12" s="198">
        <v>15</v>
      </c>
      <c r="C12" s="44" t="s">
        <v>111</v>
      </c>
      <c r="D12" s="21">
        <v>2</v>
      </c>
      <c r="E12" s="236">
        <v>16</v>
      </c>
      <c r="F12" s="216" t="s">
        <v>99</v>
      </c>
      <c r="G12" s="22" t="s">
        <v>99</v>
      </c>
      <c r="H12" s="22" t="s">
        <v>99</v>
      </c>
      <c r="I12" s="22" t="s">
        <v>99</v>
      </c>
      <c r="J12" s="22" t="s">
        <v>99</v>
      </c>
      <c r="K12" s="22" t="s">
        <v>98</v>
      </c>
      <c r="L12" s="23" t="s">
        <v>98</v>
      </c>
      <c r="M12" s="45" t="s">
        <v>111</v>
      </c>
    </row>
    <row r="13" spans="1:13" s="13" customFormat="1" ht="18" customHeight="1">
      <c r="A13" s="68"/>
      <c r="B13" s="198">
        <v>16</v>
      </c>
      <c r="C13" s="44" t="s">
        <v>62</v>
      </c>
      <c r="D13" s="21" t="s">
        <v>98</v>
      </c>
      <c r="E13" s="236" t="s">
        <v>98</v>
      </c>
      <c r="F13" s="216" t="s">
        <v>98</v>
      </c>
      <c r="G13" s="22" t="s">
        <v>98</v>
      </c>
      <c r="H13" s="22" t="s">
        <v>98</v>
      </c>
      <c r="I13" s="22" t="s">
        <v>98</v>
      </c>
      <c r="J13" s="22" t="s">
        <v>98</v>
      </c>
      <c r="K13" s="22" t="s">
        <v>98</v>
      </c>
      <c r="L13" s="23" t="s">
        <v>98</v>
      </c>
      <c r="M13" s="45" t="s">
        <v>62</v>
      </c>
    </row>
    <row r="14" spans="1:13" s="13" customFormat="1" ht="18" customHeight="1">
      <c r="A14" s="68"/>
      <c r="B14" s="198">
        <v>17</v>
      </c>
      <c r="C14" s="44" t="s">
        <v>4</v>
      </c>
      <c r="D14" s="21" t="s">
        <v>98</v>
      </c>
      <c r="E14" s="236" t="s">
        <v>98</v>
      </c>
      <c r="F14" s="216" t="s">
        <v>98</v>
      </c>
      <c r="G14" s="22" t="s">
        <v>98</v>
      </c>
      <c r="H14" s="22" t="s">
        <v>98</v>
      </c>
      <c r="I14" s="22" t="s">
        <v>98</v>
      </c>
      <c r="J14" s="22" t="s">
        <v>98</v>
      </c>
      <c r="K14" s="22" t="s">
        <v>98</v>
      </c>
      <c r="L14" s="23" t="s">
        <v>98</v>
      </c>
      <c r="M14" s="45" t="s">
        <v>4</v>
      </c>
    </row>
    <row r="15" spans="1:13" s="13" customFormat="1" ht="18" customHeight="1">
      <c r="A15" s="264">
        <f>'第１表事業所'!A11+19</f>
        <v>156</v>
      </c>
      <c r="B15" s="198">
        <v>18</v>
      </c>
      <c r="C15" s="44" t="s">
        <v>5</v>
      </c>
      <c r="D15" s="21">
        <v>4</v>
      </c>
      <c r="E15" s="236">
        <v>808</v>
      </c>
      <c r="F15" s="216">
        <v>346284</v>
      </c>
      <c r="G15" s="22">
        <v>2509199</v>
      </c>
      <c r="H15" s="22">
        <v>3386833</v>
      </c>
      <c r="I15" s="22">
        <v>834841</v>
      </c>
      <c r="J15" s="22">
        <v>3420172</v>
      </c>
      <c r="K15" s="22">
        <v>876744</v>
      </c>
      <c r="L15" s="23">
        <v>72006</v>
      </c>
      <c r="M15" s="45" t="s">
        <v>5</v>
      </c>
    </row>
    <row r="16" spans="1:13" s="13" customFormat="1" ht="18" customHeight="1">
      <c r="A16" s="264"/>
      <c r="B16" s="198">
        <v>19</v>
      </c>
      <c r="C16" s="44" t="s">
        <v>6</v>
      </c>
      <c r="D16" s="21">
        <v>3</v>
      </c>
      <c r="E16" s="236">
        <v>173</v>
      </c>
      <c r="F16" s="216" t="s">
        <v>99</v>
      </c>
      <c r="G16" s="22" t="s">
        <v>99</v>
      </c>
      <c r="H16" s="22" t="s">
        <v>99</v>
      </c>
      <c r="I16" s="22" t="s">
        <v>99</v>
      </c>
      <c r="J16" s="22" t="s">
        <v>99</v>
      </c>
      <c r="K16" s="22" t="s">
        <v>99</v>
      </c>
      <c r="L16" s="23" t="s">
        <v>98</v>
      </c>
      <c r="M16" s="45" t="s">
        <v>6</v>
      </c>
    </row>
    <row r="17" spans="1:13" s="13" customFormat="1" ht="18" customHeight="1">
      <c r="A17" s="66"/>
      <c r="B17" s="198">
        <v>20</v>
      </c>
      <c r="C17" s="44" t="s">
        <v>7</v>
      </c>
      <c r="D17" s="21" t="s">
        <v>98</v>
      </c>
      <c r="E17" s="236" t="s">
        <v>98</v>
      </c>
      <c r="F17" s="216" t="s">
        <v>98</v>
      </c>
      <c r="G17" s="22" t="s">
        <v>98</v>
      </c>
      <c r="H17" s="22" t="s">
        <v>98</v>
      </c>
      <c r="I17" s="22" t="s">
        <v>98</v>
      </c>
      <c r="J17" s="22" t="s">
        <v>98</v>
      </c>
      <c r="K17" s="22" t="s">
        <v>98</v>
      </c>
      <c r="L17" s="23" t="s">
        <v>98</v>
      </c>
      <c r="M17" s="45" t="s">
        <v>7</v>
      </c>
    </row>
    <row r="18" spans="1:13" s="13" customFormat="1" ht="18" customHeight="1">
      <c r="A18" s="66"/>
      <c r="B18" s="198">
        <v>21</v>
      </c>
      <c r="C18" s="44" t="s">
        <v>8</v>
      </c>
      <c r="D18" s="21">
        <v>6</v>
      </c>
      <c r="E18" s="236">
        <v>84</v>
      </c>
      <c r="F18" s="216">
        <v>27465</v>
      </c>
      <c r="G18" s="22">
        <v>54788</v>
      </c>
      <c r="H18" s="22">
        <v>106648</v>
      </c>
      <c r="I18" s="22">
        <v>48105</v>
      </c>
      <c r="J18" s="22">
        <v>101726</v>
      </c>
      <c r="K18" s="22" t="s">
        <v>98</v>
      </c>
      <c r="L18" s="23" t="s">
        <v>98</v>
      </c>
      <c r="M18" s="45" t="s">
        <v>8</v>
      </c>
    </row>
    <row r="19" spans="1:13" s="13" customFormat="1" ht="18" customHeight="1">
      <c r="A19" s="68"/>
      <c r="B19" s="198">
        <v>22</v>
      </c>
      <c r="C19" s="44" t="s">
        <v>67</v>
      </c>
      <c r="D19" s="21">
        <v>1</v>
      </c>
      <c r="E19" s="236">
        <v>4</v>
      </c>
      <c r="F19" s="216" t="s">
        <v>98</v>
      </c>
      <c r="G19" s="22" t="s">
        <v>98</v>
      </c>
      <c r="H19" s="22" t="s">
        <v>98</v>
      </c>
      <c r="I19" s="22" t="s">
        <v>98</v>
      </c>
      <c r="J19" s="22" t="s">
        <v>98</v>
      </c>
      <c r="K19" s="22" t="s">
        <v>98</v>
      </c>
      <c r="L19" s="23" t="s">
        <v>98</v>
      </c>
      <c r="M19" s="45" t="s">
        <v>67</v>
      </c>
    </row>
    <row r="20" spans="1:13" s="13" customFormat="1" ht="18" customHeight="1">
      <c r="A20" s="68"/>
      <c r="B20" s="198">
        <v>23</v>
      </c>
      <c r="C20" s="44" t="s">
        <v>9</v>
      </c>
      <c r="D20" s="21" t="s">
        <v>98</v>
      </c>
      <c r="E20" s="236" t="s">
        <v>98</v>
      </c>
      <c r="F20" s="216" t="s">
        <v>98</v>
      </c>
      <c r="G20" s="22" t="s">
        <v>98</v>
      </c>
      <c r="H20" s="22" t="s">
        <v>98</v>
      </c>
      <c r="I20" s="22" t="s">
        <v>98</v>
      </c>
      <c r="J20" s="22" t="s">
        <v>98</v>
      </c>
      <c r="K20" s="22" t="s">
        <v>98</v>
      </c>
      <c r="L20" s="23" t="s">
        <v>98</v>
      </c>
      <c r="M20" s="45" t="s">
        <v>9</v>
      </c>
    </row>
    <row r="21" spans="1:13" s="13" customFormat="1" ht="18" customHeight="1">
      <c r="A21" s="66"/>
      <c r="B21" s="198">
        <v>24</v>
      </c>
      <c r="C21" s="44" t="s">
        <v>10</v>
      </c>
      <c r="D21" s="21">
        <v>7</v>
      </c>
      <c r="E21" s="236">
        <v>135</v>
      </c>
      <c r="F21" s="216" t="s">
        <v>99</v>
      </c>
      <c r="G21" s="22" t="s">
        <v>99</v>
      </c>
      <c r="H21" s="22" t="s">
        <v>99</v>
      </c>
      <c r="I21" s="22" t="s">
        <v>99</v>
      </c>
      <c r="J21" s="22" t="s">
        <v>99</v>
      </c>
      <c r="K21" s="22" t="s">
        <v>99</v>
      </c>
      <c r="L21" s="23" t="s">
        <v>98</v>
      </c>
      <c r="M21" s="45" t="s">
        <v>10</v>
      </c>
    </row>
    <row r="22" spans="1:13" s="13" customFormat="1" ht="18" customHeight="1">
      <c r="A22" s="66"/>
      <c r="B22" s="198">
        <v>25</v>
      </c>
      <c r="C22" s="44" t="s">
        <v>108</v>
      </c>
      <c r="D22" s="21" t="s">
        <v>98</v>
      </c>
      <c r="E22" s="236" t="s">
        <v>98</v>
      </c>
      <c r="F22" s="216" t="s">
        <v>98</v>
      </c>
      <c r="G22" s="22" t="s">
        <v>98</v>
      </c>
      <c r="H22" s="22" t="s">
        <v>98</v>
      </c>
      <c r="I22" s="22" t="s">
        <v>98</v>
      </c>
      <c r="J22" s="22" t="s">
        <v>98</v>
      </c>
      <c r="K22" s="22" t="s">
        <v>98</v>
      </c>
      <c r="L22" s="23" t="s">
        <v>98</v>
      </c>
      <c r="M22" s="45" t="s">
        <v>108</v>
      </c>
    </row>
    <row r="23" spans="1:13" s="13" customFormat="1" ht="18" customHeight="1">
      <c r="A23" s="66"/>
      <c r="B23" s="198">
        <v>26</v>
      </c>
      <c r="C23" s="44" t="s">
        <v>109</v>
      </c>
      <c r="D23" s="21">
        <v>12</v>
      </c>
      <c r="E23" s="236">
        <v>333</v>
      </c>
      <c r="F23" s="216">
        <v>128797</v>
      </c>
      <c r="G23" s="22">
        <v>284928</v>
      </c>
      <c r="H23" s="22">
        <v>551259</v>
      </c>
      <c r="I23" s="22">
        <v>221205</v>
      </c>
      <c r="J23" s="22">
        <v>429421</v>
      </c>
      <c r="K23" s="22">
        <v>86373</v>
      </c>
      <c r="L23" s="23">
        <v>11772</v>
      </c>
      <c r="M23" s="45" t="s">
        <v>109</v>
      </c>
    </row>
    <row r="24" spans="1:13" s="13" customFormat="1" ht="18" customHeight="1">
      <c r="A24" s="66"/>
      <c r="B24" s="198">
        <v>27</v>
      </c>
      <c r="C24" s="44" t="s">
        <v>110</v>
      </c>
      <c r="D24" s="21" t="s">
        <v>98</v>
      </c>
      <c r="E24" s="236" t="s">
        <v>98</v>
      </c>
      <c r="F24" s="216" t="s">
        <v>98</v>
      </c>
      <c r="G24" s="22" t="s">
        <v>98</v>
      </c>
      <c r="H24" s="22" t="s">
        <v>98</v>
      </c>
      <c r="I24" s="22" t="s">
        <v>98</v>
      </c>
      <c r="J24" s="22" t="s">
        <v>98</v>
      </c>
      <c r="K24" s="22" t="s">
        <v>98</v>
      </c>
      <c r="L24" s="23" t="s">
        <v>98</v>
      </c>
      <c r="M24" s="45" t="s">
        <v>110</v>
      </c>
    </row>
    <row r="25" spans="1:13" s="13" customFormat="1" ht="18" customHeight="1">
      <c r="A25" s="66"/>
      <c r="B25" s="198">
        <v>28</v>
      </c>
      <c r="C25" s="44" t="s">
        <v>28</v>
      </c>
      <c r="D25" s="21">
        <v>4</v>
      </c>
      <c r="E25" s="236">
        <v>621</v>
      </c>
      <c r="F25" s="216">
        <v>459680</v>
      </c>
      <c r="G25" s="22">
        <v>952175</v>
      </c>
      <c r="H25" s="22">
        <v>1375251</v>
      </c>
      <c r="I25" s="22">
        <v>377831</v>
      </c>
      <c r="J25" s="22">
        <v>1422202</v>
      </c>
      <c r="K25" s="22">
        <v>324325</v>
      </c>
      <c r="L25" s="23">
        <v>32431</v>
      </c>
      <c r="M25" s="45" t="s">
        <v>28</v>
      </c>
    </row>
    <row r="26" spans="1:13" s="13" customFormat="1" ht="18" customHeight="1">
      <c r="A26" s="66"/>
      <c r="B26" s="198">
        <v>29</v>
      </c>
      <c r="C26" s="54" t="s">
        <v>11</v>
      </c>
      <c r="D26" s="21">
        <v>1</v>
      </c>
      <c r="E26" s="236">
        <v>21</v>
      </c>
      <c r="F26" s="216" t="s">
        <v>99</v>
      </c>
      <c r="G26" s="22" t="s">
        <v>99</v>
      </c>
      <c r="H26" s="22" t="s">
        <v>99</v>
      </c>
      <c r="I26" s="22" t="s">
        <v>99</v>
      </c>
      <c r="J26" s="22" t="s">
        <v>99</v>
      </c>
      <c r="K26" s="22" t="s">
        <v>98</v>
      </c>
      <c r="L26" s="23" t="s">
        <v>98</v>
      </c>
      <c r="M26" s="55" t="s">
        <v>11</v>
      </c>
    </row>
    <row r="27" spans="1:13" s="13" customFormat="1" ht="18" customHeight="1">
      <c r="A27" s="66"/>
      <c r="B27" s="198">
        <v>30</v>
      </c>
      <c r="C27" s="44" t="s">
        <v>58</v>
      </c>
      <c r="D27" s="21">
        <v>2</v>
      </c>
      <c r="E27" s="236">
        <v>33</v>
      </c>
      <c r="F27" s="216" t="s">
        <v>99</v>
      </c>
      <c r="G27" s="22" t="s">
        <v>99</v>
      </c>
      <c r="H27" s="22" t="s">
        <v>99</v>
      </c>
      <c r="I27" s="22" t="s">
        <v>99</v>
      </c>
      <c r="J27" s="22" t="s">
        <v>99</v>
      </c>
      <c r="K27" s="22" t="s">
        <v>98</v>
      </c>
      <c r="L27" s="23" t="s">
        <v>98</v>
      </c>
      <c r="M27" s="45" t="s">
        <v>58</v>
      </c>
    </row>
    <row r="28" spans="1:13" s="13" customFormat="1" ht="18" customHeight="1">
      <c r="A28" s="66"/>
      <c r="B28" s="198">
        <v>31</v>
      </c>
      <c r="C28" s="44" t="s">
        <v>12</v>
      </c>
      <c r="D28" s="21">
        <v>10</v>
      </c>
      <c r="E28" s="236">
        <v>971</v>
      </c>
      <c r="F28" s="216">
        <v>546484</v>
      </c>
      <c r="G28" s="22">
        <v>1410892</v>
      </c>
      <c r="H28" s="22">
        <v>2652446</v>
      </c>
      <c r="I28" s="22">
        <v>1071846</v>
      </c>
      <c r="J28" s="22">
        <v>2651888</v>
      </c>
      <c r="K28" s="22">
        <v>745198</v>
      </c>
      <c r="L28" s="23">
        <v>124859</v>
      </c>
      <c r="M28" s="45" t="s">
        <v>12</v>
      </c>
    </row>
    <row r="29" spans="1:13" s="13" customFormat="1" ht="18" customHeight="1">
      <c r="A29" s="66"/>
      <c r="B29" s="199">
        <v>32</v>
      </c>
      <c r="C29" s="46" t="s">
        <v>59</v>
      </c>
      <c r="D29" s="24">
        <v>1</v>
      </c>
      <c r="E29" s="237">
        <v>5</v>
      </c>
      <c r="F29" s="217" t="s">
        <v>99</v>
      </c>
      <c r="G29" s="25" t="s">
        <v>99</v>
      </c>
      <c r="H29" s="25" t="s">
        <v>99</v>
      </c>
      <c r="I29" s="25" t="s">
        <v>99</v>
      </c>
      <c r="J29" s="25" t="s">
        <v>99</v>
      </c>
      <c r="K29" s="25" t="s">
        <v>98</v>
      </c>
      <c r="L29" s="26" t="s">
        <v>98</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27</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23</v>
      </c>
      <c r="E5" s="234">
        <v>447</v>
      </c>
      <c r="F5" s="214">
        <v>146840</v>
      </c>
      <c r="G5" s="16">
        <v>464017</v>
      </c>
      <c r="H5" s="16">
        <v>993787</v>
      </c>
      <c r="I5" s="16">
        <v>471572</v>
      </c>
      <c r="J5" s="16">
        <v>982014</v>
      </c>
      <c r="K5" s="16">
        <v>105893</v>
      </c>
      <c r="L5" s="17" t="s">
        <v>99</v>
      </c>
      <c r="M5" s="204" t="s">
        <v>138</v>
      </c>
      <c r="N5" s="4"/>
    </row>
    <row r="6" spans="1:13" s="13" customFormat="1" ht="18" customHeight="1">
      <c r="A6" s="68"/>
      <c r="B6" s="196" t="s">
        <v>13</v>
      </c>
      <c r="C6" s="42" t="s">
        <v>66</v>
      </c>
      <c r="D6" s="18">
        <v>2</v>
      </c>
      <c r="E6" s="235">
        <v>13</v>
      </c>
      <c r="F6" s="215" t="s">
        <v>98</v>
      </c>
      <c r="G6" s="19" t="s">
        <v>98</v>
      </c>
      <c r="H6" s="19" t="s">
        <v>98</v>
      </c>
      <c r="I6" s="19" t="s">
        <v>98</v>
      </c>
      <c r="J6" s="19" t="s">
        <v>98</v>
      </c>
      <c r="K6" s="19" t="s">
        <v>98</v>
      </c>
      <c r="L6" s="20" t="s">
        <v>98</v>
      </c>
      <c r="M6" s="43" t="s">
        <v>66</v>
      </c>
    </row>
    <row r="7" spans="1:13" s="13" customFormat="1" ht="18" customHeight="1">
      <c r="A7" s="69"/>
      <c r="B7" s="198">
        <v>10</v>
      </c>
      <c r="C7" s="44" t="s">
        <v>0</v>
      </c>
      <c r="D7" s="21">
        <v>2</v>
      </c>
      <c r="E7" s="236">
        <v>72</v>
      </c>
      <c r="F7" s="216" t="s">
        <v>99</v>
      </c>
      <c r="G7" s="22" t="s">
        <v>99</v>
      </c>
      <c r="H7" s="22" t="s">
        <v>99</v>
      </c>
      <c r="I7" s="22" t="s">
        <v>99</v>
      </c>
      <c r="J7" s="22" t="s">
        <v>99</v>
      </c>
      <c r="K7" s="22" t="s">
        <v>99</v>
      </c>
      <c r="L7" s="23" t="s">
        <v>98</v>
      </c>
      <c r="M7" s="45" t="s">
        <v>0</v>
      </c>
    </row>
    <row r="8" spans="1:13" s="13" customFormat="1" ht="18" customHeight="1">
      <c r="A8" s="68"/>
      <c r="B8" s="198">
        <v>11</v>
      </c>
      <c r="C8" s="44" t="s">
        <v>61</v>
      </c>
      <c r="D8" s="21">
        <v>2</v>
      </c>
      <c r="E8" s="236">
        <v>48</v>
      </c>
      <c r="F8" s="216" t="s">
        <v>99</v>
      </c>
      <c r="G8" s="22" t="s">
        <v>99</v>
      </c>
      <c r="H8" s="22" t="s">
        <v>99</v>
      </c>
      <c r="I8" s="22" t="s">
        <v>99</v>
      </c>
      <c r="J8" s="22" t="s">
        <v>99</v>
      </c>
      <c r="K8" s="22" t="s">
        <v>98</v>
      </c>
      <c r="L8" s="23" t="s">
        <v>98</v>
      </c>
      <c r="M8" s="45" t="s">
        <v>61</v>
      </c>
    </row>
    <row r="9" spans="1:13" s="13" customFormat="1" ht="18" customHeight="1">
      <c r="A9" s="68"/>
      <c r="B9" s="198">
        <v>12</v>
      </c>
      <c r="C9" s="44" t="s">
        <v>1</v>
      </c>
      <c r="D9" s="21">
        <v>1</v>
      </c>
      <c r="E9" s="236">
        <v>11</v>
      </c>
      <c r="F9" s="216" t="s">
        <v>99</v>
      </c>
      <c r="G9" s="22" t="s">
        <v>99</v>
      </c>
      <c r="H9" s="22" t="s">
        <v>99</v>
      </c>
      <c r="I9" s="22" t="s">
        <v>99</v>
      </c>
      <c r="J9" s="22" t="s">
        <v>99</v>
      </c>
      <c r="K9" s="22" t="s">
        <v>98</v>
      </c>
      <c r="L9" s="23" t="s">
        <v>98</v>
      </c>
      <c r="M9" s="45" t="s">
        <v>1</v>
      </c>
    </row>
    <row r="10" spans="1:13" s="13" customFormat="1" ht="18" customHeight="1">
      <c r="A10" s="68"/>
      <c r="B10" s="198">
        <v>13</v>
      </c>
      <c r="C10" s="44" t="s">
        <v>2</v>
      </c>
      <c r="D10" s="21" t="s">
        <v>98</v>
      </c>
      <c r="E10" s="236" t="s">
        <v>98</v>
      </c>
      <c r="F10" s="216" t="s">
        <v>98</v>
      </c>
      <c r="G10" s="22" t="s">
        <v>98</v>
      </c>
      <c r="H10" s="22" t="s">
        <v>98</v>
      </c>
      <c r="I10" s="22" t="s">
        <v>98</v>
      </c>
      <c r="J10" s="22" t="s">
        <v>98</v>
      </c>
      <c r="K10" s="22" t="s">
        <v>98</v>
      </c>
      <c r="L10" s="23" t="s">
        <v>98</v>
      </c>
      <c r="M10" s="45" t="s">
        <v>2</v>
      </c>
    </row>
    <row r="11" spans="1:13" s="13" customFormat="1" ht="18" customHeight="1">
      <c r="A11" s="68"/>
      <c r="B11" s="198">
        <v>14</v>
      </c>
      <c r="C11" s="44" t="s">
        <v>3</v>
      </c>
      <c r="D11" s="21" t="s">
        <v>98</v>
      </c>
      <c r="E11" s="236" t="s">
        <v>98</v>
      </c>
      <c r="F11" s="216" t="s">
        <v>98</v>
      </c>
      <c r="G11" s="22" t="s">
        <v>98</v>
      </c>
      <c r="H11" s="22" t="s">
        <v>98</v>
      </c>
      <c r="I11" s="22" t="s">
        <v>98</v>
      </c>
      <c r="J11" s="22" t="s">
        <v>98</v>
      </c>
      <c r="K11" s="22" t="s">
        <v>98</v>
      </c>
      <c r="L11" s="23" t="s">
        <v>98</v>
      </c>
      <c r="M11" s="45" t="s">
        <v>3</v>
      </c>
    </row>
    <row r="12" spans="1:13" s="13" customFormat="1" ht="18" customHeight="1">
      <c r="A12" s="68"/>
      <c r="B12" s="198">
        <v>15</v>
      </c>
      <c r="C12" s="44" t="s">
        <v>111</v>
      </c>
      <c r="D12" s="21" t="s">
        <v>98</v>
      </c>
      <c r="E12" s="236" t="s">
        <v>98</v>
      </c>
      <c r="F12" s="216" t="s">
        <v>98</v>
      </c>
      <c r="G12" s="22" t="s">
        <v>98</v>
      </c>
      <c r="H12" s="22" t="s">
        <v>98</v>
      </c>
      <c r="I12" s="22" t="s">
        <v>98</v>
      </c>
      <c r="J12" s="22" t="s">
        <v>98</v>
      </c>
      <c r="K12" s="22" t="s">
        <v>98</v>
      </c>
      <c r="L12" s="23" t="s">
        <v>98</v>
      </c>
      <c r="M12" s="45" t="s">
        <v>111</v>
      </c>
    </row>
    <row r="13" spans="1:13" s="13" customFormat="1" ht="18" customHeight="1">
      <c r="A13" s="68"/>
      <c r="B13" s="198">
        <v>16</v>
      </c>
      <c r="C13" s="44" t="s">
        <v>62</v>
      </c>
      <c r="D13" s="21" t="s">
        <v>98</v>
      </c>
      <c r="E13" s="236" t="s">
        <v>98</v>
      </c>
      <c r="F13" s="216" t="s">
        <v>98</v>
      </c>
      <c r="G13" s="22" t="s">
        <v>98</v>
      </c>
      <c r="H13" s="22" t="s">
        <v>98</v>
      </c>
      <c r="I13" s="22" t="s">
        <v>98</v>
      </c>
      <c r="J13" s="22" t="s">
        <v>98</v>
      </c>
      <c r="K13" s="22" t="s">
        <v>98</v>
      </c>
      <c r="L13" s="23" t="s">
        <v>98</v>
      </c>
      <c r="M13" s="45" t="s">
        <v>62</v>
      </c>
    </row>
    <row r="14" spans="1:13" s="13" customFormat="1" ht="18" customHeight="1">
      <c r="A14" s="68"/>
      <c r="B14" s="198">
        <v>17</v>
      </c>
      <c r="C14" s="44" t="s">
        <v>4</v>
      </c>
      <c r="D14" s="21" t="s">
        <v>98</v>
      </c>
      <c r="E14" s="236" t="s">
        <v>98</v>
      </c>
      <c r="F14" s="216" t="s">
        <v>98</v>
      </c>
      <c r="G14" s="22" t="s">
        <v>98</v>
      </c>
      <c r="H14" s="22" t="s">
        <v>98</v>
      </c>
      <c r="I14" s="22" t="s">
        <v>98</v>
      </c>
      <c r="J14" s="22" t="s">
        <v>98</v>
      </c>
      <c r="K14" s="22" t="s">
        <v>98</v>
      </c>
      <c r="L14" s="23" t="s">
        <v>98</v>
      </c>
      <c r="M14" s="45" t="s">
        <v>4</v>
      </c>
    </row>
    <row r="15" spans="1:13" s="13" customFormat="1" ht="18" customHeight="1">
      <c r="A15" s="264">
        <f>'第１表事業所'!A11+20</f>
        <v>157</v>
      </c>
      <c r="B15" s="198">
        <v>18</v>
      </c>
      <c r="C15" s="44" t="s">
        <v>5</v>
      </c>
      <c r="D15" s="21">
        <v>2</v>
      </c>
      <c r="E15" s="236">
        <v>14</v>
      </c>
      <c r="F15" s="216" t="s">
        <v>99</v>
      </c>
      <c r="G15" s="22" t="s">
        <v>99</v>
      </c>
      <c r="H15" s="22" t="s">
        <v>99</v>
      </c>
      <c r="I15" s="22" t="s">
        <v>99</v>
      </c>
      <c r="J15" s="22" t="s">
        <v>99</v>
      </c>
      <c r="K15" s="22" t="s">
        <v>98</v>
      </c>
      <c r="L15" s="23" t="s">
        <v>98</v>
      </c>
      <c r="M15" s="45" t="s">
        <v>5</v>
      </c>
    </row>
    <row r="16" spans="1:13" s="13" customFormat="1" ht="18" customHeight="1">
      <c r="A16" s="264"/>
      <c r="B16" s="198">
        <v>19</v>
      </c>
      <c r="C16" s="44" t="s">
        <v>6</v>
      </c>
      <c r="D16" s="21" t="s">
        <v>98</v>
      </c>
      <c r="E16" s="236" t="s">
        <v>98</v>
      </c>
      <c r="F16" s="216" t="s">
        <v>98</v>
      </c>
      <c r="G16" s="22" t="s">
        <v>98</v>
      </c>
      <c r="H16" s="22" t="s">
        <v>98</v>
      </c>
      <c r="I16" s="22" t="s">
        <v>98</v>
      </c>
      <c r="J16" s="22" t="s">
        <v>98</v>
      </c>
      <c r="K16" s="22" t="s">
        <v>98</v>
      </c>
      <c r="L16" s="23" t="s">
        <v>98</v>
      </c>
      <c r="M16" s="45" t="s">
        <v>6</v>
      </c>
    </row>
    <row r="17" spans="1:13" s="13" customFormat="1" ht="18" customHeight="1">
      <c r="A17" s="66"/>
      <c r="B17" s="198">
        <v>20</v>
      </c>
      <c r="C17" s="44" t="s">
        <v>7</v>
      </c>
      <c r="D17" s="21" t="s">
        <v>98</v>
      </c>
      <c r="E17" s="236" t="s">
        <v>98</v>
      </c>
      <c r="F17" s="216" t="s">
        <v>98</v>
      </c>
      <c r="G17" s="22" t="s">
        <v>98</v>
      </c>
      <c r="H17" s="22" t="s">
        <v>98</v>
      </c>
      <c r="I17" s="22" t="s">
        <v>98</v>
      </c>
      <c r="J17" s="22" t="s">
        <v>98</v>
      </c>
      <c r="K17" s="22" t="s">
        <v>98</v>
      </c>
      <c r="L17" s="23" t="s">
        <v>98</v>
      </c>
      <c r="M17" s="45" t="s">
        <v>7</v>
      </c>
    </row>
    <row r="18" spans="1:13" s="13" customFormat="1" ht="18" customHeight="1">
      <c r="A18" s="66"/>
      <c r="B18" s="198">
        <v>21</v>
      </c>
      <c r="C18" s="44" t="s">
        <v>8</v>
      </c>
      <c r="D18" s="21">
        <v>3</v>
      </c>
      <c r="E18" s="236">
        <v>19</v>
      </c>
      <c r="F18" s="216" t="s">
        <v>99</v>
      </c>
      <c r="G18" s="22" t="s">
        <v>99</v>
      </c>
      <c r="H18" s="22" t="s">
        <v>99</v>
      </c>
      <c r="I18" s="22" t="s">
        <v>99</v>
      </c>
      <c r="J18" s="22" t="s">
        <v>99</v>
      </c>
      <c r="K18" s="22" t="s">
        <v>98</v>
      </c>
      <c r="L18" s="23" t="s">
        <v>98</v>
      </c>
      <c r="M18" s="45" t="s">
        <v>8</v>
      </c>
    </row>
    <row r="19" spans="1:13" s="13" customFormat="1" ht="18" customHeight="1">
      <c r="A19" s="68"/>
      <c r="B19" s="198">
        <v>22</v>
      </c>
      <c r="C19" s="44" t="s">
        <v>67</v>
      </c>
      <c r="D19" s="21">
        <v>1</v>
      </c>
      <c r="E19" s="236">
        <v>8</v>
      </c>
      <c r="F19" s="216" t="s">
        <v>99</v>
      </c>
      <c r="G19" s="22" t="s">
        <v>99</v>
      </c>
      <c r="H19" s="22" t="s">
        <v>99</v>
      </c>
      <c r="I19" s="22" t="s">
        <v>99</v>
      </c>
      <c r="J19" s="22" t="s">
        <v>99</v>
      </c>
      <c r="K19" s="22" t="s">
        <v>98</v>
      </c>
      <c r="L19" s="23" t="s">
        <v>98</v>
      </c>
      <c r="M19" s="45" t="s">
        <v>67</v>
      </c>
    </row>
    <row r="20" spans="1:13" s="13" customFormat="1" ht="18" customHeight="1">
      <c r="A20" s="68"/>
      <c r="B20" s="198">
        <v>23</v>
      </c>
      <c r="C20" s="44" t="s">
        <v>9</v>
      </c>
      <c r="D20" s="21" t="s">
        <v>98</v>
      </c>
      <c r="E20" s="236" t="s">
        <v>98</v>
      </c>
      <c r="F20" s="216" t="s">
        <v>98</v>
      </c>
      <c r="G20" s="22" t="s">
        <v>98</v>
      </c>
      <c r="H20" s="22" t="s">
        <v>98</v>
      </c>
      <c r="I20" s="22" t="s">
        <v>98</v>
      </c>
      <c r="J20" s="22" t="s">
        <v>98</v>
      </c>
      <c r="K20" s="22" t="s">
        <v>98</v>
      </c>
      <c r="L20" s="23" t="s">
        <v>98</v>
      </c>
      <c r="M20" s="45" t="s">
        <v>9</v>
      </c>
    </row>
    <row r="21" spans="1:13" s="13" customFormat="1" ht="18" customHeight="1">
      <c r="A21" s="66"/>
      <c r="B21" s="198">
        <v>24</v>
      </c>
      <c r="C21" s="44" t="s">
        <v>10</v>
      </c>
      <c r="D21" s="21">
        <v>2</v>
      </c>
      <c r="E21" s="236">
        <v>30</v>
      </c>
      <c r="F21" s="216" t="s">
        <v>99</v>
      </c>
      <c r="G21" s="22" t="s">
        <v>99</v>
      </c>
      <c r="H21" s="22" t="s">
        <v>99</v>
      </c>
      <c r="I21" s="22" t="s">
        <v>99</v>
      </c>
      <c r="J21" s="22" t="s">
        <v>99</v>
      </c>
      <c r="K21" s="22" t="s">
        <v>98</v>
      </c>
      <c r="L21" s="23" t="s">
        <v>98</v>
      </c>
      <c r="M21" s="45" t="s">
        <v>10</v>
      </c>
    </row>
    <row r="22" spans="1:13" s="13" customFormat="1" ht="18" customHeight="1">
      <c r="A22" s="66"/>
      <c r="B22" s="198">
        <v>25</v>
      </c>
      <c r="C22" s="44" t="s">
        <v>108</v>
      </c>
      <c r="D22" s="21">
        <v>1</v>
      </c>
      <c r="E22" s="236">
        <v>33</v>
      </c>
      <c r="F22" s="216" t="s">
        <v>99</v>
      </c>
      <c r="G22" s="22" t="s">
        <v>99</v>
      </c>
      <c r="H22" s="22" t="s">
        <v>99</v>
      </c>
      <c r="I22" s="22" t="s">
        <v>99</v>
      </c>
      <c r="J22" s="22" t="s">
        <v>99</v>
      </c>
      <c r="K22" s="22" t="s">
        <v>99</v>
      </c>
      <c r="L22" s="23" t="s">
        <v>99</v>
      </c>
      <c r="M22" s="45" t="s">
        <v>108</v>
      </c>
    </row>
    <row r="23" spans="1:13" s="13" customFormat="1" ht="18" customHeight="1">
      <c r="A23" s="66"/>
      <c r="B23" s="198">
        <v>26</v>
      </c>
      <c r="C23" s="44" t="s">
        <v>109</v>
      </c>
      <c r="D23" s="21">
        <v>3</v>
      </c>
      <c r="E23" s="236">
        <v>129</v>
      </c>
      <c r="F23" s="216">
        <v>52712</v>
      </c>
      <c r="G23" s="22">
        <v>116135</v>
      </c>
      <c r="H23" s="22">
        <v>324315</v>
      </c>
      <c r="I23" s="22">
        <v>179238</v>
      </c>
      <c r="J23" s="22">
        <v>316156</v>
      </c>
      <c r="K23" s="22" t="s">
        <v>99</v>
      </c>
      <c r="L23" s="23" t="s">
        <v>99</v>
      </c>
      <c r="M23" s="45" t="s">
        <v>109</v>
      </c>
    </row>
    <row r="24" spans="1:13" s="13" customFormat="1" ht="18" customHeight="1">
      <c r="A24" s="66"/>
      <c r="B24" s="198">
        <v>27</v>
      </c>
      <c r="C24" s="44" t="s">
        <v>110</v>
      </c>
      <c r="D24" s="21" t="s">
        <v>98</v>
      </c>
      <c r="E24" s="236" t="s">
        <v>98</v>
      </c>
      <c r="F24" s="216" t="s">
        <v>98</v>
      </c>
      <c r="G24" s="22" t="s">
        <v>98</v>
      </c>
      <c r="H24" s="22" t="s">
        <v>98</v>
      </c>
      <c r="I24" s="22" t="s">
        <v>98</v>
      </c>
      <c r="J24" s="22" t="s">
        <v>98</v>
      </c>
      <c r="K24" s="22" t="s">
        <v>98</v>
      </c>
      <c r="L24" s="23" t="s">
        <v>98</v>
      </c>
      <c r="M24" s="45" t="s">
        <v>110</v>
      </c>
    </row>
    <row r="25" spans="1:13" s="13" customFormat="1" ht="18" customHeight="1">
      <c r="A25" s="66"/>
      <c r="B25" s="198">
        <v>28</v>
      </c>
      <c r="C25" s="44" t="s">
        <v>28</v>
      </c>
      <c r="D25" s="21">
        <v>1</v>
      </c>
      <c r="E25" s="236">
        <v>57</v>
      </c>
      <c r="F25" s="216" t="s">
        <v>99</v>
      </c>
      <c r="G25" s="22" t="s">
        <v>99</v>
      </c>
      <c r="H25" s="22" t="s">
        <v>99</v>
      </c>
      <c r="I25" s="22" t="s">
        <v>99</v>
      </c>
      <c r="J25" s="22" t="s">
        <v>99</v>
      </c>
      <c r="K25" s="22" t="s">
        <v>99</v>
      </c>
      <c r="L25" s="23" t="s">
        <v>98</v>
      </c>
      <c r="M25" s="45" t="s">
        <v>28</v>
      </c>
    </row>
    <row r="26" spans="1:13" s="13" customFormat="1" ht="18" customHeight="1">
      <c r="A26" s="66"/>
      <c r="B26" s="198">
        <v>29</v>
      </c>
      <c r="C26" s="54" t="s">
        <v>11</v>
      </c>
      <c r="D26" s="21" t="s">
        <v>98</v>
      </c>
      <c r="E26" s="236" t="s">
        <v>98</v>
      </c>
      <c r="F26" s="216" t="s">
        <v>98</v>
      </c>
      <c r="G26" s="22" t="s">
        <v>98</v>
      </c>
      <c r="H26" s="22" t="s">
        <v>98</v>
      </c>
      <c r="I26" s="22" t="s">
        <v>98</v>
      </c>
      <c r="J26" s="22" t="s">
        <v>98</v>
      </c>
      <c r="K26" s="22" t="s">
        <v>98</v>
      </c>
      <c r="L26" s="23" t="s">
        <v>98</v>
      </c>
      <c r="M26" s="55" t="s">
        <v>11</v>
      </c>
    </row>
    <row r="27" spans="1:13" s="13" customFormat="1" ht="18" customHeight="1">
      <c r="A27" s="66"/>
      <c r="B27" s="198">
        <v>30</v>
      </c>
      <c r="C27" s="44" t="s">
        <v>58</v>
      </c>
      <c r="D27" s="21" t="s">
        <v>98</v>
      </c>
      <c r="E27" s="236" t="s">
        <v>98</v>
      </c>
      <c r="F27" s="216" t="s">
        <v>98</v>
      </c>
      <c r="G27" s="22" t="s">
        <v>98</v>
      </c>
      <c r="H27" s="22" t="s">
        <v>98</v>
      </c>
      <c r="I27" s="22" t="s">
        <v>98</v>
      </c>
      <c r="J27" s="22" t="s">
        <v>98</v>
      </c>
      <c r="K27" s="22" t="s">
        <v>98</v>
      </c>
      <c r="L27" s="23" t="s">
        <v>98</v>
      </c>
      <c r="M27" s="45" t="s">
        <v>58</v>
      </c>
    </row>
    <row r="28" spans="1:13" s="13" customFormat="1" ht="18" customHeight="1">
      <c r="A28" s="66"/>
      <c r="B28" s="198">
        <v>31</v>
      </c>
      <c r="C28" s="44" t="s">
        <v>12</v>
      </c>
      <c r="D28" s="21" t="s">
        <v>98</v>
      </c>
      <c r="E28" s="236" t="s">
        <v>98</v>
      </c>
      <c r="F28" s="216" t="s">
        <v>98</v>
      </c>
      <c r="G28" s="22" t="s">
        <v>98</v>
      </c>
      <c r="H28" s="22" t="s">
        <v>98</v>
      </c>
      <c r="I28" s="22" t="s">
        <v>98</v>
      </c>
      <c r="J28" s="22" t="s">
        <v>98</v>
      </c>
      <c r="K28" s="22" t="s">
        <v>98</v>
      </c>
      <c r="L28" s="23" t="s">
        <v>98</v>
      </c>
      <c r="M28" s="45" t="s">
        <v>12</v>
      </c>
    </row>
    <row r="29" spans="1:13" s="13" customFormat="1" ht="18" customHeight="1">
      <c r="A29" s="66"/>
      <c r="B29" s="199">
        <v>32</v>
      </c>
      <c r="C29" s="46" t="s">
        <v>59</v>
      </c>
      <c r="D29" s="24">
        <v>3</v>
      </c>
      <c r="E29" s="237">
        <v>13</v>
      </c>
      <c r="F29" s="217" t="s">
        <v>98</v>
      </c>
      <c r="G29" s="25" t="s">
        <v>98</v>
      </c>
      <c r="H29" s="25" t="s">
        <v>98</v>
      </c>
      <c r="I29" s="25" t="s">
        <v>98</v>
      </c>
      <c r="J29" s="25" t="s">
        <v>98</v>
      </c>
      <c r="K29" s="25" t="s">
        <v>98</v>
      </c>
      <c r="L29" s="26" t="s">
        <v>98</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5118110236220472" footer="0.5118110236220472"/>
  <pageSetup fitToHeight="1" fitToWidth="1" horizontalDpi="300" verticalDpi="300" orientation="landscape" paperSize="9" scale="88" r:id="rId1"/>
  <ignoredErrors>
    <ignoredError sqref="B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AA23"/>
  <sheetViews>
    <sheetView zoomScale="80" zoomScaleNormal="80" zoomScalePageLayoutView="0" workbookViewId="0" topLeftCell="A1">
      <pane xSplit="3" ySplit="4" topLeftCell="D5"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2" customWidth="1"/>
    <col min="2" max="2" width="8.50390625" style="70" customWidth="1"/>
    <col min="3" max="3" width="9.25390625" style="70" customWidth="1"/>
    <col min="4" max="27" width="7.625" style="70" customWidth="1"/>
    <col min="28" max="16384" width="9.00390625" style="70" customWidth="1"/>
  </cols>
  <sheetData>
    <row r="1" spans="1:27" s="140" customFormat="1" ht="39.75" customHeight="1">
      <c r="A1" s="62"/>
      <c r="B1" s="70"/>
      <c r="C1" s="72" t="s">
        <v>118</v>
      </c>
      <c r="L1" s="73"/>
      <c r="Z1" s="146"/>
      <c r="AA1" s="186" t="s">
        <v>100</v>
      </c>
    </row>
    <row r="2" spans="2:27" ht="19.5" customHeight="1">
      <c r="B2" s="243" t="s">
        <v>96</v>
      </c>
      <c r="C2" s="226" t="s">
        <v>129</v>
      </c>
      <c r="D2" s="195" t="s">
        <v>13</v>
      </c>
      <c r="E2" s="147">
        <v>10</v>
      </c>
      <c r="F2" s="147">
        <v>11</v>
      </c>
      <c r="G2" s="147">
        <v>12</v>
      </c>
      <c r="H2" s="147">
        <v>13</v>
      </c>
      <c r="I2" s="147">
        <v>14</v>
      </c>
      <c r="J2" s="147">
        <v>15</v>
      </c>
      <c r="K2" s="147">
        <v>16</v>
      </c>
      <c r="L2" s="147">
        <v>17</v>
      </c>
      <c r="M2" s="147">
        <v>18</v>
      </c>
      <c r="N2" s="147">
        <v>19</v>
      </c>
      <c r="O2" s="147">
        <v>20</v>
      </c>
      <c r="P2" s="147">
        <v>21</v>
      </c>
      <c r="Q2" s="147">
        <v>22</v>
      </c>
      <c r="R2" s="147">
        <v>23</v>
      </c>
      <c r="S2" s="147">
        <v>24</v>
      </c>
      <c r="T2" s="147">
        <v>25</v>
      </c>
      <c r="U2" s="147">
        <v>26</v>
      </c>
      <c r="V2" s="147">
        <v>27</v>
      </c>
      <c r="W2" s="147">
        <v>28</v>
      </c>
      <c r="X2" s="147">
        <v>29</v>
      </c>
      <c r="Y2" s="147">
        <v>30</v>
      </c>
      <c r="Z2" s="147">
        <v>31</v>
      </c>
      <c r="AA2" s="149">
        <v>32</v>
      </c>
    </row>
    <row r="3" spans="1:27" ht="33.75" customHeight="1">
      <c r="A3" s="63"/>
      <c r="B3" s="244"/>
      <c r="C3" s="150" t="s">
        <v>102</v>
      </c>
      <c r="D3" s="151" t="s">
        <v>66</v>
      </c>
      <c r="E3" s="151" t="s">
        <v>0</v>
      </c>
      <c r="F3" s="151" t="s">
        <v>61</v>
      </c>
      <c r="G3" s="151" t="s">
        <v>1</v>
      </c>
      <c r="H3" s="151" t="s">
        <v>2</v>
      </c>
      <c r="I3" s="151" t="s">
        <v>3</v>
      </c>
      <c r="J3" s="151" t="s">
        <v>87</v>
      </c>
      <c r="K3" s="151" t="s">
        <v>62</v>
      </c>
      <c r="L3" s="151" t="s">
        <v>4</v>
      </c>
      <c r="M3" s="151" t="s">
        <v>5</v>
      </c>
      <c r="N3" s="151" t="s">
        <v>6</v>
      </c>
      <c r="O3" s="151" t="s">
        <v>7</v>
      </c>
      <c r="P3" s="151" t="s">
        <v>8</v>
      </c>
      <c r="Q3" s="151" t="s">
        <v>67</v>
      </c>
      <c r="R3" s="151" t="s">
        <v>9</v>
      </c>
      <c r="S3" s="151" t="s">
        <v>10</v>
      </c>
      <c r="T3" s="151" t="s">
        <v>88</v>
      </c>
      <c r="U3" s="151" t="s">
        <v>89</v>
      </c>
      <c r="V3" s="151" t="s">
        <v>90</v>
      </c>
      <c r="W3" s="152" t="s">
        <v>28</v>
      </c>
      <c r="X3" s="151" t="s">
        <v>11</v>
      </c>
      <c r="Y3" s="152" t="s">
        <v>58</v>
      </c>
      <c r="Z3" s="151" t="s">
        <v>12</v>
      </c>
      <c r="AA3" s="153" t="s">
        <v>59</v>
      </c>
    </row>
    <row r="4" spans="1:27" ht="39.75" customHeight="1">
      <c r="A4" s="64"/>
      <c r="B4" s="169" t="s">
        <v>65</v>
      </c>
      <c r="C4" s="170">
        <v>121049</v>
      </c>
      <c r="D4" s="171">
        <v>8739</v>
      </c>
      <c r="E4" s="171">
        <v>1092</v>
      </c>
      <c r="F4" s="171">
        <v>4770</v>
      </c>
      <c r="G4" s="171">
        <v>1455</v>
      </c>
      <c r="H4" s="171">
        <v>1483</v>
      </c>
      <c r="I4" s="171">
        <v>4151</v>
      </c>
      <c r="J4" s="171">
        <v>2137</v>
      </c>
      <c r="K4" s="171">
        <v>14040</v>
      </c>
      <c r="L4" s="171">
        <v>103</v>
      </c>
      <c r="M4" s="171">
        <v>8487</v>
      </c>
      <c r="N4" s="171">
        <v>893</v>
      </c>
      <c r="O4" s="171">
        <v>111</v>
      </c>
      <c r="P4" s="171">
        <v>3154</v>
      </c>
      <c r="Q4" s="171">
        <v>4186</v>
      </c>
      <c r="R4" s="171">
        <v>7607</v>
      </c>
      <c r="S4" s="171">
        <v>17593</v>
      </c>
      <c r="T4" s="171">
        <v>5267</v>
      </c>
      <c r="U4" s="171">
        <v>11457</v>
      </c>
      <c r="V4" s="171">
        <v>784</v>
      </c>
      <c r="W4" s="171">
        <v>8988</v>
      </c>
      <c r="X4" s="171">
        <v>2538</v>
      </c>
      <c r="Y4" s="171">
        <v>545</v>
      </c>
      <c r="Z4" s="171">
        <v>5723</v>
      </c>
      <c r="AA4" s="172">
        <v>5746</v>
      </c>
    </row>
    <row r="5" spans="1:27" ht="39.75" customHeight="1">
      <c r="A5" s="64"/>
      <c r="B5" s="107" t="s">
        <v>29</v>
      </c>
      <c r="C5" s="173">
        <v>39984</v>
      </c>
      <c r="D5" s="174">
        <v>3322</v>
      </c>
      <c r="E5" s="174">
        <v>403</v>
      </c>
      <c r="F5" s="174">
        <v>530</v>
      </c>
      <c r="G5" s="174">
        <v>273</v>
      </c>
      <c r="H5" s="174">
        <v>297</v>
      </c>
      <c r="I5" s="174">
        <v>1769</v>
      </c>
      <c r="J5" s="174">
        <v>1527</v>
      </c>
      <c r="K5" s="174">
        <v>8769</v>
      </c>
      <c r="L5" s="174">
        <v>50</v>
      </c>
      <c r="M5" s="174">
        <v>1780</v>
      </c>
      <c r="N5" s="174">
        <v>34</v>
      </c>
      <c r="O5" s="174">
        <v>94</v>
      </c>
      <c r="P5" s="174">
        <v>1052</v>
      </c>
      <c r="Q5" s="174">
        <v>758</v>
      </c>
      <c r="R5" s="174">
        <v>375</v>
      </c>
      <c r="S5" s="174">
        <v>2654</v>
      </c>
      <c r="T5" s="174">
        <v>3858</v>
      </c>
      <c r="U5" s="174">
        <v>3825</v>
      </c>
      <c r="V5" s="174">
        <v>140</v>
      </c>
      <c r="W5" s="174">
        <v>4330</v>
      </c>
      <c r="X5" s="174">
        <v>622</v>
      </c>
      <c r="Y5" s="174">
        <v>233</v>
      </c>
      <c r="Z5" s="174">
        <v>2871</v>
      </c>
      <c r="AA5" s="175">
        <v>418</v>
      </c>
    </row>
    <row r="6" spans="1:27" ht="39.75" customHeight="1">
      <c r="A6" s="65"/>
      <c r="B6" s="107" t="s">
        <v>30</v>
      </c>
      <c r="C6" s="173">
        <v>15445</v>
      </c>
      <c r="D6" s="174">
        <v>738</v>
      </c>
      <c r="E6" s="174">
        <v>16</v>
      </c>
      <c r="F6" s="174">
        <v>358</v>
      </c>
      <c r="G6" s="174">
        <v>405</v>
      </c>
      <c r="H6" s="174">
        <v>107</v>
      </c>
      <c r="I6" s="174">
        <v>961</v>
      </c>
      <c r="J6" s="174">
        <v>181</v>
      </c>
      <c r="K6" s="174">
        <v>2006</v>
      </c>
      <c r="L6" s="174">
        <v>8</v>
      </c>
      <c r="M6" s="174">
        <v>1266</v>
      </c>
      <c r="N6" s="174">
        <v>33</v>
      </c>
      <c r="O6" s="174" t="s">
        <v>98</v>
      </c>
      <c r="P6" s="174">
        <v>524</v>
      </c>
      <c r="Q6" s="174">
        <v>855</v>
      </c>
      <c r="R6" s="174">
        <v>1364</v>
      </c>
      <c r="S6" s="174">
        <v>3836</v>
      </c>
      <c r="T6" s="174">
        <v>211</v>
      </c>
      <c r="U6" s="174">
        <v>1571</v>
      </c>
      <c r="V6" s="174">
        <v>105</v>
      </c>
      <c r="W6" s="174">
        <v>14</v>
      </c>
      <c r="X6" s="174">
        <v>111</v>
      </c>
      <c r="Y6" s="174">
        <v>99</v>
      </c>
      <c r="Z6" s="174">
        <v>244</v>
      </c>
      <c r="AA6" s="175">
        <v>432</v>
      </c>
    </row>
    <row r="7" spans="1:27" ht="39.75" customHeight="1">
      <c r="A7" s="64"/>
      <c r="B7" s="107" t="s">
        <v>31</v>
      </c>
      <c r="C7" s="173">
        <v>4178</v>
      </c>
      <c r="D7" s="174">
        <v>377</v>
      </c>
      <c r="E7" s="174">
        <v>11</v>
      </c>
      <c r="F7" s="174">
        <v>283</v>
      </c>
      <c r="G7" s="174">
        <v>31</v>
      </c>
      <c r="H7" s="174">
        <v>23</v>
      </c>
      <c r="I7" s="174">
        <v>10</v>
      </c>
      <c r="J7" s="174">
        <v>39</v>
      </c>
      <c r="K7" s="174">
        <v>113</v>
      </c>
      <c r="L7" s="174">
        <v>11</v>
      </c>
      <c r="M7" s="174">
        <v>231</v>
      </c>
      <c r="N7" s="174" t="s">
        <v>98</v>
      </c>
      <c r="O7" s="174">
        <v>7</v>
      </c>
      <c r="P7" s="174">
        <v>72</v>
      </c>
      <c r="Q7" s="174">
        <v>15</v>
      </c>
      <c r="R7" s="174">
        <v>17</v>
      </c>
      <c r="S7" s="174">
        <v>663</v>
      </c>
      <c r="T7" s="174">
        <v>133</v>
      </c>
      <c r="U7" s="174">
        <v>650</v>
      </c>
      <c r="V7" s="174" t="s">
        <v>98</v>
      </c>
      <c r="W7" s="174">
        <v>1009</v>
      </c>
      <c r="X7" s="174">
        <v>224</v>
      </c>
      <c r="Y7" s="174" t="s">
        <v>98</v>
      </c>
      <c r="Z7" s="174">
        <v>5</v>
      </c>
      <c r="AA7" s="175">
        <v>254</v>
      </c>
    </row>
    <row r="8" spans="1:27" ht="39.75" customHeight="1">
      <c r="A8" s="64"/>
      <c r="B8" s="107" t="s">
        <v>32</v>
      </c>
      <c r="C8" s="173">
        <v>3894</v>
      </c>
      <c r="D8" s="174">
        <v>343</v>
      </c>
      <c r="E8" s="174">
        <v>7</v>
      </c>
      <c r="F8" s="174">
        <v>345</v>
      </c>
      <c r="G8" s="174">
        <v>35</v>
      </c>
      <c r="H8" s="174">
        <v>18</v>
      </c>
      <c r="I8" s="174" t="s">
        <v>98</v>
      </c>
      <c r="J8" s="174">
        <v>27</v>
      </c>
      <c r="K8" s="174" t="s">
        <v>98</v>
      </c>
      <c r="L8" s="174" t="s">
        <v>98</v>
      </c>
      <c r="M8" s="174">
        <v>529</v>
      </c>
      <c r="N8" s="174" t="s">
        <v>98</v>
      </c>
      <c r="O8" s="174">
        <v>6</v>
      </c>
      <c r="P8" s="174">
        <v>230</v>
      </c>
      <c r="Q8" s="174">
        <v>884</v>
      </c>
      <c r="R8" s="174">
        <v>67</v>
      </c>
      <c r="S8" s="174">
        <v>814</v>
      </c>
      <c r="T8" s="174" t="s">
        <v>98</v>
      </c>
      <c r="U8" s="174">
        <v>137</v>
      </c>
      <c r="V8" s="174" t="s">
        <v>98</v>
      </c>
      <c r="W8" s="174">
        <v>259</v>
      </c>
      <c r="X8" s="174">
        <v>26</v>
      </c>
      <c r="Y8" s="174">
        <v>29</v>
      </c>
      <c r="Z8" s="174">
        <v>138</v>
      </c>
      <c r="AA8" s="175" t="s">
        <v>98</v>
      </c>
    </row>
    <row r="9" spans="1:27" ht="39.75" customHeight="1">
      <c r="A9" s="64"/>
      <c r="B9" s="107" t="s">
        <v>33</v>
      </c>
      <c r="C9" s="173">
        <v>6906</v>
      </c>
      <c r="D9" s="174">
        <v>148</v>
      </c>
      <c r="E9" s="174">
        <v>33</v>
      </c>
      <c r="F9" s="174">
        <v>32</v>
      </c>
      <c r="G9" s="174" t="s">
        <v>98</v>
      </c>
      <c r="H9" s="174" t="s">
        <v>98</v>
      </c>
      <c r="I9" s="174">
        <v>549</v>
      </c>
      <c r="J9" s="174">
        <v>5</v>
      </c>
      <c r="K9" s="174">
        <v>737</v>
      </c>
      <c r="L9" s="174" t="s">
        <v>98</v>
      </c>
      <c r="M9" s="174">
        <v>251</v>
      </c>
      <c r="N9" s="174" t="s">
        <v>98</v>
      </c>
      <c r="O9" s="174" t="s">
        <v>98</v>
      </c>
      <c r="P9" s="174">
        <v>36</v>
      </c>
      <c r="Q9" s="174">
        <v>110</v>
      </c>
      <c r="R9" s="174" t="s">
        <v>98</v>
      </c>
      <c r="S9" s="174">
        <v>1673</v>
      </c>
      <c r="T9" s="174">
        <v>210</v>
      </c>
      <c r="U9" s="174">
        <v>1010</v>
      </c>
      <c r="V9" s="174">
        <v>294</v>
      </c>
      <c r="W9" s="174">
        <v>607</v>
      </c>
      <c r="X9" s="174">
        <v>514</v>
      </c>
      <c r="Y9" s="174">
        <v>40</v>
      </c>
      <c r="Z9" s="174">
        <v>639</v>
      </c>
      <c r="AA9" s="175">
        <v>18</v>
      </c>
    </row>
    <row r="10" spans="2:27" ht="39.75" customHeight="1">
      <c r="B10" s="107" t="s">
        <v>34</v>
      </c>
      <c r="C10" s="173">
        <v>9870</v>
      </c>
      <c r="D10" s="174">
        <v>220</v>
      </c>
      <c r="E10" s="174">
        <v>91</v>
      </c>
      <c r="F10" s="174">
        <v>5</v>
      </c>
      <c r="G10" s="174">
        <v>12</v>
      </c>
      <c r="H10" s="174">
        <v>24</v>
      </c>
      <c r="I10" s="174" t="s">
        <v>98</v>
      </c>
      <c r="J10" s="174">
        <v>55</v>
      </c>
      <c r="K10" s="174">
        <v>28</v>
      </c>
      <c r="L10" s="174">
        <v>9</v>
      </c>
      <c r="M10" s="174">
        <v>672</v>
      </c>
      <c r="N10" s="174">
        <v>392</v>
      </c>
      <c r="O10" s="174" t="s">
        <v>98</v>
      </c>
      <c r="P10" s="174">
        <v>73</v>
      </c>
      <c r="Q10" s="174" t="s">
        <v>98</v>
      </c>
      <c r="R10" s="174">
        <v>1009</v>
      </c>
      <c r="S10" s="174">
        <v>2546</v>
      </c>
      <c r="T10" s="174">
        <v>228</v>
      </c>
      <c r="U10" s="174">
        <v>139</v>
      </c>
      <c r="V10" s="174" t="s">
        <v>98</v>
      </c>
      <c r="W10" s="174" t="s">
        <v>98</v>
      </c>
      <c r="X10" s="174">
        <v>6</v>
      </c>
      <c r="Y10" s="174">
        <v>8</v>
      </c>
      <c r="Z10" s="174">
        <v>4</v>
      </c>
      <c r="AA10" s="175">
        <v>4349</v>
      </c>
    </row>
    <row r="11" spans="1:27" ht="39.75" customHeight="1">
      <c r="A11" s="205">
        <f>'第１表事業所'!A11+1</f>
        <v>138</v>
      </c>
      <c r="B11" s="107" t="s">
        <v>35</v>
      </c>
      <c r="C11" s="173">
        <v>5430</v>
      </c>
      <c r="D11" s="174">
        <v>744</v>
      </c>
      <c r="E11" s="174">
        <v>255</v>
      </c>
      <c r="F11" s="174">
        <v>323</v>
      </c>
      <c r="G11" s="174">
        <v>76</v>
      </c>
      <c r="H11" s="174">
        <v>264</v>
      </c>
      <c r="I11" s="174">
        <v>64</v>
      </c>
      <c r="J11" s="174">
        <v>130</v>
      </c>
      <c r="K11" s="174">
        <v>9</v>
      </c>
      <c r="L11" s="174">
        <v>10</v>
      </c>
      <c r="M11" s="174">
        <v>348</v>
      </c>
      <c r="N11" s="174" t="s">
        <v>98</v>
      </c>
      <c r="O11" s="174">
        <v>4</v>
      </c>
      <c r="P11" s="174">
        <v>374</v>
      </c>
      <c r="Q11" s="174">
        <v>71</v>
      </c>
      <c r="R11" s="174">
        <v>280</v>
      </c>
      <c r="S11" s="174">
        <v>545</v>
      </c>
      <c r="T11" s="174">
        <v>13</v>
      </c>
      <c r="U11" s="174">
        <v>436</v>
      </c>
      <c r="V11" s="174" t="s">
        <v>98</v>
      </c>
      <c r="W11" s="174">
        <v>1257</v>
      </c>
      <c r="X11" s="174">
        <v>97</v>
      </c>
      <c r="Y11" s="174" t="s">
        <v>98</v>
      </c>
      <c r="Z11" s="174">
        <v>130</v>
      </c>
      <c r="AA11" s="175" t="s">
        <v>98</v>
      </c>
    </row>
    <row r="12" spans="1:27" ht="39.75" customHeight="1">
      <c r="A12" s="64"/>
      <c r="B12" s="107" t="s">
        <v>36</v>
      </c>
      <c r="C12" s="173">
        <v>4902</v>
      </c>
      <c r="D12" s="174">
        <v>493</v>
      </c>
      <c r="E12" s="174" t="s">
        <v>98</v>
      </c>
      <c r="F12" s="174">
        <v>1237</v>
      </c>
      <c r="G12" s="174">
        <v>45</v>
      </c>
      <c r="H12" s="174">
        <v>104</v>
      </c>
      <c r="I12" s="174">
        <v>93</v>
      </c>
      <c r="J12" s="174">
        <v>30</v>
      </c>
      <c r="K12" s="174">
        <v>51</v>
      </c>
      <c r="L12" s="174">
        <v>6</v>
      </c>
      <c r="M12" s="174">
        <v>396</v>
      </c>
      <c r="N12" s="174">
        <v>170</v>
      </c>
      <c r="O12" s="174" t="s">
        <v>98</v>
      </c>
      <c r="P12" s="174">
        <v>163</v>
      </c>
      <c r="Q12" s="174" t="s">
        <v>98</v>
      </c>
      <c r="R12" s="174">
        <v>6</v>
      </c>
      <c r="S12" s="174">
        <v>1109</v>
      </c>
      <c r="T12" s="174">
        <v>50</v>
      </c>
      <c r="U12" s="174">
        <v>325</v>
      </c>
      <c r="V12" s="174" t="s">
        <v>98</v>
      </c>
      <c r="W12" s="174" t="s">
        <v>98</v>
      </c>
      <c r="X12" s="174">
        <v>147</v>
      </c>
      <c r="Y12" s="174">
        <v>17</v>
      </c>
      <c r="Z12" s="174">
        <v>448</v>
      </c>
      <c r="AA12" s="175">
        <v>12</v>
      </c>
    </row>
    <row r="13" spans="1:27" ht="39.75" customHeight="1">
      <c r="A13" s="64"/>
      <c r="B13" s="107" t="s">
        <v>83</v>
      </c>
      <c r="C13" s="173">
        <v>7967</v>
      </c>
      <c r="D13" s="174">
        <v>804</v>
      </c>
      <c r="E13" s="174">
        <v>76</v>
      </c>
      <c r="F13" s="174">
        <v>1042</v>
      </c>
      <c r="G13" s="174">
        <v>227</v>
      </c>
      <c r="H13" s="174">
        <v>340</v>
      </c>
      <c r="I13" s="174">
        <v>151</v>
      </c>
      <c r="J13" s="174">
        <v>33</v>
      </c>
      <c r="K13" s="174">
        <v>247</v>
      </c>
      <c r="L13" s="174" t="s">
        <v>98</v>
      </c>
      <c r="M13" s="174">
        <v>742</v>
      </c>
      <c r="N13" s="174" t="s">
        <v>98</v>
      </c>
      <c r="O13" s="174" t="s">
        <v>98</v>
      </c>
      <c r="P13" s="174">
        <v>70</v>
      </c>
      <c r="Q13" s="174">
        <v>18</v>
      </c>
      <c r="R13" s="174">
        <v>44</v>
      </c>
      <c r="S13" s="174">
        <v>1422</v>
      </c>
      <c r="T13" s="174">
        <v>153</v>
      </c>
      <c r="U13" s="174">
        <v>1891</v>
      </c>
      <c r="V13" s="174">
        <v>15</v>
      </c>
      <c r="W13" s="174">
        <v>245</v>
      </c>
      <c r="X13" s="174">
        <v>248</v>
      </c>
      <c r="Y13" s="174" t="s">
        <v>98</v>
      </c>
      <c r="Z13" s="174">
        <v>96</v>
      </c>
      <c r="AA13" s="175">
        <v>103</v>
      </c>
    </row>
    <row r="14" spans="1:27" ht="39.75" customHeight="1">
      <c r="A14" s="64"/>
      <c r="B14" s="107" t="s">
        <v>84</v>
      </c>
      <c r="C14" s="173">
        <v>12166</v>
      </c>
      <c r="D14" s="174">
        <v>974</v>
      </c>
      <c r="E14" s="174" t="s">
        <v>98</v>
      </c>
      <c r="F14" s="174">
        <v>374</v>
      </c>
      <c r="G14" s="174">
        <v>323</v>
      </c>
      <c r="H14" s="174">
        <v>274</v>
      </c>
      <c r="I14" s="174">
        <v>280</v>
      </c>
      <c r="J14" s="174">
        <v>89</v>
      </c>
      <c r="K14" s="174">
        <v>831</v>
      </c>
      <c r="L14" s="174" t="s">
        <v>98</v>
      </c>
      <c r="M14" s="174">
        <v>693</v>
      </c>
      <c r="N14" s="174">
        <v>91</v>
      </c>
      <c r="O14" s="174" t="s">
        <v>98</v>
      </c>
      <c r="P14" s="174">
        <v>137</v>
      </c>
      <c r="Q14" s="174">
        <v>1396</v>
      </c>
      <c r="R14" s="174">
        <v>3419</v>
      </c>
      <c r="S14" s="174">
        <v>1782</v>
      </c>
      <c r="T14" s="174">
        <v>186</v>
      </c>
      <c r="U14" s="174">
        <v>651</v>
      </c>
      <c r="V14" s="174">
        <v>230</v>
      </c>
      <c r="W14" s="174">
        <v>42</v>
      </c>
      <c r="X14" s="174">
        <v>71</v>
      </c>
      <c r="Y14" s="174">
        <v>86</v>
      </c>
      <c r="Z14" s="174">
        <v>146</v>
      </c>
      <c r="AA14" s="175">
        <v>91</v>
      </c>
    </row>
    <row r="15" spans="1:27" ht="39.75" customHeight="1">
      <c r="A15" s="64"/>
      <c r="B15" s="107" t="s">
        <v>37</v>
      </c>
      <c r="C15" s="173">
        <v>259</v>
      </c>
      <c r="D15" s="174" t="s">
        <v>98</v>
      </c>
      <c r="E15" s="174" t="s">
        <v>98</v>
      </c>
      <c r="F15" s="174">
        <v>8</v>
      </c>
      <c r="G15" s="174" t="s">
        <v>98</v>
      </c>
      <c r="H15" s="174" t="s">
        <v>98</v>
      </c>
      <c r="I15" s="174" t="s">
        <v>98</v>
      </c>
      <c r="J15" s="174" t="s">
        <v>98</v>
      </c>
      <c r="K15" s="174" t="s">
        <v>98</v>
      </c>
      <c r="L15" s="174" t="s">
        <v>98</v>
      </c>
      <c r="M15" s="174" t="s">
        <v>98</v>
      </c>
      <c r="N15" s="174" t="s">
        <v>98</v>
      </c>
      <c r="O15" s="174" t="s">
        <v>98</v>
      </c>
      <c r="P15" s="174">
        <v>44</v>
      </c>
      <c r="Q15" s="174" t="s">
        <v>98</v>
      </c>
      <c r="R15" s="174" t="s">
        <v>98</v>
      </c>
      <c r="S15" s="174" t="s">
        <v>98</v>
      </c>
      <c r="T15" s="174" t="s">
        <v>98</v>
      </c>
      <c r="U15" s="174">
        <v>76</v>
      </c>
      <c r="V15" s="174" t="s">
        <v>98</v>
      </c>
      <c r="W15" s="174">
        <v>131</v>
      </c>
      <c r="X15" s="174" t="s">
        <v>98</v>
      </c>
      <c r="Y15" s="174" t="s">
        <v>98</v>
      </c>
      <c r="Z15" s="174" t="s">
        <v>98</v>
      </c>
      <c r="AA15" s="175" t="s">
        <v>98</v>
      </c>
    </row>
    <row r="16" spans="2:27" ht="39.75" customHeight="1">
      <c r="B16" s="107" t="s">
        <v>38</v>
      </c>
      <c r="C16" s="173">
        <v>2983</v>
      </c>
      <c r="D16" s="174">
        <v>79</v>
      </c>
      <c r="E16" s="174" t="s">
        <v>98</v>
      </c>
      <c r="F16" s="174">
        <v>118</v>
      </c>
      <c r="G16" s="174">
        <v>8</v>
      </c>
      <c r="H16" s="174">
        <v>10</v>
      </c>
      <c r="I16" s="174">
        <v>4</v>
      </c>
      <c r="J16" s="174">
        <v>5</v>
      </c>
      <c r="K16" s="174">
        <v>1096</v>
      </c>
      <c r="L16" s="174" t="s">
        <v>98</v>
      </c>
      <c r="M16" s="174">
        <v>488</v>
      </c>
      <c r="N16" s="174" t="s">
        <v>98</v>
      </c>
      <c r="O16" s="174" t="s">
        <v>98</v>
      </c>
      <c r="P16" s="174">
        <v>177</v>
      </c>
      <c r="Q16" s="174">
        <v>37</v>
      </c>
      <c r="R16" s="174">
        <v>149</v>
      </c>
      <c r="S16" s="174">
        <v>83</v>
      </c>
      <c r="T16" s="174">
        <v>66</v>
      </c>
      <c r="U16" s="174">
        <v>148</v>
      </c>
      <c r="V16" s="174" t="s">
        <v>98</v>
      </c>
      <c r="W16" s="174">
        <v>115</v>
      </c>
      <c r="X16" s="174">
        <v>385</v>
      </c>
      <c r="Y16" s="174" t="s">
        <v>98</v>
      </c>
      <c r="Z16" s="174">
        <v>7</v>
      </c>
      <c r="AA16" s="175">
        <v>8</v>
      </c>
    </row>
    <row r="17" spans="2:27" ht="39.75" customHeight="1">
      <c r="B17" s="107" t="s">
        <v>39</v>
      </c>
      <c r="C17" s="173">
        <v>3186</v>
      </c>
      <c r="D17" s="174">
        <v>357</v>
      </c>
      <c r="E17" s="174">
        <v>76</v>
      </c>
      <c r="F17" s="174">
        <v>18</v>
      </c>
      <c r="G17" s="174">
        <v>9</v>
      </c>
      <c r="H17" s="174">
        <v>22</v>
      </c>
      <c r="I17" s="174">
        <v>270</v>
      </c>
      <c r="J17" s="174" t="s">
        <v>98</v>
      </c>
      <c r="K17" s="174">
        <v>153</v>
      </c>
      <c r="L17" s="174">
        <v>9</v>
      </c>
      <c r="M17" s="174">
        <v>269</v>
      </c>
      <c r="N17" s="174" t="s">
        <v>98</v>
      </c>
      <c r="O17" s="174" t="s">
        <v>98</v>
      </c>
      <c r="P17" s="174">
        <v>99</v>
      </c>
      <c r="Q17" s="174">
        <v>30</v>
      </c>
      <c r="R17" s="174">
        <v>877</v>
      </c>
      <c r="S17" s="174">
        <v>301</v>
      </c>
      <c r="T17" s="174">
        <v>126</v>
      </c>
      <c r="U17" s="174">
        <v>136</v>
      </c>
      <c r="V17" s="174" t="s">
        <v>98</v>
      </c>
      <c r="W17" s="174">
        <v>301</v>
      </c>
      <c r="X17" s="174">
        <v>66</v>
      </c>
      <c r="Y17" s="174" t="s">
        <v>98</v>
      </c>
      <c r="Z17" s="174">
        <v>24</v>
      </c>
      <c r="AA17" s="175">
        <v>43</v>
      </c>
    </row>
    <row r="18" spans="1:27" ht="39.75" customHeight="1">
      <c r="A18" s="64"/>
      <c r="B18" s="107" t="s">
        <v>40</v>
      </c>
      <c r="C18" s="173">
        <v>3432</v>
      </c>
      <c r="D18" s="174">
        <v>127</v>
      </c>
      <c r="E18" s="174">
        <v>52</v>
      </c>
      <c r="F18" s="174">
        <v>49</v>
      </c>
      <c r="G18" s="174" t="s">
        <v>98</v>
      </c>
      <c r="H18" s="174" t="s">
        <v>98</v>
      </c>
      <c r="I18" s="174" t="s">
        <v>98</v>
      </c>
      <c r="J18" s="174">
        <v>16</v>
      </c>
      <c r="K18" s="174" t="s">
        <v>98</v>
      </c>
      <c r="L18" s="174" t="s">
        <v>98</v>
      </c>
      <c r="M18" s="174">
        <v>808</v>
      </c>
      <c r="N18" s="174">
        <v>173</v>
      </c>
      <c r="O18" s="174" t="s">
        <v>98</v>
      </c>
      <c r="P18" s="174">
        <v>84</v>
      </c>
      <c r="Q18" s="174">
        <v>4</v>
      </c>
      <c r="R18" s="174" t="s">
        <v>98</v>
      </c>
      <c r="S18" s="174">
        <v>135</v>
      </c>
      <c r="T18" s="174" t="s">
        <v>98</v>
      </c>
      <c r="U18" s="174">
        <v>333</v>
      </c>
      <c r="V18" s="174" t="s">
        <v>98</v>
      </c>
      <c r="W18" s="174">
        <v>621</v>
      </c>
      <c r="X18" s="174">
        <v>21</v>
      </c>
      <c r="Y18" s="174">
        <v>33</v>
      </c>
      <c r="Z18" s="174">
        <v>971</v>
      </c>
      <c r="AA18" s="175">
        <v>5</v>
      </c>
    </row>
    <row r="19" spans="1:27" ht="39.75" customHeight="1">
      <c r="A19" s="64"/>
      <c r="B19" s="125" t="s">
        <v>41</v>
      </c>
      <c r="C19" s="176">
        <v>447</v>
      </c>
      <c r="D19" s="177">
        <v>13</v>
      </c>
      <c r="E19" s="177">
        <v>72</v>
      </c>
      <c r="F19" s="177">
        <v>48</v>
      </c>
      <c r="G19" s="177">
        <v>11</v>
      </c>
      <c r="H19" s="177" t="s">
        <v>98</v>
      </c>
      <c r="I19" s="177" t="s">
        <v>98</v>
      </c>
      <c r="J19" s="177" t="s">
        <v>98</v>
      </c>
      <c r="K19" s="177" t="s">
        <v>98</v>
      </c>
      <c r="L19" s="177" t="s">
        <v>98</v>
      </c>
      <c r="M19" s="177">
        <v>14</v>
      </c>
      <c r="N19" s="177" t="s">
        <v>98</v>
      </c>
      <c r="O19" s="177" t="s">
        <v>98</v>
      </c>
      <c r="P19" s="177">
        <v>19</v>
      </c>
      <c r="Q19" s="177">
        <v>8</v>
      </c>
      <c r="R19" s="177" t="s">
        <v>98</v>
      </c>
      <c r="S19" s="177">
        <v>30</v>
      </c>
      <c r="T19" s="177">
        <v>33</v>
      </c>
      <c r="U19" s="177">
        <v>129</v>
      </c>
      <c r="V19" s="177" t="s">
        <v>98</v>
      </c>
      <c r="W19" s="177">
        <v>57</v>
      </c>
      <c r="X19" s="177" t="s">
        <v>98</v>
      </c>
      <c r="Y19" s="177" t="s">
        <v>98</v>
      </c>
      <c r="Z19" s="177" t="s">
        <v>98</v>
      </c>
      <c r="AA19" s="178">
        <v>13</v>
      </c>
    </row>
    <row r="20" ht="15.75" customHeight="1">
      <c r="B20" s="70" t="s">
        <v>122</v>
      </c>
    </row>
    <row r="21" spans="2:27" ht="14.25" customHeight="1">
      <c r="B21"/>
      <c r="C21"/>
      <c r="D21"/>
      <c r="E21"/>
      <c r="F21"/>
      <c r="G21"/>
      <c r="H21"/>
      <c r="I21"/>
      <c r="J21"/>
      <c r="K21"/>
      <c r="L21"/>
      <c r="M21"/>
      <c r="N21"/>
      <c r="O21"/>
      <c r="P21"/>
      <c r="Q21"/>
      <c r="R21"/>
      <c r="S21"/>
      <c r="T21"/>
      <c r="U21"/>
      <c r="V21"/>
      <c r="W21"/>
      <c r="X21"/>
      <c r="Y21"/>
      <c r="Z21"/>
      <c r="AA21"/>
    </row>
    <row r="22" spans="2:27" ht="13.5">
      <c r="B22"/>
      <c r="C22"/>
      <c r="D22"/>
      <c r="E22"/>
      <c r="F22"/>
      <c r="G22"/>
      <c r="H22"/>
      <c r="I22"/>
      <c r="J22"/>
      <c r="K22"/>
      <c r="L22"/>
      <c r="M22"/>
      <c r="N22"/>
      <c r="O22"/>
      <c r="P22"/>
      <c r="Q22"/>
      <c r="R22"/>
      <c r="S22"/>
      <c r="T22"/>
      <c r="U22"/>
      <c r="V22"/>
      <c r="W22"/>
      <c r="X22"/>
      <c r="Y22"/>
      <c r="Z22"/>
      <c r="AA22"/>
    </row>
    <row r="23" spans="2:27" ht="13.5">
      <c r="B23"/>
      <c r="C23"/>
      <c r="D23"/>
      <c r="E23"/>
      <c r="F23"/>
      <c r="G23"/>
      <c r="H23"/>
      <c r="I23"/>
      <c r="J23"/>
      <c r="K23"/>
      <c r="L23"/>
      <c r="M23"/>
      <c r="N23"/>
      <c r="O23"/>
      <c r="P23"/>
      <c r="Q23"/>
      <c r="R23"/>
      <c r="S23"/>
      <c r="T23"/>
      <c r="U23"/>
      <c r="V23"/>
      <c r="W23"/>
      <c r="X23"/>
      <c r="Y23"/>
      <c r="Z23"/>
      <c r="AA23"/>
    </row>
  </sheetData>
  <sheetProtection/>
  <mergeCells count="1">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ignoredErrors>
    <ignoredError sqref="D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A20"/>
  <sheetViews>
    <sheetView zoomScale="75" zoomScaleNormal="75" zoomScalePageLayoutView="0" workbookViewId="0" topLeftCell="A1">
      <pane xSplit="3" ySplit="4" topLeftCell="D5"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2" customWidth="1"/>
    <col min="2" max="2" width="7.625" style="70" customWidth="1"/>
    <col min="3" max="3" width="11.125" style="70" customWidth="1"/>
    <col min="4" max="6" width="9.375" style="70" customWidth="1"/>
    <col min="7" max="7" width="9.375" style="161" customWidth="1"/>
    <col min="8" max="9" width="9.375" style="70" customWidth="1"/>
    <col min="10" max="10" width="9.375" style="161" customWidth="1"/>
    <col min="11" max="14" width="9.375" style="70" customWidth="1"/>
    <col min="15" max="15" width="8.50390625" style="70" customWidth="1"/>
    <col min="16" max="27" width="9.375" style="70" customWidth="1"/>
    <col min="28" max="16384" width="9.00390625" style="70" customWidth="1"/>
  </cols>
  <sheetData>
    <row r="1" spans="1:27" s="140" customFormat="1" ht="39.75" customHeight="1">
      <c r="A1" s="62"/>
      <c r="B1" s="70"/>
      <c r="C1" s="72" t="s">
        <v>119</v>
      </c>
      <c r="G1" s="144"/>
      <c r="J1" s="144"/>
      <c r="M1" s="73"/>
      <c r="O1" s="145"/>
      <c r="Z1" s="186"/>
      <c r="AA1" s="186" t="s">
        <v>85</v>
      </c>
    </row>
    <row r="2" spans="2:27" ht="19.5" customHeight="1">
      <c r="B2" s="243" t="s">
        <v>86</v>
      </c>
      <c r="C2" s="226" t="s">
        <v>130</v>
      </c>
      <c r="D2" s="195" t="s">
        <v>13</v>
      </c>
      <c r="E2" s="147">
        <v>10</v>
      </c>
      <c r="F2" s="147">
        <v>11</v>
      </c>
      <c r="G2" s="148">
        <v>12</v>
      </c>
      <c r="H2" s="147">
        <v>13</v>
      </c>
      <c r="I2" s="147">
        <v>14</v>
      </c>
      <c r="J2" s="148">
        <v>15</v>
      </c>
      <c r="K2" s="147">
        <v>16</v>
      </c>
      <c r="L2" s="147">
        <v>17</v>
      </c>
      <c r="M2" s="147">
        <v>18</v>
      </c>
      <c r="N2" s="147">
        <v>19</v>
      </c>
      <c r="O2" s="147">
        <v>20</v>
      </c>
      <c r="P2" s="147">
        <v>21</v>
      </c>
      <c r="Q2" s="147">
        <v>22</v>
      </c>
      <c r="R2" s="147">
        <v>23</v>
      </c>
      <c r="S2" s="147">
        <v>24</v>
      </c>
      <c r="T2" s="147">
        <v>25</v>
      </c>
      <c r="U2" s="147">
        <v>26</v>
      </c>
      <c r="V2" s="147">
        <v>27</v>
      </c>
      <c r="W2" s="147">
        <v>28</v>
      </c>
      <c r="X2" s="147">
        <v>29</v>
      </c>
      <c r="Y2" s="147">
        <v>30</v>
      </c>
      <c r="Z2" s="147">
        <v>31</v>
      </c>
      <c r="AA2" s="149">
        <v>32</v>
      </c>
    </row>
    <row r="3" spans="1:27" ht="33.75" customHeight="1">
      <c r="A3" s="63"/>
      <c r="B3" s="244"/>
      <c r="C3" s="150" t="s">
        <v>102</v>
      </c>
      <c r="D3" s="151" t="s">
        <v>66</v>
      </c>
      <c r="E3" s="151" t="s">
        <v>0</v>
      </c>
      <c r="F3" s="151" t="s">
        <v>61</v>
      </c>
      <c r="G3" s="151" t="s">
        <v>1</v>
      </c>
      <c r="H3" s="151" t="s">
        <v>2</v>
      </c>
      <c r="I3" s="151" t="s">
        <v>3</v>
      </c>
      <c r="J3" s="151" t="s">
        <v>87</v>
      </c>
      <c r="K3" s="151" t="s">
        <v>62</v>
      </c>
      <c r="L3" s="151" t="s">
        <v>4</v>
      </c>
      <c r="M3" s="151" t="s">
        <v>5</v>
      </c>
      <c r="N3" s="151" t="s">
        <v>6</v>
      </c>
      <c r="O3" s="151" t="s">
        <v>7</v>
      </c>
      <c r="P3" s="151" t="s">
        <v>8</v>
      </c>
      <c r="Q3" s="151" t="s">
        <v>67</v>
      </c>
      <c r="R3" s="151" t="s">
        <v>9</v>
      </c>
      <c r="S3" s="151" t="s">
        <v>10</v>
      </c>
      <c r="T3" s="151" t="s">
        <v>88</v>
      </c>
      <c r="U3" s="151" t="s">
        <v>89</v>
      </c>
      <c r="V3" s="151" t="s">
        <v>90</v>
      </c>
      <c r="W3" s="152" t="s">
        <v>28</v>
      </c>
      <c r="X3" s="151" t="s">
        <v>11</v>
      </c>
      <c r="Y3" s="152" t="s">
        <v>58</v>
      </c>
      <c r="Z3" s="151" t="s">
        <v>12</v>
      </c>
      <c r="AA3" s="153" t="s">
        <v>59</v>
      </c>
    </row>
    <row r="4" spans="1:27" ht="51" customHeight="1">
      <c r="A4" s="64"/>
      <c r="B4" s="207" t="s">
        <v>65</v>
      </c>
      <c r="C4" s="154">
        <v>381162510</v>
      </c>
      <c r="D4" s="155">
        <v>15821030</v>
      </c>
      <c r="E4" s="155">
        <v>6286358</v>
      </c>
      <c r="F4" s="155">
        <v>7382787</v>
      </c>
      <c r="G4" s="156">
        <v>3175888</v>
      </c>
      <c r="H4" s="155">
        <v>3490844</v>
      </c>
      <c r="I4" s="155">
        <v>15932207</v>
      </c>
      <c r="J4" s="156">
        <v>3274803</v>
      </c>
      <c r="K4" s="155">
        <v>71222949</v>
      </c>
      <c r="L4" s="155">
        <v>663845</v>
      </c>
      <c r="M4" s="155">
        <v>22459292</v>
      </c>
      <c r="N4" s="155">
        <v>1367750</v>
      </c>
      <c r="O4" s="155">
        <v>167656</v>
      </c>
      <c r="P4" s="155">
        <v>8976055</v>
      </c>
      <c r="Q4" s="155">
        <v>17198516</v>
      </c>
      <c r="R4" s="155">
        <v>38986968</v>
      </c>
      <c r="S4" s="155">
        <v>38060550</v>
      </c>
      <c r="T4" s="155">
        <v>22415534</v>
      </c>
      <c r="U4" s="155">
        <v>33142204</v>
      </c>
      <c r="V4" s="155">
        <v>3640208</v>
      </c>
      <c r="W4" s="155">
        <v>33273677</v>
      </c>
      <c r="X4" s="155">
        <v>4051804</v>
      </c>
      <c r="Y4" s="155">
        <v>771773</v>
      </c>
      <c r="Z4" s="155">
        <v>15844121</v>
      </c>
      <c r="AA4" s="157">
        <v>13555691</v>
      </c>
    </row>
    <row r="5" spans="1:27" s="161" customFormat="1" ht="51" customHeight="1">
      <c r="A5" s="64"/>
      <c r="B5" s="208" t="s">
        <v>29</v>
      </c>
      <c r="C5" s="158">
        <v>130799830</v>
      </c>
      <c r="D5" s="159">
        <v>6193065</v>
      </c>
      <c r="E5" s="159">
        <v>994818</v>
      </c>
      <c r="F5" s="159">
        <v>2147532</v>
      </c>
      <c r="G5" s="159">
        <v>643347</v>
      </c>
      <c r="H5" s="159">
        <v>412551</v>
      </c>
      <c r="I5" s="159">
        <v>5369806</v>
      </c>
      <c r="J5" s="159">
        <v>2387474</v>
      </c>
      <c r="K5" s="159">
        <v>38120281</v>
      </c>
      <c r="L5" s="159">
        <v>302099</v>
      </c>
      <c r="M5" s="159">
        <v>3093864</v>
      </c>
      <c r="N5" s="159" t="s">
        <v>99</v>
      </c>
      <c r="O5" s="159" t="s">
        <v>99</v>
      </c>
      <c r="P5" s="159">
        <v>3921810</v>
      </c>
      <c r="Q5" s="159">
        <v>3343774</v>
      </c>
      <c r="R5" s="159">
        <v>1784838</v>
      </c>
      <c r="S5" s="159">
        <v>6770886</v>
      </c>
      <c r="T5" s="159">
        <v>18725467</v>
      </c>
      <c r="U5" s="159">
        <v>13686455</v>
      </c>
      <c r="V5" s="159">
        <v>291020</v>
      </c>
      <c r="W5" s="159">
        <v>12093893</v>
      </c>
      <c r="X5" s="159">
        <v>845302</v>
      </c>
      <c r="Y5" s="159" t="s">
        <v>99</v>
      </c>
      <c r="Z5" s="159">
        <v>7286692</v>
      </c>
      <c r="AA5" s="160">
        <v>1873997</v>
      </c>
    </row>
    <row r="6" spans="1:27" ht="51" customHeight="1">
      <c r="A6" s="65"/>
      <c r="B6" s="209" t="s">
        <v>30</v>
      </c>
      <c r="C6" s="162">
        <v>45256543</v>
      </c>
      <c r="D6" s="163">
        <v>867135</v>
      </c>
      <c r="E6" s="163" t="s">
        <v>99</v>
      </c>
      <c r="F6" s="163">
        <v>342736</v>
      </c>
      <c r="G6" s="159">
        <v>889872</v>
      </c>
      <c r="H6" s="163">
        <v>76868</v>
      </c>
      <c r="I6" s="163">
        <v>7853130</v>
      </c>
      <c r="J6" s="159">
        <v>144818</v>
      </c>
      <c r="K6" s="163">
        <v>8722879</v>
      </c>
      <c r="L6" s="163" t="s">
        <v>99</v>
      </c>
      <c r="M6" s="163">
        <v>5956903</v>
      </c>
      <c r="N6" s="163" t="s">
        <v>99</v>
      </c>
      <c r="O6" s="163" t="s">
        <v>98</v>
      </c>
      <c r="P6" s="163">
        <v>1439587</v>
      </c>
      <c r="Q6" s="163">
        <v>2042231</v>
      </c>
      <c r="R6" s="163">
        <v>4722160</v>
      </c>
      <c r="S6" s="163">
        <v>6508985</v>
      </c>
      <c r="T6" s="163">
        <v>530018</v>
      </c>
      <c r="U6" s="163">
        <v>3306393</v>
      </c>
      <c r="V6" s="163">
        <v>371332</v>
      </c>
      <c r="W6" s="163">
        <v>13173</v>
      </c>
      <c r="X6" s="163">
        <v>143515</v>
      </c>
      <c r="Y6" s="163" t="s">
        <v>99</v>
      </c>
      <c r="Z6" s="163">
        <v>346253</v>
      </c>
      <c r="AA6" s="164">
        <v>365554</v>
      </c>
    </row>
    <row r="7" spans="1:27" ht="51" customHeight="1">
      <c r="A7" s="64"/>
      <c r="B7" s="209" t="s">
        <v>31</v>
      </c>
      <c r="C7" s="162">
        <v>13877878</v>
      </c>
      <c r="D7" s="163">
        <v>383397</v>
      </c>
      <c r="E7" s="163" t="s">
        <v>99</v>
      </c>
      <c r="F7" s="163">
        <v>291643</v>
      </c>
      <c r="G7" s="159">
        <v>44906</v>
      </c>
      <c r="H7" s="163" t="s">
        <v>99</v>
      </c>
      <c r="I7" s="163" t="s">
        <v>99</v>
      </c>
      <c r="J7" s="159">
        <v>31292</v>
      </c>
      <c r="K7" s="163" t="s">
        <v>99</v>
      </c>
      <c r="L7" s="163" t="s">
        <v>99</v>
      </c>
      <c r="M7" s="163">
        <v>324517</v>
      </c>
      <c r="N7" s="163" t="s">
        <v>98</v>
      </c>
      <c r="O7" s="163" t="s">
        <v>98</v>
      </c>
      <c r="P7" s="163">
        <v>212530</v>
      </c>
      <c r="Q7" s="163" t="s">
        <v>99</v>
      </c>
      <c r="R7" s="163" t="s">
        <v>99</v>
      </c>
      <c r="S7" s="163">
        <v>1040463</v>
      </c>
      <c r="T7" s="163">
        <v>220978</v>
      </c>
      <c r="U7" s="163">
        <v>1061474</v>
      </c>
      <c r="V7" s="163" t="s">
        <v>98</v>
      </c>
      <c r="W7" s="163" t="s">
        <v>99</v>
      </c>
      <c r="X7" s="163" t="s">
        <v>99</v>
      </c>
      <c r="Y7" s="163" t="s">
        <v>98</v>
      </c>
      <c r="Z7" s="163" t="s">
        <v>99</v>
      </c>
      <c r="AA7" s="164">
        <v>2677916</v>
      </c>
    </row>
    <row r="8" spans="1:27" ht="51" customHeight="1">
      <c r="A8" s="64"/>
      <c r="B8" s="209" t="s">
        <v>32</v>
      </c>
      <c r="C8" s="162">
        <v>8119300</v>
      </c>
      <c r="D8" s="163">
        <v>634752</v>
      </c>
      <c r="E8" s="163" t="s">
        <v>98</v>
      </c>
      <c r="F8" s="163">
        <v>365205</v>
      </c>
      <c r="G8" s="159" t="s">
        <v>99</v>
      </c>
      <c r="H8" s="163" t="s">
        <v>99</v>
      </c>
      <c r="I8" s="163" t="s">
        <v>98</v>
      </c>
      <c r="J8" s="159">
        <v>16632</v>
      </c>
      <c r="K8" s="163" t="s">
        <v>98</v>
      </c>
      <c r="L8" s="163" t="s">
        <v>98</v>
      </c>
      <c r="M8" s="163">
        <v>1177674</v>
      </c>
      <c r="N8" s="163" t="s">
        <v>98</v>
      </c>
      <c r="O8" s="163" t="s">
        <v>99</v>
      </c>
      <c r="P8" s="163">
        <v>355403</v>
      </c>
      <c r="Q8" s="163" t="s">
        <v>99</v>
      </c>
      <c r="R8" s="163" t="s">
        <v>99</v>
      </c>
      <c r="S8" s="163">
        <v>1716446</v>
      </c>
      <c r="T8" s="163" t="s">
        <v>98</v>
      </c>
      <c r="U8" s="163">
        <v>205044</v>
      </c>
      <c r="V8" s="163" t="s">
        <v>98</v>
      </c>
      <c r="W8" s="163" t="s">
        <v>99</v>
      </c>
      <c r="X8" s="163" t="s">
        <v>99</v>
      </c>
      <c r="Y8" s="163" t="s">
        <v>99</v>
      </c>
      <c r="Z8" s="163">
        <v>154502</v>
      </c>
      <c r="AA8" s="164" t="s">
        <v>98</v>
      </c>
    </row>
    <row r="9" spans="1:27" s="161" customFormat="1" ht="51" customHeight="1">
      <c r="A9" s="64"/>
      <c r="B9" s="208" t="s">
        <v>33</v>
      </c>
      <c r="C9" s="158">
        <v>32798419</v>
      </c>
      <c r="D9" s="159">
        <v>217497</v>
      </c>
      <c r="E9" s="159">
        <v>54616</v>
      </c>
      <c r="F9" s="159" t="s">
        <v>99</v>
      </c>
      <c r="G9" s="159" t="s">
        <v>98</v>
      </c>
      <c r="H9" s="159" t="s">
        <v>98</v>
      </c>
      <c r="I9" s="159">
        <v>492790</v>
      </c>
      <c r="J9" s="159" t="s">
        <v>99</v>
      </c>
      <c r="K9" s="159">
        <v>14663473</v>
      </c>
      <c r="L9" s="159" t="s">
        <v>98</v>
      </c>
      <c r="M9" s="159">
        <v>482748</v>
      </c>
      <c r="N9" s="159" t="s">
        <v>98</v>
      </c>
      <c r="O9" s="159" t="s">
        <v>98</v>
      </c>
      <c r="P9" s="159">
        <v>133237</v>
      </c>
      <c r="Q9" s="159">
        <v>592298</v>
      </c>
      <c r="R9" s="159" t="s">
        <v>98</v>
      </c>
      <c r="S9" s="159">
        <v>4511912</v>
      </c>
      <c r="T9" s="159">
        <v>400862</v>
      </c>
      <c r="U9" s="159">
        <v>2887854</v>
      </c>
      <c r="V9" s="159" t="s">
        <v>99</v>
      </c>
      <c r="W9" s="159">
        <v>1420430</v>
      </c>
      <c r="X9" s="159">
        <v>1170276</v>
      </c>
      <c r="Y9" s="163" t="s">
        <v>99</v>
      </c>
      <c r="Z9" s="159">
        <v>3302576</v>
      </c>
      <c r="AA9" s="160" t="s">
        <v>99</v>
      </c>
    </row>
    <row r="10" spans="2:27" ht="51" customHeight="1">
      <c r="B10" s="209" t="s">
        <v>34</v>
      </c>
      <c r="C10" s="162">
        <v>20028781</v>
      </c>
      <c r="D10" s="163">
        <v>235171</v>
      </c>
      <c r="E10" s="163">
        <v>260027</v>
      </c>
      <c r="F10" s="163" t="s">
        <v>99</v>
      </c>
      <c r="G10" s="159" t="s">
        <v>99</v>
      </c>
      <c r="H10" s="163">
        <v>19273</v>
      </c>
      <c r="I10" s="163" t="s">
        <v>98</v>
      </c>
      <c r="J10" s="159">
        <v>56789</v>
      </c>
      <c r="K10" s="163" t="s">
        <v>99</v>
      </c>
      <c r="L10" s="163" t="s">
        <v>99</v>
      </c>
      <c r="M10" s="163">
        <v>1802212</v>
      </c>
      <c r="N10" s="163">
        <v>506891</v>
      </c>
      <c r="O10" s="163" t="s">
        <v>98</v>
      </c>
      <c r="P10" s="163">
        <v>311846</v>
      </c>
      <c r="Q10" s="163" t="s">
        <v>98</v>
      </c>
      <c r="R10" s="163" t="s">
        <v>99</v>
      </c>
      <c r="S10" s="163">
        <v>4998587</v>
      </c>
      <c r="T10" s="163" t="s">
        <v>99</v>
      </c>
      <c r="U10" s="163">
        <v>410606</v>
      </c>
      <c r="V10" s="163" t="s">
        <v>98</v>
      </c>
      <c r="W10" s="163" t="s">
        <v>98</v>
      </c>
      <c r="X10" s="163" t="s">
        <v>99</v>
      </c>
      <c r="Y10" s="163" t="s">
        <v>99</v>
      </c>
      <c r="Z10" s="163" t="s">
        <v>99</v>
      </c>
      <c r="AA10" s="164">
        <v>8322589</v>
      </c>
    </row>
    <row r="11" spans="1:27" ht="51" customHeight="1">
      <c r="A11" s="205">
        <f>'第１表事業所'!A11+2</f>
        <v>139</v>
      </c>
      <c r="B11" s="209" t="s">
        <v>35</v>
      </c>
      <c r="C11" s="162">
        <v>20197038</v>
      </c>
      <c r="D11" s="163">
        <v>998684</v>
      </c>
      <c r="E11" s="163">
        <v>2857903</v>
      </c>
      <c r="F11" s="163">
        <v>532326</v>
      </c>
      <c r="G11" s="159">
        <v>110275</v>
      </c>
      <c r="H11" s="163">
        <v>445169</v>
      </c>
      <c r="I11" s="163" t="s">
        <v>99</v>
      </c>
      <c r="J11" s="159">
        <v>482948</v>
      </c>
      <c r="K11" s="163" t="s">
        <v>99</v>
      </c>
      <c r="L11" s="163" t="s">
        <v>99</v>
      </c>
      <c r="M11" s="163">
        <v>510355</v>
      </c>
      <c r="N11" s="163" t="s">
        <v>98</v>
      </c>
      <c r="O11" s="163" t="s">
        <v>99</v>
      </c>
      <c r="P11" s="163">
        <v>724177</v>
      </c>
      <c r="Q11" s="163" t="s">
        <v>99</v>
      </c>
      <c r="R11" s="163">
        <v>2856676</v>
      </c>
      <c r="S11" s="163">
        <v>979219</v>
      </c>
      <c r="T11" s="163" t="s">
        <v>99</v>
      </c>
      <c r="U11" s="163">
        <v>578604</v>
      </c>
      <c r="V11" s="163" t="s">
        <v>98</v>
      </c>
      <c r="W11" s="163">
        <v>8418658</v>
      </c>
      <c r="X11" s="163">
        <v>21628</v>
      </c>
      <c r="Y11" s="163" t="s">
        <v>98</v>
      </c>
      <c r="Z11" s="163">
        <v>221049</v>
      </c>
      <c r="AA11" s="164" t="s">
        <v>98</v>
      </c>
    </row>
    <row r="12" spans="1:27" ht="51" customHeight="1">
      <c r="A12" s="64"/>
      <c r="B12" s="209" t="s">
        <v>36</v>
      </c>
      <c r="C12" s="162">
        <v>7407988</v>
      </c>
      <c r="D12" s="163">
        <v>1152862</v>
      </c>
      <c r="E12" s="163" t="s">
        <v>98</v>
      </c>
      <c r="F12" s="163">
        <v>1272684</v>
      </c>
      <c r="G12" s="159">
        <v>40054</v>
      </c>
      <c r="H12" s="163">
        <v>145178</v>
      </c>
      <c r="I12" s="163" t="s">
        <v>99</v>
      </c>
      <c r="J12" s="159">
        <v>27171</v>
      </c>
      <c r="K12" s="163">
        <v>200937</v>
      </c>
      <c r="L12" s="163" t="s">
        <v>99</v>
      </c>
      <c r="M12" s="163">
        <v>588213</v>
      </c>
      <c r="N12" s="163" t="s">
        <v>99</v>
      </c>
      <c r="O12" s="163" t="s">
        <v>98</v>
      </c>
      <c r="P12" s="163">
        <v>437757</v>
      </c>
      <c r="Q12" s="163" t="s">
        <v>98</v>
      </c>
      <c r="R12" s="163" t="s">
        <v>99</v>
      </c>
      <c r="S12" s="163">
        <v>1007321</v>
      </c>
      <c r="T12" s="163" t="s">
        <v>99</v>
      </c>
      <c r="U12" s="163">
        <v>476300</v>
      </c>
      <c r="V12" s="163" t="s">
        <v>98</v>
      </c>
      <c r="W12" s="163" t="s">
        <v>98</v>
      </c>
      <c r="X12" s="163" t="s">
        <v>99</v>
      </c>
      <c r="Y12" s="163" t="s">
        <v>99</v>
      </c>
      <c r="Z12" s="163">
        <v>1181017</v>
      </c>
      <c r="AA12" s="164" t="s">
        <v>99</v>
      </c>
    </row>
    <row r="13" spans="1:27" s="161" customFormat="1" ht="51" customHeight="1">
      <c r="A13" s="64"/>
      <c r="B13" s="208" t="s">
        <v>83</v>
      </c>
      <c r="C13" s="158">
        <v>24028522</v>
      </c>
      <c r="D13" s="159">
        <v>1771755</v>
      </c>
      <c r="E13" s="159">
        <v>96380</v>
      </c>
      <c r="F13" s="159">
        <v>1418300</v>
      </c>
      <c r="G13" s="159">
        <v>324756</v>
      </c>
      <c r="H13" s="159">
        <v>1673143</v>
      </c>
      <c r="I13" s="159">
        <v>211805</v>
      </c>
      <c r="J13" s="159">
        <v>24976</v>
      </c>
      <c r="K13" s="159" t="s">
        <v>99</v>
      </c>
      <c r="L13" s="159" t="s">
        <v>98</v>
      </c>
      <c r="M13" s="159">
        <v>1611632</v>
      </c>
      <c r="N13" s="159" t="s">
        <v>98</v>
      </c>
      <c r="O13" s="159" t="s">
        <v>98</v>
      </c>
      <c r="P13" s="159">
        <v>158902</v>
      </c>
      <c r="Q13" s="159" t="s">
        <v>99</v>
      </c>
      <c r="R13" s="159" t="s">
        <v>99</v>
      </c>
      <c r="S13" s="159">
        <v>5247926</v>
      </c>
      <c r="T13" s="159">
        <v>586150</v>
      </c>
      <c r="U13" s="159">
        <v>7873250</v>
      </c>
      <c r="V13" s="159" t="s">
        <v>99</v>
      </c>
      <c r="W13" s="159">
        <v>633328</v>
      </c>
      <c r="X13" s="159">
        <v>547453</v>
      </c>
      <c r="Y13" s="163" t="s">
        <v>98</v>
      </c>
      <c r="Z13" s="159">
        <v>283339</v>
      </c>
      <c r="AA13" s="160">
        <v>115828</v>
      </c>
    </row>
    <row r="14" spans="1:27" ht="51" customHeight="1">
      <c r="A14" s="64"/>
      <c r="B14" s="209" t="s">
        <v>84</v>
      </c>
      <c r="C14" s="162">
        <v>49955348</v>
      </c>
      <c r="D14" s="163">
        <v>1948835</v>
      </c>
      <c r="E14" s="163" t="s">
        <v>98</v>
      </c>
      <c r="F14" s="163">
        <v>810640</v>
      </c>
      <c r="G14" s="159">
        <v>1019647</v>
      </c>
      <c r="H14" s="163">
        <v>650149</v>
      </c>
      <c r="I14" s="163">
        <v>806252</v>
      </c>
      <c r="J14" s="159">
        <v>90428</v>
      </c>
      <c r="K14" s="163">
        <v>2178550</v>
      </c>
      <c r="L14" s="163" t="s">
        <v>98</v>
      </c>
      <c r="M14" s="163">
        <v>1272675</v>
      </c>
      <c r="N14" s="163" t="s">
        <v>99</v>
      </c>
      <c r="O14" s="163" t="s">
        <v>98</v>
      </c>
      <c r="P14" s="163">
        <v>400192</v>
      </c>
      <c r="Q14" s="163">
        <v>8053424</v>
      </c>
      <c r="R14" s="163">
        <v>25410811</v>
      </c>
      <c r="S14" s="163">
        <v>4401295</v>
      </c>
      <c r="T14" s="163">
        <v>289997</v>
      </c>
      <c r="U14" s="163">
        <v>1186924</v>
      </c>
      <c r="V14" s="163" t="s">
        <v>99</v>
      </c>
      <c r="W14" s="163" t="s">
        <v>99</v>
      </c>
      <c r="X14" s="163">
        <v>192284</v>
      </c>
      <c r="Y14" s="163" t="s">
        <v>99</v>
      </c>
      <c r="Z14" s="163">
        <v>357656</v>
      </c>
      <c r="AA14" s="164">
        <v>98386</v>
      </c>
    </row>
    <row r="15" spans="1:27" ht="51" customHeight="1">
      <c r="A15" s="64"/>
      <c r="B15" s="209" t="s">
        <v>37</v>
      </c>
      <c r="C15" s="162">
        <v>569159</v>
      </c>
      <c r="D15" s="163" t="s">
        <v>98</v>
      </c>
      <c r="E15" s="163" t="s">
        <v>98</v>
      </c>
      <c r="F15" s="163" t="s">
        <v>99</v>
      </c>
      <c r="G15" s="159" t="s">
        <v>98</v>
      </c>
      <c r="H15" s="163" t="s">
        <v>98</v>
      </c>
      <c r="I15" s="163" t="s">
        <v>98</v>
      </c>
      <c r="J15" s="159" t="s">
        <v>98</v>
      </c>
      <c r="K15" s="163" t="s">
        <v>98</v>
      </c>
      <c r="L15" s="163" t="s">
        <v>98</v>
      </c>
      <c r="M15" s="163" t="s">
        <v>98</v>
      </c>
      <c r="N15" s="163" t="s">
        <v>98</v>
      </c>
      <c r="O15" s="163" t="s">
        <v>98</v>
      </c>
      <c r="P15" s="163" t="s">
        <v>99</v>
      </c>
      <c r="Q15" s="163" t="s">
        <v>98</v>
      </c>
      <c r="R15" s="163" t="s">
        <v>98</v>
      </c>
      <c r="S15" s="163" t="s">
        <v>98</v>
      </c>
      <c r="T15" s="163" t="s">
        <v>98</v>
      </c>
      <c r="U15" s="163" t="s">
        <v>99</v>
      </c>
      <c r="V15" s="163" t="s">
        <v>98</v>
      </c>
      <c r="W15" s="163" t="s">
        <v>99</v>
      </c>
      <c r="X15" s="163" t="s">
        <v>98</v>
      </c>
      <c r="Y15" s="163" t="s">
        <v>98</v>
      </c>
      <c r="Z15" s="163" t="s">
        <v>98</v>
      </c>
      <c r="AA15" s="164" t="s">
        <v>98</v>
      </c>
    </row>
    <row r="16" spans="2:27" ht="51" customHeight="1">
      <c r="B16" s="209" t="s">
        <v>38</v>
      </c>
      <c r="C16" s="162">
        <v>9110218</v>
      </c>
      <c r="D16" s="163" t="s">
        <v>99</v>
      </c>
      <c r="E16" s="163" t="s">
        <v>98</v>
      </c>
      <c r="F16" s="163" t="s">
        <v>99</v>
      </c>
      <c r="G16" s="159" t="s">
        <v>99</v>
      </c>
      <c r="H16" s="163" t="s">
        <v>99</v>
      </c>
      <c r="I16" s="163" t="s">
        <v>98</v>
      </c>
      <c r="J16" s="159" t="s">
        <v>99</v>
      </c>
      <c r="K16" s="163">
        <v>4897980</v>
      </c>
      <c r="L16" s="163" t="s">
        <v>98</v>
      </c>
      <c r="M16" s="163">
        <v>1947045</v>
      </c>
      <c r="N16" s="163" t="s">
        <v>98</v>
      </c>
      <c r="O16" s="163" t="s">
        <v>98</v>
      </c>
      <c r="P16" s="163">
        <v>368358</v>
      </c>
      <c r="Q16" s="163" t="s">
        <v>99</v>
      </c>
      <c r="R16" s="163" t="s">
        <v>99</v>
      </c>
      <c r="S16" s="163">
        <v>140042</v>
      </c>
      <c r="T16" s="163" t="s">
        <v>99</v>
      </c>
      <c r="U16" s="163" t="s">
        <v>99</v>
      </c>
      <c r="V16" s="163" t="s">
        <v>98</v>
      </c>
      <c r="W16" s="163" t="s">
        <v>99</v>
      </c>
      <c r="X16" s="163">
        <v>660130</v>
      </c>
      <c r="Y16" s="163" t="s">
        <v>98</v>
      </c>
      <c r="Z16" s="163" t="s">
        <v>99</v>
      </c>
      <c r="AA16" s="164" t="s">
        <v>98</v>
      </c>
    </row>
    <row r="17" spans="2:27" ht="51" customHeight="1">
      <c r="B17" s="209" t="s">
        <v>39</v>
      </c>
      <c r="C17" s="162">
        <v>7550144</v>
      </c>
      <c r="D17" s="163">
        <v>717227</v>
      </c>
      <c r="E17" s="163">
        <v>151398</v>
      </c>
      <c r="F17" s="163" t="s">
        <v>99</v>
      </c>
      <c r="G17" s="159" t="s">
        <v>99</v>
      </c>
      <c r="H17" s="163">
        <v>29118</v>
      </c>
      <c r="I17" s="163">
        <v>608916</v>
      </c>
      <c r="J17" s="159" t="s">
        <v>98</v>
      </c>
      <c r="K17" s="163" t="s">
        <v>99</v>
      </c>
      <c r="L17" s="163" t="s">
        <v>99</v>
      </c>
      <c r="M17" s="163" t="s">
        <v>99</v>
      </c>
      <c r="N17" s="163" t="s">
        <v>98</v>
      </c>
      <c r="O17" s="163" t="s">
        <v>98</v>
      </c>
      <c r="P17" s="163">
        <v>214470</v>
      </c>
      <c r="Q17" s="163" t="s">
        <v>99</v>
      </c>
      <c r="R17" s="163">
        <v>2288401</v>
      </c>
      <c r="S17" s="163">
        <v>574218</v>
      </c>
      <c r="T17" s="163">
        <v>377004</v>
      </c>
      <c r="U17" s="163">
        <v>269413</v>
      </c>
      <c r="V17" s="163" t="s">
        <v>98</v>
      </c>
      <c r="W17" s="163">
        <v>1519431</v>
      </c>
      <c r="X17" s="163">
        <v>83042</v>
      </c>
      <c r="Y17" s="163" t="s">
        <v>98</v>
      </c>
      <c r="Z17" s="163" t="s">
        <v>99</v>
      </c>
      <c r="AA17" s="164" t="s">
        <v>99</v>
      </c>
    </row>
    <row r="18" spans="1:27" ht="51" customHeight="1">
      <c r="A18" s="64"/>
      <c r="B18" s="209" t="s">
        <v>40</v>
      </c>
      <c r="C18" s="162">
        <v>10469555</v>
      </c>
      <c r="D18" s="163" t="s">
        <v>99</v>
      </c>
      <c r="E18" s="163">
        <v>1424422</v>
      </c>
      <c r="F18" s="163" t="s">
        <v>99</v>
      </c>
      <c r="G18" s="159" t="s">
        <v>98</v>
      </c>
      <c r="H18" s="163" t="s">
        <v>98</v>
      </c>
      <c r="I18" s="163" t="s">
        <v>98</v>
      </c>
      <c r="J18" s="159" t="s">
        <v>99</v>
      </c>
      <c r="K18" s="163" t="s">
        <v>98</v>
      </c>
      <c r="L18" s="163" t="s">
        <v>98</v>
      </c>
      <c r="M18" s="163">
        <v>3386833</v>
      </c>
      <c r="N18" s="163" t="s">
        <v>99</v>
      </c>
      <c r="O18" s="163" t="s">
        <v>98</v>
      </c>
      <c r="P18" s="163">
        <v>106648</v>
      </c>
      <c r="Q18" s="163" t="s">
        <v>98</v>
      </c>
      <c r="R18" s="163" t="s">
        <v>98</v>
      </c>
      <c r="S18" s="163" t="s">
        <v>99</v>
      </c>
      <c r="T18" s="163" t="s">
        <v>98</v>
      </c>
      <c r="U18" s="163">
        <v>551259</v>
      </c>
      <c r="V18" s="163" t="s">
        <v>98</v>
      </c>
      <c r="W18" s="163">
        <v>1375251</v>
      </c>
      <c r="X18" s="163" t="s">
        <v>99</v>
      </c>
      <c r="Y18" s="163" t="s">
        <v>99</v>
      </c>
      <c r="Z18" s="163">
        <v>2652446</v>
      </c>
      <c r="AA18" s="164" t="s">
        <v>99</v>
      </c>
    </row>
    <row r="19" spans="1:27" ht="51" customHeight="1">
      <c r="A19" s="64"/>
      <c r="B19" s="210" t="s">
        <v>41</v>
      </c>
      <c r="C19" s="165">
        <v>993787</v>
      </c>
      <c r="D19" s="166" t="s">
        <v>98</v>
      </c>
      <c r="E19" s="166" t="s">
        <v>99</v>
      </c>
      <c r="F19" s="166" t="s">
        <v>99</v>
      </c>
      <c r="G19" s="167" t="s">
        <v>99</v>
      </c>
      <c r="H19" s="166" t="s">
        <v>98</v>
      </c>
      <c r="I19" s="166" t="s">
        <v>98</v>
      </c>
      <c r="J19" s="167" t="s">
        <v>98</v>
      </c>
      <c r="K19" s="166" t="s">
        <v>98</v>
      </c>
      <c r="L19" s="166" t="s">
        <v>98</v>
      </c>
      <c r="M19" s="166" t="s">
        <v>99</v>
      </c>
      <c r="N19" s="166" t="s">
        <v>98</v>
      </c>
      <c r="O19" s="166" t="s">
        <v>98</v>
      </c>
      <c r="P19" s="166" t="s">
        <v>99</v>
      </c>
      <c r="Q19" s="166" t="s">
        <v>99</v>
      </c>
      <c r="R19" s="166" t="s">
        <v>98</v>
      </c>
      <c r="S19" s="166" t="s">
        <v>99</v>
      </c>
      <c r="T19" s="166" t="s">
        <v>99</v>
      </c>
      <c r="U19" s="166">
        <v>324315</v>
      </c>
      <c r="V19" s="166" t="s">
        <v>98</v>
      </c>
      <c r="W19" s="166" t="s">
        <v>99</v>
      </c>
      <c r="X19" s="166" t="s">
        <v>98</v>
      </c>
      <c r="Y19" s="166" t="s">
        <v>98</v>
      </c>
      <c r="Z19" s="166" t="s">
        <v>98</v>
      </c>
      <c r="AA19" s="168" t="s">
        <v>98</v>
      </c>
    </row>
    <row r="20" ht="12">
      <c r="B20" s="70" t="s">
        <v>123</v>
      </c>
    </row>
  </sheetData>
  <sheetProtection/>
  <mergeCells count="1">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ignoredErrors>
    <ignoredError sqref="D2"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AQ22"/>
  <sheetViews>
    <sheetView zoomScalePageLayoutView="0" workbookViewId="0" topLeftCell="A1">
      <pane xSplit="2" ySplit="5" topLeftCell="C6"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2" customWidth="1"/>
    <col min="2" max="2" width="9.50390625" style="70" customWidth="1"/>
    <col min="3" max="10" width="6.625" style="70" customWidth="1"/>
    <col min="11" max="11" width="7.375" style="70" customWidth="1"/>
    <col min="12" max="12" width="7.625" style="70" customWidth="1"/>
    <col min="13" max="18" width="8.50390625" style="70" customWidth="1"/>
    <col min="19" max="19" width="3.625" style="62" customWidth="1"/>
    <col min="20" max="20" width="10.25390625" style="70" customWidth="1"/>
    <col min="21" max="28" width="12.875" style="70" customWidth="1"/>
    <col min="29" max="29" width="10.25390625" style="70" customWidth="1"/>
    <col min="30" max="16384" width="9.00390625" style="70" customWidth="1"/>
  </cols>
  <sheetData>
    <row r="1" spans="3:29" ht="39.75" customHeight="1">
      <c r="C1" s="71" t="s">
        <v>120</v>
      </c>
      <c r="F1" s="72"/>
      <c r="G1" s="72"/>
      <c r="H1" s="72"/>
      <c r="I1" s="72"/>
      <c r="J1" s="72"/>
      <c r="K1" s="72"/>
      <c r="O1" s="73"/>
      <c r="Q1" s="74"/>
      <c r="U1" s="71" t="s">
        <v>121</v>
      </c>
      <c r="X1" s="74"/>
      <c r="AC1" s="73"/>
    </row>
    <row r="2" spans="2:29" ht="15" customHeight="1">
      <c r="B2" s="247" t="s">
        <v>68</v>
      </c>
      <c r="C2" s="75"/>
      <c r="D2" s="76"/>
      <c r="E2" s="76" t="s">
        <v>69</v>
      </c>
      <c r="F2" s="76"/>
      <c r="G2" s="76"/>
      <c r="H2" s="76"/>
      <c r="I2" s="76"/>
      <c r="J2" s="77"/>
      <c r="K2" s="75"/>
      <c r="L2" s="76"/>
      <c r="M2" s="76" t="s">
        <v>70</v>
      </c>
      <c r="N2" s="76"/>
      <c r="O2" s="76"/>
      <c r="P2" s="76"/>
      <c r="Q2" s="76"/>
      <c r="R2" s="77"/>
      <c r="T2" s="249" t="s">
        <v>71</v>
      </c>
      <c r="U2" s="78"/>
      <c r="V2" s="79"/>
      <c r="W2" s="79" t="s">
        <v>72</v>
      </c>
      <c r="X2" s="79"/>
      <c r="Y2" s="79"/>
      <c r="Z2" s="79"/>
      <c r="AA2" s="79"/>
      <c r="AB2" s="79"/>
      <c r="AC2" s="252" t="s">
        <v>73</v>
      </c>
    </row>
    <row r="3" spans="1:29" ht="15" customHeight="1">
      <c r="A3" s="63"/>
      <c r="B3" s="248"/>
      <c r="C3" s="80" t="s">
        <v>113</v>
      </c>
      <c r="D3" s="218" t="s">
        <v>129</v>
      </c>
      <c r="E3" s="81" t="s">
        <v>93</v>
      </c>
      <c r="F3" s="82"/>
      <c r="G3" s="83"/>
      <c r="H3" s="81" t="s">
        <v>94</v>
      </c>
      <c r="I3" s="83"/>
      <c r="J3" s="84" t="s">
        <v>95</v>
      </c>
      <c r="K3" s="80" t="s">
        <v>113</v>
      </c>
      <c r="L3" s="218" t="s">
        <v>129</v>
      </c>
      <c r="M3" s="81" t="s">
        <v>93</v>
      </c>
      <c r="N3" s="82"/>
      <c r="O3" s="83"/>
      <c r="P3" s="81" t="s">
        <v>94</v>
      </c>
      <c r="Q3" s="83"/>
      <c r="R3" s="84" t="s">
        <v>95</v>
      </c>
      <c r="S3" s="63"/>
      <c r="T3" s="250"/>
      <c r="U3" s="85" t="s">
        <v>113</v>
      </c>
      <c r="V3" s="220" t="s">
        <v>130</v>
      </c>
      <c r="W3" s="86" t="s">
        <v>93</v>
      </c>
      <c r="X3" s="87"/>
      <c r="Y3" s="88"/>
      <c r="Z3" s="86" t="s">
        <v>94</v>
      </c>
      <c r="AA3" s="88"/>
      <c r="AB3" s="89" t="s">
        <v>95</v>
      </c>
      <c r="AC3" s="253"/>
    </row>
    <row r="4" spans="1:29" ht="15" customHeight="1">
      <c r="A4" s="64"/>
      <c r="B4" s="248"/>
      <c r="C4" s="90" t="s">
        <v>114</v>
      </c>
      <c r="D4" s="219" t="s">
        <v>131</v>
      </c>
      <c r="E4" s="91" t="s">
        <v>74</v>
      </c>
      <c r="F4" s="91" t="s">
        <v>75</v>
      </c>
      <c r="G4" s="91" t="s">
        <v>76</v>
      </c>
      <c r="H4" s="91" t="s">
        <v>77</v>
      </c>
      <c r="I4" s="91" t="s">
        <v>78</v>
      </c>
      <c r="J4" s="92" t="s">
        <v>79</v>
      </c>
      <c r="K4" s="90" t="s">
        <v>114</v>
      </c>
      <c r="L4" s="219" t="s">
        <v>131</v>
      </c>
      <c r="M4" s="91" t="s">
        <v>74</v>
      </c>
      <c r="N4" s="91" t="s">
        <v>75</v>
      </c>
      <c r="O4" s="91" t="s">
        <v>76</v>
      </c>
      <c r="P4" s="91" t="s">
        <v>77</v>
      </c>
      <c r="Q4" s="91" t="s">
        <v>78</v>
      </c>
      <c r="R4" s="92" t="s">
        <v>79</v>
      </c>
      <c r="S4" s="64"/>
      <c r="T4" s="251"/>
      <c r="U4" s="93" t="s">
        <v>114</v>
      </c>
      <c r="V4" s="221" t="s">
        <v>132</v>
      </c>
      <c r="W4" s="94" t="s">
        <v>74</v>
      </c>
      <c r="X4" s="94" t="s">
        <v>75</v>
      </c>
      <c r="Y4" s="94" t="s">
        <v>76</v>
      </c>
      <c r="Z4" s="94" t="s">
        <v>77</v>
      </c>
      <c r="AA4" s="94" t="s">
        <v>78</v>
      </c>
      <c r="AB4" s="95" t="s">
        <v>79</v>
      </c>
      <c r="AC4" s="254"/>
    </row>
    <row r="5" spans="1:29" ht="24.75" customHeight="1">
      <c r="A5" s="64"/>
      <c r="B5" s="96" t="s">
        <v>80</v>
      </c>
      <c r="C5" s="97">
        <v>2812</v>
      </c>
      <c r="D5" s="98">
        <v>3001</v>
      </c>
      <c r="E5" s="98">
        <v>1202</v>
      </c>
      <c r="F5" s="98">
        <v>658</v>
      </c>
      <c r="G5" s="98">
        <v>365</v>
      </c>
      <c r="H5" s="98">
        <v>524</v>
      </c>
      <c r="I5" s="98">
        <v>203</v>
      </c>
      <c r="J5" s="99">
        <v>49</v>
      </c>
      <c r="K5" s="97">
        <v>119663</v>
      </c>
      <c r="L5" s="100">
        <v>121049</v>
      </c>
      <c r="M5" s="101">
        <v>7259</v>
      </c>
      <c r="N5" s="101">
        <v>9127</v>
      </c>
      <c r="O5" s="101">
        <v>8813</v>
      </c>
      <c r="P5" s="101">
        <v>28323</v>
      </c>
      <c r="Q5" s="101">
        <v>33474</v>
      </c>
      <c r="R5" s="102">
        <v>34053</v>
      </c>
      <c r="S5" s="64"/>
      <c r="T5" s="103" t="s">
        <v>81</v>
      </c>
      <c r="U5" s="104">
        <v>356722286</v>
      </c>
      <c r="V5" s="105">
        <v>381162510</v>
      </c>
      <c r="W5" s="105">
        <v>8731825</v>
      </c>
      <c r="X5" s="105">
        <v>17874056</v>
      </c>
      <c r="Y5" s="105">
        <v>16126813</v>
      </c>
      <c r="Z5" s="105">
        <v>64442458</v>
      </c>
      <c r="AA5" s="105">
        <v>141077831</v>
      </c>
      <c r="AB5" s="106">
        <v>132909527</v>
      </c>
      <c r="AC5" s="103" t="s">
        <v>82</v>
      </c>
    </row>
    <row r="6" spans="1:29" s="120" customFormat="1" ht="24.75" customHeight="1">
      <c r="A6" s="65"/>
      <c r="B6" s="107" t="s">
        <v>29</v>
      </c>
      <c r="C6" s="108">
        <v>814</v>
      </c>
      <c r="D6" s="109">
        <v>869</v>
      </c>
      <c r="E6" s="110">
        <v>326</v>
      </c>
      <c r="F6" s="110">
        <v>183</v>
      </c>
      <c r="G6" s="110">
        <v>106</v>
      </c>
      <c r="H6" s="110">
        <v>161</v>
      </c>
      <c r="I6" s="110">
        <v>74</v>
      </c>
      <c r="J6" s="111">
        <v>19</v>
      </c>
      <c r="K6" s="108">
        <v>39652</v>
      </c>
      <c r="L6" s="112">
        <v>39984</v>
      </c>
      <c r="M6" s="113">
        <v>1990</v>
      </c>
      <c r="N6" s="113">
        <v>2561</v>
      </c>
      <c r="O6" s="113">
        <v>2553</v>
      </c>
      <c r="P6" s="113">
        <v>8896</v>
      </c>
      <c r="Q6" s="113">
        <v>12103</v>
      </c>
      <c r="R6" s="114">
        <v>11881</v>
      </c>
      <c r="S6" s="65"/>
      <c r="T6" s="115" t="s">
        <v>29</v>
      </c>
      <c r="U6" s="116">
        <v>116613275</v>
      </c>
      <c r="V6" s="117">
        <v>130799830</v>
      </c>
      <c r="W6" s="118">
        <v>2773033</v>
      </c>
      <c r="X6" s="118">
        <v>4143279</v>
      </c>
      <c r="Y6" s="118">
        <v>4416346</v>
      </c>
      <c r="Z6" s="118">
        <v>20743716</v>
      </c>
      <c r="AA6" s="118">
        <v>41634750</v>
      </c>
      <c r="AB6" s="119">
        <v>57088706</v>
      </c>
      <c r="AC6" s="115" t="s">
        <v>29</v>
      </c>
    </row>
    <row r="7" spans="1:29" ht="24.75" customHeight="1">
      <c r="A7" s="64"/>
      <c r="B7" s="107" t="s">
        <v>30</v>
      </c>
      <c r="C7" s="108">
        <v>515</v>
      </c>
      <c r="D7" s="109">
        <v>566</v>
      </c>
      <c r="E7" s="110">
        <v>252</v>
      </c>
      <c r="F7" s="110">
        <v>123</v>
      </c>
      <c r="G7" s="110">
        <v>70</v>
      </c>
      <c r="H7" s="110">
        <v>86</v>
      </c>
      <c r="I7" s="110">
        <v>33</v>
      </c>
      <c r="J7" s="111">
        <v>2</v>
      </c>
      <c r="K7" s="108">
        <v>15251</v>
      </c>
      <c r="L7" s="112">
        <v>15445</v>
      </c>
      <c r="M7" s="113">
        <v>1493</v>
      </c>
      <c r="N7" s="113">
        <v>1743</v>
      </c>
      <c r="O7" s="113">
        <v>1679</v>
      </c>
      <c r="P7" s="121">
        <v>4352</v>
      </c>
      <c r="Q7" s="121">
        <v>5482</v>
      </c>
      <c r="R7" s="122">
        <v>696</v>
      </c>
      <c r="S7" s="64"/>
      <c r="T7" s="115" t="s">
        <v>30</v>
      </c>
      <c r="U7" s="116">
        <v>43394959</v>
      </c>
      <c r="V7" s="117">
        <v>45256543</v>
      </c>
      <c r="W7" s="118">
        <v>1680187</v>
      </c>
      <c r="X7" s="118">
        <v>2032382</v>
      </c>
      <c r="Y7" s="118">
        <v>3599616</v>
      </c>
      <c r="Z7" s="118">
        <v>9956289</v>
      </c>
      <c r="AA7" s="118" t="s">
        <v>99</v>
      </c>
      <c r="AB7" s="119" t="s">
        <v>99</v>
      </c>
      <c r="AC7" s="123" t="s">
        <v>30</v>
      </c>
    </row>
    <row r="8" spans="1:29" ht="24.75" customHeight="1">
      <c r="A8" s="64"/>
      <c r="B8" s="107" t="s">
        <v>31</v>
      </c>
      <c r="C8" s="108">
        <v>115</v>
      </c>
      <c r="D8" s="109">
        <v>130</v>
      </c>
      <c r="E8" s="110">
        <v>66</v>
      </c>
      <c r="F8" s="110">
        <v>29</v>
      </c>
      <c r="G8" s="110">
        <v>8</v>
      </c>
      <c r="H8" s="110">
        <v>19</v>
      </c>
      <c r="I8" s="110">
        <v>7</v>
      </c>
      <c r="J8" s="111">
        <v>1</v>
      </c>
      <c r="K8" s="108">
        <v>4150</v>
      </c>
      <c r="L8" s="124">
        <v>4178</v>
      </c>
      <c r="M8" s="121">
        <v>398</v>
      </c>
      <c r="N8" s="121">
        <v>396</v>
      </c>
      <c r="O8" s="121">
        <v>190</v>
      </c>
      <c r="P8" s="121">
        <v>1124</v>
      </c>
      <c r="Q8" s="121">
        <v>1182</v>
      </c>
      <c r="R8" s="122">
        <v>888</v>
      </c>
      <c r="S8" s="64"/>
      <c r="T8" s="115" t="s">
        <v>31</v>
      </c>
      <c r="U8" s="116">
        <v>13392315</v>
      </c>
      <c r="V8" s="117">
        <v>13877878</v>
      </c>
      <c r="W8" s="118">
        <v>388146</v>
      </c>
      <c r="X8" s="118">
        <v>555427</v>
      </c>
      <c r="Y8" s="118" t="s">
        <v>99</v>
      </c>
      <c r="Z8" s="118">
        <v>2182387</v>
      </c>
      <c r="AA8" s="118">
        <v>8589409</v>
      </c>
      <c r="AB8" s="119" t="s">
        <v>99</v>
      </c>
      <c r="AC8" s="123" t="s">
        <v>31</v>
      </c>
    </row>
    <row r="9" spans="1:29" ht="24.75" customHeight="1">
      <c r="A9" s="64"/>
      <c r="B9" s="107" t="s">
        <v>32</v>
      </c>
      <c r="C9" s="108">
        <v>140</v>
      </c>
      <c r="D9" s="109">
        <v>139</v>
      </c>
      <c r="E9" s="110">
        <v>66</v>
      </c>
      <c r="F9" s="110">
        <v>33</v>
      </c>
      <c r="G9" s="110">
        <v>12</v>
      </c>
      <c r="H9" s="110">
        <v>23</v>
      </c>
      <c r="I9" s="110">
        <v>4</v>
      </c>
      <c r="J9" s="111">
        <v>1</v>
      </c>
      <c r="K9" s="108">
        <v>4189</v>
      </c>
      <c r="L9" s="124">
        <v>3894</v>
      </c>
      <c r="M9" s="121">
        <v>394</v>
      </c>
      <c r="N9" s="121">
        <v>460</v>
      </c>
      <c r="O9" s="121">
        <v>294</v>
      </c>
      <c r="P9" s="121">
        <v>1237</v>
      </c>
      <c r="Q9" s="121">
        <v>633</v>
      </c>
      <c r="R9" s="122">
        <v>876</v>
      </c>
      <c r="S9" s="64"/>
      <c r="T9" s="115" t="s">
        <v>32</v>
      </c>
      <c r="U9" s="116">
        <v>8961084</v>
      </c>
      <c r="V9" s="117">
        <v>8119300</v>
      </c>
      <c r="W9" s="118">
        <v>289039</v>
      </c>
      <c r="X9" s="118">
        <v>473940</v>
      </c>
      <c r="Y9" s="118">
        <v>316536</v>
      </c>
      <c r="Z9" s="118">
        <v>2919213</v>
      </c>
      <c r="AA9" s="118" t="s">
        <v>99</v>
      </c>
      <c r="AB9" s="119" t="s">
        <v>99</v>
      </c>
      <c r="AC9" s="123" t="s">
        <v>32</v>
      </c>
    </row>
    <row r="10" spans="2:29" ht="24.75" customHeight="1">
      <c r="B10" s="107" t="s">
        <v>33</v>
      </c>
      <c r="C10" s="108">
        <v>119</v>
      </c>
      <c r="D10" s="109">
        <v>118</v>
      </c>
      <c r="E10" s="110">
        <v>31</v>
      </c>
      <c r="F10" s="110">
        <v>31</v>
      </c>
      <c r="G10" s="110">
        <v>15</v>
      </c>
      <c r="H10" s="110">
        <v>26</v>
      </c>
      <c r="I10" s="110">
        <v>10</v>
      </c>
      <c r="J10" s="111">
        <v>5</v>
      </c>
      <c r="K10" s="108">
        <v>6568</v>
      </c>
      <c r="L10" s="124">
        <v>6906</v>
      </c>
      <c r="M10" s="121">
        <v>198</v>
      </c>
      <c r="N10" s="121">
        <v>418</v>
      </c>
      <c r="O10" s="121">
        <v>369</v>
      </c>
      <c r="P10" s="121">
        <v>1559</v>
      </c>
      <c r="Q10" s="121">
        <v>1773</v>
      </c>
      <c r="R10" s="122">
        <v>2589</v>
      </c>
      <c r="T10" s="115" t="s">
        <v>33</v>
      </c>
      <c r="U10" s="116">
        <v>28056675</v>
      </c>
      <c r="V10" s="117">
        <v>32798419</v>
      </c>
      <c r="W10" s="118">
        <v>256761</v>
      </c>
      <c r="X10" s="118">
        <v>693460</v>
      </c>
      <c r="Y10" s="118">
        <v>785899</v>
      </c>
      <c r="Z10" s="118">
        <v>3588064</v>
      </c>
      <c r="AA10" s="118">
        <v>9689610</v>
      </c>
      <c r="AB10" s="119">
        <v>17784625</v>
      </c>
      <c r="AC10" s="123" t="s">
        <v>33</v>
      </c>
    </row>
    <row r="11" spans="1:29" ht="24.75" customHeight="1">
      <c r="A11" s="206">
        <f>'第１表事業所'!A11+3</f>
        <v>140</v>
      </c>
      <c r="B11" s="107" t="s">
        <v>34</v>
      </c>
      <c r="C11" s="108">
        <v>112</v>
      </c>
      <c r="D11" s="109">
        <v>107</v>
      </c>
      <c r="E11" s="110">
        <v>49</v>
      </c>
      <c r="F11" s="110">
        <v>20</v>
      </c>
      <c r="G11" s="110">
        <v>14</v>
      </c>
      <c r="H11" s="110">
        <v>14</v>
      </c>
      <c r="I11" s="110">
        <v>4</v>
      </c>
      <c r="J11" s="111">
        <v>6</v>
      </c>
      <c r="K11" s="108">
        <v>9839</v>
      </c>
      <c r="L11" s="124">
        <v>9870</v>
      </c>
      <c r="M11" s="121">
        <v>310</v>
      </c>
      <c r="N11" s="121">
        <v>277</v>
      </c>
      <c r="O11" s="121">
        <v>364</v>
      </c>
      <c r="P11" s="121">
        <v>625</v>
      </c>
      <c r="Q11" s="121">
        <v>816</v>
      </c>
      <c r="R11" s="122">
        <v>7478</v>
      </c>
      <c r="S11" s="206">
        <f>A11+1</f>
        <v>141</v>
      </c>
      <c r="T11" s="115" t="s">
        <v>34</v>
      </c>
      <c r="U11" s="116">
        <v>18581932</v>
      </c>
      <c r="V11" s="117">
        <v>20028781</v>
      </c>
      <c r="W11" s="118">
        <v>532479</v>
      </c>
      <c r="X11" s="118">
        <v>390822</v>
      </c>
      <c r="Y11" s="118">
        <v>775783</v>
      </c>
      <c r="Z11" s="118">
        <v>1011651</v>
      </c>
      <c r="AA11" s="118">
        <v>2330811</v>
      </c>
      <c r="AB11" s="119">
        <v>14987235</v>
      </c>
      <c r="AC11" s="123" t="s">
        <v>34</v>
      </c>
    </row>
    <row r="12" spans="1:29" ht="24.75" customHeight="1">
      <c r="A12" s="64"/>
      <c r="B12" s="107" t="s">
        <v>35</v>
      </c>
      <c r="C12" s="108">
        <v>158</v>
      </c>
      <c r="D12" s="109">
        <v>175</v>
      </c>
      <c r="E12" s="110">
        <v>75</v>
      </c>
      <c r="F12" s="110">
        <v>39</v>
      </c>
      <c r="G12" s="110">
        <v>15</v>
      </c>
      <c r="H12" s="110">
        <v>36</v>
      </c>
      <c r="I12" s="110">
        <v>9</v>
      </c>
      <c r="J12" s="111">
        <v>1</v>
      </c>
      <c r="K12" s="108">
        <v>5023</v>
      </c>
      <c r="L12" s="124">
        <v>5430</v>
      </c>
      <c r="M12" s="121">
        <v>457</v>
      </c>
      <c r="N12" s="121">
        <v>534</v>
      </c>
      <c r="O12" s="121">
        <v>359</v>
      </c>
      <c r="P12" s="121">
        <v>1897</v>
      </c>
      <c r="Q12" s="121">
        <v>1423</v>
      </c>
      <c r="R12" s="122">
        <v>760</v>
      </c>
      <c r="S12" s="64"/>
      <c r="T12" s="115" t="s">
        <v>35</v>
      </c>
      <c r="U12" s="116">
        <v>18862380</v>
      </c>
      <c r="V12" s="117">
        <v>20197038</v>
      </c>
      <c r="W12" s="118">
        <v>618524</v>
      </c>
      <c r="X12" s="118">
        <v>5481797</v>
      </c>
      <c r="Y12" s="118">
        <v>588409</v>
      </c>
      <c r="Z12" s="118">
        <v>3868302</v>
      </c>
      <c r="AA12" s="118" t="s">
        <v>99</v>
      </c>
      <c r="AB12" s="119" t="s">
        <v>99</v>
      </c>
      <c r="AC12" s="123" t="s">
        <v>35</v>
      </c>
    </row>
    <row r="13" spans="1:29" ht="24.75" customHeight="1">
      <c r="A13" s="64"/>
      <c r="B13" s="107" t="s">
        <v>36</v>
      </c>
      <c r="C13" s="108">
        <v>135</v>
      </c>
      <c r="D13" s="109">
        <v>138</v>
      </c>
      <c r="E13" s="110">
        <v>48</v>
      </c>
      <c r="F13" s="110">
        <v>36</v>
      </c>
      <c r="G13" s="110">
        <v>25</v>
      </c>
      <c r="H13" s="110">
        <v>18</v>
      </c>
      <c r="I13" s="110">
        <v>10</v>
      </c>
      <c r="J13" s="111">
        <v>1</v>
      </c>
      <c r="K13" s="108">
        <v>4644</v>
      </c>
      <c r="L13" s="124">
        <v>4902</v>
      </c>
      <c r="M13" s="121">
        <v>291</v>
      </c>
      <c r="N13" s="121">
        <v>486</v>
      </c>
      <c r="O13" s="121">
        <v>595</v>
      </c>
      <c r="P13" s="121">
        <v>913</v>
      </c>
      <c r="Q13" s="121">
        <v>1681</v>
      </c>
      <c r="R13" s="122">
        <v>936</v>
      </c>
      <c r="S13" s="64"/>
      <c r="T13" s="115" t="s">
        <v>36</v>
      </c>
      <c r="U13" s="116">
        <v>8440066</v>
      </c>
      <c r="V13" s="117">
        <v>7407988</v>
      </c>
      <c r="W13" s="118">
        <v>301651</v>
      </c>
      <c r="X13" s="118">
        <v>780970</v>
      </c>
      <c r="Y13" s="118">
        <v>817550</v>
      </c>
      <c r="Z13" s="118">
        <v>1514307</v>
      </c>
      <c r="AA13" s="118" t="s">
        <v>99</v>
      </c>
      <c r="AB13" s="119" t="s">
        <v>99</v>
      </c>
      <c r="AC13" s="123" t="s">
        <v>36</v>
      </c>
    </row>
    <row r="14" spans="1:29" ht="24.75" customHeight="1">
      <c r="A14" s="64"/>
      <c r="B14" s="107" t="s">
        <v>83</v>
      </c>
      <c r="C14" s="108">
        <v>228</v>
      </c>
      <c r="D14" s="109">
        <v>236</v>
      </c>
      <c r="E14" s="110">
        <v>101</v>
      </c>
      <c r="F14" s="110">
        <v>48</v>
      </c>
      <c r="G14" s="110">
        <v>29</v>
      </c>
      <c r="H14" s="110">
        <v>40</v>
      </c>
      <c r="I14" s="110">
        <v>16</v>
      </c>
      <c r="J14" s="111">
        <v>2</v>
      </c>
      <c r="K14" s="108">
        <v>8051</v>
      </c>
      <c r="L14" s="124">
        <v>7967</v>
      </c>
      <c r="M14" s="121">
        <v>603</v>
      </c>
      <c r="N14" s="121">
        <v>645</v>
      </c>
      <c r="O14" s="121">
        <v>701</v>
      </c>
      <c r="P14" s="121">
        <v>2158</v>
      </c>
      <c r="Q14" s="121">
        <v>2602</v>
      </c>
      <c r="R14" s="122">
        <v>1258</v>
      </c>
      <c r="S14" s="64"/>
      <c r="T14" s="115" t="s">
        <v>83</v>
      </c>
      <c r="U14" s="116">
        <v>24285947</v>
      </c>
      <c r="V14" s="117">
        <v>24028522</v>
      </c>
      <c r="W14" s="118">
        <v>525345</v>
      </c>
      <c r="X14" s="118">
        <v>683655</v>
      </c>
      <c r="Y14" s="118">
        <v>1104211</v>
      </c>
      <c r="Z14" s="118">
        <v>4099650</v>
      </c>
      <c r="AA14" s="118" t="s">
        <v>99</v>
      </c>
      <c r="AB14" s="119" t="s">
        <v>99</v>
      </c>
      <c r="AC14" s="123" t="s">
        <v>83</v>
      </c>
    </row>
    <row r="15" spans="1:29" ht="24.75" customHeight="1">
      <c r="A15" s="64"/>
      <c r="B15" s="107" t="s">
        <v>84</v>
      </c>
      <c r="C15" s="108">
        <v>253</v>
      </c>
      <c r="D15" s="109">
        <v>282</v>
      </c>
      <c r="E15" s="110">
        <v>104</v>
      </c>
      <c r="F15" s="110">
        <v>65</v>
      </c>
      <c r="G15" s="110">
        <v>39</v>
      </c>
      <c r="H15" s="110">
        <v>49</v>
      </c>
      <c r="I15" s="110">
        <v>20</v>
      </c>
      <c r="J15" s="111">
        <v>5</v>
      </c>
      <c r="K15" s="108">
        <v>12141</v>
      </c>
      <c r="L15" s="124">
        <v>12166</v>
      </c>
      <c r="M15" s="121">
        <v>614</v>
      </c>
      <c r="N15" s="121">
        <v>893</v>
      </c>
      <c r="O15" s="121">
        <v>939</v>
      </c>
      <c r="P15" s="121">
        <v>2600</v>
      </c>
      <c r="Q15" s="121">
        <v>3146</v>
      </c>
      <c r="R15" s="122">
        <v>3974</v>
      </c>
      <c r="S15" s="64"/>
      <c r="T15" s="115" t="s">
        <v>84</v>
      </c>
      <c r="U15" s="116">
        <v>48366826</v>
      </c>
      <c r="V15" s="117">
        <v>49955348</v>
      </c>
      <c r="W15" s="118">
        <v>706072</v>
      </c>
      <c r="X15" s="118">
        <v>1438744</v>
      </c>
      <c r="Y15" s="118">
        <v>2521175</v>
      </c>
      <c r="Z15" s="118">
        <v>6473403</v>
      </c>
      <c r="AA15" s="118">
        <v>21280243</v>
      </c>
      <c r="AB15" s="119">
        <v>17535711</v>
      </c>
      <c r="AC15" s="123" t="s">
        <v>84</v>
      </c>
    </row>
    <row r="16" spans="2:29" ht="24.75" customHeight="1">
      <c r="B16" s="107" t="s">
        <v>37</v>
      </c>
      <c r="C16" s="108">
        <v>4</v>
      </c>
      <c r="D16" s="109">
        <v>6</v>
      </c>
      <c r="E16" s="110">
        <v>2</v>
      </c>
      <c r="F16" s="110" t="s">
        <v>98</v>
      </c>
      <c r="G16" s="110" t="s">
        <v>98</v>
      </c>
      <c r="H16" s="110">
        <v>4</v>
      </c>
      <c r="I16" s="110" t="s">
        <v>98</v>
      </c>
      <c r="J16" s="111" t="s">
        <v>98</v>
      </c>
      <c r="K16" s="108">
        <v>242</v>
      </c>
      <c r="L16" s="124">
        <v>259</v>
      </c>
      <c r="M16" s="121">
        <v>13</v>
      </c>
      <c r="N16" s="121" t="s">
        <v>98</v>
      </c>
      <c r="O16" s="121" t="s">
        <v>98</v>
      </c>
      <c r="P16" s="121">
        <v>246</v>
      </c>
      <c r="Q16" s="121" t="s">
        <v>98</v>
      </c>
      <c r="R16" s="122" t="s">
        <v>98</v>
      </c>
      <c r="T16" s="115" t="s">
        <v>37</v>
      </c>
      <c r="U16" s="116">
        <v>520931</v>
      </c>
      <c r="V16" s="117">
        <v>569159</v>
      </c>
      <c r="W16" s="118" t="s">
        <v>99</v>
      </c>
      <c r="X16" s="118" t="s">
        <v>98</v>
      </c>
      <c r="Y16" s="118" t="s">
        <v>98</v>
      </c>
      <c r="Z16" s="118" t="s">
        <v>99</v>
      </c>
      <c r="AA16" s="118" t="s">
        <v>98</v>
      </c>
      <c r="AB16" s="119" t="s">
        <v>98</v>
      </c>
      <c r="AC16" s="123" t="s">
        <v>37</v>
      </c>
    </row>
    <row r="17" spans="2:29" ht="24.75" customHeight="1">
      <c r="B17" s="107" t="s">
        <v>38</v>
      </c>
      <c r="C17" s="108">
        <v>57</v>
      </c>
      <c r="D17" s="109">
        <v>59</v>
      </c>
      <c r="E17" s="110">
        <v>18</v>
      </c>
      <c r="F17" s="110">
        <v>11</v>
      </c>
      <c r="G17" s="110">
        <v>7</v>
      </c>
      <c r="H17" s="110">
        <v>13</v>
      </c>
      <c r="I17" s="110">
        <v>9</v>
      </c>
      <c r="J17" s="111">
        <v>1</v>
      </c>
      <c r="K17" s="108">
        <v>3059</v>
      </c>
      <c r="L17" s="124">
        <v>2983</v>
      </c>
      <c r="M17" s="121">
        <v>108</v>
      </c>
      <c r="N17" s="121">
        <v>147</v>
      </c>
      <c r="O17" s="121">
        <v>173</v>
      </c>
      <c r="P17" s="121">
        <v>789</v>
      </c>
      <c r="Q17" s="121">
        <v>1457</v>
      </c>
      <c r="R17" s="122">
        <v>309</v>
      </c>
      <c r="T17" s="115" t="s">
        <v>38</v>
      </c>
      <c r="U17" s="116">
        <v>9040890</v>
      </c>
      <c r="V17" s="117">
        <v>9110218</v>
      </c>
      <c r="W17" s="118">
        <v>150285</v>
      </c>
      <c r="X17" s="118">
        <v>267047</v>
      </c>
      <c r="Y17" s="118">
        <v>255725</v>
      </c>
      <c r="Z17" s="118" t="s">
        <v>99</v>
      </c>
      <c r="AA17" s="118">
        <v>5338870</v>
      </c>
      <c r="AB17" s="119" t="s">
        <v>99</v>
      </c>
      <c r="AC17" s="123" t="s">
        <v>38</v>
      </c>
    </row>
    <row r="18" spans="1:29" ht="24.75" customHeight="1">
      <c r="A18" s="64"/>
      <c r="B18" s="107" t="s">
        <v>39</v>
      </c>
      <c r="C18" s="108">
        <v>75</v>
      </c>
      <c r="D18" s="109">
        <v>85</v>
      </c>
      <c r="E18" s="110">
        <v>26</v>
      </c>
      <c r="F18" s="110">
        <v>21</v>
      </c>
      <c r="G18" s="110">
        <v>14</v>
      </c>
      <c r="H18" s="110">
        <v>19</v>
      </c>
      <c r="I18" s="110">
        <v>4</v>
      </c>
      <c r="J18" s="111">
        <v>1</v>
      </c>
      <c r="K18" s="108">
        <v>2731</v>
      </c>
      <c r="L18" s="124">
        <v>3186</v>
      </c>
      <c r="M18" s="121">
        <v>162</v>
      </c>
      <c r="N18" s="121">
        <v>316</v>
      </c>
      <c r="O18" s="121">
        <v>337</v>
      </c>
      <c r="P18" s="121">
        <v>982</v>
      </c>
      <c r="Q18" s="121">
        <v>674</v>
      </c>
      <c r="R18" s="122">
        <v>715</v>
      </c>
      <c r="S18" s="64"/>
      <c r="T18" s="115" t="s">
        <v>39</v>
      </c>
      <c r="U18" s="116">
        <v>6977328</v>
      </c>
      <c r="V18" s="117">
        <v>7550144</v>
      </c>
      <c r="W18" s="118">
        <v>238273</v>
      </c>
      <c r="X18" s="118">
        <v>669675</v>
      </c>
      <c r="Y18" s="118">
        <v>430105</v>
      </c>
      <c r="Z18" s="118">
        <v>2007938</v>
      </c>
      <c r="AA18" s="118" t="s">
        <v>99</v>
      </c>
      <c r="AB18" s="119" t="s">
        <v>99</v>
      </c>
      <c r="AC18" s="123" t="s">
        <v>39</v>
      </c>
    </row>
    <row r="19" spans="1:29" ht="24.75" customHeight="1">
      <c r="A19" s="64"/>
      <c r="B19" s="107" t="s">
        <v>40</v>
      </c>
      <c r="C19" s="108">
        <v>66</v>
      </c>
      <c r="D19" s="109">
        <v>68</v>
      </c>
      <c r="E19" s="110">
        <v>26</v>
      </c>
      <c r="F19" s="110">
        <v>15</v>
      </c>
      <c r="G19" s="110">
        <v>9</v>
      </c>
      <c r="H19" s="110">
        <v>11</v>
      </c>
      <c r="I19" s="110">
        <v>3</v>
      </c>
      <c r="J19" s="111">
        <v>4</v>
      </c>
      <c r="K19" s="108">
        <v>3511</v>
      </c>
      <c r="L19" s="124">
        <v>3432</v>
      </c>
      <c r="M19" s="121">
        <v>161</v>
      </c>
      <c r="N19" s="121">
        <v>200</v>
      </c>
      <c r="O19" s="121">
        <v>212</v>
      </c>
      <c r="P19" s="121">
        <v>664</v>
      </c>
      <c r="Q19" s="121">
        <v>502</v>
      </c>
      <c r="R19" s="122">
        <v>1693</v>
      </c>
      <c r="S19" s="64"/>
      <c r="T19" s="115" t="s">
        <v>40</v>
      </c>
      <c r="U19" s="116">
        <v>10014714</v>
      </c>
      <c r="V19" s="117">
        <v>10469555</v>
      </c>
      <c r="W19" s="118">
        <v>129759</v>
      </c>
      <c r="X19" s="118">
        <v>209333</v>
      </c>
      <c r="Y19" s="118">
        <v>211288</v>
      </c>
      <c r="Z19" s="118">
        <v>3024896</v>
      </c>
      <c r="AA19" s="118">
        <v>2867959</v>
      </c>
      <c r="AB19" s="119">
        <v>4026320</v>
      </c>
      <c r="AC19" s="123" t="s">
        <v>40</v>
      </c>
    </row>
    <row r="20" spans="2:29" ht="24.75" customHeight="1">
      <c r="B20" s="125" t="s">
        <v>41</v>
      </c>
      <c r="C20" s="126">
        <v>21</v>
      </c>
      <c r="D20" s="127">
        <v>23</v>
      </c>
      <c r="E20" s="128">
        <v>12</v>
      </c>
      <c r="F20" s="128">
        <v>4</v>
      </c>
      <c r="G20" s="128">
        <v>2</v>
      </c>
      <c r="H20" s="128">
        <v>5</v>
      </c>
      <c r="I20" s="128" t="s">
        <v>98</v>
      </c>
      <c r="J20" s="129" t="s">
        <v>98</v>
      </c>
      <c r="K20" s="126">
        <v>612</v>
      </c>
      <c r="L20" s="130">
        <v>447</v>
      </c>
      <c r="M20" s="131">
        <v>67</v>
      </c>
      <c r="N20" s="131">
        <v>51</v>
      </c>
      <c r="O20" s="131">
        <v>48</v>
      </c>
      <c r="P20" s="131">
        <v>281</v>
      </c>
      <c r="Q20" s="131" t="s">
        <v>98</v>
      </c>
      <c r="R20" s="132" t="s">
        <v>98</v>
      </c>
      <c r="T20" s="133" t="s">
        <v>41</v>
      </c>
      <c r="U20" s="134">
        <v>1212964</v>
      </c>
      <c r="V20" s="135">
        <v>993787</v>
      </c>
      <c r="W20" s="136" t="s">
        <v>99</v>
      </c>
      <c r="X20" s="137">
        <v>53525</v>
      </c>
      <c r="Y20" s="136" t="s">
        <v>99</v>
      </c>
      <c r="Z20" s="137">
        <v>817067</v>
      </c>
      <c r="AA20" s="136" t="s">
        <v>98</v>
      </c>
      <c r="AB20" s="138" t="s">
        <v>98</v>
      </c>
      <c r="AC20" s="133" t="s">
        <v>41</v>
      </c>
    </row>
    <row r="21" spans="1:43" s="141" customFormat="1" ht="13.5">
      <c r="A21" s="62"/>
      <c r="C21" s="211" t="s">
        <v>128</v>
      </c>
      <c r="D21" s="139"/>
      <c r="E21" s="139"/>
      <c r="F21" s="139"/>
      <c r="G21" s="139"/>
      <c r="H21" s="139"/>
      <c r="I21" s="139"/>
      <c r="J21" s="139"/>
      <c r="K21" s="139"/>
      <c r="L21" s="140"/>
      <c r="M21" s="140"/>
      <c r="N21" s="140"/>
      <c r="O21" s="140"/>
      <c r="P21" s="140"/>
      <c r="Q21" s="140"/>
      <c r="R21" s="140"/>
      <c r="S21" s="62"/>
      <c r="U21" s="211" t="s">
        <v>127</v>
      </c>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row>
    <row r="22" spans="10:29" ht="12">
      <c r="J22" s="142"/>
      <c r="K22" s="142"/>
      <c r="L22" s="142"/>
      <c r="M22" s="142"/>
      <c r="N22" s="142"/>
      <c r="O22" s="142"/>
      <c r="P22" s="142"/>
      <c r="Q22" s="142"/>
      <c r="R22" s="142"/>
      <c r="T22" s="143"/>
      <c r="U22" s="143"/>
      <c r="V22" s="142"/>
      <c r="W22" s="142"/>
      <c r="X22" s="142"/>
      <c r="Y22" s="142"/>
      <c r="Z22" s="142"/>
      <c r="AA22" s="142"/>
      <c r="AB22" s="142"/>
      <c r="AC22" s="142"/>
    </row>
  </sheetData>
  <sheetProtection/>
  <mergeCells count="3">
    <mergeCell ref="B2:B4"/>
    <mergeCell ref="T2:T4"/>
    <mergeCell ref="AC2:AC4"/>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pane xSplit="2" ySplit="5" topLeftCell="C6" activePane="bottomRight" state="frozen"/>
      <selection pane="topLeft" activeCell="C1" sqref="C1"/>
      <selection pane="topRight" activeCell="C1" sqref="C1"/>
      <selection pane="bottomLeft" activeCell="C1" sqref="C1"/>
      <selection pane="bottomRight" activeCell="A1" sqref="A1"/>
    </sheetView>
  </sheetViews>
  <sheetFormatPr defaultColWidth="9.00390625" defaultRowHeight="13.5"/>
  <cols>
    <col min="1" max="1" width="3.625" style="62" customWidth="1"/>
    <col min="2" max="2" width="10.625" style="14" customWidth="1"/>
    <col min="3" max="3" width="9.00390625" style="14" customWidth="1"/>
    <col min="4" max="4" width="10.625" style="14" customWidth="1"/>
    <col min="5" max="5" width="13.625" style="14" customWidth="1"/>
    <col min="6" max="10" width="14.625" style="14" customWidth="1"/>
    <col min="11" max="11" width="13.625" style="14" customWidth="1"/>
    <col min="12" max="12" width="10.625" style="14" customWidth="1"/>
    <col min="13" max="13" width="8.125" style="14" customWidth="1"/>
    <col min="14" max="16384" width="9.00390625" style="14" customWidth="1"/>
  </cols>
  <sheetData>
    <row r="1" spans="2:11" ht="49.5" customHeight="1">
      <c r="B1" s="255" t="s">
        <v>124</v>
      </c>
      <c r="C1" s="255"/>
      <c r="D1" s="255"/>
      <c r="E1" s="255"/>
      <c r="F1" s="255"/>
      <c r="G1" s="255"/>
      <c r="H1" s="255"/>
      <c r="I1" s="255"/>
      <c r="J1" s="255"/>
      <c r="K1" s="255"/>
    </row>
    <row r="2" ht="13.5" customHeight="1"/>
    <row r="3" spans="1:12" s="28" customFormat="1" ht="24" customHeight="1">
      <c r="A3" s="62"/>
      <c r="B3" s="258" t="s">
        <v>51</v>
      </c>
      <c r="C3" s="6" t="s">
        <v>43</v>
      </c>
      <c r="D3" s="228" t="s">
        <v>44</v>
      </c>
      <c r="E3" s="212" t="s">
        <v>45</v>
      </c>
      <c r="F3" s="7" t="s">
        <v>46</v>
      </c>
      <c r="G3" s="7" t="s">
        <v>54</v>
      </c>
      <c r="H3" s="7" t="s">
        <v>112</v>
      </c>
      <c r="I3" s="227" t="s">
        <v>47</v>
      </c>
      <c r="J3" s="7" t="s">
        <v>48</v>
      </c>
      <c r="K3" s="8" t="s">
        <v>55</v>
      </c>
      <c r="L3" s="256" t="s">
        <v>52</v>
      </c>
    </row>
    <row r="4" spans="1:12" s="29" customFormat="1" ht="12.75" customHeight="1">
      <c r="A4" s="63"/>
      <c r="B4" s="259"/>
      <c r="C4" s="2"/>
      <c r="D4" s="229" t="s">
        <v>49</v>
      </c>
      <c r="E4" s="213" t="s">
        <v>64</v>
      </c>
      <c r="F4" s="10" t="s">
        <v>64</v>
      </c>
      <c r="G4" s="10" t="s">
        <v>64</v>
      </c>
      <c r="H4" s="10" t="s">
        <v>64</v>
      </c>
      <c r="I4" s="10" t="s">
        <v>64</v>
      </c>
      <c r="J4" s="10" t="s">
        <v>64</v>
      </c>
      <c r="K4" s="11" t="s">
        <v>64</v>
      </c>
      <c r="L4" s="257"/>
    </row>
    <row r="5" spans="1:16" ht="30" customHeight="1">
      <c r="A5" s="64"/>
      <c r="B5" s="56" t="s">
        <v>139</v>
      </c>
      <c r="C5" s="57">
        <v>3001</v>
      </c>
      <c r="D5" s="230">
        <v>121049</v>
      </c>
      <c r="E5" s="222">
        <v>52537008</v>
      </c>
      <c r="F5" s="58">
        <v>223850550</v>
      </c>
      <c r="G5" s="58">
        <v>381162510</v>
      </c>
      <c r="H5" s="58">
        <v>136443259</v>
      </c>
      <c r="I5" s="58">
        <v>359343297</v>
      </c>
      <c r="J5" s="58">
        <v>104769439</v>
      </c>
      <c r="K5" s="59">
        <v>17808498</v>
      </c>
      <c r="L5" s="56" t="s">
        <v>133</v>
      </c>
      <c r="M5" s="1"/>
      <c r="N5" s="1"/>
      <c r="O5" s="1"/>
      <c r="P5" s="1"/>
    </row>
    <row r="6" spans="1:12" ht="25.5" customHeight="1">
      <c r="A6" s="64"/>
      <c r="B6" s="60" t="s">
        <v>29</v>
      </c>
      <c r="C6" s="31">
        <v>869</v>
      </c>
      <c r="D6" s="231">
        <v>39984</v>
      </c>
      <c r="E6" s="223">
        <v>17891563</v>
      </c>
      <c r="F6" s="32">
        <v>71256481</v>
      </c>
      <c r="G6" s="32">
        <v>130799830</v>
      </c>
      <c r="H6" s="32">
        <v>51292189</v>
      </c>
      <c r="I6" s="32">
        <v>122865639</v>
      </c>
      <c r="J6" s="32">
        <v>37734520</v>
      </c>
      <c r="K6" s="33">
        <v>5215591</v>
      </c>
      <c r="L6" s="60" t="s">
        <v>29</v>
      </c>
    </row>
    <row r="7" spans="1:12" ht="25.5" customHeight="1">
      <c r="A7" s="65"/>
      <c r="B7" s="60" t="s">
        <v>30</v>
      </c>
      <c r="C7" s="34">
        <v>566</v>
      </c>
      <c r="D7" s="232">
        <v>15445</v>
      </c>
      <c r="E7" s="224">
        <v>5935591</v>
      </c>
      <c r="F7" s="35">
        <v>26784602</v>
      </c>
      <c r="G7" s="35">
        <v>45256543</v>
      </c>
      <c r="H7" s="35">
        <v>15207438</v>
      </c>
      <c r="I7" s="35">
        <v>43018999</v>
      </c>
      <c r="J7" s="35">
        <v>17591020</v>
      </c>
      <c r="K7" s="36">
        <v>2628544</v>
      </c>
      <c r="L7" s="60" t="s">
        <v>30</v>
      </c>
    </row>
    <row r="8" spans="1:12" ht="25.5" customHeight="1">
      <c r="A8" s="64"/>
      <c r="B8" s="60" t="s">
        <v>31</v>
      </c>
      <c r="C8" s="34">
        <v>130</v>
      </c>
      <c r="D8" s="232">
        <v>4178</v>
      </c>
      <c r="E8" s="224">
        <v>1739797</v>
      </c>
      <c r="F8" s="35">
        <v>6509078</v>
      </c>
      <c r="G8" s="35">
        <v>13877878</v>
      </c>
      <c r="H8" s="35">
        <v>6618831</v>
      </c>
      <c r="I8" s="35">
        <v>13595331</v>
      </c>
      <c r="J8" s="35">
        <v>2443041</v>
      </c>
      <c r="K8" s="36">
        <v>187765</v>
      </c>
      <c r="L8" s="60" t="s">
        <v>31</v>
      </c>
    </row>
    <row r="9" spans="1:12" ht="25.5" customHeight="1">
      <c r="A9" s="64"/>
      <c r="B9" s="60" t="s">
        <v>32</v>
      </c>
      <c r="C9" s="34">
        <v>139</v>
      </c>
      <c r="D9" s="232">
        <v>3894</v>
      </c>
      <c r="E9" s="224">
        <v>1604334</v>
      </c>
      <c r="F9" s="35">
        <v>5184994</v>
      </c>
      <c r="G9" s="35">
        <v>8119300</v>
      </c>
      <c r="H9" s="35">
        <v>2397023</v>
      </c>
      <c r="I9" s="35">
        <v>8074313</v>
      </c>
      <c r="J9" s="35">
        <v>2066975</v>
      </c>
      <c r="K9" s="36">
        <v>128624</v>
      </c>
      <c r="L9" s="60" t="s">
        <v>32</v>
      </c>
    </row>
    <row r="10" spans="1:12" ht="25.5" customHeight="1">
      <c r="A10" s="64"/>
      <c r="B10" s="60" t="s">
        <v>33</v>
      </c>
      <c r="C10" s="34">
        <v>118</v>
      </c>
      <c r="D10" s="232">
        <v>6906</v>
      </c>
      <c r="E10" s="224">
        <v>3012724</v>
      </c>
      <c r="F10" s="35">
        <v>19134732</v>
      </c>
      <c r="G10" s="35">
        <v>32798419</v>
      </c>
      <c r="H10" s="35">
        <v>12657843</v>
      </c>
      <c r="I10" s="35">
        <v>29356653</v>
      </c>
      <c r="J10" s="35">
        <v>6738205</v>
      </c>
      <c r="K10" s="36">
        <v>1645378</v>
      </c>
      <c r="L10" s="60" t="s">
        <v>33</v>
      </c>
    </row>
    <row r="11" spans="2:12" ht="25.5" customHeight="1">
      <c r="B11" s="60" t="s">
        <v>34</v>
      </c>
      <c r="C11" s="34">
        <v>107</v>
      </c>
      <c r="D11" s="232">
        <v>9870</v>
      </c>
      <c r="E11" s="224">
        <v>4892660</v>
      </c>
      <c r="F11" s="35">
        <v>12275553</v>
      </c>
      <c r="G11" s="35">
        <v>20028781</v>
      </c>
      <c r="H11" s="35">
        <v>7134489</v>
      </c>
      <c r="I11" s="35">
        <v>19573615</v>
      </c>
      <c r="J11" s="35">
        <v>9658045</v>
      </c>
      <c r="K11" s="36">
        <v>3140913</v>
      </c>
      <c r="L11" s="60" t="s">
        <v>34</v>
      </c>
    </row>
    <row r="12" spans="1:12" ht="25.5" customHeight="1">
      <c r="A12" s="206">
        <f>'第１表事業所'!A11+5</f>
        <v>142</v>
      </c>
      <c r="B12" s="60" t="s">
        <v>35</v>
      </c>
      <c r="C12" s="34">
        <v>175</v>
      </c>
      <c r="D12" s="232">
        <v>5430</v>
      </c>
      <c r="E12" s="224">
        <v>2253676</v>
      </c>
      <c r="F12" s="35">
        <v>10554991</v>
      </c>
      <c r="G12" s="35">
        <v>20197038</v>
      </c>
      <c r="H12" s="35">
        <v>8627678</v>
      </c>
      <c r="I12" s="35">
        <v>19728193</v>
      </c>
      <c r="J12" s="35">
        <v>2400074</v>
      </c>
      <c r="K12" s="36">
        <v>719721</v>
      </c>
      <c r="L12" s="60" t="s">
        <v>35</v>
      </c>
    </row>
    <row r="13" spans="1:12" ht="25.5" customHeight="1">
      <c r="A13" s="64"/>
      <c r="B13" s="60" t="s">
        <v>36</v>
      </c>
      <c r="C13" s="34">
        <v>138</v>
      </c>
      <c r="D13" s="232">
        <v>4902</v>
      </c>
      <c r="E13" s="224">
        <v>1857908</v>
      </c>
      <c r="F13" s="35">
        <v>3652999</v>
      </c>
      <c r="G13" s="35">
        <v>7407988</v>
      </c>
      <c r="H13" s="35">
        <v>3361395</v>
      </c>
      <c r="I13" s="35">
        <v>7046563</v>
      </c>
      <c r="J13" s="35">
        <v>1197102</v>
      </c>
      <c r="K13" s="36">
        <v>174178</v>
      </c>
      <c r="L13" s="60" t="s">
        <v>36</v>
      </c>
    </row>
    <row r="14" spans="1:12" ht="25.5" customHeight="1">
      <c r="A14" s="64"/>
      <c r="B14" s="60" t="s">
        <v>60</v>
      </c>
      <c r="C14" s="34">
        <v>236</v>
      </c>
      <c r="D14" s="232">
        <v>7967</v>
      </c>
      <c r="E14" s="224">
        <v>3311070</v>
      </c>
      <c r="F14" s="35">
        <v>14868986</v>
      </c>
      <c r="G14" s="35">
        <v>24028522</v>
      </c>
      <c r="H14" s="35">
        <v>7566477</v>
      </c>
      <c r="I14" s="35">
        <v>22904256</v>
      </c>
      <c r="J14" s="35">
        <v>5236445</v>
      </c>
      <c r="K14" s="36">
        <v>661154</v>
      </c>
      <c r="L14" s="60" t="s">
        <v>60</v>
      </c>
    </row>
    <row r="15" spans="1:12" ht="25.5" customHeight="1">
      <c r="A15" s="64"/>
      <c r="B15" s="60" t="s">
        <v>103</v>
      </c>
      <c r="C15" s="34">
        <v>282</v>
      </c>
      <c r="D15" s="232">
        <v>12166</v>
      </c>
      <c r="E15" s="224">
        <v>5495884</v>
      </c>
      <c r="F15" s="35">
        <v>36398502</v>
      </c>
      <c r="G15" s="35">
        <v>49955348</v>
      </c>
      <c r="H15" s="35">
        <v>11487369</v>
      </c>
      <c r="I15" s="35">
        <v>45379513</v>
      </c>
      <c r="J15" s="35">
        <v>12157579</v>
      </c>
      <c r="K15" s="36">
        <v>1982715</v>
      </c>
      <c r="L15" s="60" t="s">
        <v>103</v>
      </c>
    </row>
    <row r="16" spans="1:12" ht="25.5" customHeight="1">
      <c r="A16" s="64"/>
      <c r="B16" s="60" t="s">
        <v>37</v>
      </c>
      <c r="C16" s="34">
        <v>6</v>
      </c>
      <c r="D16" s="232">
        <v>259</v>
      </c>
      <c r="E16" s="224">
        <v>121240</v>
      </c>
      <c r="F16" s="35">
        <v>203978</v>
      </c>
      <c r="G16" s="35">
        <v>569159</v>
      </c>
      <c r="H16" s="35">
        <v>322033</v>
      </c>
      <c r="I16" s="35">
        <v>537692</v>
      </c>
      <c r="J16" s="35">
        <v>127605</v>
      </c>
      <c r="K16" s="36" t="s">
        <v>99</v>
      </c>
      <c r="L16" s="60" t="s">
        <v>37</v>
      </c>
    </row>
    <row r="17" spans="2:12" ht="25.5" customHeight="1">
      <c r="B17" s="60" t="s">
        <v>38</v>
      </c>
      <c r="C17" s="34">
        <v>59</v>
      </c>
      <c r="D17" s="232">
        <v>2983</v>
      </c>
      <c r="E17" s="224">
        <v>1265787</v>
      </c>
      <c r="F17" s="35">
        <v>4843450</v>
      </c>
      <c r="G17" s="35">
        <v>9110218</v>
      </c>
      <c r="H17" s="35">
        <v>3784455</v>
      </c>
      <c r="I17" s="35">
        <v>8746181</v>
      </c>
      <c r="J17" s="35">
        <v>2401308</v>
      </c>
      <c r="K17" s="36">
        <v>575419</v>
      </c>
      <c r="L17" s="60" t="s">
        <v>38</v>
      </c>
    </row>
    <row r="18" spans="2:12" ht="25.5" customHeight="1">
      <c r="B18" s="60" t="s">
        <v>39</v>
      </c>
      <c r="C18" s="34">
        <v>85</v>
      </c>
      <c r="D18" s="232">
        <v>3186</v>
      </c>
      <c r="E18" s="224">
        <v>1306740</v>
      </c>
      <c r="F18" s="35">
        <v>4917957</v>
      </c>
      <c r="G18" s="35">
        <v>7550144</v>
      </c>
      <c r="H18" s="35">
        <v>2305523</v>
      </c>
      <c r="I18" s="35">
        <v>7123107</v>
      </c>
      <c r="J18" s="35">
        <v>1950607</v>
      </c>
      <c r="K18" s="36">
        <v>498873</v>
      </c>
      <c r="L18" s="60" t="s">
        <v>39</v>
      </c>
    </row>
    <row r="19" spans="1:12" ht="25.5" customHeight="1">
      <c r="A19" s="64"/>
      <c r="B19" s="60" t="s">
        <v>40</v>
      </c>
      <c r="C19" s="34">
        <v>68</v>
      </c>
      <c r="D19" s="232">
        <v>3432</v>
      </c>
      <c r="E19" s="224">
        <v>1701194</v>
      </c>
      <c r="F19" s="35">
        <v>6800230</v>
      </c>
      <c r="G19" s="35">
        <v>10469555</v>
      </c>
      <c r="H19" s="35">
        <v>3208944</v>
      </c>
      <c r="I19" s="35">
        <v>10411228</v>
      </c>
      <c r="J19" s="35">
        <v>2961020</v>
      </c>
      <c r="K19" s="36">
        <v>248742</v>
      </c>
      <c r="L19" s="60" t="s">
        <v>40</v>
      </c>
    </row>
    <row r="20" spans="1:12" ht="25.5" customHeight="1">
      <c r="A20" s="64"/>
      <c r="B20" s="61" t="s">
        <v>41</v>
      </c>
      <c r="C20" s="37">
        <v>23</v>
      </c>
      <c r="D20" s="233">
        <v>447</v>
      </c>
      <c r="E20" s="225">
        <v>146840</v>
      </c>
      <c r="F20" s="38">
        <v>464017</v>
      </c>
      <c r="G20" s="38">
        <v>993787</v>
      </c>
      <c r="H20" s="38">
        <v>471572</v>
      </c>
      <c r="I20" s="38">
        <v>982014</v>
      </c>
      <c r="J20" s="38">
        <v>105893</v>
      </c>
      <c r="K20" s="39" t="s">
        <v>99</v>
      </c>
      <c r="L20" s="61" t="s">
        <v>41</v>
      </c>
    </row>
    <row r="21" spans="1:8" s="241" customFormat="1" ht="10.5">
      <c r="A21" s="238"/>
      <c r="B21" s="239" t="s">
        <v>126</v>
      </c>
      <c r="C21" s="240"/>
      <c r="H21" s="242" t="s">
        <v>135</v>
      </c>
    </row>
    <row r="22" spans="1:8" s="241" customFormat="1" ht="10.5">
      <c r="A22" s="238"/>
      <c r="B22" s="242" t="s">
        <v>134</v>
      </c>
      <c r="C22" s="240"/>
      <c r="H22" s="242" t="s">
        <v>136</v>
      </c>
    </row>
    <row r="23" ht="13.5">
      <c r="B23" s="203"/>
    </row>
  </sheetData>
  <sheetProtection/>
  <mergeCells count="3">
    <mergeCell ref="B1:K1"/>
    <mergeCell ref="L3:L4"/>
    <mergeCell ref="B3:B4"/>
  </mergeCells>
  <printOptions/>
  <pageMargins left="0.7874015748031497" right="0.7874015748031497" top="0.7874015748031497" bottom="0.7874015748031497" header="0.5118110236220472" footer="0.5118110236220472"/>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55"/>
  <sheetViews>
    <sheetView zoomScalePageLayoutView="0" workbookViewId="0" topLeftCell="A1">
      <pane xSplit="3" ySplit="5" topLeftCell="D6" activePane="bottomRight" state="frozen"/>
      <selection pane="topLeft" activeCell="F11" sqref="F11"/>
      <selection pane="topRight" activeCell="F11" sqref="F11"/>
      <selection pane="bottomLeft" activeCell="F11" sqref="F1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42</v>
      </c>
    </row>
    <row r="3" spans="1:13" s="9" customFormat="1" ht="24">
      <c r="A3" s="66"/>
      <c r="B3" s="260" t="s">
        <v>53</v>
      </c>
      <c r="C3" s="261"/>
      <c r="D3" s="6" t="s">
        <v>43</v>
      </c>
      <c r="E3" s="228" t="s">
        <v>44</v>
      </c>
      <c r="F3" s="212" t="s">
        <v>45</v>
      </c>
      <c r="G3" s="7" t="s">
        <v>46</v>
      </c>
      <c r="H3" s="7" t="s">
        <v>14</v>
      </c>
      <c r="I3" s="7" t="s">
        <v>112</v>
      </c>
      <c r="J3" s="7" t="s">
        <v>47</v>
      </c>
      <c r="K3" s="7" t="s">
        <v>48</v>
      </c>
      <c r="L3" s="8" t="s">
        <v>15</v>
      </c>
      <c r="M3" s="256" t="s">
        <v>101</v>
      </c>
    </row>
    <row r="4" spans="1:14" s="12" customFormat="1" ht="13.5">
      <c r="A4" s="67"/>
      <c r="B4" s="262"/>
      <c r="C4" s="263"/>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869</v>
      </c>
      <c r="E5" s="234">
        <v>39984</v>
      </c>
      <c r="F5" s="214">
        <v>17891563</v>
      </c>
      <c r="G5" s="16">
        <v>71256481</v>
      </c>
      <c r="H5" s="16">
        <v>130799830</v>
      </c>
      <c r="I5" s="16">
        <v>51292189</v>
      </c>
      <c r="J5" s="16">
        <v>122865639</v>
      </c>
      <c r="K5" s="16">
        <v>37734520</v>
      </c>
      <c r="L5" s="17">
        <v>5215591</v>
      </c>
      <c r="M5" s="204" t="s">
        <v>138</v>
      </c>
      <c r="N5" s="4"/>
    </row>
    <row r="6" spans="1:13" s="13" customFormat="1" ht="18" customHeight="1">
      <c r="A6" s="68"/>
      <c r="B6" s="196" t="s">
        <v>13</v>
      </c>
      <c r="C6" s="42" t="s">
        <v>66</v>
      </c>
      <c r="D6" s="18">
        <v>102</v>
      </c>
      <c r="E6" s="235">
        <v>3322</v>
      </c>
      <c r="F6" s="215">
        <v>896379</v>
      </c>
      <c r="G6" s="19">
        <v>3409184</v>
      </c>
      <c r="H6" s="19">
        <v>6193065</v>
      </c>
      <c r="I6" s="19">
        <v>2386600</v>
      </c>
      <c r="J6" s="19">
        <v>5841361</v>
      </c>
      <c r="K6" s="19">
        <v>1525287</v>
      </c>
      <c r="L6" s="20">
        <v>160063</v>
      </c>
      <c r="M6" s="43" t="s">
        <v>66</v>
      </c>
    </row>
    <row r="7" spans="1:13" s="13" customFormat="1" ht="18" customHeight="1">
      <c r="A7" s="69"/>
      <c r="B7" s="198">
        <v>10</v>
      </c>
      <c r="C7" s="44" t="s">
        <v>0</v>
      </c>
      <c r="D7" s="21">
        <v>14</v>
      </c>
      <c r="E7" s="236">
        <v>403</v>
      </c>
      <c r="F7" s="216">
        <v>121356</v>
      </c>
      <c r="G7" s="22">
        <v>610770</v>
      </c>
      <c r="H7" s="22">
        <v>994818</v>
      </c>
      <c r="I7" s="22">
        <v>309110</v>
      </c>
      <c r="J7" s="22">
        <v>982596</v>
      </c>
      <c r="K7" s="22" t="s">
        <v>99</v>
      </c>
      <c r="L7" s="23" t="s">
        <v>99</v>
      </c>
      <c r="M7" s="45" t="s">
        <v>0</v>
      </c>
    </row>
    <row r="8" spans="1:13" s="13" customFormat="1" ht="18" customHeight="1">
      <c r="A8" s="68"/>
      <c r="B8" s="198">
        <v>11</v>
      </c>
      <c r="C8" s="44" t="s">
        <v>61</v>
      </c>
      <c r="D8" s="21">
        <v>20</v>
      </c>
      <c r="E8" s="236">
        <v>530</v>
      </c>
      <c r="F8" s="216">
        <v>157359</v>
      </c>
      <c r="G8" s="22">
        <v>1606429</v>
      </c>
      <c r="H8" s="22">
        <v>2147532</v>
      </c>
      <c r="I8" s="22">
        <v>477780</v>
      </c>
      <c r="J8" s="22">
        <v>2114855</v>
      </c>
      <c r="K8" s="22">
        <v>226523</v>
      </c>
      <c r="L8" s="23">
        <v>43579</v>
      </c>
      <c r="M8" s="45" t="s">
        <v>61</v>
      </c>
    </row>
    <row r="9" spans="1:13" s="13" customFormat="1" ht="18" customHeight="1">
      <c r="A9" s="68"/>
      <c r="B9" s="198">
        <v>12</v>
      </c>
      <c r="C9" s="44" t="s">
        <v>1</v>
      </c>
      <c r="D9" s="21">
        <v>20</v>
      </c>
      <c r="E9" s="236">
        <v>273</v>
      </c>
      <c r="F9" s="216">
        <v>104512</v>
      </c>
      <c r="G9" s="22">
        <v>369090</v>
      </c>
      <c r="H9" s="22">
        <v>643347</v>
      </c>
      <c r="I9" s="22">
        <v>247215</v>
      </c>
      <c r="J9" s="22">
        <v>508051</v>
      </c>
      <c r="K9" s="22">
        <v>190008</v>
      </c>
      <c r="L9" s="23">
        <v>2463</v>
      </c>
      <c r="M9" s="45" t="s">
        <v>1</v>
      </c>
    </row>
    <row r="10" spans="1:13" s="13" customFormat="1" ht="18" customHeight="1">
      <c r="A10" s="68"/>
      <c r="B10" s="198">
        <v>13</v>
      </c>
      <c r="C10" s="44" t="s">
        <v>2</v>
      </c>
      <c r="D10" s="21">
        <v>20</v>
      </c>
      <c r="E10" s="236">
        <v>297</v>
      </c>
      <c r="F10" s="216">
        <v>106711</v>
      </c>
      <c r="G10" s="22">
        <v>227355</v>
      </c>
      <c r="H10" s="22">
        <v>412551</v>
      </c>
      <c r="I10" s="22">
        <v>155835</v>
      </c>
      <c r="J10" s="22">
        <v>404168</v>
      </c>
      <c r="K10" s="22">
        <v>68176</v>
      </c>
      <c r="L10" s="23">
        <v>10091</v>
      </c>
      <c r="M10" s="45" t="s">
        <v>2</v>
      </c>
    </row>
    <row r="11" spans="1:13" s="13" customFormat="1" ht="18" customHeight="1">
      <c r="A11" s="68"/>
      <c r="B11" s="198">
        <v>14</v>
      </c>
      <c r="C11" s="44" t="s">
        <v>3</v>
      </c>
      <c r="D11" s="21">
        <v>18</v>
      </c>
      <c r="E11" s="236">
        <v>1769</v>
      </c>
      <c r="F11" s="216">
        <v>635633</v>
      </c>
      <c r="G11" s="22">
        <v>2172668</v>
      </c>
      <c r="H11" s="22">
        <v>5369806</v>
      </c>
      <c r="I11" s="22">
        <v>2788859</v>
      </c>
      <c r="J11" s="22">
        <v>5208850</v>
      </c>
      <c r="K11" s="22">
        <v>1636200</v>
      </c>
      <c r="L11" s="23">
        <v>78644</v>
      </c>
      <c r="M11" s="45" t="s">
        <v>3</v>
      </c>
    </row>
    <row r="12" spans="1:13" s="13" customFormat="1" ht="18" customHeight="1">
      <c r="A12" s="68"/>
      <c r="B12" s="198">
        <v>15</v>
      </c>
      <c r="C12" s="44" t="s">
        <v>111</v>
      </c>
      <c r="D12" s="21">
        <v>61</v>
      </c>
      <c r="E12" s="236">
        <v>1527</v>
      </c>
      <c r="F12" s="216">
        <v>560350</v>
      </c>
      <c r="G12" s="22">
        <v>1163705</v>
      </c>
      <c r="H12" s="22">
        <v>2387474</v>
      </c>
      <c r="I12" s="22">
        <v>1058582</v>
      </c>
      <c r="J12" s="22">
        <v>2256963</v>
      </c>
      <c r="K12" s="22">
        <v>826976</v>
      </c>
      <c r="L12" s="23">
        <v>24485</v>
      </c>
      <c r="M12" s="45" t="s">
        <v>111</v>
      </c>
    </row>
    <row r="13" spans="1:13" s="13" customFormat="1" ht="18" customHeight="1">
      <c r="A13" s="68"/>
      <c r="B13" s="198">
        <v>16</v>
      </c>
      <c r="C13" s="44" t="s">
        <v>62</v>
      </c>
      <c r="D13" s="21">
        <v>61</v>
      </c>
      <c r="E13" s="236">
        <v>8769</v>
      </c>
      <c r="F13" s="216">
        <v>4383491</v>
      </c>
      <c r="G13" s="22">
        <v>18062351</v>
      </c>
      <c r="H13" s="22">
        <v>38120281</v>
      </c>
      <c r="I13" s="22">
        <v>16279658</v>
      </c>
      <c r="J13" s="22">
        <v>33707357</v>
      </c>
      <c r="K13" s="22">
        <v>15949331</v>
      </c>
      <c r="L13" s="23">
        <v>2146046</v>
      </c>
      <c r="M13" s="45" t="s">
        <v>62</v>
      </c>
    </row>
    <row r="14" spans="1:13" s="13" customFormat="1" ht="18" customHeight="1">
      <c r="A14" s="68"/>
      <c r="B14" s="198">
        <v>17</v>
      </c>
      <c r="C14" s="44" t="s">
        <v>4</v>
      </c>
      <c r="D14" s="21">
        <v>5</v>
      </c>
      <c r="E14" s="236">
        <v>50</v>
      </c>
      <c r="F14" s="216">
        <v>28471</v>
      </c>
      <c r="G14" s="22">
        <v>164859</v>
      </c>
      <c r="H14" s="22">
        <v>302099</v>
      </c>
      <c r="I14" s="22">
        <v>127159</v>
      </c>
      <c r="J14" s="22">
        <v>269567</v>
      </c>
      <c r="K14" s="22" t="s">
        <v>98</v>
      </c>
      <c r="L14" s="23" t="s">
        <v>98</v>
      </c>
      <c r="M14" s="45" t="s">
        <v>4</v>
      </c>
    </row>
    <row r="15" spans="1:13" s="13" customFormat="1" ht="18" customHeight="1">
      <c r="A15" s="264">
        <f>'第１表事業所'!A11+6</f>
        <v>143</v>
      </c>
      <c r="B15" s="198">
        <v>18</v>
      </c>
      <c r="C15" s="44" t="s">
        <v>5</v>
      </c>
      <c r="D15" s="21">
        <v>55</v>
      </c>
      <c r="E15" s="236">
        <v>1780</v>
      </c>
      <c r="F15" s="216">
        <v>694219</v>
      </c>
      <c r="G15" s="22">
        <v>1468317</v>
      </c>
      <c r="H15" s="22">
        <v>3093864</v>
      </c>
      <c r="I15" s="22">
        <v>1406339</v>
      </c>
      <c r="J15" s="22">
        <v>2223467</v>
      </c>
      <c r="K15" s="22">
        <v>771091</v>
      </c>
      <c r="L15" s="23">
        <v>129132</v>
      </c>
      <c r="M15" s="45" t="s">
        <v>5</v>
      </c>
    </row>
    <row r="16" spans="1:13" s="13" customFormat="1" ht="18" customHeight="1">
      <c r="A16" s="264"/>
      <c r="B16" s="198">
        <v>19</v>
      </c>
      <c r="C16" s="44" t="s">
        <v>6</v>
      </c>
      <c r="D16" s="21">
        <v>2</v>
      </c>
      <c r="E16" s="236">
        <v>34</v>
      </c>
      <c r="F16" s="216" t="s">
        <v>99</v>
      </c>
      <c r="G16" s="22" t="s">
        <v>99</v>
      </c>
      <c r="H16" s="22" t="s">
        <v>99</v>
      </c>
      <c r="I16" s="22" t="s">
        <v>99</v>
      </c>
      <c r="J16" s="22" t="s">
        <v>99</v>
      </c>
      <c r="K16" s="22" t="s">
        <v>98</v>
      </c>
      <c r="L16" s="23" t="s">
        <v>98</v>
      </c>
      <c r="M16" s="45" t="s">
        <v>6</v>
      </c>
    </row>
    <row r="17" spans="1:13" s="13" customFormat="1" ht="18" customHeight="1">
      <c r="A17" s="66"/>
      <c r="B17" s="198">
        <v>20</v>
      </c>
      <c r="C17" s="44" t="s">
        <v>7</v>
      </c>
      <c r="D17" s="21">
        <v>1</v>
      </c>
      <c r="E17" s="236">
        <v>94</v>
      </c>
      <c r="F17" s="216" t="s">
        <v>99</v>
      </c>
      <c r="G17" s="22" t="s">
        <v>99</v>
      </c>
      <c r="H17" s="22" t="s">
        <v>99</v>
      </c>
      <c r="I17" s="22" t="s">
        <v>99</v>
      </c>
      <c r="J17" s="22" t="s">
        <v>99</v>
      </c>
      <c r="K17" s="22" t="s">
        <v>99</v>
      </c>
      <c r="L17" s="23" t="s">
        <v>99</v>
      </c>
      <c r="M17" s="45" t="s">
        <v>7</v>
      </c>
    </row>
    <row r="18" spans="1:13" s="13" customFormat="1" ht="18" customHeight="1">
      <c r="A18" s="66"/>
      <c r="B18" s="198">
        <v>21</v>
      </c>
      <c r="C18" s="44" t="s">
        <v>8</v>
      </c>
      <c r="D18" s="21">
        <v>47</v>
      </c>
      <c r="E18" s="236">
        <v>1052</v>
      </c>
      <c r="F18" s="216">
        <v>447316</v>
      </c>
      <c r="G18" s="22">
        <v>2151427</v>
      </c>
      <c r="H18" s="22">
        <v>3921810</v>
      </c>
      <c r="I18" s="22">
        <v>1516197</v>
      </c>
      <c r="J18" s="22">
        <v>3456682</v>
      </c>
      <c r="K18" s="22">
        <v>1184671</v>
      </c>
      <c r="L18" s="23">
        <v>512267</v>
      </c>
      <c r="M18" s="45" t="s">
        <v>8</v>
      </c>
    </row>
    <row r="19" spans="1:13" s="13" customFormat="1" ht="18" customHeight="1">
      <c r="A19" s="68"/>
      <c r="B19" s="198">
        <v>22</v>
      </c>
      <c r="C19" s="44" t="s">
        <v>67</v>
      </c>
      <c r="D19" s="21">
        <v>17</v>
      </c>
      <c r="E19" s="236">
        <v>758</v>
      </c>
      <c r="F19" s="216">
        <v>403249</v>
      </c>
      <c r="G19" s="22">
        <v>2215354</v>
      </c>
      <c r="H19" s="22">
        <v>3343774</v>
      </c>
      <c r="I19" s="22">
        <v>822677</v>
      </c>
      <c r="J19" s="22">
        <v>3215678</v>
      </c>
      <c r="K19" s="22">
        <v>1745821</v>
      </c>
      <c r="L19" s="23">
        <v>42638</v>
      </c>
      <c r="M19" s="45" t="s">
        <v>67</v>
      </c>
    </row>
    <row r="20" spans="1:13" s="13" customFormat="1" ht="18" customHeight="1">
      <c r="A20" s="68"/>
      <c r="B20" s="198">
        <v>23</v>
      </c>
      <c r="C20" s="44" t="s">
        <v>9</v>
      </c>
      <c r="D20" s="21">
        <v>6</v>
      </c>
      <c r="E20" s="236">
        <v>375</v>
      </c>
      <c r="F20" s="216">
        <v>205288</v>
      </c>
      <c r="G20" s="22">
        <v>1521926</v>
      </c>
      <c r="H20" s="22">
        <v>1784838</v>
      </c>
      <c r="I20" s="22">
        <v>65757</v>
      </c>
      <c r="J20" s="22">
        <v>1755264</v>
      </c>
      <c r="K20" s="22">
        <v>799369</v>
      </c>
      <c r="L20" s="23">
        <v>162354</v>
      </c>
      <c r="M20" s="45" t="s">
        <v>9</v>
      </c>
    </row>
    <row r="21" spans="1:13" s="13" customFormat="1" ht="18" customHeight="1">
      <c r="A21" s="66"/>
      <c r="B21" s="198">
        <v>24</v>
      </c>
      <c r="C21" s="44" t="s">
        <v>10</v>
      </c>
      <c r="D21" s="21">
        <v>107</v>
      </c>
      <c r="E21" s="236">
        <v>2654</v>
      </c>
      <c r="F21" s="216">
        <v>1139007</v>
      </c>
      <c r="G21" s="22">
        <v>3308184</v>
      </c>
      <c r="H21" s="22">
        <v>6770886</v>
      </c>
      <c r="I21" s="22">
        <v>3073217</v>
      </c>
      <c r="J21" s="22">
        <v>6341004</v>
      </c>
      <c r="K21" s="22">
        <v>1269809</v>
      </c>
      <c r="L21" s="23">
        <v>257128</v>
      </c>
      <c r="M21" s="45" t="s">
        <v>10</v>
      </c>
    </row>
    <row r="22" spans="1:13" s="13" customFormat="1" ht="18" customHeight="1">
      <c r="A22" s="66"/>
      <c r="B22" s="198">
        <v>25</v>
      </c>
      <c r="C22" s="44" t="s">
        <v>108</v>
      </c>
      <c r="D22" s="21">
        <v>43</v>
      </c>
      <c r="E22" s="236">
        <v>3858</v>
      </c>
      <c r="F22" s="216">
        <v>2181547</v>
      </c>
      <c r="G22" s="22">
        <v>11717951</v>
      </c>
      <c r="H22" s="22">
        <v>18725467</v>
      </c>
      <c r="I22" s="22">
        <v>6434652</v>
      </c>
      <c r="J22" s="22">
        <v>18440921</v>
      </c>
      <c r="K22" s="22">
        <v>4528393</v>
      </c>
      <c r="L22" s="23">
        <v>904971</v>
      </c>
      <c r="M22" s="45" t="s">
        <v>108</v>
      </c>
    </row>
    <row r="23" spans="1:13" s="13" customFormat="1" ht="18" customHeight="1">
      <c r="A23" s="66"/>
      <c r="B23" s="198">
        <v>26</v>
      </c>
      <c r="C23" s="44" t="s">
        <v>109</v>
      </c>
      <c r="D23" s="21">
        <v>116</v>
      </c>
      <c r="E23" s="236">
        <v>3825</v>
      </c>
      <c r="F23" s="216">
        <v>1820990</v>
      </c>
      <c r="G23" s="22">
        <v>8803339</v>
      </c>
      <c r="H23" s="22">
        <v>13686455</v>
      </c>
      <c r="I23" s="22">
        <v>4659508</v>
      </c>
      <c r="J23" s="22">
        <v>13478663</v>
      </c>
      <c r="K23" s="22">
        <v>1737073</v>
      </c>
      <c r="L23" s="23">
        <v>260291</v>
      </c>
      <c r="M23" s="45" t="s">
        <v>109</v>
      </c>
    </row>
    <row r="24" spans="1:13" s="13" customFormat="1" ht="18" customHeight="1">
      <c r="A24" s="66"/>
      <c r="B24" s="198">
        <v>27</v>
      </c>
      <c r="C24" s="44" t="s">
        <v>110</v>
      </c>
      <c r="D24" s="21">
        <v>6</v>
      </c>
      <c r="E24" s="236">
        <v>140</v>
      </c>
      <c r="F24" s="216">
        <v>52427</v>
      </c>
      <c r="G24" s="22">
        <v>153366</v>
      </c>
      <c r="H24" s="22">
        <v>291020</v>
      </c>
      <c r="I24" s="22">
        <v>114247</v>
      </c>
      <c r="J24" s="22">
        <v>272675</v>
      </c>
      <c r="K24" s="22" t="s">
        <v>99</v>
      </c>
      <c r="L24" s="23" t="s">
        <v>98</v>
      </c>
      <c r="M24" s="45" t="s">
        <v>110</v>
      </c>
    </row>
    <row r="25" spans="1:13" s="13" customFormat="1" ht="18" customHeight="1">
      <c r="A25" s="66"/>
      <c r="B25" s="198">
        <v>28</v>
      </c>
      <c r="C25" s="44" t="s">
        <v>28</v>
      </c>
      <c r="D25" s="21">
        <v>45</v>
      </c>
      <c r="E25" s="236">
        <v>4330</v>
      </c>
      <c r="F25" s="216">
        <v>2085767</v>
      </c>
      <c r="G25" s="22">
        <v>6107598</v>
      </c>
      <c r="H25" s="22">
        <v>12093893</v>
      </c>
      <c r="I25" s="22">
        <v>5438808</v>
      </c>
      <c r="J25" s="22">
        <v>12089780</v>
      </c>
      <c r="K25" s="22">
        <v>3118750</v>
      </c>
      <c r="L25" s="23">
        <v>155564</v>
      </c>
      <c r="M25" s="45" t="s">
        <v>28</v>
      </c>
    </row>
    <row r="26" spans="1:13" s="13" customFormat="1" ht="18" customHeight="1">
      <c r="A26" s="66"/>
      <c r="B26" s="198">
        <v>29</v>
      </c>
      <c r="C26" s="44" t="s">
        <v>11</v>
      </c>
      <c r="D26" s="21">
        <v>33</v>
      </c>
      <c r="E26" s="236">
        <v>622</v>
      </c>
      <c r="F26" s="216">
        <v>215185</v>
      </c>
      <c r="G26" s="22">
        <v>439423</v>
      </c>
      <c r="H26" s="22">
        <v>845302</v>
      </c>
      <c r="I26" s="22">
        <v>364064</v>
      </c>
      <c r="J26" s="22">
        <v>792539</v>
      </c>
      <c r="K26" s="22">
        <v>86144</v>
      </c>
      <c r="L26" s="23">
        <v>7446</v>
      </c>
      <c r="M26" s="45" t="s">
        <v>11</v>
      </c>
    </row>
    <row r="27" spans="1:13" s="13" customFormat="1" ht="18" customHeight="1">
      <c r="A27" s="66"/>
      <c r="B27" s="198">
        <v>30</v>
      </c>
      <c r="C27" s="44" t="s">
        <v>58</v>
      </c>
      <c r="D27" s="21">
        <v>5</v>
      </c>
      <c r="E27" s="236">
        <v>233</v>
      </c>
      <c r="F27" s="216" t="s">
        <v>99</v>
      </c>
      <c r="G27" s="22" t="s">
        <v>99</v>
      </c>
      <c r="H27" s="22" t="s">
        <v>99</v>
      </c>
      <c r="I27" s="22" t="s">
        <v>99</v>
      </c>
      <c r="J27" s="22" t="s">
        <v>99</v>
      </c>
      <c r="K27" s="22">
        <v>12435</v>
      </c>
      <c r="L27" s="23">
        <v>2342</v>
      </c>
      <c r="M27" s="45" t="s">
        <v>58</v>
      </c>
    </row>
    <row r="28" spans="1:13" s="13" customFormat="1" ht="18" customHeight="1">
      <c r="A28" s="66"/>
      <c r="B28" s="198">
        <v>31</v>
      </c>
      <c r="C28" s="44" t="s">
        <v>12</v>
      </c>
      <c r="D28" s="21">
        <v>30</v>
      </c>
      <c r="E28" s="236">
        <v>2871</v>
      </c>
      <c r="F28" s="216">
        <v>1376099</v>
      </c>
      <c r="G28" s="22">
        <v>4307127</v>
      </c>
      <c r="H28" s="22">
        <v>7286692</v>
      </c>
      <c r="I28" s="22">
        <v>2568353</v>
      </c>
      <c r="J28" s="22">
        <v>7113827</v>
      </c>
      <c r="K28" s="22">
        <v>1690630</v>
      </c>
      <c r="L28" s="23">
        <v>189832</v>
      </c>
      <c r="M28" s="45" t="s">
        <v>12</v>
      </c>
    </row>
    <row r="29" spans="1:13" s="13" customFormat="1" ht="18" customHeight="1">
      <c r="A29" s="66"/>
      <c r="B29" s="199">
        <v>32</v>
      </c>
      <c r="C29" s="46" t="s">
        <v>59</v>
      </c>
      <c r="D29" s="24">
        <v>35</v>
      </c>
      <c r="E29" s="237">
        <v>418</v>
      </c>
      <c r="F29" s="217">
        <v>142590</v>
      </c>
      <c r="G29" s="25">
        <v>1086060</v>
      </c>
      <c r="H29" s="25">
        <v>1873997</v>
      </c>
      <c r="I29" s="25">
        <v>734249</v>
      </c>
      <c r="J29" s="25">
        <v>1880775</v>
      </c>
      <c r="K29" s="25" t="s">
        <v>99</v>
      </c>
      <c r="L29" s="26" t="s">
        <v>99</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4" s="5" customFormat="1" ht="19.5" customHeight="1">
      <c r="A2" s="66"/>
      <c r="C2" s="5" t="s">
        <v>50</v>
      </c>
      <c r="D2" s="30"/>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566</v>
      </c>
      <c r="E5" s="234">
        <v>15445</v>
      </c>
      <c r="F5" s="214">
        <v>5935591</v>
      </c>
      <c r="G5" s="16">
        <v>26784602</v>
      </c>
      <c r="H5" s="16">
        <v>45256543</v>
      </c>
      <c r="I5" s="16">
        <v>15207438</v>
      </c>
      <c r="J5" s="16">
        <v>43018999</v>
      </c>
      <c r="K5" s="16">
        <v>17591020</v>
      </c>
      <c r="L5" s="17">
        <v>2628544</v>
      </c>
      <c r="M5" s="204" t="s">
        <v>138</v>
      </c>
      <c r="N5" s="4"/>
    </row>
    <row r="6" spans="1:13" s="13" customFormat="1" ht="18" customHeight="1">
      <c r="A6" s="68"/>
      <c r="B6" s="197" t="s">
        <v>13</v>
      </c>
      <c r="C6" s="42" t="s">
        <v>66</v>
      </c>
      <c r="D6" s="18">
        <v>38</v>
      </c>
      <c r="E6" s="235">
        <v>738</v>
      </c>
      <c r="F6" s="215">
        <v>160194</v>
      </c>
      <c r="G6" s="19">
        <v>540869</v>
      </c>
      <c r="H6" s="19">
        <v>867135</v>
      </c>
      <c r="I6" s="19">
        <v>284514</v>
      </c>
      <c r="J6" s="19">
        <v>759152</v>
      </c>
      <c r="K6" s="19">
        <v>220565</v>
      </c>
      <c r="L6" s="20">
        <v>1999</v>
      </c>
      <c r="M6" s="43" t="s">
        <v>66</v>
      </c>
    </row>
    <row r="7" spans="1:13" s="13" customFormat="1" ht="18" customHeight="1">
      <c r="A7" s="69"/>
      <c r="B7" s="200">
        <v>10</v>
      </c>
      <c r="C7" s="44" t="s">
        <v>0</v>
      </c>
      <c r="D7" s="21">
        <v>2</v>
      </c>
      <c r="E7" s="236">
        <v>16</v>
      </c>
      <c r="F7" s="216" t="s">
        <v>99</v>
      </c>
      <c r="G7" s="22" t="s">
        <v>99</v>
      </c>
      <c r="H7" s="22" t="s">
        <v>99</v>
      </c>
      <c r="I7" s="22" t="s">
        <v>99</v>
      </c>
      <c r="J7" s="22" t="s">
        <v>99</v>
      </c>
      <c r="K7" s="22" t="s">
        <v>98</v>
      </c>
      <c r="L7" s="23" t="s">
        <v>98</v>
      </c>
      <c r="M7" s="45" t="s">
        <v>0</v>
      </c>
    </row>
    <row r="8" spans="1:13" s="13" customFormat="1" ht="18" customHeight="1">
      <c r="A8" s="68"/>
      <c r="B8" s="200">
        <v>11</v>
      </c>
      <c r="C8" s="44" t="s">
        <v>61</v>
      </c>
      <c r="D8" s="21">
        <v>24</v>
      </c>
      <c r="E8" s="236">
        <v>358</v>
      </c>
      <c r="F8" s="216">
        <v>76908</v>
      </c>
      <c r="G8" s="22">
        <v>179411</v>
      </c>
      <c r="H8" s="22">
        <v>342736</v>
      </c>
      <c r="I8" s="22">
        <v>147820</v>
      </c>
      <c r="J8" s="22">
        <v>344788</v>
      </c>
      <c r="K8" s="22">
        <v>57706</v>
      </c>
      <c r="L8" s="23">
        <v>856</v>
      </c>
      <c r="M8" s="45" t="s">
        <v>61</v>
      </c>
    </row>
    <row r="9" spans="1:13" s="13" customFormat="1" ht="18" customHeight="1">
      <c r="A9" s="68"/>
      <c r="B9" s="200">
        <v>12</v>
      </c>
      <c r="C9" s="44" t="s">
        <v>1</v>
      </c>
      <c r="D9" s="21">
        <v>18</v>
      </c>
      <c r="E9" s="236">
        <v>405</v>
      </c>
      <c r="F9" s="216">
        <v>135578</v>
      </c>
      <c r="G9" s="22">
        <v>561072</v>
      </c>
      <c r="H9" s="22">
        <v>889872</v>
      </c>
      <c r="I9" s="22">
        <v>266026</v>
      </c>
      <c r="J9" s="22">
        <v>822114</v>
      </c>
      <c r="K9" s="22">
        <v>422785</v>
      </c>
      <c r="L9" s="23">
        <v>3792</v>
      </c>
      <c r="M9" s="45" t="s">
        <v>1</v>
      </c>
    </row>
    <row r="10" spans="1:13" s="13" customFormat="1" ht="18" customHeight="1">
      <c r="A10" s="68"/>
      <c r="B10" s="200">
        <v>13</v>
      </c>
      <c r="C10" s="44" t="s">
        <v>2</v>
      </c>
      <c r="D10" s="21">
        <v>13</v>
      </c>
      <c r="E10" s="236">
        <v>107</v>
      </c>
      <c r="F10" s="216">
        <v>17611</v>
      </c>
      <c r="G10" s="22">
        <v>46487</v>
      </c>
      <c r="H10" s="22">
        <v>76868</v>
      </c>
      <c r="I10" s="22">
        <v>28317</v>
      </c>
      <c r="J10" s="22">
        <v>75419</v>
      </c>
      <c r="K10" s="22" t="s">
        <v>98</v>
      </c>
      <c r="L10" s="23" t="s">
        <v>98</v>
      </c>
      <c r="M10" s="45" t="s">
        <v>2</v>
      </c>
    </row>
    <row r="11" spans="1:13" s="13" customFormat="1" ht="18" customHeight="1">
      <c r="A11" s="68"/>
      <c r="B11" s="200">
        <v>14</v>
      </c>
      <c r="C11" s="44" t="s">
        <v>3</v>
      </c>
      <c r="D11" s="21">
        <v>28</v>
      </c>
      <c r="E11" s="236">
        <v>961</v>
      </c>
      <c r="F11" s="216">
        <v>395807</v>
      </c>
      <c r="G11" s="22">
        <v>4563286</v>
      </c>
      <c r="H11" s="22">
        <v>7853130</v>
      </c>
      <c r="I11" s="22">
        <v>2531655</v>
      </c>
      <c r="J11" s="22">
        <v>7652548</v>
      </c>
      <c r="K11" s="22">
        <v>4073105</v>
      </c>
      <c r="L11" s="23">
        <v>597345</v>
      </c>
      <c r="M11" s="45" t="s">
        <v>3</v>
      </c>
    </row>
    <row r="12" spans="1:13" s="13" customFormat="1" ht="18" customHeight="1">
      <c r="A12" s="68"/>
      <c r="B12" s="200">
        <v>15</v>
      </c>
      <c r="C12" s="44" t="s">
        <v>111</v>
      </c>
      <c r="D12" s="21">
        <v>17</v>
      </c>
      <c r="E12" s="236">
        <v>181</v>
      </c>
      <c r="F12" s="216">
        <v>51697</v>
      </c>
      <c r="G12" s="22">
        <v>50508</v>
      </c>
      <c r="H12" s="22">
        <v>144818</v>
      </c>
      <c r="I12" s="22">
        <v>87667</v>
      </c>
      <c r="J12" s="22">
        <v>134345</v>
      </c>
      <c r="K12" s="22" t="s">
        <v>98</v>
      </c>
      <c r="L12" s="23" t="s">
        <v>98</v>
      </c>
      <c r="M12" s="45" t="s">
        <v>111</v>
      </c>
    </row>
    <row r="13" spans="1:13" s="13" customFormat="1" ht="18" customHeight="1">
      <c r="A13" s="68"/>
      <c r="B13" s="200">
        <v>16</v>
      </c>
      <c r="C13" s="44" t="s">
        <v>62</v>
      </c>
      <c r="D13" s="21">
        <v>16</v>
      </c>
      <c r="E13" s="236">
        <v>2006</v>
      </c>
      <c r="F13" s="216">
        <v>1095475</v>
      </c>
      <c r="G13" s="22">
        <v>4834711</v>
      </c>
      <c r="H13" s="22">
        <v>8722879</v>
      </c>
      <c r="I13" s="22">
        <v>3157150</v>
      </c>
      <c r="J13" s="22">
        <v>8229308</v>
      </c>
      <c r="K13" s="22">
        <v>4849234</v>
      </c>
      <c r="L13" s="23">
        <v>668683</v>
      </c>
      <c r="M13" s="45" t="s">
        <v>62</v>
      </c>
    </row>
    <row r="14" spans="1:13" s="13" customFormat="1" ht="18" customHeight="1">
      <c r="A14" s="68"/>
      <c r="B14" s="200">
        <v>17</v>
      </c>
      <c r="C14" s="44" t="s">
        <v>4</v>
      </c>
      <c r="D14" s="21">
        <v>1</v>
      </c>
      <c r="E14" s="236">
        <v>8</v>
      </c>
      <c r="F14" s="216" t="s">
        <v>99</v>
      </c>
      <c r="G14" s="22" t="s">
        <v>99</v>
      </c>
      <c r="H14" s="22" t="s">
        <v>99</v>
      </c>
      <c r="I14" s="22" t="s">
        <v>99</v>
      </c>
      <c r="J14" s="22" t="s">
        <v>99</v>
      </c>
      <c r="K14" s="22" t="s">
        <v>98</v>
      </c>
      <c r="L14" s="23" t="s">
        <v>98</v>
      </c>
      <c r="M14" s="45" t="s">
        <v>4</v>
      </c>
    </row>
    <row r="15" spans="1:13" s="13" customFormat="1" ht="18" customHeight="1">
      <c r="A15" s="264">
        <f>'第１表事業所'!A11+7</f>
        <v>144</v>
      </c>
      <c r="B15" s="200">
        <v>18</v>
      </c>
      <c r="C15" s="44" t="s">
        <v>5</v>
      </c>
      <c r="D15" s="21">
        <v>35</v>
      </c>
      <c r="E15" s="236">
        <v>1266</v>
      </c>
      <c r="F15" s="216">
        <v>449467</v>
      </c>
      <c r="G15" s="22">
        <v>4158978</v>
      </c>
      <c r="H15" s="22">
        <v>5956903</v>
      </c>
      <c r="I15" s="22">
        <v>1173807</v>
      </c>
      <c r="J15" s="22">
        <v>5883512</v>
      </c>
      <c r="K15" s="22">
        <v>2932296</v>
      </c>
      <c r="L15" s="23">
        <v>575385</v>
      </c>
      <c r="M15" s="45" t="s">
        <v>5</v>
      </c>
    </row>
    <row r="16" spans="1:13" s="13" customFormat="1" ht="18" customHeight="1">
      <c r="A16" s="264"/>
      <c r="B16" s="200">
        <v>19</v>
      </c>
      <c r="C16" s="44" t="s">
        <v>6</v>
      </c>
      <c r="D16" s="21">
        <v>2</v>
      </c>
      <c r="E16" s="236">
        <v>33</v>
      </c>
      <c r="F16" s="216" t="s">
        <v>99</v>
      </c>
      <c r="G16" s="22" t="s">
        <v>99</v>
      </c>
      <c r="H16" s="22" t="s">
        <v>99</v>
      </c>
      <c r="I16" s="22" t="s">
        <v>99</v>
      </c>
      <c r="J16" s="22" t="s">
        <v>99</v>
      </c>
      <c r="K16" s="22" t="s">
        <v>98</v>
      </c>
      <c r="L16" s="23" t="s">
        <v>98</v>
      </c>
      <c r="M16" s="45" t="s">
        <v>6</v>
      </c>
    </row>
    <row r="17" spans="1:13" s="13" customFormat="1" ht="18" customHeight="1">
      <c r="A17" s="66"/>
      <c r="B17" s="200">
        <v>20</v>
      </c>
      <c r="C17" s="44" t="s">
        <v>7</v>
      </c>
      <c r="D17" s="21" t="s">
        <v>98</v>
      </c>
      <c r="E17" s="236" t="s">
        <v>98</v>
      </c>
      <c r="F17" s="216" t="s">
        <v>98</v>
      </c>
      <c r="G17" s="22" t="s">
        <v>98</v>
      </c>
      <c r="H17" s="22" t="s">
        <v>98</v>
      </c>
      <c r="I17" s="22" t="s">
        <v>98</v>
      </c>
      <c r="J17" s="22" t="s">
        <v>98</v>
      </c>
      <c r="K17" s="22" t="s">
        <v>98</v>
      </c>
      <c r="L17" s="23" t="s">
        <v>98</v>
      </c>
      <c r="M17" s="45" t="s">
        <v>7</v>
      </c>
    </row>
    <row r="18" spans="1:13" s="13" customFormat="1" ht="18" customHeight="1">
      <c r="A18" s="66"/>
      <c r="B18" s="200">
        <v>21</v>
      </c>
      <c r="C18" s="44" t="s">
        <v>8</v>
      </c>
      <c r="D18" s="21">
        <v>17</v>
      </c>
      <c r="E18" s="236">
        <v>524</v>
      </c>
      <c r="F18" s="216">
        <v>221941</v>
      </c>
      <c r="G18" s="22">
        <v>686039</v>
      </c>
      <c r="H18" s="22">
        <v>1439587</v>
      </c>
      <c r="I18" s="22">
        <v>675825</v>
      </c>
      <c r="J18" s="22">
        <v>1350076</v>
      </c>
      <c r="K18" s="22">
        <v>409073</v>
      </c>
      <c r="L18" s="23">
        <v>15328</v>
      </c>
      <c r="M18" s="45" t="s">
        <v>8</v>
      </c>
    </row>
    <row r="19" spans="1:13" s="13" customFormat="1" ht="18" customHeight="1">
      <c r="A19" s="68"/>
      <c r="B19" s="200">
        <v>22</v>
      </c>
      <c r="C19" s="44" t="s">
        <v>67</v>
      </c>
      <c r="D19" s="21">
        <v>18</v>
      </c>
      <c r="E19" s="236">
        <v>855</v>
      </c>
      <c r="F19" s="216">
        <v>368484</v>
      </c>
      <c r="G19" s="22">
        <v>1066392</v>
      </c>
      <c r="H19" s="22">
        <v>2042231</v>
      </c>
      <c r="I19" s="22">
        <v>840662</v>
      </c>
      <c r="J19" s="22">
        <v>1999214</v>
      </c>
      <c r="K19" s="22">
        <v>640304</v>
      </c>
      <c r="L19" s="23">
        <v>60438</v>
      </c>
      <c r="M19" s="45" t="s">
        <v>67</v>
      </c>
    </row>
    <row r="20" spans="1:13" s="13" customFormat="1" ht="18" customHeight="1">
      <c r="A20" s="68"/>
      <c r="B20" s="200">
        <v>23</v>
      </c>
      <c r="C20" s="44" t="s">
        <v>9</v>
      </c>
      <c r="D20" s="21">
        <v>59</v>
      </c>
      <c r="E20" s="236">
        <v>1364</v>
      </c>
      <c r="F20" s="216">
        <v>561598</v>
      </c>
      <c r="G20" s="22">
        <v>3415659</v>
      </c>
      <c r="H20" s="22">
        <v>4722160</v>
      </c>
      <c r="I20" s="22">
        <v>1133867</v>
      </c>
      <c r="J20" s="22">
        <v>4743125</v>
      </c>
      <c r="K20" s="22">
        <v>727780</v>
      </c>
      <c r="L20" s="23">
        <v>117171</v>
      </c>
      <c r="M20" s="45" t="s">
        <v>9</v>
      </c>
    </row>
    <row r="21" spans="1:13" s="13" customFormat="1" ht="18" customHeight="1">
      <c r="A21" s="66"/>
      <c r="B21" s="200">
        <v>24</v>
      </c>
      <c r="C21" s="44" t="s">
        <v>10</v>
      </c>
      <c r="D21" s="21">
        <v>146</v>
      </c>
      <c r="E21" s="236">
        <v>3836</v>
      </c>
      <c r="F21" s="216">
        <v>1314085</v>
      </c>
      <c r="G21" s="22">
        <v>3491407</v>
      </c>
      <c r="H21" s="22">
        <v>6508985</v>
      </c>
      <c r="I21" s="22">
        <v>2621174</v>
      </c>
      <c r="J21" s="22">
        <v>5633675</v>
      </c>
      <c r="K21" s="22">
        <v>1859394</v>
      </c>
      <c r="L21" s="23">
        <v>188659</v>
      </c>
      <c r="M21" s="45" t="s">
        <v>10</v>
      </c>
    </row>
    <row r="22" spans="1:13" s="13" customFormat="1" ht="18" customHeight="1">
      <c r="A22" s="66"/>
      <c r="B22" s="200">
        <v>25</v>
      </c>
      <c r="C22" s="44" t="s">
        <v>108</v>
      </c>
      <c r="D22" s="21">
        <v>9</v>
      </c>
      <c r="E22" s="236">
        <v>211</v>
      </c>
      <c r="F22" s="216">
        <v>102204</v>
      </c>
      <c r="G22" s="22">
        <v>279529</v>
      </c>
      <c r="H22" s="22">
        <v>530018</v>
      </c>
      <c r="I22" s="22">
        <v>214514</v>
      </c>
      <c r="J22" s="22">
        <v>518740</v>
      </c>
      <c r="K22" s="22" t="s">
        <v>99</v>
      </c>
      <c r="L22" s="23" t="s">
        <v>99</v>
      </c>
      <c r="M22" s="45" t="s">
        <v>108</v>
      </c>
    </row>
    <row r="23" spans="1:13" s="13" customFormat="1" ht="18" customHeight="1">
      <c r="A23" s="66"/>
      <c r="B23" s="200">
        <v>26</v>
      </c>
      <c r="C23" s="44" t="s">
        <v>109</v>
      </c>
      <c r="D23" s="21">
        <v>67</v>
      </c>
      <c r="E23" s="236">
        <v>1571</v>
      </c>
      <c r="F23" s="216">
        <v>617676</v>
      </c>
      <c r="G23" s="22">
        <v>1975111</v>
      </c>
      <c r="H23" s="22">
        <v>3306393</v>
      </c>
      <c r="I23" s="22">
        <v>1203124</v>
      </c>
      <c r="J23" s="22">
        <v>3170026</v>
      </c>
      <c r="K23" s="22">
        <v>586534</v>
      </c>
      <c r="L23" s="23">
        <v>85280</v>
      </c>
      <c r="M23" s="45" t="s">
        <v>109</v>
      </c>
    </row>
    <row r="24" spans="1:13" s="13" customFormat="1" ht="18" customHeight="1">
      <c r="A24" s="66"/>
      <c r="B24" s="200">
        <v>27</v>
      </c>
      <c r="C24" s="44" t="s">
        <v>110</v>
      </c>
      <c r="D24" s="21">
        <v>3</v>
      </c>
      <c r="E24" s="236">
        <v>105</v>
      </c>
      <c r="F24" s="216">
        <v>32961</v>
      </c>
      <c r="G24" s="22">
        <v>142545</v>
      </c>
      <c r="H24" s="22">
        <v>371332</v>
      </c>
      <c r="I24" s="22">
        <v>204898</v>
      </c>
      <c r="J24" s="22">
        <v>373407</v>
      </c>
      <c r="K24" s="22" t="s">
        <v>99</v>
      </c>
      <c r="L24" s="23" t="s">
        <v>99</v>
      </c>
      <c r="M24" s="45" t="s">
        <v>110</v>
      </c>
    </row>
    <row r="25" spans="1:13" s="13" customFormat="1" ht="18" customHeight="1">
      <c r="A25" s="66"/>
      <c r="B25" s="200">
        <v>28</v>
      </c>
      <c r="C25" s="44" t="s">
        <v>28</v>
      </c>
      <c r="D25" s="21">
        <v>3</v>
      </c>
      <c r="E25" s="236">
        <v>14</v>
      </c>
      <c r="F25" s="216">
        <v>2405</v>
      </c>
      <c r="G25" s="22">
        <v>5677</v>
      </c>
      <c r="H25" s="22">
        <v>13173</v>
      </c>
      <c r="I25" s="22">
        <v>6942</v>
      </c>
      <c r="J25" s="22">
        <v>12090</v>
      </c>
      <c r="K25" s="22" t="s">
        <v>98</v>
      </c>
      <c r="L25" s="23" t="s">
        <v>98</v>
      </c>
      <c r="M25" s="45" t="s">
        <v>28</v>
      </c>
    </row>
    <row r="26" spans="1:13" s="13" customFormat="1" ht="18" customHeight="1">
      <c r="A26" s="66"/>
      <c r="B26" s="200">
        <v>29</v>
      </c>
      <c r="C26" s="44" t="s">
        <v>11</v>
      </c>
      <c r="D26" s="21">
        <v>8</v>
      </c>
      <c r="E26" s="236">
        <v>111</v>
      </c>
      <c r="F26" s="216">
        <v>31466</v>
      </c>
      <c r="G26" s="22">
        <v>74737</v>
      </c>
      <c r="H26" s="22">
        <v>143515</v>
      </c>
      <c r="I26" s="22">
        <v>63684</v>
      </c>
      <c r="J26" s="22">
        <v>142785</v>
      </c>
      <c r="K26" s="22" t="s">
        <v>98</v>
      </c>
      <c r="L26" s="23" t="s">
        <v>98</v>
      </c>
      <c r="M26" s="45" t="s">
        <v>11</v>
      </c>
    </row>
    <row r="27" spans="1:13" s="13" customFormat="1" ht="18" customHeight="1">
      <c r="A27" s="66"/>
      <c r="B27" s="200">
        <v>30</v>
      </c>
      <c r="C27" s="44" t="s">
        <v>58</v>
      </c>
      <c r="D27" s="21">
        <v>2</v>
      </c>
      <c r="E27" s="236">
        <v>99</v>
      </c>
      <c r="F27" s="216" t="s">
        <v>99</v>
      </c>
      <c r="G27" s="22" t="s">
        <v>99</v>
      </c>
      <c r="H27" s="22" t="s">
        <v>99</v>
      </c>
      <c r="I27" s="22" t="s">
        <v>99</v>
      </c>
      <c r="J27" s="22" t="s">
        <v>99</v>
      </c>
      <c r="K27" s="22" t="s">
        <v>99</v>
      </c>
      <c r="L27" s="23" t="s">
        <v>99</v>
      </c>
      <c r="M27" s="45" t="s">
        <v>58</v>
      </c>
    </row>
    <row r="28" spans="1:13" s="13" customFormat="1" ht="18" customHeight="1">
      <c r="A28" s="66"/>
      <c r="B28" s="200">
        <v>31</v>
      </c>
      <c r="C28" s="44" t="s">
        <v>12</v>
      </c>
      <c r="D28" s="21">
        <v>3</v>
      </c>
      <c r="E28" s="236">
        <v>244</v>
      </c>
      <c r="F28" s="216">
        <v>114975</v>
      </c>
      <c r="G28" s="22">
        <v>205794</v>
      </c>
      <c r="H28" s="22">
        <v>346253</v>
      </c>
      <c r="I28" s="22">
        <v>151827</v>
      </c>
      <c r="J28" s="22">
        <v>405870</v>
      </c>
      <c r="K28" s="22" t="s">
        <v>99</v>
      </c>
      <c r="L28" s="23" t="s">
        <v>99</v>
      </c>
      <c r="M28" s="45" t="s">
        <v>12</v>
      </c>
    </row>
    <row r="29" spans="1:13" s="13" customFormat="1" ht="18" customHeight="1">
      <c r="A29" s="66"/>
      <c r="B29" s="201">
        <v>32</v>
      </c>
      <c r="C29" s="46" t="s">
        <v>59</v>
      </c>
      <c r="D29" s="24">
        <v>37</v>
      </c>
      <c r="E29" s="237">
        <v>432</v>
      </c>
      <c r="F29" s="217">
        <v>119618</v>
      </c>
      <c r="G29" s="25">
        <v>126921</v>
      </c>
      <c r="H29" s="25">
        <v>365554</v>
      </c>
      <c r="I29" s="25">
        <v>200105</v>
      </c>
      <c r="J29" s="25">
        <v>309886</v>
      </c>
      <c r="K29" s="25">
        <v>157363</v>
      </c>
      <c r="L29" s="26">
        <v>56244</v>
      </c>
      <c r="M29" s="47"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5:B6" numberStoredAsText="1"/>
  </ignoredErrors>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58"/>
  <sheetViews>
    <sheetView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66" customWidth="1"/>
    <col min="2" max="2" width="3.625" style="0" customWidth="1"/>
    <col min="3" max="3" width="14.625" style="0" customWidth="1"/>
    <col min="4" max="4" width="8.625" style="0" customWidth="1"/>
    <col min="5" max="5" width="9.625" style="0" customWidth="1"/>
    <col min="6" max="7" width="12.625" style="0" customWidth="1"/>
    <col min="8" max="8" width="13.875" style="0" customWidth="1"/>
    <col min="9" max="9" width="12.625" style="0" customWidth="1"/>
    <col min="10" max="10" width="13.875" style="0" customWidth="1"/>
    <col min="11" max="12" width="12.625" style="0" customWidth="1"/>
    <col min="13" max="13" width="14.625" style="0" customWidth="1"/>
    <col min="14" max="14" width="8.625" style="0" customWidth="1"/>
  </cols>
  <sheetData>
    <row r="1" spans="1:13" s="27" customFormat="1" ht="38.25" customHeight="1">
      <c r="A1" s="66"/>
      <c r="C1" s="265" t="s">
        <v>125</v>
      </c>
      <c r="D1" s="265"/>
      <c r="E1" s="265"/>
      <c r="F1" s="265"/>
      <c r="G1" s="265"/>
      <c r="H1" s="265"/>
      <c r="I1" s="265"/>
      <c r="J1" s="265"/>
      <c r="K1" s="265"/>
      <c r="L1" s="265"/>
      <c r="M1" s="265"/>
    </row>
    <row r="2" spans="1:3" s="5" customFormat="1" ht="19.5" customHeight="1">
      <c r="A2" s="66"/>
      <c r="C2" s="5" t="s">
        <v>17</v>
      </c>
    </row>
    <row r="3" spans="1:13" s="9" customFormat="1" ht="24" customHeight="1">
      <c r="A3" s="66"/>
      <c r="B3" s="260" t="s">
        <v>53</v>
      </c>
      <c r="C3" s="266"/>
      <c r="D3" s="6" t="s">
        <v>43</v>
      </c>
      <c r="E3" s="228" t="s">
        <v>44</v>
      </c>
      <c r="F3" s="212" t="s">
        <v>45</v>
      </c>
      <c r="G3" s="7" t="s">
        <v>46</v>
      </c>
      <c r="H3" s="7" t="s">
        <v>14</v>
      </c>
      <c r="I3" s="7" t="s">
        <v>112</v>
      </c>
      <c r="J3" s="7" t="s">
        <v>47</v>
      </c>
      <c r="K3" s="7" t="s">
        <v>48</v>
      </c>
      <c r="L3" s="8" t="s">
        <v>15</v>
      </c>
      <c r="M3" s="256" t="s">
        <v>101</v>
      </c>
    </row>
    <row r="4" spans="1:14" s="12" customFormat="1" ht="13.5" customHeight="1">
      <c r="A4" s="67"/>
      <c r="B4" s="267"/>
      <c r="C4" s="268"/>
      <c r="D4" s="2"/>
      <c r="E4" s="229" t="s">
        <v>49</v>
      </c>
      <c r="F4" s="213" t="s">
        <v>16</v>
      </c>
      <c r="G4" s="10" t="s">
        <v>16</v>
      </c>
      <c r="H4" s="10" t="s">
        <v>16</v>
      </c>
      <c r="I4" s="10" t="s">
        <v>16</v>
      </c>
      <c r="J4" s="10" t="s">
        <v>16</v>
      </c>
      <c r="K4" s="10" t="s">
        <v>16</v>
      </c>
      <c r="L4" s="11" t="s">
        <v>16</v>
      </c>
      <c r="M4" s="257"/>
      <c r="N4" s="4"/>
    </row>
    <row r="5" spans="1:14" s="1" customFormat="1" ht="24" customHeight="1">
      <c r="A5" s="68"/>
      <c r="B5" s="40" t="s">
        <v>137</v>
      </c>
      <c r="C5" s="41"/>
      <c r="D5" s="15">
        <v>130</v>
      </c>
      <c r="E5" s="234">
        <v>4178</v>
      </c>
      <c r="F5" s="214">
        <v>1739797</v>
      </c>
      <c r="G5" s="16">
        <v>6509078</v>
      </c>
      <c r="H5" s="16">
        <v>13877878</v>
      </c>
      <c r="I5" s="16">
        <v>6618831</v>
      </c>
      <c r="J5" s="16">
        <v>13595331</v>
      </c>
      <c r="K5" s="16">
        <v>2443041</v>
      </c>
      <c r="L5" s="17">
        <v>187765</v>
      </c>
      <c r="M5" s="204" t="s">
        <v>138</v>
      </c>
      <c r="N5" s="4"/>
    </row>
    <row r="6" spans="1:13" s="13" customFormat="1" ht="18" customHeight="1">
      <c r="A6" s="68"/>
      <c r="B6" s="197" t="s">
        <v>13</v>
      </c>
      <c r="C6" s="48" t="s">
        <v>66</v>
      </c>
      <c r="D6" s="18">
        <v>28</v>
      </c>
      <c r="E6" s="235">
        <v>377</v>
      </c>
      <c r="F6" s="215">
        <v>76196</v>
      </c>
      <c r="G6" s="19">
        <v>215253</v>
      </c>
      <c r="H6" s="19">
        <v>383397</v>
      </c>
      <c r="I6" s="19">
        <v>153723</v>
      </c>
      <c r="J6" s="19">
        <v>382473</v>
      </c>
      <c r="K6" s="19" t="s">
        <v>99</v>
      </c>
      <c r="L6" s="20" t="s">
        <v>99</v>
      </c>
      <c r="M6" s="49" t="s">
        <v>66</v>
      </c>
    </row>
    <row r="7" spans="1:13" s="13" customFormat="1" ht="18" customHeight="1">
      <c r="A7" s="69"/>
      <c r="B7" s="200">
        <v>10</v>
      </c>
      <c r="C7" s="50" t="s">
        <v>0</v>
      </c>
      <c r="D7" s="21">
        <v>1</v>
      </c>
      <c r="E7" s="236">
        <v>11</v>
      </c>
      <c r="F7" s="216" t="s">
        <v>99</v>
      </c>
      <c r="G7" s="22" t="s">
        <v>99</v>
      </c>
      <c r="H7" s="22" t="s">
        <v>99</v>
      </c>
      <c r="I7" s="22" t="s">
        <v>99</v>
      </c>
      <c r="J7" s="22" t="s">
        <v>99</v>
      </c>
      <c r="K7" s="22" t="s">
        <v>98</v>
      </c>
      <c r="L7" s="23" t="s">
        <v>98</v>
      </c>
      <c r="M7" s="51" t="s">
        <v>0</v>
      </c>
    </row>
    <row r="8" spans="1:13" s="13" customFormat="1" ht="18" customHeight="1">
      <c r="A8" s="68"/>
      <c r="B8" s="200">
        <v>11</v>
      </c>
      <c r="C8" s="50" t="s">
        <v>61</v>
      </c>
      <c r="D8" s="21">
        <v>6</v>
      </c>
      <c r="E8" s="236">
        <v>283</v>
      </c>
      <c r="F8" s="216">
        <v>64356</v>
      </c>
      <c r="G8" s="22">
        <v>179246</v>
      </c>
      <c r="H8" s="22">
        <v>291643</v>
      </c>
      <c r="I8" s="22">
        <v>80056</v>
      </c>
      <c r="J8" s="22">
        <v>282032</v>
      </c>
      <c r="K8" s="22" t="s">
        <v>99</v>
      </c>
      <c r="L8" s="23" t="s">
        <v>99</v>
      </c>
      <c r="M8" s="51" t="s">
        <v>61</v>
      </c>
    </row>
    <row r="9" spans="1:13" s="13" customFormat="1" ht="18" customHeight="1">
      <c r="A9" s="68"/>
      <c r="B9" s="200">
        <v>12</v>
      </c>
      <c r="C9" s="50" t="s">
        <v>1</v>
      </c>
      <c r="D9" s="21">
        <v>4</v>
      </c>
      <c r="E9" s="236">
        <v>31</v>
      </c>
      <c r="F9" s="216">
        <v>8024</v>
      </c>
      <c r="G9" s="22">
        <v>15589</v>
      </c>
      <c r="H9" s="22">
        <v>44906</v>
      </c>
      <c r="I9" s="22">
        <v>27146</v>
      </c>
      <c r="J9" s="22">
        <v>41152</v>
      </c>
      <c r="K9" s="22" t="s">
        <v>98</v>
      </c>
      <c r="L9" s="23" t="s">
        <v>98</v>
      </c>
      <c r="M9" s="51" t="s">
        <v>1</v>
      </c>
    </row>
    <row r="10" spans="1:13" s="13" customFormat="1" ht="18" customHeight="1">
      <c r="A10" s="68"/>
      <c r="B10" s="200">
        <v>13</v>
      </c>
      <c r="C10" s="50" t="s">
        <v>2</v>
      </c>
      <c r="D10" s="21">
        <v>3</v>
      </c>
      <c r="E10" s="236">
        <v>23</v>
      </c>
      <c r="F10" s="216" t="s">
        <v>99</v>
      </c>
      <c r="G10" s="22" t="s">
        <v>99</v>
      </c>
      <c r="H10" s="22" t="s">
        <v>99</v>
      </c>
      <c r="I10" s="22" t="s">
        <v>99</v>
      </c>
      <c r="J10" s="22" t="s">
        <v>99</v>
      </c>
      <c r="K10" s="22" t="s">
        <v>98</v>
      </c>
      <c r="L10" s="23" t="s">
        <v>98</v>
      </c>
      <c r="M10" s="51" t="s">
        <v>2</v>
      </c>
    </row>
    <row r="11" spans="1:13" s="13" customFormat="1" ht="18" customHeight="1">
      <c r="A11" s="68"/>
      <c r="B11" s="200">
        <v>14</v>
      </c>
      <c r="C11" s="50" t="s">
        <v>3</v>
      </c>
      <c r="D11" s="21">
        <v>2</v>
      </c>
      <c r="E11" s="236">
        <v>10</v>
      </c>
      <c r="F11" s="216" t="s">
        <v>99</v>
      </c>
      <c r="G11" s="22" t="s">
        <v>99</v>
      </c>
      <c r="H11" s="22" t="s">
        <v>99</v>
      </c>
      <c r="I11" s="22" t="s">
        <v>99</v>
      </c>
      <c r="J11" s="22" t="s">
        <v>99</v>
      </c>
      <c r="K11" s="22" t="s">
        <v>98</v>
      </c>
      <c r="L11" s="23" t="s">
        <v>98</v>
      </c>
      <c r="M11" s="51" t="s">
        <v>3</v>
      </c>
    </row>
    <row r="12" spans="1:13" s="13" customFormat="1" ht="18" customHeight="1">
      <c r="A12" s="68"/>
      <c r="B12" s="200">
        <v>15</v>
      </c>
      <c r="C12" s="50" t="s">
        <v>111</v>
      </c>
      <c r="D12" s="21">
        <v>4</v>
      </c>
      <c r="E12" s="236">
        <v>39</v>
      </c>
      <c r="F12" s="216">
        <v>11581</v>
      </c>
      <c r="G12" s="22">
        <v>9211</v>
      </c>
      <c r="H12" s="22">
        <v>31292</v>
      </c>
      <c r="I12" s="22">
        <v>20446</v>
      </c>
      <c r="J12" s="22">
        <v>31343</v>
      </c>
      <c r="K12" s="22" t="s">
        <v>98</v>
      </c>
      <c r="L12" s="23" t="s">
        <v>98</v>
      </c>
      <c r="M12" s="51" t="s">
        <v>111</v>
      </c>
    </row>
    <row r="13" spans="1:13" s="13" customFormat="1" ht="18" customHeight="1">
      <c r="A13" s="68"/>
      <c r="B13" s="200">
        <v>16</v>
      </c>
      <c r="C13" s="50" t="s">
        <v>62</v>
      </c>
      <c r="D13" s="21">
        <v>3</v>
      </c>
      <c r="E13" s="236">
        <v>113</v>
      </c>
      <c r="F13" s="216" t="s">
        <v>99</v>
      </c>
      <c r="G13" s="22" t="s">
        <v>99</v>
      </c>
      <c r="H13" s="22" t="s">
        <v>99</v>
      </c>
      <c r="I13" s="22" t="s">
        <v>99</v>
      </c>
      <c r="J13" s="22" t="s">
        <v>99</v>
      </c>
      <c r="K13" s="22" t="s">
        <v>99</v>
      </c>
      <c r="L13" s="23" t="s">
        <v>98</v>
      </c>
      <c r="M13" s="51" t="s">
        <v>62</v>
      </c>
    </row>
    <row r="14" spans="1:13" s="13" customFormat="1" ht="18" customHeight="1">
      <c r="A14" s="68"/>
      <c r="B14" s="200">
        <v>17</v>
      </c>
      <c r="C14" s="50" t="s">
        <v>4</v>
      </c>
      <c r="D14" s="21">
        <v>1</v>
      </c>
      <c r="E14" s="236">
        <v>11</v>
      </c>
      <c r="F14" s="216" t="s">
        <v>99</v>
      </c>
      <c r="G14" s="22" t="s">
        <v>99</v>
      </c>
      <c r="H14" s="22" t="s">
        <v>99</v>
      </c>
      <c r="I14" s="22" t="s">
        <v>99</v>
      </c>
      <c r="J14" s="22" t="s">
        <v>99</v>
      </c>
      <c r="K14" s="22" t="s">
        <v>98</v>
      </c>
      <c r="L14" s="23" t="s">
        <v>98</v>
      </c>
      <c r="M14" s="51" t="s">
        <v>4</v>
      </c>
    </row>
    <row r="15" spans="1:13" s="13" customFormat="1" ht="18" customHeight="1">
      <c r="A15" s="264">
        <f>'第１表事業所'!A11+8</f>
        <v>145</v>
      </c>
      <c r="B15" s="200">
        <v>18</v>
      </c>
      <c r="C15" s="50" t="s">
        <v>5</v>
      </c>
      <c r="D15" s="21">
        <v>10</v>
      </c>
      <c r="E15" s="236">
        <v>231</v>
      </c>
      <c r="F15" s="216">
        <v>70986</v>
      </c>
      <c r="G15" s="22">
        <v>147253</v>
      </c>
      <c r="H15" s="22">
        <v>324517</v>
      </c>
      <c r="I15" s="22">
        <v>169466</v>
      </c>
      <c r="J15" s="22">
        <v>221776</v>
      </c>
      <c r="K15" s="22" t="s">
        <v>99</v>
      </c>
      <c r="L15" s="23" t="s">
        <v>99</v>
      </c>
      <c r="M15" s="51" t="s">
        <v>5</v>
      </c>
    </row>
    <row r="16" spans="1:13" s="13" customFormat="1" ht="18" customHeight="1">
      <c r="A16" s="264"/>
      <c r="B16" s="200">
        <v>19</v>
      </c>
      <c r="C16" s="50" t="s">
        <v>6</v>
      </c>
      <c r="D16" s="21" t="s">
        <v>98</v>
      </c>
      <c r="E16" s="236" t="s">
        <v>98</v>
      </c>
      <c r="F16" s="216" t="s">
        <v>98</v>
      </c>
      <c r="G16" s="22" t="s">
        <v>98</v>
      </c>
      <c r="H16" s="22" t="s">
        <v>98</v>
      </c>
      <c r="I16" s="22" t="s">
        <v>98</v>
      </c>
      <c r="J16" s="22" t="s">
        <v>98</v>
      </c>
      <c r="K16" s="22" t="s">
        <v>98</v>
      </c>
      <c r="L16" s="23" t="s">
        <v>98</v>
      </c>
      <c r="M16" s="51" t="s">
        <v>6</v>
      </c>
    </row>
    <row r="17" spans="1:13" s="13" customFormat="1" ht="18" customHeight="1">
      <c r="A17" s="66"/>
      <c r="B17" s="200">
        <v>20</v>
      </c>
      <c r="C17" s="50" t="s">
        <v>7</v>
      </c>
      <c r="D17" s="21">
        <v>1</v>
      </c>
      <c r="E17" s="236">
        <v>7</v>
      </c>
      <c r="F17" s="216" t="s">
        <v>98</v>
      </c>
      <c r="G17" s="22" t="s">
        <v>98</v>
      </c>
      <c r="H17" s="22" t="s">
        <v>98</v>
      </c>
      <c r="I17" s="22" t="s">
        <v>98</v>
      </c>
      <c r="J17" s="22" t="s">
        <v>98</v>
      </c>
      <c r="K17" s="22" t="s">
        <v>98</v>
      </c>
      <c r="L17" s="23" t="s">
        <v>98</v>
      </c>
      <c r="M17" s="51" t="s">
        <v>7</v>
      </c>
    </row>
    <row r="18" spans="1:13" s="13" customFormat="1" ht="18" customHeight="1">
      <c r="A18" s="66"/>
      <c r="B18" s="200">
        <v>21</v>
      </c>
      <c r="C18" s="50" t="s">
        <v>8</v>
      </c>
      <c r="D18" s="21">
        <v>5</v>
      </c>
      <c r="E18" s="236">
        <v>72</v>
      </c>
      <c r="F18" s="216">
        <v>31794</v>
      </c>
      <c r="G18" s="22">
        <v>113410</v>
      </c>
      <c r="H18" s="22">
        <v>212530</v>
      </c>
      <c r="I18" s="22">
        <v>89690</v>
      </c>
      <c r="J18" s="22">
        <v>210512</v>
      </c>
      <c r="K18" s="22" t="s">
        <v>99</v>
      </c>
      <c r="L18" s="23" t="s">
        <v>99</v>
      </c>
      <c r="M18" s="51" t="s">
        <v>8</v>
      </c>
    </row>
    <row r="19" spans="1:13" s="13" customFormat="1" ht="18" customHeight="1">
      <c r="A19" s="68"/>
      <c r="B19" s="200">
        <v>22</v>
      </c>
      <c r="C19" s="50" t="s">
        <v>67</v>
      </c>
      <c r="D19" s="21">
        <v>2</v>
      </c>
      <c r="E19" s="236">
        <v>15</v>
      </c>
      <c r="F19" s="216" t="s">
        <v>99</v>
      </c>
      <c r="G19" s="22" t="s">
        <v>99</v>
      </c>
      <c r="H19" s="22" t="s">
        <v>99</v>
      </c>
      <c r="I19" s="22" t="s">
        <v>99</v>
      </c>
      <c r="J19" s="22" t="s">
        <v>99</v>
      </c>
      <c r="K19" s="22" t="s">
        <v>98</v>
      </c>
      <c r="L19" s="23" t="s">
        <v>98</v>
      </c>
      <c r="M19" s="51" t="s">
        <v>67</v>
      </c>
    </row>
    <row r="20" spans="1:13" s="13" customFormat="1" ht="18" customHeight="1">
      <c r="A20" s="68"/>
      <c r="B20" s="200">
        <v>23</v>
      </c>
      <c r="C20" s="50" t="s">
        <v>9</v>
      </c>
      <c r="D20" s="21">
        <v>2</v>
      </c>
      <c r="E20" s="236">
        <v>17</v>
      </c>
      <c r="F20" s="216" t="s">
        <v>99</v>
      </c>
      <c r="G20" s="22" t="s">
        <v>99</v>
      </c>
      <c r="H20" s="22" t="s">
        <v>99</v>
      </c>
      <c r="I20" s="22" t="s">
        <v>99</v>
      </c>
      <c r="J20" s="22" t="s">
        <v>99</v>
      </c>
      <c r="K20" s="22" t="s">
        <v>98</v>
      </c>
      <c r="L20" s="23" t="s">
        <v>98</v>
      </c>
      <c r="M20" s="51" t="s">
        <v>9</v>
      </c>
    </row>
    <row r="21" spans="1:13" s="13" customFormat="1" ht="18" customHeight="1">
      <c r="A21" s="66"/>
      <c r="B21" s="200">
        <v>24</v>
      </c>
      <c r="C21" s="50" t="s">
        <v>10</v>
      </c>
      <c r="D21" s="21">
        <v>16</v>
      </c>
      <c r="E21" s="236">
        <v>663</v>
      </c>
      <c r="F21" s="216">
        <v>228934</v>
      </c>
      <c r="G21" s="22">
        <v>748612</v>
      </c>
      <c r="H21" s="22">
        <v>1040463</v>
      </c>
      <c r="I21" s="22">
        <v>234914</v>
      </c>
      <c r="J21" s="22">
        <v>971541</v>
      </c>
      <c r="K21" s="22">
        <v>233155</v>
      </c>
      <c r="L21" s="23">
        <v>21493</v>
      </c>
      <c r="M21" s="51" t="s">
        <v>10</v>
      </c>
    </row>
    <row r="22" spans="1:13" s="13" customFormat="1" ht="18" customHeight="1">
      <c r="A22" s="66"/>
      <c r="B22" s="200">
        <v>25</v>
      </c>
      <c r="C22" s="50" t="s">
        <v>108</v>
      </c>
      <c r="D22" s="21">
        <v>6</v>
      </c>
      <c r="E22" s="236">
        <v>133</v>
      </c>
      <c r="F22" s="216">
        <v>54477</v>
      </c>
      <c r="G22" s="22">
        <v>119874</v>
      </c>
      <c r="H22" s="22">
        <v>220978</v>
      </c>
      <c r="I22" s="22">
        <v>85376</v>
      </c>
      <c r="J22" s="22">
        <v>217524</v>
      </c>
      <c r="K22" s="22" t="s">
        <v>99</v>
      </c>
      <c r="L22" s="23" t="s">
        <v>99</v>
      </c>
      <c r="M22" s="51" t="s">
        <v>108</v>
      </c>
    </row>
    <row r="23" spans="1:13" s="13" customFormat="1" ht="18" customHeight="1">
      <c r="A23" s="66"/>
      <c r="B23" s="200">
        <v>26</v>
      </c>
      <c r="C23" s="50" t="s">
        <v>109</v>
      </c>
      <c r="D23" s="21">
        <v>25</v>
      </c>
      <c r="E23" s="236">
        <v>650</v>
      </c>
      <c r="F23" s="216">
        <v>265468</v>
      </c>
      <c r="G23" s="22">
        <v>455110</v>
      </c>
      <c r="H23" s="22">
        <v>1061474</v>
      </c>
      <c r="I23" s="22">
        <v>548818</v>
      </c>
      <c r="J23" s="22">
        <v>1070282</v>
      </c>
      <c r="K23" s="22">
        <v>223936</v>
      </c>
      <c r="L23" s="23">
        <v>23475</v>
      </c>
      <c r="M23" s="51" t="s">
        <v>109</v>
      </c>
    </row>
    <row r="24" spans="1:13" s="13" customFormat="1" ht="18" customHeight="1">
      <c r="A24" s="66"/>
      <c r="B24" s="200">
        <v>27</v>
      </c>
      <c r="C24" s="50" t="s">
        <v>110</v>
      </c>
      <c r="D24" s="21" t="s">
        <v>98</v>
      </c>
      <c r="E24" s="236" t="s">
        <v>98</v>
      </c>
      <c r="F24" s="216" t="s">
        <v>98</v>
      </c>
      <c r="G24" s="22" t="s">
        <v>98</v>
      </c>
      <c r="H24" s="22" t="s">
        <v>98</v>
      </c>
      <c r="I24" s="22" t="s">
        <v>98</v>
      </c>
      <c r="J24" s="22" t="s">
        <v>98</v>
      </c>
      <c r="K24" s="22" t="s">
        <v>98</v>
      </c>
      <c r="L24" s="23" t="s">
        <v>98</v>
      </c>
      <c r="M24" s="51" t="s">
        <v>110</v>
      </c>
    </row>
    <row r="25" spans="1:13" s="13" customFormat="1" ht="18" customHeight="1">
      <c r="A25" s="66"/>
      <c r="B25" s="200">
        <v>28</v>
      </c>
      <c r="C25" s="50" t="s">
        <v>28</v>
      </c>
      <c r="D25" s="21">
        <v>2</v>
      </c>
      <c r="E25" s="236">
        <v>1009</v>
      </c>
      <c r="F25" s="216" t="s">
        <v>99</v>
      </c>
      <c r="G25" s="22" t="s">
        <v>99</v>
      </c>
      <c r="H25" s="22" t="s">
        <v>99</v>
      </c>
      <c r="I25" s="22" t="s">
        <v>99</v>
      </c>
      <c r="J25" s="22" t="s">
        <v>99</v>
      </c>
      <c r="K25" s="22" t="s">
        <v>99</v>
      </c>
      <c r="L25" s="23" t="s">
        <v>99</v>
      </c>
      <c r="M25" s="51" t="s">
        <v>28</v>
      </c>
    </row>
    <row r="26" spans="1:13" s="13" customFormat="1" ht="18" customHeight="1">
      <c r="A26" s="66"/>
      <c r="B26" s="200">
        <v>29</v>
      </c>
      <c r="C26" s="50" t="s">
        <v>11</v>
      </c>
      <c r="D26" s="21">
        <v>4</v>
      </c>
      <c r="E26" s="236">
        <v>224</v>
      </c>
      <c r="F26" s="216" t="s">
        <v>99</v>
      </c>
      <c r="G26" s="22" t="s">
        <v>99</v>
      </c>
      <c r="H26" s="22" t="s">
        <v>99</v>
      </c>
      <c r="I26" s="22" t="s">
        <v>99</v>
      </c>
      <c r="J26" s="22" t="s">
        <v>99</v>
      </c>
      <c r="K26" s="22" t="s">
        <v>99</v>
      </c>
      <c r="L26" s="23" t="s">
        <v>99</v>
      </c>
      <c r="M26" s="51" t="s">
        <v>11</v>
      </c>
    </row>
    <row r="27" spans="1:13" s="13" customFormat="1" ht="18" customHeight="1">
      <c r="A27" s="66"/>
      <c r="B27" s="200">
        <v>30</v>
      </c>
      <c r="C27" s="50" t="s">
        <v>58</v>
      </c>
      <c r="D27" s="21" t="s">
        <v>98</v>
      </c>
      <c r="E27" s="236" t="s">
        <v>98</v>
      </c>
      <c r="F27" s="216" t="s">
        <v>98</v>
      </c>
      <c r="G27" s="22" t="s">
        <v>98</v>
      </c>
      <c r="H27" s="22" t="s">
        <v>98</v>
      </c>
      <c r="I27" s="22" t="s">
        <v>98</v>
      </c>
      <c r="J27" s="22" t="s">
        <v>98</v>
      </c>
      <c r="K27" s="22" t="s">
        <v>98</v>
      </c>
      <c r="L27" s="23" t="s">
        <v>98</v>
      </c>
      <c r="M27" s="51" t="s">
        <v>58</v>
      </c>
    </row>
    <row r="28" spans="1:13" s="13" customFormat="1" ht="18" customHeight="1">
      <c r="A28" s="66"/>
      <c r="B28" s="200">
        <v>31</v>
      </c>
      <c r="C28" s="50" t="s">
        <v>12</v>
      </c>
      <c r="D28" s="21">
        <v>1</v>
      </c>
      <c r="E28" s="236">
        <v>5</v>
      </c>
      <c r="F28" s="216" t="s">
        <v>99</v>
      </c>
      <c r="G28" s="22" t="s">
        <v>99</v>
      </c>
      <c r="H28" s="22" t="s">
        <v>99</v>
      </c>
      <c r="I28" s="22" t="s">
        <v>99</v>
      </c>
      <c r="J28" s="22" t="s">
        <v>99</v>
      </c>
      <c r="K28" s="22" t="s">
        <v>98</v>
      </c>
      <c r="L28" s="23" t="s">
        <v>98</v>
      </c>
      <c r="M28" s="51" t="s">
        <v>12</v>
      </c>
    </row>
    <row r="29" spans="1:13" s="13" customFormat="1" ht="18" customHeight="1">
      <c r="A29" s="66"/>
      <c r="B29" s="201">
        <v>32</v>
      </c>
      <c r="C29" s="52" t="s">
        <v>59</v>
      </c>
      <c r="D29" s="24">
        <v>4</v>
      </c>
      <c r="E29" s="237">
        <v>254</v>
      </c>
      <c r="F29" s="217">
        <v>84906</v>
      </c>
      <c r="G29" s="25">
        <v>1151164</v>
      </c>
      <c r="H29" s="25">
        <v>2677916</v>
      </c>
      <c r="I29" s="25">
        <v>1413660</v>
      </c>
      <c r="J29" s="25">
        <v>2677916</v>
      </c>
      <c r="K29" s="25" t="s">
        <v>99</v>
      </c>
      <c r="L29" s="26" t="s">
        <v>98</v>
      </c>
      <c r="M29" s="53" t="s">
        <v>59</v>
      </c>
    </row>
    <row r="30" spans="1:9" s="241" customFormat="1" ht="10.5">
      <c r="A30" s="238"/>
      <c r="B30" s="239" t="s">
        <v>126</v>
      </c>
      <c r="C30" s="240"/>
      <c r="H30" s="242"/>
      <c r="I30" s="242" t="s">
        <v>135</v>
      </c>
    </row>
    <row r="31" spans="1:9" s="241" customFormat="1" ht="10.5">
      <c r="A31" s="238"/>
      <c r="B31" s="242" t="s">
        <v>134</v>
      </c>
      <c r="C31" s="240"/>
      <c r="H31" s="242"/>
      <c r="I31" s="242" t="s">
        <v>136</v>
      </c>
    </row>
    <row r="32" spans="1:2" s="14" customFormat="1" ht="13.5">
      <c r="A32" s="62"/>
      <c r="B32" s="203"/>
    </row>
    <row r="33" spans="4:12" ht="13.5">
      <c r="D33" s="3"/>
      <c r="E33" s="3"/>
      <c r="F33" s="3"/>
      <c r="G33" s="3"/>
      <c r="H33" s="3"/>
      <c r="I33" s="3"/>
      <c r="J33" s="3"/>
      <c r="K33" s="3"/>
      <c r="L33" s="3"/>
    </row>
    <row r="34" spans="4:12" ht="13.5">
      <c r="D34" s="3"/>
      <c r="E34" s="3"/>
      <c r="F34" s="3"/>
      <c r="G34" s="3"/>
      <c r="H34" s="3"/>
      <c r="I34" s="3"/>
      <c r="J34" s="3"/>
      <c r="K34" s="3"/>
      <c r="L34" s="3"/>
    </row>
    <row r="35" spans="4:12" ht="13.5">
      <c r="D35" s="3"/>
      <c r="E35" s="3"/>
      <c r="F35" s="3"/>
      <c r="G35" s="3"/>
      <c r="H35" s="3"/>
      <c r="I35" s="3"/>
      <c r="J35" s="3"/>
      <c r="K35" s="3"/>
      <c r="L35" s="3"/>
    </row>
    <row r="36" spans="4:12" ht="13.5">
      <c r="D36" s="3"/>
      <c r="E36" s="3"/>
      <c r="F36" s="3"/>
      <c r="G36" s="3"/>
      <c r="H36" s="3"/>
      <c r="I36" s="3"/>
      <c r="J36" s="3"/>
      <c r="K36" s="3"/>
      <c r="L36" s="3"/>
    </row>
    <row r="37" spans="4:12" ht="13.5">
      <c r="D37" s="3"/>
      <c r="E37" s="3"/>
      <c r="F37" s="3"/>
      <c r="G37" s="3"/>
      <c r="H37" s="3"/>
      <c r="I37" s="3"/>
      <c r="J37" s="3"/>
      <c r="K37" s="3"/>
      <c r="L37" s="3"/>
    </row>
    <row r="38" spans="4:12" ht="13.5">
      <c r="D38" s="3"/>
      <c r="E38" s="3"/>
      <c r="F38" s="3"/>
      <c r="G38" s="3"/>
      <c r="H38" s="3"/>
      <c r="I38" s="3"/>
      <c r="J38" s="3"/>
      <c r="K38" s="3"/>
      <c r="L38" s="3"/>
    </row>
    <row r="39" spans="4:12" ht="13.5">
      <c r="D39" s="3"/>
      <c r="E39" s="3"/>
      <c r="F39" s="3"/>
      <c r="G39" s="3"/>
      <c r="H39" s="3"/>
      <c r="I39" s="3"/>
      <c r="J39" s="3"/>
      <c r="K39" s="3"/>
      <c r="L39" s="3"/>
    </row>
    <row r="40" spans="4:12" ht="13.5">
      <c r="D40" s="3"/>
      <c r="E40" s="3"/>
      <c r="F40" s="3"/>
      <c r="G40" s="3"/>
      <c r="H40" s="3"/>
      <c r="I40" s="3"/>
      <c r="J40" s="3"/>
      <c r="K40" s="3"/>
      <c r="L40" s="3"/>
    </row>
    <row r="41" spans="4:12" ht="13.5">
      <c r="D41" s="3"/>
      <c r="E41" s="3"/>
      <c r="F41" s="3"/>
      <c r="G41" s="3"/>
      <c r="H41" s="3"/>
      <c r="I41" s="3"/>
      <c r="J41" s="3"/>
      <c r="K41" s="3"/>
      <c r="L41" s="3"/>
    </row>
    <row r="42" spans="4:12" ht="13.5">
      <c r="D42" s="3"/>
      <c r="E42" s="3"/>
      <c r="F42" s="3"/>
      <c r="G42" s="3"/>
      <c r="H42" s="3"/>
      <c r="I42" s="3"/>
      <c r="J42" s="3"/>
      <c r="K42" s="3"/>
      <c r="L42" s="3"/>
    </row>
    <row r="43" spans="4:12" ht="13.5">
      <c r="D43" s="3"/>
      <c r="E43" s="3"/>
      <c r="F43" s="3"/>
      <c r="G43" s="3"/>
      <c r="H43" s="3"/>
      <c r="I43" s="3"/>
      <c r="J43" s="3"/>
      <c r="K43" s="3"/>
      <c r="L43" s="3"/>
    </row>
    <row r="44" spans="4:12" ht="13.5">
      <c r="D44" s="3"/>
      <c r="E44" s="3"/>
      <c r="F44" s="3"/>
      <c r="G44" s="3"/>
      <c r="H44" s="3"/>
      <c r="I44" s="3"/>
      <c r="J44" s="3"/>
      <c r="K44" s="3"/>
      <c r="L44" s="3"/>
    </row>
    <row r="45" spans="4:12" ht="13.5">
      <c r="D45" s="3"/>
      <c r="E45" s="3"/>
      <c r="F45" s="3"/>
      <c r="G45" s="3"/>
      <c r="H45" s="3"/>
      <c r="I45" s="3"/>
      <c r="J45" s="3"/>
      <c r="K45" s="3"/>
      <c r="L45" s="3"/>
    </row>
    <row r="46" spans="4:12" ht="13.5">
      <c r="D46" s="3"/>
      <c r="E46" s="3"/>
      <c r="F46" s="3"/>
      <c r="G46" s="3"/>
      <c r="H46" s="3"/>
      <c r="I46" s="3"/>
      <c r="J46" s="3"/>
      <c r="K46" s="3"/>
      <c r="L46" s="3"/>
    </row>
    <row r="47" spans="4:12" ht="13.5">
      <c r="D47" s="3"/>
      <c r="E47" s="3"/>
      <c r="F47" s="3"/>
      <c r="G47" s="3"/>
      <c r="H47" s="3"/>
      <c r="I47" s="3"/>
      <c r="J47" s="3"/>
      <c r="K47" s="3"/>
      <c r="L47" s="3"/>
    </row>
    <row r="48" spans="4:12" ht="13.5">
      <c r="D48" s="3"/>
      <c r="E48" s="3"/>
      <c r="F48" s="3"/>
      <c r="G48" s="3"/>
      <c r="H48" s="3"/>
      <c r="I48" s="3"/>
      <c r="J48" s="3"/>
      <c r="K48" s="3"/>
      <c r="L48" s="3"/>
    </row>
    <row r="49" spans="4:12" ht="13.5">
      <c r="D49" s="3"/>
      <c r="E49" s="3"/>
      <c r="F49" s="3"/>
      <c r="G49" s="3"/>
      <c r="H49" s="3"/>
      <c r="I49" s="3"/>
      <c r="J49" s="3"/>
      <c r="K49" s="3"/>
      <c r="L49" s="3"/>
    </row>
    <row r="50" spans="4:12" ht="13.5">
      <c r="D50" s="3"/>
      <c r="E50" s="3"/>
      <c r="F50" s="3"/>
      <c r="G50" s="3"/>
      <c r="H50" s="3"/>
      <c r="I50" s="3"/>
      <c r="J50" s="3"/>
      <c r="K50" s="3"/>
      <c r="L50" s="3"/>
    </row>
    <row r="51" spans="4:12" ht="13.5">
      <c r="D51" s="3"/>
      <c r="E51" s="3"/>
      <c r="F51" s="3"/>
      <c r="G51" s="3"/>
      <c r="H51" s="3"/>
      <c r="I51" s="3"/>
      <c r="J51" s="3"/>
      <c r="K51" s="3"/>
      <c r="L51" s="3"/>
    </row>
    <row r="52" spans="4:12" ht="13.5">
      <c r="D52" s="3"/>
      <c r="E52" s="3"/>
      <c r="F52" s="3"/>
      <c r="G52" s="3"/>
      <c r="H52" s="3"/>
      <c r="I52" s="3"/>
      <c r="J52" s="3"/>
      <c r="K52" s="3"/>
      <c r="L52" s="3"/>
    </row>
    <row r="53" spans="4:12" ht="13.5">
      <c r="D53" s="3"/>
      <c r="E53" s="3"/>
      <c r="F53" s="3"/>
      <c r="G53" s="3"/>
      <c r="H53" s="3"/>
      <c r="I53" s="3"/>
      <c r="J53" s="3"/>
      <c r="K53" s="3"/>
      <c r="L53" s="3"/>
    </row>
    <row r="54" spans="4:12" ht="13.5">
      <c r="D54" s="3"/>
      <c r="E54" s="3"/>
      <c r="F54" s="3"/>
      <c r="G54" s="3"/>
      <c r="H54" s="3"/>
      <c r="I54" s="3"/>
      <c r="J54" s="3"/>
      <c r="K54" s="3"/>
      <c r="L54" s="3"/>
    </row>
    <row r="55" spans="4:12" ht="13.5">
      <c r="D55" s="3"/>
      <c r="E55" s="3"/>
      <c r="F55" s="3"/>
      <c r="G55" s="3"/>
      <c r="H55" s="3"/>
      <c r="I55" s="3"/>
      <c r="J55" s="3"/>
      <c r="K55" s="3"/>
      <c r="L55" s="3"/>
    </row>
    <row r="56" spans="4:12" ht="13.5">
      <c r="D56" s="3"/>
      <c r="E56" s="3"/>
      <c r="F56" s="3"/>
      <c r="G56" s="3"/>
      <c r="H56" s="3"/>
      <c r="I56" s="3"/>
      <c r="J56" s="3"/>
      <c r="K56" s="3"/>
      <c r="L56" s="3"/>
    </row>
    <row r="57" spans="4:12" ht="13.5">
      <c r="D57" s="3"/>
      <c r="E57" s="3"/>
      <c r="F57" s="3"/>
      <c r="G57" s="3"/>
      <c r="H57" s="3"/>
      <c r="I57" s="3"/>
      <c r="J57" s="3"/>
      <c r="K57" s="3"/>
      <c r="L57" s="3"/>
    </row>
    <row r="58" spans="4:12" ht="13.5">
      <c r="D58" s="3"/>
      <c r="E58" s="3"/>
      <c r="F58" s="3"/>
      <c r="G58" s="3"/>
      <c r="H58" s="3"/>
      <c r="I58" s="3"/>
      <c r="J58" s="3"/>
      <c r="K58" s="3"/>
      <c r="L58" s="3"/>
    </row>
  </sheetData>
  <sheetProtection/>
  <mergeCells count="4">
    <mergeCell ref="B3:C4"/>
    <mergeCell ref="M3:M4"/>
    <mergeCell ref="A15:A16"/>
    <mergeCell ref="C1:M1"/>
  </mergeCells>
  <printOptions/>
  <pageMargins left="0.7874015748031497" right="0.7874015748031497" top="0.7874015748031497" bottom="0.7874015748031497" header="0.3937007874015748" footer="0.3937007874015748"/>
  <pageSetup fitToHeight="1" fitToWidth="1" horizontalDpi="600" verticalDpi="600" orientation="landscape" paperSize="9" scale="88" r:id="rId1"/>
  <ignoredErrors>
    <ignoredError sqref="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富山県統計課</dc:creator>
  <cp:keywords/>
  <dc:description>報告書の市町村別統計表の第8表、第9表にも使用します。</dc:description>
  <cp:lastModifiedBy>465666</cp:lastModifiedBy>
  <cp:lastPrinted>2018-01-30T01:27:00Z</cp:lastPrinted>
  <dcterms:created xsi:type="dcterms:W3CDTF">2001-08-20T06:11:21Z</dcterms:created>
  <dcterms:modified xsi:type="dcterms:W3CDTF">2018-01-31T05:20:16Z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