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富山市総世帯" sheetId="1" r:id="rId1"/>
  </sheets>
  <definedNames>
    <definedName name="_xlnm.Print_Area" localSheetId="0">'富山市総世帯'!$A$2:$BL$43</definedName>
  </definedNames>
  <calcPr calcMode="manual" fullCalcOnLoad="1"/>
</workbook>
</file>

<file path=xl/sharedStrings.xml><?xml version="1.0" encoding="utf-8"?>
<sst xmlns="http://schemas.openxmlformats.org/spreadsheetml/2006/main" count="528" uniqueCount="189">
  <si>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</si>
  <si>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</si>
  <si>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</si>
  <si>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</si>
  <si>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</si>
  <si>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</si>
  <si>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</si>
  <si>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</si>
  <si>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</si>
  <si>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</si>
  <si>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</si>
  <si>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</si>
  <si>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</si>
  <si>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</si>
  <si>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</si>
  <si>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</si>
  <si>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</si>
  <si>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</si>
  <si>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</si>
  <si>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</si>
  <si>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</si>
  <si>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</si>
  <si>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</si>
  <si>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</si>
  <si>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</si>
  <si>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</si>
  <si>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</si>
  <si>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>地</t>
  </si>
  <si>
    <t>健</t>
  </si>
  <si>
    <t>康</t>
  </si>
  <si>
    <t>健 用</t>
  </si>
  <si>
    <t>通</t>
  </si>
  <si>
    <t>動</t>
  </si>
  <si>
    <t>養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</si>
  <si>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</si>
  <si>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</si>
  <si>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</si>
  <si>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</si>
  <si>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</si>
  <si>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</si>
  <si>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</si>
  <si>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</si>
  <si>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>着</t>
  </si>
  <si>
    <t>物　</t>
  </si>
  <si>
    <t>医 品</t>
  </si>
  <si>
    <t>車</t>
  </si>
  <si>
    <t>娯</t>
  </si>
  <si>
    <t>雑</t>
  </si>
  <si>
    <t xml:space="preserve">  繕</t>
  </si>
  <si>
    <t>水</t>
  </si>
  <si>
    <t>耐</t>
  </si>
  <si>
    <t xml:space="preserve">  備装</t>
  </si>
  <si>
    <t>消</t>
  </si>
  <si>
    <t xml:space="preserve">  ・  タ</t>
  </si>
  <si>
    <t>医</t>
  </si>
  <si>
    <t>持 摂</t>
  </si>
  <si>
    <t>療  ・</t>
  </si>
  <si>
    <t>楽 耐</t>
  </si>
  <si>
    <t>楽</t>
  </si>
  <si>
    <t xml:space="preserve">    印</t>
  </si>
  <si>
    <t>他 支</t>
  </si>
  <si>
    <t xml:space="preserve">   ・維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</si>
  <si>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</si>
  <si>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</si>
  <si>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</si>
  <si>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</si>
  <si>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</si>
  <si>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</si>
  <si>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</si>
  <si>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</si>
  <si>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</si>
  <si>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</si>
  <si>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</si>
  <si>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</si>
  <si>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</si>
  <si>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</si>
  <si>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</si>
  <si>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</si>
  <si>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</si>
  <si>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</si>
  <si>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</si>
  <si>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</si>
  <si>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>信</t>
  </si>
  <si>
    <t xml:space="preserve">    費</t>
  </si>
  <si>
    <t>育</t>
  </si>
  <si>
    <t xml:space="preserve">    物</t>
  </si>
  <si>
    <t>の 出</t>
  </si>
  <si>
    <t>費</t>
  </si>
  <si>
    <t>実  数（円）</t>
  </si>
  <si>
    <t>構　成　比　（％）</t>
  </si>
  <si>
    <t>　－</t>
  </si>
  <si>
    <t>　   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</si>
  <si>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</si>
  <si>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</si>
  <si>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</si>
  <si>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</si>
  <si>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</si>
  <si>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</si>
  <si>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</si>
  <si>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</si>
  <si>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</si>
  <si>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</si>
  <si>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</si>
  <si>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</si>
  <si>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</si>
  <si>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</si>
  <si>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</si>
  <si>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</si>
  <si>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</si>
  <si>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</si>
  <si>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</si>
  <si>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</si>
  <si>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</si>
  <si>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</si>
  <si>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</si>
  <si>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</si>
  <si>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</si>
  <si>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</si>
  <si>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</si>
  <si>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</si>
  <si>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</si>
  <si>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</si>
  <si>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</si>
  <si>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</si>
  <si>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</si>
  <si>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</si>
  <si>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</si>
  <si>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</si>
  <si>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</si>
  <si>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</si>
  <si>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</si>
  <si>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</si>
  <si>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</si>
  <si>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</si>
  <si>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</si>
  <si>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</si>
  <si>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</si>
  <si>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</si>
  <si>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</si>
  <si>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</si>
  <si>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</si>
  <si>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</si>
  <si>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－</t>
  </si>
  <si>
    <t>平成18年</t>
  </si>
  <si>
    <t>平成19年</t>
  </si>
  <si>
    <t>※住居は「帰属家賃を除く住居」</t>
  </si>
  <si>
    <t>※家賃地代は「帰属家賃を除く家賃」</t>
  </si>
  <si>
    <t>　　対前年名目増減率（％）</t>
  </si>
  <si>
    <t>　　対前年実質増減率（％）</t>
  </si>
  <si>
    <t>平成20年</t>
  </si>
  <si>
    <t xml:space="preserve">        構　成　比　（％）</t>
  </si>
  <si>
    <t>　　        対前年名目増減率（％）</t>
  </si>
  <si>
    <t>　　        対前年実質増減率（％）</t>
  </si>
  <si>
    <t>平成20年</t>
  </si>
  <si>
    <t>平成21年</t>
  </si>
  <si>
    <t>平成19年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</si>
  <si>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</si>
  <si>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</si>
  <si>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</si>
  <si>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</si>
  <si>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</si>
  <si>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>ｌ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</si>
  <si>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</si>
  <si>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</si>
  <si>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</si>
  <si>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</si>
  <si>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</si>
  <si>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</si>
  <si>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</si>
  <si>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</si>
  <si>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</si>
  <si>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等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</si>
  <si>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</si>
  <si>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</si>
  <si>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</si>
  <si>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</si>
  <si>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 具</t>
  </si>
  <si>
    <t xml:space="preserve">    品</t>
  </si>
  <si>
    <t>平成22年</t>
  </si>
  <si>
    <t>平成22年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</si>
  <si>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財</t>
    </r>
  </si>
  <si>
    <t>平成22年</t>
  </si>
  <si>
    <t>第３表　　富山市の１世帯当たり年平均１か月間の支出（総世帯）　</t>
  </si>
  <si>
    <r>
      <t>第３表　　富山市の１世帯当たり年平均１か月間の支出（総世帯）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</si>
  <si>
    <t>平成23年</t>
  </si>
  <si>
    <t>平成23年</t>
  </si>
  <si>
    <t>平成23年</t>
  </si>
  <si>
    <t>平成24年</t>
  </si>
  <si>
    <t>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</si>
</sst>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0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184" fontId="4" fillId="0" borderId="10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distributed"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  <xf numFmtId="0" fontId="4" fillId="0" borderId="14" xfId="0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11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184" fontId="7" fillId="0" borderId="0" xfId="0" applyNumberFormat="1" applyFont="1" applyAlignment="1">
      <alignment horizontal="centerContinuous"/>
    </xf>
    <xf numFmtId="2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10" xfId="49" applyNumberFormat="1" applyFont="1" applyFill="1" applyBorder="1" applyAlignment="1" applyProtection="1">
      <alignment/>
      <protection locked="0"/>
    </xf>
    <xf numFmtId="3" fontId="4" fillId="0" borderId="13" xfId="49" applyNumberFormat="1" applyFont="1" applyFill="1" applyBorder="1" applyAlignment="1" applyProtection="1">
      <alignment/>
      <protection locked="0"/>
    </xf>
    <xf numFmtId="3" fontId="4" fillId="0" borderId="0" xfId="49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0" xfId="0" applyFont="1" applyFill="1" applyAlignment="1">
      <alignment horizontal="centerContinuous"/>
    </xf>
    <xf numFmtId="0" fontId="7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7" fillId="19" borderId="17" xfId="0" applyFont="1" applyFill="1" applyBorder="1" applyAlignment="1" applyProtection="1">
      <alignment/>
      <protection locked="0"/>
    </xf>
    <xf numFmtId="2" fontId="4" fillId="19" borderId="20" xfId="0" applyNumberFormat="1" applyFont="1" applyFill="1" applyBorder="1" applyAlignment="1" applyProtection="1">
      <alignment/>
      <protection locked="0"/>
    </xf>
    <xf numFmtId="176" fontId="4" fillId="19" borderId="20" xfId="0" applyNumberFormat="1" applyFont="1" applyFill="1" applyBorder="1" applyAlignment="1" applyProtection="1">
      <alignment/>
      <protection locked="0"/>
    </xf>
    <xf numFmtId="0" fontId="4" fillId="19" borderId="20" xfId="0" applyFont="1" applyFill="1" applyBorder="1" applyAlignment="1" applyProtection="1">
      <alignment/>
      <protection locked="0"/>
    </xf>
    <xf numFmtId="3" fontId="4" fillId="19" borderId="20" xfId="49" applyNumberFormat="1" applyFont="1" applyFill="1" applyBorder="1" applyAlignment="1" applyProtection="1">
      <alignment/>
      <protection locked="0"/>
    </xf>
    <xf numFmtId="3" fontId="4" fillId="19" borderId="17" xfId="49" applyNumberFormat="1" applyFont="1" applyFill="1" applyBorder="1" applyAlignment="1" applyProtection="1">
      <alignment/>
      <protection locked="0"/>
    </xf>
    <xf numFmtId="3" fontId="4" fillId="19" borderId="19" xfId="49" applyNumberFormat="1" applyFont="1" applyFill="1" applyBorder="1" applyAlignment="1" applyProtection="1">
      <alignment/>
      <protection locked="0"/>
    </xf>
    <xf numFmtId="0" fontId="4" fillId="19" borderId="20" xfId="0" applyFont="1" applyFill="1" applyBorder="1" applyAlignment="1">
      <alignment horizontal="right"/>
    </xf>
    <xf numFmtId="0" fontId="4" fillId="19" borderId="20" xfId="0" applyFont="1" applyFill="1" applyBorder="1" applyAlignment="1">
      <alignment/>
    </xf>
    <xf numFmtId="184" fontId="4" fillId="19" borderId="20" xfId="0" applyNumberFormat="1" applyFont="1" applyFill="1" applyBorder="1" applyAlignment="1">
      <alignment/>
    </xf>
    <xf numFmtId="0" fontId="7" fillId="19" borderId="24" xfId="0" applyFont="1" applyFill="1" applyBorder="1" applyAlignment="1" applyProtection="1">
      <alignment/>
      <protection locked="0"/>
    </xf>
    <xf numFmtId="0" fontId="4" fillId="19" borderId="22" xfId="0" applyFont="1" applyFill="1" applyBorder="1" applyAlignment="1">
      <alignment horizontal="right"/>
    </xf>
    <xf numFmtId="0" fontId="4" fillId="19" borderId="24" xfId="0" applyFont="1" applyFill="1" applyBorder="1" applyAlignment="1">
      <alignment horizontal="right"/>
    </xf>
    <xf numFmtId="0" fontId="4" fillId="19" borderId="21" xfId="0" applyFont="1" applyFill="1" applyBorder="1" applyAlignment="1">
      <alignment/>
    </xf>
    <xf numFmtId="184" fontId="4" fillId="19" borderId="22" xfId="0" applyNumberFormat="1" applyFont="1" applyFill="1" applyBorder="1" applyAlignment="1">
      <alignment/>
    </xf>
    <xf numFmtId="184" fontId="4" fillId="19" borderId="24" xfId="0" applyNumberFormat="1" applyFont="1" applyFill="1" applyBorder="1" applyAlignment="1">
      <alignment/>
    </xf>
    <xf numFmtId="184" fontId="4" fillId="19" borderId="24" xfId="0" applyNumberFormat="1" applyFont="1" applyFill="1" applyBorder="1" applyAlignment="1">
      <alignment horizontal="right"/>
    </xf>
    <xf numFmtId="184" fontId="4" fillId="19" borderId="22" xfId="0" applyNumberFormat="1" applyFont="1" applyFill="1" applyBorder="1" applyAlignment="1">
      <alignment horizontal="right"/>
    </xf>
    <xf numFmtId="184" fontId="4" fillId="33" borderId="20" xfId="0" applyNumberFormat="1" applyFont="1" applyFill="1" applyBorder="1" applyAlignment="1">
      <alignment/>
    </xf>
    <xf numFmtId="0" fontId="7" fillId="33" borderId="17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184" fontId="4" fillId="33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184" fontId="4" fillId="33" borderId="10" xfId="0" applyNumberFormat="1" applyFont="1" applyFill="1" applyBorder="1" applyAlignment="1">
      <alignment/>
    </xf>
    <xf numFmtId="184" fontId="4" fillId="33" borderId="17" xfId="0" applyNumberFormat="1" applyFont="1" applyFill="1" applyBorder="1" applyAlignment="1">
      <alignment horizontal="right"/>
    </xf>
    <xf numFmtId="184" fontId="4" fillId="33" borderId="20" xfId="0" applyNumberFormat="1" applyFont="1" applyFill="1" applyBorder="1" applyAlignment="1">
      <alignment horizontal="right"/>
    </xf>
    <xf numFmtId="2" fontId="4" fillId="33" borderId="20" xfId="0" applyNumberFormat="1" applyFont="1" applyFill="1" applyBorder="1" applyAlignment="1" applyProtection="1">
      <alignment/>
      <protection locked="0"/>
    </xf>
    <xf numFmtId="176" fontId="4" fillId="33" borderId="2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 locked="0"/>
    </xf>
    <xf numFmtId="3" fontId="4" fillId="33" borderId="20" xfId="49" applyNumberFormat="1" applyFont="1" applyFill="1" applyBorder="1" applyAlignment="1" applyProtection="1">
      <alignment/>
      <protection locked="0"/>
    </xf>
    <xf numFmtId="3" fontId="4" fillId="33" borderId="17" xfId="49" applyNumberFormat="1" applyFont="1" applyFill="1" applyBorder="1" applyAlignment="1" applyProtection="1">
      <alignment/>
      <protection locked="0"/>
    </xf>
    <xf numFmtId="3" fontId="4" fillId="33" borderId="19" xfId="49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2" fontId="4" fillId="33" borderId="19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distributed" textRotation="255" wrapText="1"/>
    </xf>
    <xf numFmtId="184" fontId="47" fillId="0" borderId="0" xfId="0" applyNumberFormat="1" applyFont="1" applyAlignment="1" applyProtection="1">
      <alignment/>
      <protection locked="0"/>
    </xf>
    <xf numFmtId="184" fontId="48" fillId="0" borderId="0" xfId="0" applyNumberFormat="1" applyFont="1" applyAlignment="1" applyProtection="1">
      <alignment/>
      <protection locked="0"/>
    </xf>
    <xf numFmtId="184" fontId="49" fillId="0" borderId="0" xfId="0" applyNumberFormat="1" applyFont="1" applyFill="1" applyAlignment="1" applyProtection="1">
      <alignment/>
      <protection locked="0"/>
    </xf>
    <xf numFmtId="0" fontId="47" fillId="0" borderId="0" xfId="0" applyFont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/>
    </xf>
    <xf numFmtId="184" fontId="47" fillId="0" borderId="0" xfId="0" applyNumberFormat="1" applyFont="1" applyFill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54"/>
  <sheetViews>
    <sheetView tabSelected="1" zoomScale="106" zoomScaleNormal="106" zoomScaleSheetLayoutView="100" zoomScalePageLayoutView="0" workbookViewId="0" topLeftCell="A1">
      <pane ySplit="12" topLeftCell="A13" activePane="bottomLeft" state="frozen"/>
      <selection pane="topLeft" activeCell="A3" sqref="A3"/>
      <selection pane="bottomLeft" activeCell="M52" sqref="M52"/>
    </sheetView>
  </sheetViews>
  <sheetFormatPr defaultColWidth="9.00390625" defaultRowHeight="13.5"/>
  <cols>
    <col min="1" max="1" width="12.125" style="61" customWidth="1"/>
    <col min="2" max="4" width="4.50390625" style="0" customWidth="1"/>
    <col min="5" max="5" width="0.5" style="0" customWidth="1"/>
    <col min="6" max="6" width="7.625" style="0" customWidth="1"/>
    <col min="7" max="7" width="6.375" style="0" customWidth="1"/>
    <col min="8" max="19" width="5.625" style="0" customWidth="1"/>
    <col min="20" max="20" width="6.375" style="0" customWidth="1"/>
    <col min="21" max="22" width="5.625" style="0" customWidth="1"/>
    <col min="23" max="23" width="6.375" style="0" customWidth="1"/>
    <col min="24" max="27" width="5.625" style="0" customWidth="1"/>
    <col min="28" max="28" width="6.375" style="0" customWidth="1"/>
    <col min="29" max="34" width="5.625" style="0" customWidth="1"/>
    <col min="35" max="35" width="12.125" style="0" customWidth="1"/>
    <col min="36" max="36" width="6.375" style="0" customWidth="1"/>
    <col min="37" max="44" width="5.625" style="0" customWidth="1"/>
    <col min="45" max="45" width="6.375" style="0" customWidth="1"/>
    <col min="46" max="49" width="5.625" style="0" customWidth="1"/>
    <col min="50" max="50" width="6.375" style="0" customWidth="1"/>
    <col min="51" max="53" width="5.625" style="0" customWidth="1"/>
    <col min="54" max="55" width="6.375" style="0" customWidth="1"/>
    <col min="56" max="59" width="5.625" style="0" customWidth="1"/>
    <col min="60" max="60" width="6.625" style="0" customWidth="1"/>
    <col min="61" max="64" width="5.625" style="0" customWidth="1"/>
  </cols>
  <sheetData>
    <row r="1" ht="13.5">
      <c r="A1" s="60"/>
    </row>
    <row r="2" spans="1:49" ht="13.5">
      <c r="A2" s="101" t="s">
        <v>182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" t="s">
        <v>0</v>
      </c>
      <c r="AB2" s="2" t="s">
        <v>0</v>
      </c>
      <c r="AI2" s="157" t="s">
        <v>183</v>
      </c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ht="13.5">
      <c r="O3" s="2" t="s">
        <v>0</v>
      </c>
    </row>
    <row r="4" ht="13.5">
      <c r="O4" s="2"/>
    </row>
    <row r="5" spans="1:65" ht="15" customHeight="1">
      <c r="A5" s="62"/>
      <c r="B5" s="156" t="s">
        <v>92</v>
      </c>
      <c r="C5" s="156" t="s">
        <v>93</v>
      </c>
      <c r="D5" s="156" t="s">
        <v>94</v>
      </c>
      <c r="E5" s="12"/>
      <c r="F5" s="153" t="s">
        <v>95</v>
      </c>
      <c r="G5" s="47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2" t="s">
        <v>0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12" t="s">
        <v>0</v>
      </c>
      <c r="AE5" s="12" t="s">
        <v>0</v>
      </c>
      <c r="AF5" s="12" t="s">
        <v>0</v>
      </c>
      <c r="AG5" s="12" t="s">
        <v>0</v>
      </c>
      <c r="AH5" s="12" t="s">
        <v>0</v>
      </c>
      <c r="AI5" s="4"/>
      <c r="AJ5" s="12" t="s">
        <v>0</v>
      </c>
      <c r="AK5" s="12" t="s">
        <v>0</v>
      </c>
      <c r="AL5" s="12" t="s">
        <v>0</v>
      </c>
      <c r="AM5" s="12" t="s">
        <v>0</v>
      </c>
      <c r="AN5" s="12"/>
      <c r="AO5" s="12" t="s">
        <v>1</v>
      </c>
      <c r="AP5" s="12" t="s">
        <v>1</v>
      </c>
      <c r="AQ5" s="12" t="s">
        <v>1</v>
      </c>
      <c r="AR5" s="12" t="s">
        <v>1</v>
      </c>
      <c r="AS5" s="12" t="s">
        <v>0</v>
      </c>
      <c r="AT5" s="12" t="s">
        <v>0</v>
      </c>
      <c r="AU5" s="12" t="s">
        <v>0</v>
      </c>
      <c r="AV5" s="15" t="s">
        <v>0</v>
      </c>
      <c r="AW5" s="12" t="s">
        <v>0</v>
      </c>
      <c r="AX5" s="12" t="s">
        <v>0</v>
      </c>
      <c r="AY5" s="12" t="s">
        <v>0</v>
      </c>
      <c r="AZ5" s="12" t="s">
        <v>0</v>
      </c>
      <c r="BA5" s="12" t="s">
        <v>0</v>
      </c>
      <c r="BB5" s="12" t="s">
        <v>0</v>
      </c>
      <c r="BC5" s="12" t="s">
        <v>0</v>
      </c>
      <c r="BD5" s="12" t="s">
        <v>0</v>
      </c>
      <c r="BE5" s="12"/>
      <c r="BF5" s="12" t="s">
        <v>0</v>
      </c>
      <c r="BG5" s="12" t="s">
        <v>0</v>
      </c>
      <c r="BH5" s="12" t="s">
        <v>0</v>
      </c>
      <c r="BI5" s="12" t="s">
        <v>0</v>
      </c>
      <c r="BJ5" s="12" t="s">
        <v>0</v>
      </c>
      <c r="BK5" s="12" t="s">
        <v>0</v>
      </c>
      <c r="BL5" s="18" t="s">
        <v>0</v>
      </c>
      <c r="BM5" s="6"/>
    </row>
    <row r="6" spans="1:65" ht="15" customHeight="1">
      <c r="A6" s="63"/>
      <c r="B6" s="154"/>
      <c r="C6" s="154"/>
      <c r="D6" s="154"/>
      <c r="E6" s="17"/>
      <c r="F6" s="154"/>
      <c r="G6" s="153" t="s">
        <v>96</v>
      </c>
      <c r="H6" s="47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8" t="s">
        <v>0</v>
      </c>
      <c r="T6" s="153" t="s">
        <v>108</v>
      </c>
      <c r="U6" s="47" t="s">
        <v>0</v>
      </c>
      <c r="V6" s="18" t="s">
        <v>0</v>
      </c>
      <c r="W6" s="153" t="s">
        <v>116</v>
      </c>
      <c r="X6" s="47" t="s">
        <v>0</v>
      </c>
      <c r="Y6" s="12" t="s">
        <v>0</v>
      </c>
      <c r="Z6" s="12" t="s">
        <v>0</v>
      </c>
      <c r="AA6" s="12" t="s">
        <v>0</v>
      </c>
      <c r="AB6" s="13" t="s">
        <v>3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  <c r="AH6" s="18" t="s">
        <v>0</v>
      </c>
      <c r="AI6" s="7"/>
      <c r="AJ6" s="153" t="s">
        <v>123</v>
      </c>
      <c r="AK6" s="47" t="s">
        <v>0</v>
      </c>
      <c r="AL6" s="12" t="s">
        <v>0</v>
      </c>
      <c r="AM6" s="5" t="s">
        <v>0</v>
      </c>
      <c r="AN6" s="5"/>
      <c r="AO6" s="12" t="s">
        <v>1</v>
      </c>
      <c r="AP6" s="12" t="s">
        <v>1</v>
      </c>
      <c r="AQ6" s="12" t="s">
        <v>1</v>
      </c>
      <c r="AR6" s="19" t="s">
        <v>1</v>
      </c>
      <c r="AS6" s="153" t="s">
        <v>130</v>
      </c>
      <c r="AT6" s="48" t="s">
        <v>0</v>
      </c>
      <c r="AU6" s="5" t="s">
        <v>0</v>
      </c>
      <c r="AV6" s="5" t="s">
        <v>0</v>
      </c>
      <c r="AW6" s="19" t="s">
        <v>0</v>
      </c>
      <c r="AX6" s="153" t="s">
        <v>132</v>
      </c>
      <c r="AY6" s="47" t="s">
        <v>0</v>
      </c>
      <c r="AZ6" s="5" t="s">
        <v>0</v>
      </c>
      <c r="BA6" s="18" t="s">
        <v>0</v>
      </c>
      <c r="BB6" s="153" t="s">
        <v>135</v>
      </c>
      <c r="BC6" s="153" t="s">
        <v>136</v>
      </c>
      <c r="BD6" s="48" t="s">
        <v>0</v>
      </c>
      <c r="BE6" s="5"/>
      <c r="BF6" s="5" t="s">
        <v>0</v>
      </c>
      <c r="BG6" s="19" t="s">
        <v>0</v>
      </c>
      <c r="BH6" s="159" t="s">
        <v>137</v>
      </c>
      <c r="BI6" s="47" t="s">
        <v>0</v>
      </c>
      <c r="BJ6" s="12" t="s">
        <v>0</v>
      </c>
      <c r="BK6" s="12" t="s">
        <v>0</v>
      </c>
      <c r="BL6" s="18" t="s">
        <v>0</v>
      </c>
      <c r="BM6" s="6"/>
    </row>
    <row r="7" spans="1:65" ht="15" customHeight="1">
      <c r="A7" s="63"/>
      <c r="B7" s="154"/>
      <c r="C7" s="154"/>
      <c r="D7" s="154"/>
      <c r="E7" s="17"/>
      <c r="F7" s="154"/>
      <c r="G7" s="154"/>
      <c r="H7" s="156" t="s">
        <v>97</v>
      </c>
      <c r="I7" s="156" t="s">
        <v>98</v>
      </c>
      <c r="J7" s="156" t="s">
        <v>99</v>
      </c>
      <c r="K7" s="156" t="s">
        <v>100</v>
      </c>
      <c r="L7" s="156" t="s">
        <v>101</v>
      </c>
      <c r="M7" s="156" t="s">
        <v>102</v>
      </c>
      <c r="N7" s="44" t="s">
        <v>109</v>
      </c>
      <c r="O7" s="156" t="s">
        <v>103</v>
      </c>
      <c r="P7" s="156" t="s">
        <v>104</v>
      </c>
      <c r="Q7" s="156" t="s">
        <v>105</v>
      </c>
      <c r="R7" s="156" t="s">
        <v>106</v>
      </c>
      <c r="S7" s="156" t="s">
        <v>107</v>
      </c>
      <c r="T7" s="154"/>
      <c r="U7" s="156" t="s">
        <v>115</v>
      </c>
      <c r="V7" s="39" t="s">
        <v>7</v>
      </c>
      <c r="W7" s="154" t="s">
        <v>0</v>
      </c>
      <c r="X7" s="156" t="s">
        <v>117</v>
      </c>
      <c r="Y7" s="156" t="s">
        <v>118</v>
      </c>
      <c r="Z7" s="156" t="s">
        <v>119</v>
      </c>
      <c r="AA7" s="156" t="s">
        <v>120</v>
      </c>
      <c r="AB7" s="16" t="s">
        <v>8</v>
      </c>
      <c r="AC7" s="18" t="s">
        <v>3</v>
      </c>
      <c r="AD7" s="39" t="s">
        <v>9</v>
      </c>
      <c r="AE7" s="156" t="s">
        <v>121</v>
      </c>
      <c r="AF7" s="156" t="s">
        <v>122</v>
      </c>
      <c r="AG7" s="12" t="s">
        <v>3</v>
      </c>
      <c r="AH7" s="11" t="s">
        <v>3</v>
      </c>
      <c r="AI7" s="7"/>
      <c r="AJ7" s="154" t="s">
        <v>10</v>
      </c>
      <c r="AK7" s="156" t="s">
        <v>124</v>
      </c>
      <c r="AL7" s="156" t="s">
        <v>125</v>
      </c>
      <c r="AM7" s="19" t="s">
        <v>11</v>
      </c>
      <c r="AN7" s="156" t="s">
        <v>126</v>
      </c>
      <c r="AO7" s="156" t="s">
        <v>127</v>
      </c>
      <c r="AP7" s="156" t="s">
        <v>128</v>
      </c>
      <c r="AQ7" s="156" t="s">
        <v>129</v>
      </c>
      <c r="AR7" s="39" t="s">
        <v>13</v>
      </c>
      <c r="AS7" s="154" t="s">
        <v>0</v>
      </c>
      <c r="AT7" s="156" t="s">
        <v>131</v>
      </c>
      <c r="AU7" s="40" t="s">
        <v>14</v>
      </c>
      <c r="AV7" s="40" t="s">
        <v>5</v>
      </c>
      <c r="AW7" s="40" t="s">
        <v>5</v>
      </c>
      <c r="AX7" s="154" t="s">
        <v>0</v>
      </c>
      <c r="AY7" s="156" t="s">
        <v>133</v>
      </c>
      <c r="AZ7" s="40" t="s">
        <v>15</v>
      </c>
      <c r="BA7" s="156" t="s">
        <v>134</v>
      </c>
      <c r="BB7" s="154" t="s">
        <v>0</v>
      </c>
      <c r="BC7" s="154" t="s">
        <v>0</v>
      </c>
      <c r="BD7" s="42" t="s">
        <v>6</v>
      </c>
      <c r="BE7" s="13" t="s">
        <v>6</v>
      </c>
      <c r="BF7" s="40" t="s">
        <v>17</v>
      </c>
      <c r="BG7" s="39" t="s">
        <v>6</v>
      </c>
      <c r="BH7" s="154" t="s">
        <v>0</v>
      </c>
      <c r="BI7" s="156" t="s">
        <v>138</v>
      </c>
      <c r="BJ7" s="156" t="s">
        <v>139</v>
      </c>
      <c r="BK7" s="156" t="s">
        <v>140</v>
      </c>
      <c r="BL7" s="156" t="s">
        <v>141</v>
      </c>
      <c r="BM7" s="6"/>
    </row>
    <row r="8" spans="1:65" ht="15" customHeight="1">
      <c r="A8" s="63"/>
      <c r="B8" s="154"/>
      <c r="C8" s="154"/>
      <c r="D8" s="154"/>
      <c r="E8" s="17"/>
      <c r="F8" s="154"/>
      <c r="G8" s="154"/>
      <c r="H8" s="154"/>
      <c r="I8" s="154"/>
      <c r="J8" s="154"/>
      <c r="K8" s="154"/>
      <c r="L8" s="154"/>
      <c r="M8" s="154"/>
      <c r="N8" s="45" t="s">
        <v>110</v>
      </c>
      <c r="O8" s="154"/>
      <c r="P8" s="154"/>
      <c r="Q8" s="154"/>
      <c r="R8" s="154"/>
      <c r="S8" s="154"/>
      <c r="T8" s="154"/>
      <c r="U8" s="154" t="s">
        <v>19</v>
      </c>
      <c r="V8" s="21" t="s">
        <v>20</v>
      </c>
      <c r="W8" s="154" t="s">
        <v>21</v>
      </c>
      <c r="X8" s="154" t="s">
        <v>0</v>
      </c>
      <c r="Y8" s="154" t="s">
        <v>0</v>
      </c>
      <c r="Z8" s="154" t="s">
        <v>18</v>
      </c>
      <c r="AA8" s="154" t="s">
        <v>12</v>
      </c>
      <c r="AB8" s="16" t="s">
        <v>22</v>
      </c>
      <c r="AC8" s="17" t="s">
        <v>23</v>
      </c>
      <c r="AD8" s="21" t="s">
        <v>24</v>
      </c>
      <c r="AE8" s="154" t="s">
        <v>0</v>
      </c>
      <c r="AF8" s="154" t="s">
        <v>25</v>
      </c>
      <c r="AG8" s="14" t="s">
        <v>25</v>
      </c>
      <c r="AH8" s="16" t="s">
        <v>25</v>
      </c>
      <c r="AI8" s="7"/>
      <c r="AJ8" s="154" t="s">
        <v>26</v>
      </c>
      <c r="AK8" s="154"/>
      <c r="AL8" s="154"/>
      <c r="AM8" s="93" t="s">
        <v>164</v>
      </c>
      <c r="AN8" s="154"/>
      <c r="AO8" s="154" t="s">
        <v>27</v>
      </c>
      <c r="AP8" s="154" t="s">
        <v>18</v>
      </c>
      <c r="AQ8" s="154" t="s">
        <v>1</v>
      </c>
      <c r="AR8" s="21" t="s">
        <v>10</v>
      </c>
      <c r="AS8" s="154" t="s">
        <v>28</v>
      </c>
      <c r="AT8" s="154" t="s">
        <v>27</v>
      </c>
      <c r="AU8" s="22" t="s">
        <v>29</v>
      </c>
      <c r="AV8" s="22" t="s">
        <v>30</v>
      </c>
      <c r="AW8" s="22" t="s">
        <v>28</v>
      </c>
      <c r="AX8" s="154" t="s">
        <v>31</v>
      </c>
      <c r="AY8" s="154" t="s">
        <v>27</v>
      </c>
      <c r="AZ8" s="22" t="s">
        <v>32</v>
      </c>
      <c r="BA8" s="154" t="s">
        <v>27</v>
      </c>
      <c r="BB8" s="154"/>
      <c r="BC8" s="154" t="s">
        <v>33</v>
      </c>
      <c r="BD8" s="43" t="s">
        <v>33</v>
      </c>
      <c r="BE8" s="20" t="s">
        <v>33</v>
      </c>
      <c r="BF8" s="97" t="s">
        <v>173</v>
      </c>
      <c r="BG8" s="21" t="s">
        <v>33</v>
      </c>
      <c r="BH8" s="154" t="s">
        <v>34</v>
      </c>
      <c r="BI8" s="154" t="s">
        <v>0</v>
      </c>
      <c r="BJ8" s="154" t="s">
        <v>0</v>
      </c>
      <c r="BK8" s="154" t="s">
        <v>0</v>
      </c>
      <c r="BL8" s="154" t="s">
        <v>0</v>
      </c>
      <c r="BM8" s="6"/>
    </row>
    <row r="9" spans="1:65" ht="15" customHeight="1">
      <c r="A9" s="63"/>
      <c r="B9" s="154"/>
      <c r="C9" s="154"/>
      <c r="D9" s="154"/>
      <c r="E9" s="17"/>
      <c r="F9" s="154"/>
      <c r="G9" s="154"/>
      <c r="H9" s="154"/>
      <c r="I9" s="154"/>
      <c r="J9" s="154"/>
      <c r="K9" s="154"/>
      <c r="L9" s="154"/>
      <c r="M9" s="154"/>
      <c r="N9" s="45" t="s">
        <v>111</v>
      </c>
      <c r="O9" s="154"/>
      <c r="P9" s="154"/>
      <c r="Q9" s="154"/>
      <c r="R9" s="154"/>
      <c r="S9" s="154"/>
      <c r="T9" s="154"/>
      <c r="U9" s="154" t="s">
        <v>0</v>
      </c>
      <c r="V9" s="21" t="s">
        <v>35</v>
      </c>
      <c r="W9" s="154" t="s">
        <v>22</v>
      </c>
      <c r="X9" s="154" t="s">
        <v>36</v>
      </c>
      <c r="Y9" s="154" t="s">
        <v>37</v>
      </c>
      <c r="Z9" s="154" t="s">
        <v>0</v>
      </c>
      <c r="AA9" s="154" t="s">
        <v>0</v>
      </c>
      <c r="AB9" s="16" t="s">
        <v>3</v>
      </c>
      <c r="AC9" s="17" t="s">
        <v>38</v>
      </c>
      <c r="AD9" s="21" t="s">
        <v>39</v>
      </c>
      <c r="AE9" s="154" t="s">
        <v>8</v>
      </c>
      <c r="AF9" s="154" t="s">
        <v>0</v>
      </c>
      <c r="AG9" s="14" t="s">
        <v>38</v>
      </c>
      <c r="AH9" s="16" t="s">
        <v>40</v>
      </c>
      <c r="AI9" s="7"/>
      <c r="AJ9" s="154" t="s">
        <v>41</v>
      </c>
      <c r="AK9" s="154"/>
      <c r="AL9" s="154"/>
      <c r="AM9" s="93" t="s">
        <v>162</v>
      </c>
      <c r="AN9" s="154" t="s">
        <v>42</v>
      </c>
      <c r="AO9" s="154" t="s">
        <v>22</v>
      </c>
      <c r="AP9" s="154" t="s">
        <v>1</v>
      </c>
      <c r="AQ9" s="154" t="s">
        <v>43</v>
      </c>
      <c r="AR9" s="93" t="s">
        <v>167</v>
      </c>
      <c r="AS9" s="154" t="s">
        <v>0</v>
      </c>
      <c r="AT9" s="154" t="s">
        <v>22</v>
      </c>
      <c r="AU9" s="22" t="s">
        <v>5</v>
      </c>
      <c r="AV9" s="22" t="s">
        <v>44</v>
      </c>
      <c r="AW9" s="97" t="s">
        <v>169</v>
      </c>
      <c r="AX9" s="154" t="s">
        <v>22</v>
      </c>
      <c r="AY9" s="154" t="s">
        <v>22</v>
      </c>
      <c r="AZ9" s="22" t="s">
        <v>45</v>
      </c>
      <c r="BA9" s="154" t="s">
        <v>22</v>
      </c>
      <c r="BB9" s="154"/>
      <c r="BC9" s="154" t="s">
        <v>0</v>
      </c>
      <c r="BD9" s="43" t="s">
        <v>46</v>
      </c>
      <c r="BE9" s="20" t="s">
        <v>46</v>
      </c>
      <c r="BF9" s="97" t="s">
        <v>172</v>
      </c>
      <c r="BG9" s="93" t="s">
        <v>170</v>
      </c>
      <c r="BH9" s="154" t="s">
        <v>0</v>
      </c>
      <c r="BI9" s="154" t="s">
        <v>47</v>
      </c>
      <c r="BJ9" s="154" t="s">
        <v>47</v>
      </c>
      <c r="BK9" s="154" t="s">
        <v>47</v>
      </c>
      <c r="BL9" s="154" t="s">
        <v>47</v>
      </c>
      <c r="BM9" s="6"/>
    </row>
    <row r="10" spans="1:65" ht="15" customHeight="1">
      <c r="A10" s="63"/>
      <c r="B10" s="154"/>
      <c r="C10" s="154"/>
      <c r="D10" s="154"/>
      <c r="E10" s="17"/>
      <c r="F10" s="154"/>
      <c r="G10" s="154"/>
      <c r="H10" s="154"/>
      <c r="I10" s="154"/>
      <c r="J10" s="154"/>
      <c r="K10" s="154"/>
      <c r="L10" s="154"/>
      <c r="M10" s="154"/>
      <c r="N10" s="45" t="s">
        <v>112</v>
      </c>
      <c r="O10" s="154"/>
      <c r="P10" s="154"/>
      <c r="Q10" s="154"/>
      <c r="R10" s="154"/>
      <c r="S10" s="154"/>
      <c r="T10" s="154"/>
      <c r="U10" s="154" t="s">
        <v>0</v>
      </c>
      <c r="V10" s="21" t="s">
        <v>48</v>
      </c>
      <c r="W10" s="154" t="s">
        <v>49</v>
      </c>
      <c r="X10" s="154" t="s">
        <v>0</v>
      </c>
      <c r="Y10" s="154" t="s">
        <v>0</v>
      </c>
      <c r="Z10" s="154" t="s">
        <v>0</v>
      </c>
      <c r="AA10" s="154" t="s">
        <v>49</v>
      </c>
      <c r="AB10" s="16" t="s">
        <v>25</v>
      </c>
      <c r="AC10" s="17" t="s">
        <v>50</v>
      </c>
      <c r="AD10" s="21" t="s">
        <v>51</v>
      </c>
      <c r="AE10" s="154" t="s">
        <v>0</v>
      </c>
      <c r="AF10" s="154" t="s">
        <v>0</v>
      </c>
      <c r="AG10" s="14" t="s">
        <v>52</v>
      </c>
      <c r="AH10" s="95" t="s">
        <v>161</v>
      </c>
      <c r="AI10" s="7"/>
      <c r="AJ10" s="154" t="s">
        <v>0</v>
      </c>
      <c r="AK10" s="154"/>
      <c r="AL10" s="154"/>
      <c r="AM10" s="21" t="s">
        <v>53</v>
      </c>
      <c r="AN10" s="154"/>
      <c r="AO10" s="154" t="s">
        <v>1</v>
      </c>
      <c r="AP10" s="154" t="s">
        <v>1</v>
      </c>
      <c r="AQ10" s="154" t="s">
        <v>1</v>
      </c>
      <c r="AR10" s="93" t="s">
        <v>168</v>
      </c>
      <c r="AS10" s="154" t="s">
        <v>54</v>
      </c>
      <c r="AT10" s="154" t="s">
        <v>1</v>
      </c>
      <c r="AU10" s="22" t="s">
        <v>55</v>
      </c>
      <c r="AV10" s="22" t="s">
        <v>56</v>
      </c>
      <c r="AW10" s="97" t="s">
        <v>166</v>
      </c>
      <c r="AX10" s="154" t="s">
        <v>16</v>
      </c>
      <c r="AY10" s="154" t="s">
        <v>1</v>
      </c>
      <c r="AZ10" s="97" t="s">
        <v>171</v>
      </c>
      <c r="BA10" s="154" t="s">
        <v>1</v>
      </c>
      <c r="BB10" s="154"/>
      <c r="BC10" s="154" t="s">
        <v>46</v>
      </c>
      <c r="BD10" s="43" t="s">
        <v>57</v>
      </c>
      <c r="BE10" s="20" t="s">
        <v>58</v>
      </c>
      <c r="BF10" s="22" t="s">
        <v>59</v>
      </c>
      <c r="BG10" s="93" t="s">
        <v>165</v>
      </c>
      <c r="BH10" s="154" t="s">
        <v>60</v>
      </c>
      <c r="BI10" s="154" t="s">
        <v>0</v>
      </c>
      <c r="BJ10" s="154" t="s">
        <v>0</v>
      </c>
      <c r="BK10" s="154" t="s">
        <v>0</v>
      </c>
      <c r="BL10" s="154" t="s">
        <v>0</v>
      </c>
      <c r="BM10" s="6"/>
    </row>
    <row r="11" spans="1:65" ht="15" customHeight="1">
      <c r="A11" s="63"/>
      <c r="B11" s="154"/>
      <c r="C11" s="154"/>
      <c r="D11" s="154"/>
      <c r="E11" s="17"/>
      <c r="F11" s="154"/>
      <c r="G11" s="154"/>
      <c r="H11" s="154"/>
      <c r="I11" s="154"/>
      <c r="J11" s="154"/>
      <c r="K11" s="154"/>
      <c r="L11" s="154"/>
      <c r="M11" s="154"/>
      <c r="N11" s="45" t="s">
        <v>113</v>
      </c>
      <c r="O11" s="154"/>
      <c r="P11" s="154"/>
      <c r="Q11" s="154"/>
      <c r="R11" s="154"/>
      <c r="S11" s="154"/>
      <c r="T11" s="154"/>
      <c r="U11" s="154" t="s">
        <v>27</v>
      </c>
      <c r="V11" s="21" t="s">
        <v>61</v>
      </c>
      <c r="W11" s="154" t="s">
        <v>0</v>
      </c>
      <c r="X11" s="154"/>
      <c r="Y11" s="154"/>
      <c r="Z11" s="154" t="s">
        <v>2</v>
      </c>
      <c r="AA11" s="154" t="s">
        <v>62</v>
      </c>
      <c r="AB11" s="16" t="s">
        <v>38</v>
      </c>
      <c r="AC11" s="17" t="s">
        <v>63</v>
      </c>
      <c r="AD11" s="93" t="s">
        <v>157</v>
      </c>
      <c r="AE11" s="154" t="s">
        <v>0</v>
      </c>
      <c r="AF11" s="154" t="s">
        <v>47</v>
      </c>
      <c r="AG11" s="14" t="s">
        <v>64</v>
      </c>
      <c r="AH11" s="16" t="s">
        <v>65</v>
      </c>
      <c r="AI11" s="7"/>
      <c r="AJ11" s="154" t="s">
        <v>66</v>
      </c>
      <c r="AK11" s="154"/>
      <c r="AL11" s="154"/>
      <c r="AM11" s="96" t="s">
        <v>163</v>
      </c>
      <c r="AN11" s="154"/>
      <c r="AO11" s="154" t="s">
        <v>67</v>
      </c>
      <c r="AP11" s="154" t="s">
        <v>4</v>
      </c>
      <c r="AQ11" s="154"/>
      <c r="AR11" s="93" t="s">
        <v>175</v>
      </c>
      <c r="AS11" s="154" t="s">
        <v>0</v>
      </c>
      <c r="AT11" s="154" t="s">
        <v>67</v>
      </c>
      <c r="AU11" s="22" t="s">
        <v>68</v>
      </c>
      <c r="AV11" s="22" t="s">
        <v>69</v>
      </c>
      <c r="AW11" s="97" t="s">
        <v>175</v>
      </c>
      <c r="AX11" s="154" t="s">
        <v>0</v>
      </c>
      <c r="AY11" s="154" t="s">
        <v>67</v>
      </c>
      <c r="AZ11" s="22" t="s">
        <v>70</v>
      </c>
      <c r="BA11" s="154" t="s">
        <v>67</v>
      </c>
      <c r="BB11" s="154"/>
      <c r="BC11" s="154" t="s">
        <v>0</v>
      </c>
      <c r="BD11" s="43" t="s">
        <v>72</v>
      </c>
      <c r="BE11" s="20" t="s">
        <v>38</v>
      </c>
      <c r="BF11" s="22" t="s">
        <v>73</v>
      </c>
      <c r="BG11" s="93" t="s">
        <v>175</v>
      </c>
      <c r="BH11" s="154" t="s">
        <v>0</v>
      </c>
      <c r="BI11" s="154"/>
      <c r="BJ11" s="154"/>
      <c r="BK11" s="154"/>
      <c r="BL11" s="154"/>
      <c r="BM11" s="6"/>
    </row>
    <row r="12" spans="1:65" ht="15" customHeight="1">
      <c r="A12" s="64"/>
      <c r="B12" s="155"/>
      <c r="C12" s="155"/>
      <c r="D12" s="155"/>
      <c r="E12" s="25"/>
      <c r="F12" s="155"/>
      <c r="G12" s="155"/>
      <c r="H12" s="155"/>
      <c r="I12" s="155"/>
      <c r="J12" s="155"/>
      <c r="K12" s="155"/>
      <c r="L12" s="155"/>
      <c r="M12" s="155"/>
      <c r="N12" s="46" t="s">
        <v>114</v>
      </c>
      <c r="O12" s="155"/>
      <c r="P12" s="155"/>
      <c r="Q12" s="155"/>
      <c r="R12" s="155"/>
      <c r="S12" s="155"/>
      <c r="T12" s="155"/>
      <c r="U12" s="155" t="s">
        <v>77</v>
      </c>
      <c r="V12" s="94" t="s">
        <v>158</v>
      </c>
      <c r="W12" s="155" t="s">
        <v>62</v>
      </c>
      <c r="X12" s="155" t="s">
        <v>77</v>
      </c>
      <c r="Y12" s="155" t="s">
        <v>77</v>
      </c>
      <c r="Z12" s="155" t="s">
        <v>21</v>
      </c>
      <c r="AA12" s="155" t="s">
        <v>71</v>
      </c>
      <c r="AB12" s="24" t="s">
        <v>76</v>
      </c>
      <c r="AC12" s="25" t="s">
        <v>78</v>
      </c>
      <c r="AD12" s="94" t="s">
        <v>159</v>
      </c>
      <c r="AE12" s="155" t="s">
        <v>74</v>
      </c>
      <c r="AF12" s="155" t="s">
        <v>79</v>
      </c>
      <c r="AG12" s="26" t="s">
        <v>76</v>
      </c>
      <c r="AH12" s="24" t="s">
        <v>37</v>
      </c>
      <c r="AI12" s="23"/>
      <c r="AJ12" s="155" t="s">
        <v>75</v>
      </c>
      <c r="AK12" s="155" t="s">
        <v>10</v>
      </c>
      <c r="AL12" s="155" t="s">
        <v>10</v>
      </c>
      <c r="AM12" s="27" t="s">
        <v>80</v>
      </c>
      <c r="AN12" s="155" t="s">
        <v>74</v>
      </c>
      <c r="AO12" s="155" t="s">
        <v>74</v>
      </c>
      <c r="AP12" s="155" t="s">
        <v>10</v>
      </c>
      <c r="AQ12" s="155" t="s">
        <v>74</v>
      </c>
      <c r="AR12" s="94" t="s">
        <v>174</v>
      </c>
      <c r="AS12" s="155" t="s">
        <v>81</v>
      </c>
      <c r="AT12" s="155" t="s">
        <v>74</v>
      </c>
      <c r="AU12" s="98" t="s">
        <v>177</v>
      </c>
      <c r="AV12" s="98" t="s">
        <v>176</v>
      </c>
      <c r="AW12" s="98" t="s">
        <v>174</v>
      </c>
      <c r="AX12" s="155" t="s">
        <v>82</v>
      </c>
      <c r="AY12" s="155" t="s">
        <v>74</v>
      </c>
      <c r="AZ12" s="41" t="s">
        <v>83</v>
      </c>
      <c r="BA12" s="155" t="s">
        <v>74</v>
      </c>
      <c r="BB12" s="155" t="s">
        <v>84</v>
      </c>
      <c r="BC12" s="155" t="s">
        <v>58</v>
      </c>
      <c r="BD12" s="99" t="s">
        <v>180</v>
      </c>
      <c r="BE12" s="28" t="s">
        <v>76</v>
      </c>
      <c r="BF12" s="41" t="s">
        <v>85</v>
      </c>
      <c r="BG12" s="94" t="s">
        <v>174</v>
      </c>
      <c r="BH12" s="155" t="s">
        <v>86</v>
      </c>
      <c r="BI12" s="155" t="s">
        <v>87</v>
      </c>
      <c r="BJ12" s="155" t="s">
        <v>87</v>
      </c>
      <c r="BK12" s="155" t="s">
        <v>87</v>
      </c>
      <c r="BL12" s="155" t="s">
        <v>87</v>
      </c>
      <c r="BM12" s="6"/>
    </row>
    <row r="13" spans="1:65" ht="15.75" customHeight="1">
      <c r="A13" s="104" t="s">
        <v>88</v>
      </c>
      <c r="B13" s="105"/>
      <c r="C13" s="106"/>
      <c r="D13" s="106"/>
      <c r="E13" s="105"/>
      <c r="F13" s="106"/>
      <c r="G13" s="10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107"/>
      <c r="BM13" s="6"/>
    </row>
    <row r="14" spans="1:65" s="82" customFormat="1" ht="15" customHeight="1">
      <c r="A14" s="79" t="s">
        <v>144</v>
      </c>
      <c r="B14" s="72">
        <v>2.74</v>
      </c>
      <c r="C14" s="72">
        <v>1.3</v>
      </c>
      <c r="D14" s="73">
        <v>57.6</v>
      </c>
      <c r="E14" s="74"/>
      <c r="F14" s="75">
        <v>302328</v>
      </c>
      <c r="G14" s="75">
        <v>64938</v>
      </c>
      <c r="H14" s="75">
        <v>5721</v>
      </c>
      <c r="I14" s="75">
        <v>7027</v>
      </c>
      <c r="J14" s="75">
        <v>5157</v>
      </c>
      <c r="K14" s="75">
        <v>2608</v>
      </c>
      <c r="L14" s="76">
        <v>7815</v>
      </c>
      <c r="M14" s="77">
        <v>2522</v>
      </c>
      <c r="N14" s="75">
        <v>2447</v>
      </c>
      <c r="O14" s="75">
        <v>4597</v>
      </c>
      <c r="P14" s="75">
        <v>8576</v>
      </c>
      <c r="Q14" s="76">
        <v>3922</v>
      </c>
      <c r="R14" s="75">
        <v>3254</v>
      </c>
      <c r="S14" s="75">
        <v>11293</v>
      </c>
      <c r="T14" s="75">
        <v>13787</v>
      </c>
      <c r="U14" s="75">
        <v>5646</v>
      </c>
      <c r="V14" s="75">
        <v>8142</v>
      </c>
      <c r="W14" s="75">
        <v>21895</v>
      </c>
      <c r="X14" s="75">
        <v>9453</v>
      </c>
      <c r="Y14" s="75">
        <v>4503</v>
      </c>
      <c r="Z14" s="76">
        <v>3062</v>
      </c>
      <c r="AA14" s="77">
        <v>4877</v>
      </c>
      <c r="AB14" s="75">
        <v>8339</v>
      </c>
      <c r="AC14" s="75">
        <v>2925</v>
      </c>
      <c r="AD14" s="75">
        <v>832</v>
      </c>
      <c r="AE14" s="75">
        <v>515</v>
      </c>
      <c r="AF14" s="75">
        <v>1736</v>
      </c>
      <c r="AG14" s="75">
        <v>1786</v>
      </c>
      <c r="AH14" s="76">
        <v>544</v>
      </c>
      <c r="AI14" s="83" t="s">
        <v>155</v>
      </c>
      <c r="AJ14" s="75">
        <v>11812</v>
      </c>
      <c r="AK14" s="75">
        <v>115</v>
      </c>
      <c r="AL14" s="75">
        <v>4787</v>
      </c>
      <c r="AM14" s="75">
        <v>2618</v>
      </c>
      <c r="AN14" s="75">
        <v>1019</v>
      </c>
      <c r="AO14" s="75">
        <v>176</v>
      </c>
      <c r="AP14" s="75">
        <v>853</v>
      </c>
      <c r="AQ14" s="75">
        <v>1277</v>
      </c>
      <c r="AR14" s="75">
        <v>968</v>
      </c>
      <c r="AS14" s="75">
        <v>8848</v>
      </c>
      <c r="AT14" s="75">
        <v>1114</v>
      </c>
      <c r="AU14" s="75">
        <v>984</v>
      </c>
      <c r="AV14" s="75">
        <v>1746</v>
      </c>
      <c r="AW14" s="76">
        <v>5003</v>
      </c>
      <c r="AX14" s="75">
        <v>35617</v>
      </c>
      <c r="AY14" s="76">
        <v>3797</v>
      </c>
      <c r="AZ14" s="75">
        <v>21325</v>
      </c>
      <c r="BA14" s="75">
        <v>10495</v>
      </c>
      <c r="BB14" s="75">
        <v>10163</v>
      </c>
      <c r="BC14" s="75">
        <v>33167</v>
      </c>
      <c r="BD14" s="75">
        <v>5512</v>
      </c>
      <c r="BE14" s="75">
        <v>6087</v>
      </c>
      <c r="BF14" s="75">
        <v>4160</v>
      </c>
      <c r="BG14" s="75">
        <v>17408</v>
      </c>
      <c r="BH14" s="75">
        <v>93762</v>
      </c>
      <c r="BI14" s="75">
        <v>21668</v>
      </c>
      <c r="BJ14" s="75">
        <v>38122</v>
      </c>
      <c r="BK14" s="75">
        <v>25894</v>
      </c>
      <c r="BL14" s="76">
        <v>8078</v>
      </c>
      <c r="BM14" s="81"/>
    </row>
    <row r="15" spans="1:65" s="82" customFormat="1" ht="15" customHeight="1">
      <c r="A15" s="79" t="s">
        <v>149</v>
      </c>
      <c r="B15" s="78">
        <v>2.68</v>
      </c>
      <c r="C15" s="72">
        <v>1.23</v>
      </c>
      <c r="D15" s="73">
        <v>57.9</v>
      </c>
      <c r="E15" s="74"/>
      <c r="F15" s="75">
        <v>293755</v>
      </c>
      <c r="G15" s="75">
        <v>61993</v>
      </c>
      <c r="H15" s="75">
        <v>6101</v>
      </c>
      <c r="I15" s="75">
        <v>7110</v>
      </c>
      <c r="J15" s="75">
        <v>4941</v>
      </c>
      <c r="K15" s="75">
        <v>2634</v>
      </c>
      <c r="L15" s="76">
        <v>7649</v>
      </c>
      <c r="M15" s="77">
        <v>2496</v>
      </c>
      <c r="N15" s="75">
        <v>2598</v>
      </c>
      <c r="O15" s="75">
        <v>4561</v>
      </c>
      <c r="P15" s="75">
        <v>7887</v>
      </c>
      <c r="Q15" s="76">
        <v>3193</v>
      </c>
      <c r="R15" s="75">
        <v>3103</v>
      </c>
      <c r="S15" s="75">
        <v>9720</v>
      </c>
      <c r="T15" s="75">
        <v>18866</v>
      </c>
      <c r="U15" s="75">
        <v>5615</v>
      </c>
      <c r="V15" s="75">
        <v>13251</v>
      </c>
      <c r="W15" s="75">
        <v>23557</v>
      </c>
      <c r="X15" s="75">
        <v>9818</v>
      </c>
      <c r="Y15" s="75">
        <v>5016</v>
      </c>
      <c r="Z15" s="76">
        <v>3526</v>
      </c>
      <c r="AA15" s="77">
        <v>5196</v>
      </c>
      <c r="AB15" s="75">
        <v>8368</v>
      </c>
      <c r="AC15" s="75">
        <v>3215</v>
      </c>
      <c r="AD15" s="75">
        <v>766</v>
      </c>
      <c r="AE15" s="75">
        <v>449</v>
      </c>
      <c r="AF15" s="75">
        <v>1562</v>
      </c>
      <c r="AG15" s="75">
        <v>1869</v>
      </c>
      <c r="AH15" s="76">
        <v>507</v>
      </c>
      <c r="AI15" s="83" t="s">
        <v>153</v>
      </c>
      <c r="AJ15" s="77">
        <v>11135</v>
      </c>
      <c r="AK15" s="75">
        <v>905</v>
      </c>
      <c r="AL15" s="75">
        <v>4064</v>
      </c>
      <c r="AM15" s="75">
        <v>2073</v>
      </c>
      <c r="AN15" s="75">
        <v>779</v>
      </c>
      <c r="AO15" s="75">
        <v>129</v>
      </c>
      <c r="AP15" s="75">
        <v>777</v>
      </c>
      <c r="AQ15" s="75">
        <v>1341</v>
      </c>
      <c r="AR15" s="75">
        <v>1066</v>
      </c>
      <c r="AS15" s="75">
        <v>8915</v>
      </c>
      <c r="AT15" s="75">
        <v>1355</v>
      </c>
      <c r="AU15" s="75">
        <v>975</v>
      </c>
      <c r="AV15" s="75">
        <v>1638</v>
      </c>
      <c r="AW15" s="76">
        <v>4946</v>
      </c>
      <c r="AX15" s="75">
        <v>40317</v>
      </c>
      <c r="AY15" s="76">
        <v>3744</v>
      </c>
      <c r="AZ15" s="75">
        <v>26284</v>
      </c>
      <c r="BA15" s="75">
        <v>10289</v>
      </c>
      <c r="BB15" s="75">
        <v>7704</v>
      </c>
      <c r="BC15" s="75">
        <v>26252</v>
      </c>
      <c r="BD15" s="75">
        <v>2764</v>
      </c>
      <c r="BE15" s="75">
        <v>5158</v>
      </c>
      <c r="BF15" s="75">
        <v>3892</v>
      </c>
      <c r="BG15" s="75">
        <v>14437</v>
      </c>
      <c r="BH15" s="75">
        <v>86650</v>
      </c>
      <c r="BI15" s="75">
        <v>23160</v>
      </c>
      <c r="BJ15" s="75">
        <v>30444</v>
      </c>
      <c r="BK15" s="75">
        <v>26714</v>
      </c>
      <c r="BL15" s="76">
        <v>6332</v>
      </c>
      <c r="BM15" s="81"/>
    </row>
    <row r="16" spans="1:65" s="82" customFormat="1" ht="15" customHeight="1">
      <c r="A16" s="79" t="s">
        <v>154</v>
      </c>
      <c r="B16" s="103">
        <v>2.82</v>
      </c>
      <c r="C16" s="91">
        <v>1.25</v>
      </c>
      <c r="D16" s="92">
        <v>56.4</v>
      </c>
      <c r="E16" s="87"/>
      <c r="F16" s="88">
        <v>279347</v>
      </c>
      <c r="G16" s="88">
        <v>64035</v>
      </c>
      <c r="H16" s="88">
        <v>6081</v>
      </c>
      <c r="I16" s="88">
        <v>7026</v>
      </c>
      <c r="J16" s="88">
        <v>4810</v>
      </c>
      <c r="K16" s="88">
        <v>2814</v>
      </c>
      <c r="L16" s="89">
        <v>7764</v>
      </c>
      <c r="M16" s="90">
        <v>2631</v>
      </c>
      <c r="N16" s="88">
        <v>2654</v>
      </c>
      <c r="O16" s="88">
        <v>5030</v>
      </c>
      <c r="P16" s="88">
        <v>7803</v>
      </c>
      <c r="Q16" s="89">
        <v>3466</v>
      </c>
      <c r="R16" s="88">
        <v>2815</v>
      </c>
      <c r="S16" s="88">
        <v>11141</v>
      </c>
      <c r="T16" s="88">
        <v>19213</v>
      </c>
      <c r="U16" s="88">
        <v>7158</v>
      </c>
      <c r="V16" s="88">
        <v>12054</v>
      </c>
      <c r="W16" s="88">
        <v>22806</v>
      </c>
      <c r="X16" s="88">
        <v>10606</v>
      </c>
      <c r="Y16" s="88">
        <v>4763</v>
      </c>
      <c r="Z16" s="89">
        <v>2310</v>
      </c>
      <c r="AA16" s="90">
        <v>5127</v>
      </c>
      <c r="AB16" s="88">
        <v>10422</v>
      </c>
      <c r="AC16" s="88">
        <v>4087</v>
      </c>
      <c r="AD16" s="88">
        <v>946</v>
      </c>
      <c r="AE16" s="88">
        <v>955</v>
      </c>
      <c r="AF16" s="88">
        <v>1815</v>
      </c>
      <c r="AG16" s="88">
        <v>2011</v>
      </c>
      <c r="AH16" s="89">
        <v>609</v>
      </c>
      <c r="AI16" s="79" t="s">
        <v>156</v>
      </c>
      <c r="AJ16" s="90">
        <v>9657</v>
      </c>
      <c r="AK16" s="88">
        <v>190</v>
      </c>
      <c r="AL16" s="88">
        <v>3560</v>
      </c>
      <c r="AM16" s="88">
        <v>2101</v>
      </c>
      <c r="AN16" s="88">
        <v>861</v>
      </c>
      <c r="AO16" s="88">
        <v>129</v>
      </c>
      <c r="AP16" s="88">
        <v>797</v>
      </c>
      <c r="AQ16" s="88">
        <v>1197</v>
      </c>
      <c r="AR16" s="88">
        <v>823</v>
      </c>
      <c r="AS16" s="88">
        <v>9968</v>
      </c>
      <c r="AT16" s="88">
        <v>1631</v>
      </c>
      <c r="AU16" s="88">
        <v>749</v>
      </c>
      <c r="AV16" s="88">
        <v>1879</v>
      </c>
      <c r="AW16" s="89">
        <v>5709</v>
      </c>
      <c r="AX16" s="88">
        <v>38256</v>
      </c>
      <c r="AY16" s="89">
        <v>2860</v>
      </c>
      <c r="AZ16" s="88">
        <v>24359</v>
      </c>
      <c r="BA16" s="88">
        <v>11037</v>
      </c>
      <c r="BB16" s="88">
        <v>7982</v>
      </c>
      <c r="BC16" s="88">
        <v>26463</v>
      </c>
      <c r="BD16" s="88">
        <v>3574</v>
      </c>
      <c r="BE16" s="88">
        <v>4751</v>
      </c>
      <c r="BF16" s="88">
        <v>4072</v>
      </c>
      <c r="BG16" s="88">
        <v>14065</v>
      </c>
      <c r="BH16" s="88">
        <v>70546</v>
      </c>
      <c r="BI16" s="88">
        <v>19480</v>
      </c>
      <c r="BJ16" s="88">
        <v>24477</v>
      </c>
      <c r="BK16" s="88">
        <v>23527</v>
      </c>
      <c r="BL16" s="89">
        <v>3062</v>
      </c>
      <c r="BM16" s="81"/>
    </row>
    <row r="17" spans="1:65" s="82" customFormat="1" ht="15" customHeight="1">
      <c r="A17" s="79" t="s">
        <v>178</v>
      </c>
      <c r="B17" s="103">
        <v>2.73</v>
      </c>
      <c r="C17" s="91">
        <v>1.26</v>
      </c>
      <c r="D17" s="92">
        <v>54.7</v>
      </c>
      <c r="E17" s="87"/>
      <c r="F17" s="88">
        <v>272327</v>
      </c>
      <c r="G17" s="88">
        <v>63483</v>
      </c>
      <c r="H17" s="88">
        <v>5794</v>
      </c>
      <c r="I17" s="88">
        <v>6405</v>
      </c>
      <c r="J17" s="88">
        <v>4502</v>
      </c>
      <c r="K17" s="88">
        <v>2603</v>
      </c>
      <c r="L17" s="89">
        <v>7795</v>
      </c>
      <c r="M17" s="90">
        <v>2478</v>
      </c>
      <c r="N17" s="88">
        <v>2655</v>
      </c>
      <c r="O17" s="88">
        <v>4336</v>
      </c>
      <c r="P17" s="88">
        <v>8155</v>
      </c>
      <c r="Q17" s="89">
        <v>3610</v>
      </c>
      <c r="R17" s="88">
        <v>3222</v>
      </c>
      <c r="S17" s="88">
        <v>11928</v>
      </c>
      <c r="T17" s="88">
        <v>17047</v>
      </c>
      <c r="U17" s="88">
        <v>9655</v>
      </c>
      <c r="V17" s="88">
        <v>7392</v>
      </c>
      <c r="W17" s="88">
        <v>23522</v>
      </c>
      <c r="X17" s="88">
        <v>11294</v>
      </c>
      <c r="Y17" s="88">
        <v>4490</v>
      </c>
      <c r="Z17" s="89">
        <v>2347</v>
      </c>
      <c r="AA17" s="90">
        <v>5392</v>
      </c>
      <c r="AB17" s="88">
        <v>8936</v>
      </c>
      <c r="AC17" s="88">
        <v>3044</v>
      </c>
      <c r="AD17" s="88">
        <v>842</v>
      </c>
      <c r="AE17" s="88">
        <v>883</v>
      </c>
      <c r="AF17" s="88">
        <v>1818</v>
      </c>
      <c r="AG17" s="88">
        <v>1866</v>
      </c>
      <c r="AH17" s="89">
        <v>483</v>
      </c>
      <c r="AI17" s="79" t="s">
        <v>179</v>
      </c>
      <c r="AJ17" s="90">
        <v>11142</v>
      </c>
      <c r="AK17" s="88">
        <v>487</v>
      </c>
      <c r="AL17" s="88">
        <v>5001</v>
      </c>
      <c r="AM17" s="88">
        <v>1877</v>
      </c>
      <c r="AN17" s="88">
        <v>927</v>
      </c>
      <c r="AO17" s="88">
        <v>82</v>
      </c>
      <c r="AP17" s="88">
        <v>762</v>
      </c>
      <c r="AQ17" s="88">
        <v>1225</v>
      </c>
      <c r="AR17" s="88">
        <v>783</v>
      </c>
      <c r="AS17" s="88">
        <v>9426</v>
      </c>
      <c r="AT17" s="88">
        <v>1765</v>
      </c>
      <c r="AU17" s="88">
        <v>717</v>
      </c>
      <c r="AV17" s="88">
        <v>1851</v>
      </c>
      <c r="AW17" s="89">
        <v>5093</v>
      </c>
      <c r="AX17" s="88">
        <v>36295</v>
      </c>
      <c r="AY17" s="89">
        <v>2974</v>
      </c>
      <c r="AZ17" s="88">
        <v>21867</v>
      </c>
      <c r="BA17" s="88">
        <v>11453</v>
      </c>
      <c r="BB17" s="88">
        <v>7884</v>
      </c>
      <c r="BC17" s="88">
        <v>28622</v>
      </c>
      <c r="BD17" s="88">
        <v>3966</v>
      </c>
      <c r="BE17" s="88">
        <v>4798</v>
      </c>
      <c r="BF17" s="88">
        <v>4823</v>
      </c>
      <c r="BG17" s="88">
        <v>15035</v>
      </c>
      <c r="BH17" s="88">
        <v>65969</v>
      </c>
      <c r="BI17" s="88">
        <v>21202</v>
      </c>
      <c r="BJ17" s="88">
        <v>16465</v>
      </c>
      <c r="BK17" s="88">
        <v>21569</v>
      </c>
      <c r="BL17" s="89">
        <v>6732</v>
      </c>
      <c r="BM17" s="81"/>
    </row>
    <row r="18" spans="1:65" s="134" customFormat="1" ht="15" customHeight="1">
      <c r="A18" s="127" t="s">
        <v>184</v>
      </c>
      <c r="B18" s="152">
        <v>2.51</v>
      </c>
      <c r="C18" s="142">
        <v>1.28</v>
      </c>
      <c r="D18" s="143">
        <v>53.6</v>
      </c>
      <c r="E18" s="144"/>
      <c r="F18" s="145">
        <v>261667</v>
      </c>
      <c r="G18" s="145">
        <v>61107</v>
      </c>
      <c r="H18" s="145">
        <v>5172</v>
      </c>
      <c r="I18" s="145">
        <v>5612</v>
      </c>
      <c r="J18" s="145">
        <v>4293</v>
      </c>
      <c r="K18" s="145">
        <v>2388</v>
      </c>
      <c r="L18" s="146">
        <v>6890</v>
      </c>
      <c r="M18" s="147">
        <v>2224</v>
      </c>
      <c r="N18" s="145">
        <v>2409</v>
      </c>
      <c r="O18" s="145">
        <v>4086</v>
      </c>
      <c r="P18" s="145">
        <v>7865</v>
      </c>
      <c r="Q18" s="146">
        <v>4189</v>
      </c>
      <c r="R18" s="145">
        <v>3657</v>
      </c>
      <c r="S18" s="145">
        <v>12323</v>
      </c>
      <c r="T18" s="145">
        <v>13738</v>
      </c>
      <c r="U18" s="145">
        <v>9136</v>
      </c>
      <c r="V18" s="145">
        <v>4603</v>
      </c>
      <c r="W18" s="145">
        <v>22241</v>
      </c>
      <c r="X18" s="145">
        <v>9578</v>
      </c>
      <c r="Y18" s="145">
        <v>4784</v>
      </c>
      <c r="Z18" s="146">
        <v>3064</v>
      </c>
      <c r="AA18" s="147">
        <v>4816</v>
      </c>
      <c r="AB18" s="145">
        <v>7802</v>
      </c>
      <c r="AC18" s="145">
        <v>2826</v>
      </c>
      <c r="AD18" s="145">
        <v>566</v>
      </c>
      <c r="AE18" s="145">
        <v>725</v>
      </c>
      <c r="AF18" s="145">
        <v>1541</v>
      </c>
      <c r="AG18" s="145">
        <v>1657</v>
      </c>
      <c r="AH18" s="146">
        <v>486</v>
      </c>
      <c r="AI18" s="127" t="s">
        <v>186</v>
      </c>
      <c r="AJ18" s="147">
        <v>10225</v>
      </c>
      <c r="AK18" s="145">
        <v>338</v>
      </c>
      <c r="AL18" s="145">
        <v>4167</v>
      </c>
      <c r="AM18" s="145">
        <v>2114</v>
      </c>
      <c r="AN18" s="145">
        <v>865</v>
      </c>
      <c r="AO18" s="145">
        <v>79</v>
      </c>
      <c r="AP18" s="145">
        <v>744</v>
      </c>
      <c r="AQ18" s="145">
        <v>1131</v>
      </c>
      <c r="AR18" s="145">
        <v>787</v>
      </c>
      <c r="AS18" s="145">
        <v>10643</v>
      </c>
      <c r="AT18" s="145">
        <v>1532</v>
      </c>
      <c r="AU18" s="145">
        <v>1268</v>
      </c>
      <c r="AV18" s="145">
        <v>1826</v>
      </c>
      <c r="AW18" s="146">
        <v>6018</v>
      </c>
      <c r="AX18" s="145">
        <v>36984</v>
      </c>
      <c r="AY18" s="146">
        <v>3280</v>
      </c>
      <c r="AZ18" s="145">
        <v>22723</v>
      </c>
      <c r="BA18" s="145">
        <v>10981</v>
      </c>
      <c r="BB18" s="145">
        <v>6428</v>
      </c>
      <c r="BC18" s="145">
        <v>26779</v>
      </c>
      <c r="BD18" s="145">
        <v>2174</v>
      </c>
      <c r="BE18" s="145">
        <v>4737</v>
      </c>
      <c r="BF18" s="145">
        <v>3714</v>
      </c>
      <c r="BG18" s="145">
        <v>16154</v>
      </c>
      <c r="BH18" s="145">
        <v>65719</v>
      </c>
      <c r="BI18" s="145">
        <v>25220</v>
      </c>
      <c r="BJ18" s="145">
        <v>14254</v>
      </c>
      <c r="BK18" s="145">
        <v>21252</v>
      </c>
      <c r="BL18" s="146">
        <v>4994</v>
      </c>
      <c r="BM18" s="133"/>
    </row>
    <row r="19" spans="1:65" s="85" customFormat="1" ht="15" customHeight="1">
      <c r="A19" s="108" t="s">
        <v>187</v>
      </c>
      <c r="B19" s="109">
        <v>2.6</v>
      </c>
      <c r="C19" s="109">
        <v>1.28</v>
      </c>
      <c r="D19" s="110">
        <v>56.2</v>
      </c>
      <c r="E19" s="111"/>
      <c r="F19" s="112">
        <v>262343</v>
      </c>
      <c r="G19" s="112">
        <v>60139</v>
      </c>
      <c r="H19" s="112">
        <v>5339</v>
      </c>
      <c r="I19" s="112">
        <v>5693</v>
      </c>
      <c r="J19" s="112">
        <v>4451</v>
      </c>
      <c r="K19" s="112">
        <v>2575</v>
      </c>
      <c r="L19" s="113">
        <v>7274</v>
      </c>
      <c r="M19" s="114">
        <v>2620</v>
      </c>
      <c r="N19" s="112">
        <v>2456</v>
      </c>
      <c r="O19" s="112">
        <v>4583</v>
      </c>
      <c r="P19" s="112">
        <v>7872</v>
      </c>
      <c r="Q19" s="113">
        <v>3720</v>
      </c>
      <c r="R19" s="112">
        <v>2519</v>
      </c>
      <c r="S19" s="112">
        <v>11036</v>
      </c>
      <c r="T19" s="112">
        <v>20125</v>
      </c>
      <c r="U19" s="112">
        <v>8498</v>
      </c>
      <c r="V19" s="112">
        <v>11627</v>
      </c>
      <c r="W19" s="112">
        <v>22257</v>
      </c>
      <c r="X19" s="112">
        <v>9665</v>
      </c>
      <c r="Y19" s="112">
        <v>4172</v>
      </c>
      <c r="Z19" s="113">
        <v>3373</v>
      </c>
      <c r="AA19" s="114">
        <v>5048</v>
      </c>
      <c r="AB19" s="112">
        <v>7880</v>
      </c>
      <c r="AC19" s="112">
        <v>2534</v>
      </c>
      <c r="AD19" s="112">
        <v>1069</v>
      </c>
      <c r="AE19" s="112">
        <v>363</v>
      </c>
      <c r="AF19" s="112">
        <v>1562</v>
      </c>
      <c r="AG19" s="112">
        <v>1882</v>
      </c>
      <c r="AH19" s="113">
        <v>470</v>
      </c>
      <c r="AI19" s="108" t="s">
        <v>187</v>
      </c>
      <c r="AJ19" s="114">
        <v>9791</v>
      </c>
      <c r="AK19" s="112">
        <v>3</v>
      </c>
      <c r="AL19" s="112">
        <v>4143</v>
      </c>
      <c r="AM19" s="112">
        <v>2106</v>
      </c>
      <c r="AN19" s="112">
        <v>784</v>
      </c>
      <c r="AO19" s="112">
        <v>97</v>
      </c>
      <c r="AP19" s="112">
        <v>723</v>
      </c>
      <c r="AQ19" s="112">
        <v>1264</v>
      </c>
      <c r="AR19" s="112">
        <v>671</v>
      </c>
      <c r="AS19" s="112">
        <v>9862</v>
      </c>
      <c r="AT19" s="112">
        <v>1687</v>
      </c>
      <c r="AU19" s="112">
        <v>958</v>
      </c>
      <c r="AV19" s="112">
        <v>2178</v>
      </c>
      <c r="AW19" s="113">
        <v>5040</v>
      </c>
      <c r="AX19" s="112">
        <v>35431</v>
      </c>
      <c r="AY19" s="113">
        <v>3976</v>
      </c>
      <c r="AZ19" s="112">
        <v>20918</v>
      </c>
      <c r="BA19" s="112">
        <v>10536</v>
      </c>
      <c r="BB19" s="112">
        <v>5980</v>
      </c>
      <c r="BC19" s="112">
        <v>24123</v>
      </c>
      <c r="BD19" s="112">
        <v>1423</v>
      </c>
      <c r="BE19" s="112">
        <v>4715</v>
      </c>
      <c r="BF19" s="112">
        <v>3589</v>
      </c>
      <c r="BG19" s="112">
        <v>14398</v>
      </c>
      <c r="BH19" s="112">
        <v>66755</v>
      </c>
      <c r="BI19" s="112">
        <v>19609</v>
      </c>
      <c r="BJ19" s="112">
        <v>15417</v>
      </c>
      <c r="BK19" s="112">
        <v>23984</v>
      </c>
      <c r="BL19" s="113">
        <v>7744</v>
      </c>
      <c r="BM19" s="84"/>
    </row>
    <row r="20" spans="1:65" ht="15.75" customHeight="1">
      <c r="A20" s="68" t="s">
        <v>89</v>
      </c>
      <c r="B20" s="8"/>
      <c r="C20" s="8"/>
      <c r="D20" s="29" t="s">
        <v>0</v>
      </c>
      <c r="E20" s="29"/>
      <c r="F20" s="29" t="s">
        <v>0</v>
      </c>
      <c r="G20" s="8"/>
      <c r="H20" s="29" t="s">
        <v>0</v>
      </c>
      <c r="I20" s="8"/>
      <c r="J20" s="8"/>
      <c r="K20" s="9"/>
      <c r="L20" s="9"/>
      <c r="M20" s="9"/>
      <c r="N20" s="6"/>
      <c r="O20" s="6"/>
      <c r="P20" s="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70" t="s">
        <v>150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6"/>
    </row>
    <row r="21" spans="1:65" ht="15" customHeight="1">
      <c r="A21" s="86" t="s">
        <v>144</v>
      </c>
      <c r="B21" s="57" t="s">
        <v>90</v>
      </c>
      <c r="C21" s="57" t="s">
        <v>90</v>
      </c>
      <c r="D21" s="57" t="s">
        <v>90</v>
      </c>
      <c r="E21" s="51"/>
      <c r="F21" s="52">
        <v>100</v>
      </c>
      <c r="G21" s="52">
        <f aca="true" t="shared" si="0" ref="G21:AH21">G14/$F14*100</f>
        <v>21.47932047312852</v>
      </c>
      <c r="H21" s="52">
        <f t="shared" si="0"/>
        <v>1.8923156307057236</v>
      </c>
      <c r="I21" s="52">
        <f t="shared" si="0"/>
        <v>2.3242967902410627</v>
      </c>
      <c r="J21" s="52">
        <f t="shared" si="0"/>
        <v>1.7057632769707072</v>
      </c>
      <c r="K21" s="52">
        <f t="shared" si="0"/>
        <v>0.862639252732132</v>
      </c>
      <c r="L21" s="52">
        <f t="shared" si="0"/>
        <v>2.584940858934667</v>
      </c>
      <c r="M21" s="52">
        <f t="shared" si="0"/>
        <v>0.8341933264533884</v>
      </c>
      <c r="N21" s="52">
        <f t="shared" si="0"/>
        <v>0.8093858326056469</v>
      </c>
      <c r="O21" s="52">
        <f t="shared" si="0"/>
        <v>1.5205339895742374</v>
      </c>
      <c r="P21" s="52">
        <f t="shared" si="0"/>
        <v>2.8366542298430844</v>
      </c>
      <c r="Q21" s="53">
        <f t="shared" si="0"/>
        <v>1.2972665449445635</v>
      </c>
      <c r="R21" s="52">
        <f t="shared" si="0"/>
        <v>1.0763144664073456</v>
      </c>
      <c r="S21" s="52">
        <f t="shared" si="0"/>
        <v>3.7353470403006</v>
      </c>
      <c r="T21" s="52">
        <f t="shared" si="0"/>
        <v>4.560278902384166</v>
      </c>
      <c r="U21" s="52">
        <f t="shared" si="0"/>
        <v>1.867508136857982</v>
      </c>
      <c r="V21" s="52">
        <f t="shared" si="0"/>
        <v>2.6931015321108203</v>
      </c>
      <c r="W21" s="52">
        <f t="shared" si="0"/>
        <v>7.242134370617342</v>
      </c>
      <c r="X21" s="52">
        <f t="shared" si="0"/>
        <v>3.1267365245693424</v>
      </c>
      <c r="Y21" s="52">
        <f t="shared" si="0"/>
        <v>1.4894419306184012</v>
      </c>
      <c r="Z21" s="52">
        <f t="shared" si="0"/>
        <v>1.0128072821571272</v>
      </c>
      <c r="AA21" s="52">
        <f t="shared" si="0"/>
        <v>1.6131486332724723</v>
      </c>
      <c r="AB21" s="52">
        <f t="shared" si="0"/>
        <v>2.758262549284221</v>
      </c>
      <c r="AC21" s="52">
        <f t="shared" si="0"/>
        <v>0.9674922600619196</v>
      </c>
      <c r="AD21" s="52">
        <f t="shared" si="0"/>
        <v>0.27519779841761266</v>
      </c>
      <c r="AE21" s="52">
        <f t="shared" si="0"/>
        <v>0.17034479108782513</v>
      </c>
      <c r="AF21" s="52">
        <f t="shared" si="0"/>
        <v>0.5742107909290571</v>
      </c>
      <c r="AG21" s="52">
        <f t="shared" si="0"/>
        <v>0.5907491201608849</v>
      </c>
      <c r="AH21" s="53">
        <f t="shared" si="0"/>
        <v>0.1799370220422852</v>
      </c>
      <c r="AI21" s="80" t="s">
        <v>155</v>
      </c>
      <c r="AJ21" s="52">
        <f aca="true" t="shared" si="1" ref="AJ21:BL21">AJ14/$F14*100</f>
        <v>3.907014897726972</v>
      </c>
      <c r="AK21" s="52">
        <f t="shared" si="1"/>
        <v>0.038038157233203675</v>
      </c>
      <c r="AL21" s="52">
        <f t="shared" si="1"/>
        <v>1.5833796406551823</v>
      </c>
      <c r="AM21" s="52">
        <f t="shared" si="1"/>
        <v>0.8659469185784976</v>
      </c>
      <c r="AN21" s="52">
        <f t="shared" si="1"/>
        <v>0.3370511497446482</v>
      </c>
      <c r="AO21" s="52">
        <f t="shared" si="1"/>
        <v>0.058214918896033446</v>
      </c>
      <c r="AP21" s="52">
        <f t="shared" si="1"/>
        <v>0.28214389669498025</v>
      </c>
      <c r="AQ21" s="52">
        <f t="shared" si="1"/>
        <v>0.42238892858087906</v>
      </c>
      <c r="AR21" s="52">
        <f t="shared" si="1"/>
        <v>0.32018205392818394</v>
      </c>
      <c r="AS21" s="52">
        <f t="shared" si="1"/>
        <v>2.926622740864227</v>
      </c>
      <c r="AT21" s="52">
        <f t="shared" si="1"/>
        <v>0.36847397528512077</v>
      </c>
      <c r="AU21" s="52">
        <f t="shared" si="1"/>
        <v>0.3254743192823688</v>
      </c>
      <c r="AV21" s="52">
        <f t="shared" si="1"/>
        <v>0.5775184567754227</v>
      </c>
      <c r="AW21" s="53">
        <f t="shared" si="1"/>
        <v>1.6548252229366782</v>
      </c>
      <c r="AX21" s="52">
        <f t="shared" si="1"/>
        <v>11.780913445000133</v>
      </c>
      <c r="AY21" s="53">
        <f t="shared" si="1"/>
        <v>1.2559207218649944</v>
      </c>
      <c r="AZ21" s="52">
        <f t="shared" si="1"/>
        <v>7.053597417374507</v>
      </c>
      <c r="BA21" s="52">
        <f t="shared" si="1"/>
        <v>3.471395305760631</v>
      </c>
      <c r="BB21" s="52">
        <f t="shared" si="1"/>
        <v>3.361580799661295</v>
      </c>
      <c r="BC21" s="52">
        <f t="shared" si="1"/>
        <v>10.970535312640575</v>
      </c>
      <c r="BD21" s="52">
        <f t="shared" si="1"/>
        <v>1.823185414516684</v>
      </c>
      <c r="BE21" s="52">
        <f t="shared" si="1"/>
        <v>2.013376200682702</v>
      </c>
      <c r="BF21" s="52">
        <f t="shared" si="1"/>
        <v>1.3759889920880632</v>
      </c>
      <c r="BG21" s="52">
        <f t="shared" si="1"/>
        <v>5.757984705353127</v>
      </c>
      <c r="BH21" s="52">
        <f t="shared" si="1"/>
        <v>31.013336508692547</v>
      </c>
      <c r="BI21" s="52">
        <f t="shared" si="1"/>
        <v>7.167050355904846</v>
      </c>
      <c r="BJ21" s="52">
        <f t="shared" si="1"/>
        <v>12.6094837395147</v>
      </c>
      <c r="BK21" s="52">
        <f t="shared" si="1"/>
        <v>8.56486994257892</v>
      </c>
      <c r="BL21" s="53">
        <f t="shared" si="1"/>
        <v>2.6719324706940806</v>
      </c>
      <c r="BM21" s="6"/>
    </row>
    <row r="22" spans="1:65" ht="15" customHeight="1">
      <c r="A22" s="79" t="s">
        <v>149</v>
      </c>
      <c r="B22" s="58" t="s">
        <v>90</v>
      </c>
      <c r="C22" s="58" t="s">
        <v>90</v>
      </c>
      <c r="D22" s="58" t="s">
        <v>90</v>
      </c>
      <c r="E22" s="3"/>
      <c r="F22" s="30">
        <v>100</v>
      </c>
      <c r="G22" s="30">
        <f aca="true" t="shared" si="2" ref="G22:AH22">G15/$F15*100</f>
        <v>21.10364078909295</v>
      </c>
      <c r="H22" s="30">
        <f t="shared" si="2"/>
        <v>2.076900818709469</v>
      </c>
      <c r="I22" s="30">
        <f t="shared" si="2"/>
        <v>2.4203843338836784</v>
      </c>
      <c r="J22" s="30">
        <f t="shared" si="2"/>
        <v>1.682013923167265</v>
      </c>
      <c r="K22" s="30">
        <f t="shared" si="2"/>
        <v>0.8966655886708311</v>
      </c>
      <c r="L22" s="30">
        <f t="shared" si="2"/>
        <v>2.6038705724157887</v>
      </c>
      <c r="M22" s="30">
        <f t="shared" si="2"/>
        <v>0.8496876648908103</v>
      </c>
      <c r="N22" s="30">
        <f t="shared" si="2"/>
        <v>0.8844104781195213</v>
      </c>
      <c r="O22" s="30">
        <f t="shared" si="2"/>
        <v>1.5526544229034398</v>
      </c>
      <c r="P22" s="30">
        <f t="shared" si="2"/>
        <v>2.6848904699494476</v>
      </c>
      <c r="Q22" s="31">
        <f t="shared" si="2"/>
        <v>1.086960221953669</v>
      </c>
      <c r="R22" s="30">
        <f t="shared" si="2"/>
        <v>1.0563224455753946</v>
      </c>
      <c r="S22" s="30">
        <f t="shared" si="2"/>
        <v>3.308879848853637</v>
      </c>
      <c r="T22" s="30">
        <f t="shared" si="2"/>
        <v>6.42235876836139</v>
      </c>
      <c r="U22" s="30">
        <f t="shared" si="2"/>
        <v>1.9114568262667868</v>
      </c>
      <c r="V22" s="30">
        <f t="shared" si="2"/>
        <v>4.510901942094603</v>
      </c>
      <c r="W22" s="30">
        <f t="shared" si="2"/>
        <v>8.01926775714456</v>
      </c>
      <c r="X22" s="30">
        <f t="shared" si="2"/>
        <v>3.3422409831322017</v>
      </c>
      <c r="Y22" s="30">
        <f t="shared" si="2"/>
        <v>1.7075454034824937</v>
      </c>
      <c r="Z22" s="30">
        <f t="shared" si="2"/>
        <v>1.2003199945532843</v>
      </c>
      <c r="AA22" s="30">
        <f t="shared" si="2"/>
        <v>1.7688209562390427</v>
      </c>
      <c r="AB22" s="30">
        <f t="shared" si="2"/>
        <v>2.8486323637044477</v>
      </c>
      <c r="AC22" s="30">
        <f t="shared" si="2"/>
        <v>1.0944494561794693</v>
      </c>
      <c r="AD22" s="30">
        <f t="shared" si="2"/>
        <v>0.2607615189528689</v>
      </c>
      <c r="AE22" s="30">
        <f t="shared" si="2"/>
        <v>0.15284846215383568</v>
      </c>
      <c r="AF22" s="30">
        <f t="shared" si="2"/>
        <v>0.5317356300318292</v>
      </c>
      <c r="AG22" s="30">
        <f t="shared" si="2"/>
        <v>0.6362444894554986</v>
      </c>
      <c r="AH22" s="31">
        <f t="shared" si="2"/>
        <v>0.17259280693094586</v>
      </c>
      <c r="AI22" s="83" t="s">
        <v>153</v>
      </c>
      <c r="AJ22" s="30">
        <f aca="true" t="shared" si="3" ref="AJ22:BL22">AJ15/$F15*100</f>
        <v>3.790573777467617</v>
      </c>
      <c r="AK22" s="30">
        <f t="shared" si="3"/>
        <v>0.308079862470426</v>
      </c>
      <c r="AL22" s="30">
        <f t="shared" si="3"/>
        <v>1.383465813347858</v>
      </c>
      <c r="AM22" s="30">
        <f t="shared" si="3"/>
        <v>0.7056901159129206</v>
      </c>
      <c r="AN22" s="30">
        <f t="shared" si="3"/>
        <v>0.26518697554084186</v>
      </c>
      <c r="AO22" s="30">
        <f t="shared" si="3"/>
        <v>0.04391414614219333</v>
      </c>
      <c r="AP22" s="30">
        <f t="shared" si="3"/>
        <v>0.2645061360657691</v>
      </c>
      <c r="AQ22" s="30">
        <f t="shared" si="3"/>
        <v>0.4565028680362887</v>
      </c>
      <c r="AR22" s="30">
        <f t="shared" si="3"/>
        <v>0.3628874402137836</v>
      </c>
      <c r="AS22" s="30">
        <f t="shared" si="3"/>
        <v>3.034841960136849</v>
      </c>
      <c r="AT22" s="30">
        <f t="shared" si="3"/>
        <v>0.4612687443617981</v>
      </c>
      <c r="AU22" s="30">
        <f t="shared" si="3"/>
        <v>0.3319092440979728</v>
      </c>
      <c r="AV22" s="30">
        <f t="shared" si="3"/>
        <v>0.5576075300845943</v>
      </c>
      <c r="AW22" s="31">
        <f t="shared" si="3"/>
        <v>1.683716021854947</v>
      </c>
      <c r="AX22" s="30">
        <f t="shared" si="3"/>
        <v>13.724702558254329</v>
      </c>
      <c r="AY22" s="31">
        <f t="shared" si="3"/>
        <v>1.2745314973362156</v>
      </c>
      <c r="AZ22" s="30">
        <f t="shared" si="3"/>
        <v>8.947592381406274</v>
      </c>
      <c r="BA22" s="30">
        <f t="shared" si="3"/>
        <v>3.5025786795118385</v>
      </c>
      <c r="BB22" s="30">
        <f t="shared" si="3"/>
        <v>2.62259365798029</v>
      </c>
      <c r="BC22" s="30">
        <f t="shared" si="3"/>
        <v>8.936698949805109</v>
      </c>
      <c r="BD22" s="30">
        <f t="shared" si="3"/>
        <v>0.9409201545505609</v>
      </c>
      <c r="BE22" s="30">
        <f t="shared" si="3"/>
        <v>1.7558850062126603</v>
      </c>
      <c r="BF22" s="30">
        <f t="shared" si="3"/>
        <v>1.3249136184916002</v>
      </c>
      <c r="BG22" s="30">
        <f t="shared" si="3"/>
        <v>4.914639750812752</v>
      </c>
      <c r="BH22" s="30">
        <f t="shared" si="3"/>
        <v>29.497370257527532</v>
      </c>
      <c r="BI22" s="30">
        <f t="shared" si="3"/>
        <v>7.884121121342616</v>
      </c>
      <c r="BJ22" s="30">
        <f t="shared" si="3"/>
        <v>10.363738489557624</v>
      </c>
      <c r="BK22" s="30">
        <f t="shared" si="3"/>
        <v>9.093972868546917</v>
      </c>
      <c r="BL22" s="31">
        <f t="shared" si="3"/>
        <v>2.1555377780803733</v>
      </c>
      <c r="BM22" s="6"/>
    </row>
    <row r="23" spans="1:65" ht="15" customHeight="1">
      <c r="A23" s="79" t="s">
        <v>154</v>
      </c>
      <c r="B23" s="58" t="s">
        <v>90</v>
      </c>
      <c r="C23" s="58" t="s">
        <v>90</v>
      </c>
      <c r="D23" s="58" t="s">
        <v>90</v>
      </c>
      <c r="E23" s="3"/>
      <c r="F23" s="30">
        <v>100</v>
      </c>
      <c r="G23" s="30">
        <f aca="true" t="shared" si="4" ref="G23:AH23">G16/$F16*100</f>
        <v>22.9231028076192</v>
      </c>
      <c r="H23" s="30">
        <f t="shared" si="4"/>
        <v>2.1768624685427085</v>
      </c>
      <c r="I23" s="30">
        <f t="shared" si="4"/>
        <v>2.5151514066734206</v>
      </c>
      <c r="J23" s="30">
        <f t="shared" si="4"/>
        <v>1.7218727961997087</v>
      </c>
      <c r="K23" s="30">
        <f t="shared" si="4"/>
        <v>1.0073492824336756</v>
      </c>
      <c r="L23" s="30">
        <f t="shared" si="4"/>
        <v>2.779338958356453</v>
      </c>
      <c r="M23" s="30">
        <f t="shared" si="4"/>
        <v>0.9418393610813791</v>
      </c>
      <c r="N23" s="30">
        <f t="shared" si="4"/>
        <v>0.9500728484644547</v>
      </c>
      <c r="O23" s="30">
        <f t="shared" si="4"/>
        <v>1.8006278929073878</v>
      </c>
      <c r="P23" s="30">
        <f t="shared" si="4"/>
        <v>2.79330008913645</v>
      </c>
      <c r="Q23" s="31">
        <f t="shared" si="4"/>
        <v>1.2407507508582516</v>
      </c>
      <c r="R23" s="30">
        <f t="shared" si="4"/>
        <v>1.0077072601459833</v>
      </c>
      <c r="S23" s="30">
        <f t="shared" si="4"/>
        <v>3.988229692819325</v>
      </c>
      <c r="T23" s="30">
        <f t="shared" si="4"/>
        <v>6.877825786566529</v>
      </c>
      <c r="U23" s="30">
        <f t="shared" si="4"/>
        <v>2.562404464698028</v>
      </c>
      <c r="V23" s="30">
        <f t="shared" si="4"/>
        <v>4.315063344156193</v>
      </c>
      <c r="W23" s="30">
        <f t="shared" si="4"/>
        <v>8.164039706887849</v>
      </c>
      <c r="X23" s="30">
        <f t="shared" si="4"/>
        <v>3.796711616734742</v>
      </c>
      <c r="Y23" s="30">
        <f t="shared" si="4"/>
        <v>1.70504784372125</v>
      </c>
      <c r="Z23" s="30">
        <f t="shared" si="4"/>
        <v>0.8269285154306293</v>
      </c>
      <c r="AA23" s="30">
        <f t="shared" si="4"/>
        <v>1.835351731001228</v>
      </c>
      <c r="AB23" s="30">
        <f t="shared" si="4"/>
        <v>3.7308437176701377</v>
      </c>
      <c r="AC23" s="30">
        <f t="shared" si="4"/>
        <v>1.4630549102012909</v>
      </c>
      <c r="AD23" s="30">
        <f t="shared" si="4"/>
        <v>0.3386469158430196</v>
      </c>
      <c r="AE23" s="30">
        <f t="shared" si="4"/>
        <v>0.3418687152537883</v>
      </c>
      <c r="AF23" s="30">
        <f t="shared" si="4"/>
        <v>0.6497295478383516</v>
      </c>
      <c r="AG23" s="30">
        <f t="shared" si="4"/>
        <v>0.7198931794506475</v>
      </c>
      <c r="AH23" s="31">
        <f t="shared" si="4"/>
        <v>0.2180084267953477</v>
      </c>
      <c r="AI23" s="79" t="s">
        <v>156</v>
      </c>
      <c r="AJ23" s="30">
        <f aca="true" t="shared" si="5" ref="AJ23:BL23">AJ16/$F16*100</f>
        <v>3.4569907677547995</v>
      </c>
      <c r="AK23" s="30">
        <f t="shared" si="5"/>
        <v>0.06801576533845002</v>
      </c>
      <c r="AL23" s="30">
        <f t="shared" si="5"/>
        <v>1.274400655815169</v>
      </c>
      <c r="AM23" s="30">
        <f t="shared" si="5"/>
        <v>0.7521111735583343</v>
      </c>
      <c r="AN23" s="30">
        <f t="shared" si="5"/>
        <v>0.3082188102968709</v>
      </c>
      <c r="AO23" s="30">
        <f t="shared" si="5"/>
        <v>0.0461791248876845</v>
      </c>
      <c r="AP23" s="30">
        <f t="shared" si="5"/>
        <v>0.2853082367091825</v>
      </c>
      <c r="AQ23" s="30">
        <f t="shared" si="5"/>
        <v>0.42849932163223514</v>
      </c>
      <c r="AR23" s="30">
        <f t="shared" si="5"/>
        <v>0.2946156572291809</v>
      </c>
      <c r="AS23" s="30">
        <f t="shared" si="5"/>
        <v>3.568321836282473</v>
      </c>
      <c r="AT23" s="30">
        <f t="shared" si="5"/>
        <v>0.5838616487737474</v>
      </c>
      <c r="AU23" s="30">
        <f t="shared" si="5"/>
        <v>0.26812530651841615</v>
      </c>
      <c r="AV23" s="30">
        <f t="shared" si="5"/>
        <v>0.67264012142604</v>
      </c>
      <c r="AW23" s="31">
        <f t="shared" si="5"/>
        <v>2.0436947595642696</v>
      </c>
      <c r="AX23" s="30">
        <f t="shared" si="5"/>
        <v>13.69479536204076</v>
      </c>
      <c r="AY23" s="31">
        <f t="shared" si="5"/>
        <v>1.0238162571998266</v>
      </c>
      <c r="AZ23" s="30">
        <f t="shared" si="5"/>
        <v>8.719979094101602</v>
      </c>
      <c r="BA23" s="30">
        <f t="shared" si="5"/>
        <v>3.9510000107393313</v>
      </c>
      <c r="BB23" s="30">
        <f t="shared" si="5"/>
        <v>2.8573780996395164</v>
      </c>
      <c r="BC23" s="30">
        <f t="shared" si="5"/>
        <v>9.473164200796859</v>
      </c>
      <c r="BD23" s="30">
        <f t="shared" si="5"/>
        <v>1.2794123437874758</v>
      </c>
      <c r="BE23" s="30">
        <f t="shared" si="5"/>
        <v>1.7007521111735584</v>
      </c>
      <c r="BF23" s="30">
        <f t="shared" si="5"/>
        <v>1.4576852445166764</v>
      </c>
      <c r="BG23" s="30">
        <f t="shared" si="5"/>
        <v>5.03495652360684</v>
      </c>
      <c r="BH23" s="30">
        <f t="shared" si="5"/>
        <v>25.253895692454186</v>
      </c>
      <c r="BI23" s="30">
        <f t="shared" si="5"/>
        <v>6.973405835752667</v>
      </c>
      <c r="BJ23" s="30">
        <f t="shared" si="5"/>
        <v>8.7622204641539</v>
      </c>
      <c r="BK23" s="30">
        <f t="shared" si="5"/>
        <v>8.422141637461651</v>
      </c>
      <c r="BL23" s="31">
        <f t="shared" si="5"/>
        <v>1.0961277550859683</v>
      </c>
      <c r="BM23" s="6"/>
    </row>
    <row r="24" spans="1:65" ht="15" customHeight="1">
      <c r="A24" s="79" t="s">
        <v>178</v>
      </c>
      <c r="B24" s="58" t="s">
        <v>90</v>
      </c>
      <c r="C24" s="58" t="s">
        <v>90</v>
      </c>
      <c r="D24" s="58" t="s">
        <v>90</v>
      </c>
      <c r="E24" s="3"/>
      <c r="F24" s="30">
        <v>100</v>
      </c>
      <c r="G24" s="30">
        <f aca="true" t="shared" si="6" ref="G24:AH24">G17/$F17*100</f>
        <v>23.31131323739475</v>
      </c>
      <c r="H24" s="30">
        <f t="shared" si="6"/>
        <v>2.1275892585017275</v>
      </c>
      <c r="I24" s="30">
        <f t="shared" si="6"/>
        <v>2.3519518813779023</v>
      </c>
      <c r="J24" s="30">
        <f t="shared" si="6"/>
        <v>1.6531596206031718</v>
      </c>
      <c r="K24" s="30">
        <f t="shared" si="6"/>
        <v>0.9558361822367961</v>
      </c>
      <c r="L24" s="30">
        <f t="shared" si="6"/>
        <v>2.8623676682811476</v>
      </c>
      <c r="M24" s="30">
        <f t="shared" si="6"/>
        <v>0.9099354819757131</v>
      </c>
      <c r="N24" s="30">
        <f t="shared" si="6"/>
        <v>0.9749308735454068</v>
      </c>
      <c r="O24" s="30">
        <f t="shared" si="6"/>
        <v>1.5922034906564533</v>
      </c>
      <c r="P24" s="30">
        <f t="shared" si="6"/>
        <v>2.9945616850330667</v>
      </c>
      <c r="Q24" s="31">
        <f t="shared" si="6"/>
        <v>1.3256122235400822</v>
      </c>
      <c r="R24" s="30">
        <f t="shared" si="6"/>
        <v>1.1831364499296801</v>
      </c>
      <c r="S24" s="30">
        <f t="shared" si="6"/>
        <v>4.380028421713602</v>
      </c>
      <c r="T24" s="30">
        <f t="shared" si="6"/>
        <v>6.25975389880548</v>
      </c>
      <c r="U24" s="30">
        <f t="shared" si="6"/>
        <v>3.5453700881660652</v>
      </c>
      <c r="V24" s="30">
        <f t="shared" si="6"/>
        <v>2.714383810639415</v>
      </c>
      <c r="W24" s="30">
        <f t="shared" si="6"/>
        <v>8.63741017232959</v>
      </c>
      <c r="X24" s="30">
        <f t="shared" si="6"/>
        <v>4.1472200699893875</v>
      </c>
      <c r="Y24" s="30">
        <f t="shared" si="6"/>
        <v>1.648753153378108</v>
      </c>
      <c r="Z24" s="30">
        <f t="shared" si="6"/>
        <v>0.8618315481020978</v>
      </c>
      <c r="AA24" s="30">
        <f t="shared" si="6"/>
        <v>1.9799726064620844</v>
      </c>
      <c r="AB24" s="30">
        <f t="shared" si="6"/>
        <v>3.281349260264314</v>
      </c>
      <c r="AC24" s="30">
        <f t="shared" si="6"/>
        <v>1.1177738527578978</v>
      </c>
      <c r="AD24" s="30">
        <f t="shared" si="6"/>
        <v>0.3091871169586563</v>
      </c>
      <c r="AE24" s="30">
        <f t="shared" si="6"/>
        <v>0.32424254664429164</v>
      </c>
      <c r="AF24" s="30">
        <f t="shared" si="6"/>
        <v>0.6675797845971938</v>
      </c>
      <c r="AG24" s="30">
        <f t="shared" si="6"/>
        <v>0.6852056534974498</v>
      </c>
      <c r="AH24" s="31">
        <f t="shared" si="6"/>
        <v>0.17736030580882542</v>
      </c>
      <c r="AI24" s="79" t="s">
        <v>181</v>
      </c>
      <c r="AJ24" s="30">
        <f aca="true" t="shared" si="7" ref="AJ24:BL24">AJ17/$F17*100</f>
        <v>4.091404818471911</v>
      </c>
      <c r="AK24" s="30">
        <f t="shared" si="7"/>
        <v>0.17882912821718008</v>
      </c>
      <c r="AL24" s="30">
        <f t="shared" si="7"/>
        <v>1.836395216045416</v>
      </c>
      <c r="AM24" s="30">
        <f t="shared" si="7"/>
        <v>0.6892449151204251</v>
      </c>
      <c r="AN24" s="30">
        <f t="shared" si="7"/>
        <v>0.3403995931361929</v>
      </c>
      <c r="AO24" s="30">
        <f t="shared" si="7"/>
        <v>0.03011085937127057</v>
      </c>
      <c r="AP24" s="30">
        <f t="shared" si="7"/>
        <v>0.2798106687915631</v>
      </c>
      <c r="AQ24" s="30">
        <f t="shared" si="7"/>
        <v>0.4498268625586152</v>
      </c>
      <c r="AR24" s="30">
        <f t="shared" si="7"/>
        <v>0.28752198643542504</v>
      </c>
      <c r="AS24" s="30">
        <f t="shared" si="7"/>
        <v>3.4612800052877604</v>
      </c>
      <c r="AT24" s="30">
        <f t="shared" si="7"/>
        <v>0.6481178876864946</v>
      </c>
      <c r="AU24" s="30">
        <f t="shared" si="7"/>
        <v>0.26328641669757313</v>
      </c>
      <c r="AV24" s="30">
        <f t="shared" si="7"/>
        <v>0.6796975694661198</v>
      </c>
      <c r="AW24" s="31">
        <f t="shared" si="7"/>
        <v>1.8701781314375732</v>
      </c>
      <c r="AX24" s="30">
        <f t="shared" si="7"/>
        <v>13.327727327808114</v>
      </c>
      <c r="AY24" s="31">
        <f t="shared" si="7"/>
        <v>1.0920694606116912</v>
      </c>
      <c r="AZ24" s="30">
        <f t="shared" si="7"/>
        <v>8.029684900872848</v>
      </c>
      <c r="BA24" s="30">
        <f t="shared" si="7"/>
        <v>4.205605760721485</v>
      </c>
      <c r="BB24" s="30">
        <f t="shared" si="7"/>
        <v>2.8950489668670385</v>
      </c>
      <c r="BC24" s="30">
        <f t="shared" si="7"/>
        <v>10.510158742981783</v>
      </c>
      <c r="BD24" s="30">
        <f t="shared" si="7"/>
        <v>1.4563374178836472</v>
      </c>
      <c r="BE24" s="30">
        <f t="shared" si="7"/>
        <v>1.7618524788214167</v>
      </c>
      <c r="BF24" s="30">
        <f t="shared" si="7"/>
        <v>1.7710326188736334</v>
      </c>
      <c r="BG24" s="30">
        <f t="shared" si="7"/>
        <v>5.5209362274030855</v>
      </c>
      <c r="BH24" s="30">
        <f t="shared" si="7"/>
        <v>24.224186364187172</v>
      </c>
      <c r="BI24" s="30">
        <f t="shared" si="7"/>
        <v>7.785493175483885</v>
      </c>
      <c r="BJ24" s="30">
        <f t="shared" si="7"/>
        <v>6.046040238389877</v>
      </c>
      <c r="BK24" s="30">
        <f t="shared" si="7"/>
        <v>7.920257631450426</v>
      </c>
      <c r="BL24" s="31">
        <f t="shared" si="7"/>
        <v>2.4720281132608957</v>
      </c>
      <c r="BM24" s="6"/>
    </row>
    <row r="25" spans="1:65" s="132" customFormat="1" ht="15" customHeight="1">
      <c r="A25" s="127" t="s">
        <v>184</v>
      </c>
      <c r="B25" s="128" t="s">
        <v>90</v>
      </c>
      <c r="C25" s="128" t="s">
        <v>90</v>
      </c>
      <c r="D25" s="128" t="s">
        <v>90</v>
      </c>
      <c r="E25" s="129"/>
      <c r="F25" s="126">
        <v>100</v>
      </c>
      <c r="G25" s="126">
        <f>G18/$F18*100</f>
        <v>23.352963881574674</v>
      </c>
      <c r="H25" s="126">
        <f aca="true" t="shared" si="8" ref="H25:AH26">H18/$F18*100</f>
        <v>1.9765579916458706</v>
      </c>
      <c r="I25" s="126">
        <f t="shared" si="8"/>
        <v>2.1447106436807086</v>
      </c>
      <c r="J25" s="126">
        <f t="shared" si="8"/>
        <v>1.6406348526944552</v>
      </c>
      <c r="K25" s="126">
        <f t="shared" si="8"/>
        <v>0.912610302407258</v>
      </c>
      <c r="L25" s="126">
        <f t="shared" si="8"/>
        <v>2.6331176648182613</v>
      </c>
      <c r="M25" s="126">
        <f t="shared" si="8"/>
        <v>0.8499352230124548</v>
      </c>
      <c r="N25" s="126">
        <f t="shared" si="8"/>
        <v>0.920635769890739</v>
      </c>
      <c r="O25" s="126">
        <f t="shared" si="8"/>
        <v>1.561526673214429</v>
      </c>
      <c r="P25" s="126">
        <f t="shared" si="8"/>
        <v>3.0057286551227325</v>
      </c>
      <c r="Q25" s="130">
        <f t="shared" si="8"/>
        <v>1.6008896803953117</v>
      </c>
      <c r="R25" s="126">
        <f t="shared" si="8"/>
        <v>1.3975778374804617</v>
      </c>
      <c r="S25" s="126">
        <f t="shared" si="8"/>
        <v>4.709420752330252</v>
      </c>
      <c r="T25" s="126">
        <f t="shared" si="8"/>
        <v>5.250184394669561</v>
      </c>
      <c r="U25" s="126">
        <f t="shared" si="8"/>
        <v>3.491460520432458</v>
      </c>
      <c r="V25" s="126">
        <f t="shared" si="8"/>
        <v>1.759106039355364</v>
      </c>
      <c r="W25" s="126">
        <f t="shared" si="8"/>
        <v>8.499734395242807</v>
      </c>
      <c r="X25" s="126">
        <f t="shared" si="8"/>
        <v>3.660377502703818</v>
      </c>
      <c r="Y25" s="126">
        <f t="shared" si="8"/>
        <v>1.8282779257606039</v>
      </c>
      <c r="Z25" s="126">
        <f t="shared" si="8"/>
        <v>1.1709539223516914</v>
      </c>
      <c r="AA25" s="126">
        <f t="shared" si="8"/>
        <v>1.840507209544956</v>
      </c>
      <c r="AB25" s="126">
        <f t="shared" si="8"/>
        <v>2.9816522526722897</v>
      </c>
      <c r="AC25" s="126">
        <f t="shared" si="8"/>
        <v>1.0799986242055744</v>
      </c>
      <c r="AD25" s="126">
        <f t="shared" si="8"/>
        <v>0.21630545693572364</v>
      </c>
      <c r="AE25" s="126">
        <f t="shared" si="8"/>
        <v>0.277069710739222</v>
      </c>
      <c r="AF25" s="126">
        <f t="shared" si="8"/>
        <v>0.5889164472401947</v>
      </c>
      <c r="AG25" s="126">
        <f t="shared" si="8"/>
        <v>0.6332476009584701</v>
      </c>
      <c r="AH25" s="130">
        <f t="shared" si="8"/>
        <v>0.185732247474844</v>
      </c>
      <c r="AI25" s="127" t="s">
        <v>185</v>
      </c>
      <c r="AJ25" s="126">
        <f>AJ18/$F18*100</f>
        <v>3.9076383342186825</v>
      </c>
      <c r="AK25" s="126">
        <f aca="true" t="shared" si="9" ref="AK25:BL26">AK18/$F18*100</f>
        <v>0.12917180997221658</v>
      </c>
      <c r="AL25" s="126">
        <f t="shared" si="9"/>
        <v>1.5924820477935697</v>
      </c>
      <c r="AM25" s="126">
        <f t="shared" si="9"/>
        <v>0.8078970600037452</v>
      </c>
      <c r="AN25" s="126">
        <f t="shared" si="9"/>
        <v>0.3305728272957614</v>
      </c>
      <c r="AO25" s="126">
        <f t="shared" si="9"/>
        <v>0.030191044342618673</v>
      </c>
      <c r="AP25" s="126">
        <f t="shared" si="9"/>
        <v>0.2843308479861809</v>
      </c>
      <c r="AQ25" s="126">
        <f t="shared" si="9"/>
        <v>0.4322287487531863</v>
      </c>
      <c r="AR25" s="126">
        <f t="shared" si="9"/>
        <v>0.3007639480714037</v>
      </c>
      <c r="AS25" s="126">
        <f t="shared" si="9"/>
        <v>4.0673833536517785</v>
      </c>
      <c r="AT25" s="126">
        <f t="shared" si="9"/>
        <v>0.5854769611758457</v>
      </c>
      <c r="AU25" s="126">
        <f t="shared" si="9"/>
        <v>0.4845853699549428</v>
      </c>
      <c r="AV25" s="126">
        <f t="shared" si="9"/>
        <v>0.6978335059445784</v>
      </c>
      <c r="AW25" s="130">
        <f t="shared" si="9"/>
        <v>2.2998696816946733</v>
      </c>
      <c r="AX25" s="126">
        <f t="shared" si="9"/>
        <v>14.133994733764672</v>
      </c>
      <c r="AY25" s="126">
        <f t="shared" si="9"/>
        <v>1.2535015878960662</v>
      </c>
      <c r="AZ25" s="126">
        <f t="shared" si="9"/>
        <v>8.68393798224461</v>
      </c>
      <c r="BA25" s="126">
        <f t="shared" si="9"/>
        <v>4.196555163623995</v>
      </c>
      <c r="BB25" s="126">
        <f t="shared" si="9"/>
        <v>2.4565573801816813</v>
      </c>
      <c r="BC25" s="126">
        <f t="shared" si="9"/>
        <v>10.233999701911207</v>
      </c>
      <c r="BD25" s="126">
        <f t="shared" si="9"/>
        <v>0.8308269670994051</v>
      </c>
      <c r="BE25" s="126">
        <f t="shared" si="9"/>
        <v>1.8103161652023372</v>
      </c>
      <c r="BF25" s="126">
        <f t="shared" si="9"/>
        <v>1.4193612492213386</v>
      </c>
      <c r="BG25" s="126">
        <f t="shared" si="9"/>
        <v>6.173495320388127</v>
      </c>
      <c r="BH25" s="126">
        <f t="shared" si="9"/>
        <v>25.115509406994384</v>
      </c>
      <c r="BI25" s="126">
        <f t="shared" si="9"/>
        <v>9.638204282542315</v>
      </c>
      <c r="BJ25" s="126">
        <f t="shared" si="9"/>
        <v>5.447381595692235</v>
      </c>
      <c r="BK25" s="126">
        <f t="shared" si="9"/>
        <v>8.121773093282684</v>
      </c>
      <c r="BL25" s="130">
        <f t="shared" si="9"/>
        <v>1.9085326005954133</v>
      </c>
      <c r="BM25" s="131"/>
    </row>
    <row r="26" spans="1:65" s="49" customFormat="1" ht="15" customHeight="1">
      <c r="A26" s="108" t="s">
        <v>187</v>
      </c>
      <c r="B26" s="115" t="s">
        <v>90</v>
      </c>
      <c r="C26" s="115" t="s">
        <v>90</v>
      </c>
      <c r="D26" s="115" t="s">
        <v>90</v>
      </c>
      <c r="E26" s="116"/>
      <c r="F26" s="117">
        <v>100</v>
      </c>
      <c r="G26" s="117">
        <f>G19/$F19*100</f>
        <v>22.92380585721746</v>
      </c>
      <c r="H26" s="117">
        <f t="shared" si="8"/>
        <v>2.035121958657178</v>
      </c>
      <c r="I26" s="117">
        <f t="shared" si="8"/>
        <v>2.1700598071989723</v>
      </c>
      <c r="J26" s="117">
        <f t="shared" si="8"/>
        <v>1.6966337962133544</v>
      </c>
      <c r="K26" s="117">
        <f t="shared" si="8"/>
        <v>0.9815394350144658</v>
      </c>
      <c r="L26" s="117">
        <f t="shared" si="8"/>
        <v>2.7727059612796987</v>
      </c>
      <c r="M26" s="117">
        <f t="shared" si="8"/>
        <v>0.9986925513545244</v>
      </c>
      <c r="N26" s="117">
        <f t="shared" si="8"/>
        <v>0.9361789718040886</v>
      </c>
      <c r="O26" s="117">
        <f t="shared" si="8"/>
        <v>1.746949604144193</v>
      </c>
      <c r="P26" s="117">
        <f t="shared" si="8"/>
        <v>3.0006518184209225</v>
      </c>
      <c r="Q26" s="123">
        <f t="shared" si="8"/>
        <v>1.4179909507781796</v>
      </c>
      <c r="R26" s="117">
        <f t="shared" si="8"/>
        <v>0.9601933346801705</v>
      </c>
      <c r="S26" s="117">
        <f t="shared" si="8"/>
        <v>4.2067064873086</v>
      </c>
      <c r="T26" s="117">
        <f t="shared" si="8"/>
        <v>7.671254807637331</v>
      </c>
      <c r="U26" s="117">
        <f t="shared" si="8"/>
        <v>3.239270725729294</v>
      </c>
      <c r="V26" s="117">
        <f t="shared" si="8"/>
        <v>4.431984081908037</v>
      </c>
      <c r="W26" s="117">
        <f t="shared" si="8"/>
        <v>8.483931341792998</v>
      </c>
      <c r="X26" s="117">
        <f t="shared" si="8"/>
        <v>3.6841082094814808</v>
      </c>
      <c r="Y26" s="117">
        <f t="shared" si="8"/>
        <v>1.590284474904991</v>
      </c>
      <c r="Z26" s="117">
        <f t="shared" si="8"/>
        <v>1.2857213647781722</v>
      </c>
      <c r="AA26" s="117">
        <f t="shared" si="8"/>
        <v>1.9241984729914654</v>
      </c>
      <c r="AB26" s="117">
        <f t="shared" si="8"/>
        <v>3.003701261325822</v>
      </c>
      <c r="AC26" s="117">
        <f t="shared" si="8"/>
        <v>0.9659110401268569</v>
      </c>
      <c r="AD26" s="117">
        <f t="shared" si="8"/>
        <v>0.4074818081671705</v>
      </c>
      <c r="AE26" s="117">
        <f t="shared" si="8"/>
        <v>0.13836847180980624</v>
      </c>
      <c r="AF26" s="117">
        <f t="shared" si="8"/>
        <v>0.5954037271815905</v>
      </c>
      <c r="AG26" s="117">
        <f t="shared" si="8"/>
        <v>0.7173814433775629</v>
      </c>
      <c r="AH26" s="123">
        <f t="shared" si="8"/>
        <v>0.17915477066283453</v>
      </c>
      <c r="AI26" s="108" t="s">
        <v>187</v>
      </c>
      <c r="AJ26" s="117">
        <f>AJ19/$F19*100</f>
        <v>3.7321369352336444</v>
      </c>
      <c r="AK26" s="117">
        <f t="shared" si="9"/>
        <v>0.0011435410893372417</v>
      </c>
      <c r="AL26" s="117">
        <f t="shared" si="9"/>
        <v>1.5792302443747308</v>
      </c>
      <c r="AM26" s="117">
        <f t="shared" si="9"/>
        <v>0.8027658447147437</v>
      </c>
      <c r="AN26" s="117">
        <f t="shared" si="9"/>
        <v>0.29884540468013254</v>
      </c>
      <c r="AO26" s="117">
        <f t="shared" si="9"/>
        <v>0.03697449522190415</v>
      </c>
      <c r="AP26" s="117">
        <f t="shared" si="9"/>
        <v>0.27559340253027526</v>
      </c>
      <c r="AQ26" s="117">
        <f t="shared" si="9"/>
        <v>0.48181197897409117</v>
      </c>
      <c r="AR26" s="117">
        <f t="shared" si="9"/>
        <v>0.2557720236484297</v>
      </c>
      <c r="AS26" s="117">
        <f t="shared" si="9"/>
        <v>3.759200741014626</v>
      </c>
      <c r="AT26" s="117">
        <f t="shared" si="9"/>
        <v>0.6430512725706422</v>
      </c>
      <c r="AU26" s="117">
        <f t="shared" si="9"/>
        <v>0.3651707878616925</v>
      </c>
      <c r="AV26" s="117">
        <f t="shared" si="9"/>
        <v>0.8302108308588374</v>
      </c>
      <c r="AW26" s="123">
        <f t="shared" si="9"/>
        <v>1.921149030086566</v>
      </c>
      <c r="AX26" s="117">
        <f t="shared" si="9"/>
        <v>13.505601445435936</v>
      </c>
      <c r="AY26" s="117">
        <f t="shared" si="9"/>
        <v>1.5155731237349577</v>
      </c>
      <c r="AZ26" s="117">
        <f t="shared" si="9"/>
        <v>7.973530835585474</v>
      </c>
      <c r="BA26" s="117">
        <f t="shared" si="9"/>
        <v>4.0161163057523925</v>
      </c>
      <c r="BB26" s="117">
        <f t="shared" si="9"/>
        <v>2.279458571412235</v>
      </c>
      <c r="BC26" s="117">
        <f t="shared" si="9"/>
        <v>9.19521389936076</v>
      </c>
      <c r="BD26" s="117">
        <f t="shared" si="9"/>
        <v>0.542419656708965</v>
      </c>
      <c r="BE26" s="117">
        <f t="shared" si="9"/>
        <v>1.7972654120750318</v>
      </c>
      <c r="BF26" s="117">
        <f t="shared" si="9"/>
        <v>1.3680563232104535</v>
      </c>
      <c r="BG26" s="117">
        <f t="shared" si="9"/>
        <v>5.488234868092536</v>
      </c>
      <c r="BH26" s="117">
        <f t="shared" si="9"/>
        <v>25.445695139569192</v>
      </c>
      <c r="BI26" s="117">
        <f t="shared" si="9"/>
        <v>7.474565740271324</v>
      </c>
      <c r="BJ26" s="117">
        <f t="shared" si="9"/>
        <v>5.876657658104085</v>
      </c>
      <c r="BK26" s="117">
        <f t="shared" si="9"/>
        <v>9.142229828888135</v>
      </c>
      <c r="BL26" s="123">
        <f t="shared" si="9"/>
        <v>2.951860731942533</v>
      </c>
      <c r="BM26" s="9"/>
    </row>
    <row r="27" spans="1:65" s="49" customFormat="1" ht="15" customHeight="1">
      <c r="A27" s="102"/>
      <c r="B27" s="59"/>
      <c r="C27" s="59"/>
      <c r="D27" s="59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02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9"/>
    </row>
    <row r="28" spans="1:65" ht="15.75" customHeight="1">
      <c r="A28" s="68" t="s">
        <v>147</v>
      </c>
      <c r="B28" s="8"/>
      <c r="C28" s="8"/>
      <c r="D28" s="6"/>
      <c r="E28" s="6"/>
      <c r="F28" s="32"/>
      <c r="G28" s="33"/>
      <c r="H28" s="34"/>
      <c r="I28" s="33"/>
      <c r="J28" s="33"/>
      <c r="K28" s="34"/>
      <c r="L28" s="34"/>
      <c r="M28" s="34"/>
      <c r="N28" s="34"/>
      <c r="O28" s="34"/>
      <c r="P28" s="34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70" t="s">
        <v>151</v>
      </c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6"/>
    </row>
    <row r="29" spans="1:65" s="151" customFormat="1" ht="15" customHeight="1">
      <c r="A29" s="86" t="s">
        <v>144</v>
      </c>
      <c r="B29" s="148" t="s">
        <v>90</v>
      </c>
      <c r="C29" s="149" t="s">
        <v>90</v>
      </c>
      <c r="D29" s="149" t="s">
        <v>90</v>
      </c>
      <c r="E29" s="150"/>
      <c r="F29" s="66">
        <v>0.3</v>
      </c>
      <c r="G29" s="66">
        <v>2.6</v>
      </c>
      <c r="H29" s="66">
        <v>4.3</v>
      </c>
      <c r="I29" s="66">
        <v>9.6</v>
      </c>
      <c r="J29" s="66">
        <v>14.3</v>
      </c>
      <c r="K29" s="66">
        <v>1.6</v>
      </c>
      <c r="L29" s="66">
        <v>5.2</v>
      </c>
      <c r="M29" s="66">
        <v>7</v>
      </c>
      <c r="N29" s="66">
        <v>4.8</v>
      </c>
      <c r="O29" s="66">
        <v>11.2</v>
      </c>
      <c r="P29" s="66">
        <v>6.1</v>
      </c>
      <c r="Q29" s="67">
        <v>8.9</v>
      </c>
      <c r="R29" s="66">
        <v>-8.9</v>
      </c>
      <c r="S29" s="66">
        <v>-11.8</v>
      </c>
      <c r="T29" s="66">
        <v>-33.3</v>
      </c>
      <c r="U29" s="66">
        <v>-52.4</v>
      </c>
      <c r="V29" s="66">
        <v>-7.6</v>
      </c>
      <c r="W29" s="66">
        <v>-5.3</v>
      </c>
      <c r="X29" s="66">
        <v>3.3</v>
      </c>
      <c r="Y29" s="66">
        <v>-19.4</v>
      </c>
      <c r="Z29" s="66">
        <v>-9.5</v>
      </c>
      <c r="AA29" s="66">
        <v>-2.5</v>
      </c>
      <c r="AB29" s="66">
        <v>7.8</v>
      </c>
      <c r="AC29" s="66">
        <v>11.6</v>
      </c>
      <c r="AD29" s="66">
        <v>22.9</v>
      </c>
      <c r="AE29" s="66">
        <v>-21.6</v>
      </c>
      <c r="AF29" s="66">
        <v>18.4</v>
      </c>
      <c r="AG29" s="66">
        <v>-3.3</v>
      </c>
      <c r="AH29" s="67">
        <v>15.5</v>
      </c>
      <c r="AI29" s="86" t="s">
        <v>144</v>
      </c>
      <c r="AJ29" s="66">
        <v>-2.7</v>
      </c>
      <c r="AK29" s="66">
        <v>-87.6</v>
      </c>
      <c r="AL29" s="66">
        <v>10.6</v>
      </c>
      <c r="AM29" s="66">
        <v>-9.8</v>
      </c>
      <c r="AN29" s="66">
        <v>6.6</v>
      </c>
      <c r="AO29" s="66">
        <v>102.3</v>
      </c>
      <c r="AP29" s="66">
        <v>2.4</v>
      </c>
      <c r="AQ29" s="66">
        <v>-5.1</v>
      </c>
      <c r="AR29" s="66">
        <v>25.7</v>
      </c>
      <c r="AS29" s="66">
        <v>2.7</v>
      </c>
      <c r="AT29" s="66">
        <v>-21.4</v>
      </c>
      <c r="AU29" s="66">
        <v>24.7</v>
      </c>
      <c r="AV29" s="66">
        <v>5.7</v>
      </c>
      <c r="AW29" s="67">
        <v>5.1</v>
      </c>
      <c r="AX29" s="66">
        <v>-5.8</v>
      </c>
      <c r="AY29" s="67">
        <v>35.9</v>
      </c>
      <c r="AZ29" s="66">
        <v>-14</v>
      </c>
      <c r="BA29" s="66">
        <v>2.5</v>
      </c>
      <c r="BB29" s="66">
        <v>32</v>
      </c>
      <c r="BC29" s="66">
        <v>21</v>
      </c>
      <c r="BD29" s="66">
        <v>142.9</v>
      </c>
      <c r="BE29" s="66">
        <v>4.2</v>
      </c>
      <c r="BF29" s="66">
        <v>-0.6</v>
      </c>
      <c r="BG29" s="66">
        <v>15.2</v>
      </c>
      <c r="BH29" s="66">
        <v>0.9</v>
      </c>
      <c r="BI29" s="66">
        <v>-4</v>
      </c>
      <c r="BJ29" s="66">
        <v>3.2</v>
      </c>
      <c r="BK29" s="66">
        <v>7</v>
      </c>
      <c r="BL29" s="67">
        <v>-12.7</v>
      </c>
      <c r="BM29" s="65"/>
    </row>
    <row r="30" spans="1:64" ht="15" customHeight="1">
      <c r="A30" s="79" t="s">
        <v>149</v>
      </c>
      <c r="B30" s="58" t="s">
        <v>90</v>
      </c>
      <c r="C30" s="58" t="s">
        <v>90</v>
      </c>
      <c r="D30" s="58" t="s">
        <v>90</v>
      </c>
      <c r="E30" s="3"/>
      <c r="F30" s="30">
        <f aca="true" t="shared" si="10" ref="F30:AH30">ROUND((F15/F14-1)*100,1)</f>
        <v>-2.8</v>
      </c>
      <c r="G30" s="30">
        <f t="shared" si="10"/>
        <v>-4.5</v>
      </c>
      <c r="H30" s="30">
        <f t="shared" si="10"/>
        <v>6.6</v>
      </c>
      <c r="I30" s="30">
        <f t="shared" si="10"/>
        <v>1.2</v>
      </c>
      <c r="J30" s="30">
        <f t="shared" si="10"/>
        <v>-4.2</v>
      </c>
      <c r="K30" s="30">
        <f t="shared" si="10"/>
        <v>1</v>
      </c>
      <c r="L30" s="30">
        <f t="shared" si="10"/>
        <v>-2.1</v>
      </c>
      <c r="M30" s="30">
        <f t="shared" si="10"/>
        <v>-1</v>
      </c>
      <c r="N30" s="30">
        <f t="shared" si="10"/>
        <v>6.2</v>
      </c>
      <c r="O30" s="30">
        <f t="shared" si="10"/>
        <v>-0.8</v>
      </c>
      <c r="P30" s="30">
        <f t="shared" si="10"/>
        <v>-8</v>
      </c>
      <c r="Q30" s="31">
        <f t="shared" si="10"/>
        <v>-18.6</v>
      </c>
      <c r="R30" s="30">
        <f t="shared" si="10"/>
        <v>-4.6</v>
      </c>
      <c r="S30" s="30">
        <f t="shared" si="10"/>
        <v>-13.9</v>
      </c>
      <c r="T30" s="30">
        <f t="shared" si="10"/>
        <v>36.8</v>
      </c>
      <c r="U30" s="30">
        <f t="shared" si="10"/>
        <v>-0.5</v>
      </c>
      <c r="V30" s="30">
        <f t="shared" si="10"/>
        <v>62.7</v>
      </c>
      <c r="W30" s="30">
        <f t="shared" si="10"/>
        <v>7.6</v>
      </c>
      <c r="X30" s="30">
        <f t="shared" si="10"/>
        <v>3.9</v>
      </c>
      <c r="Y30" s="30">
        <f t="shared" si="10"/>
        <v>11.4</v>
      </c>
      <c r="Z30" s="30">
        <f t="shared" si="10"/>
        <v>15.2</v>
      </c>
      <c r="AA30" s="30">
        <f t="shared" si="10"/>
        <v>6.5</v>
      </c>
      <c r="AB30" s="30">
        <f t="shared" si="10"/>
        <v>0.3</v>
      </c>
      <c r="AC30" s="30">
        <f t="shared" si="10"/>
        <v>9.9</v>
      </c>
      <c r="AD30" s="30">
        <f t="shared" si="10"/>
        <v>-7.9</v>
      </c>
      <c r="AE30" s="30">
        <f t="shared" si="10"/>
        <v>-12.8</v>
      </c>
      <c r="AF30" s="30">
        <f t="shared" si="10"/>
        <v>-10</v>
      </c>
      <c r="AG30" s="30">
        <f t="shared" si="10"/>
        <v>4.6</v>
      </c>
      <c r="AH30" s="31">
        <f t="shared" si="10"/>
        <v>-6.8</v>
      </c>
      <c r="AI30" s="83" t="s">
        <v>153</v>
      </c>
      <c r="AJ30" s="30">
        <f aca="true" t="shared" si="11" ref="AJ30:BL30">ROUND((AJ15/AJ14-1)*100,1)</f>
        <v>-5.7</v>
      </c>
      <c r="AK30" s="30">
        <f t="shared" si="11"/>
        <v>687</v>
      </c>
      <c r="AL30" s="30">
        <f t="shared" si="11"/>
        <v>-15.1</v>
      </c>
      <c r="AM30" s="30">
        <f t="shared" si="11"/>
        <v>-20.8</v>
      </c>
      <c r="AN30" s="30">
        <f t="shared" si="11"/>
        <v>-23.6</v>
      </c>
      <c r="AO30" s="30">
        <f t="shared" si="11"/>
        <v>-26.7</v>
      </c>
      <c r="AP30" s="30">
        <f t="shared" si="11"/>
        <v>-8.9</v>
      </c>
      <c r="AQ30" s="30">
        <f t="shared" si="11"/>
        <v>5</v>
      </c>
      <c r="AR30" s="30">
        <f t="shared" si="11"/>
        <v>10.1</v>
      </c>
      <c r="AS30" s="30">
        <f t="shared" si="11"/>
        <v>0.8</v>
      </c>
      <c r="AT30" s="30">
        <f t="shared" si="11"/>
        <v>21.6</v>
      </c>
      <c r="AU30" s="30">
        <f t="shared" si="11"/>
        <v>-0.9</v>
      </c>
      <c r="AV30" s="30">
        <f t="shared" si="11"/>
        <v>-6.2</v>
      </c>
      <c r="AW30" s="31">
        <f t="shared" si="11"/>
        <v>-1.1</v>
      </c>
      <c r="AX30" s="30">
        <f t="shared" si="11"/>
        <v>13.2</v>
      </c>
      <c r="AY30" s="31">
        <f t="shared" si="11"/>
        <v>-1.4</v>
      </c>
      <c r="AZ30" s="30">
        <f t="shared" si="11"/>
        <v>23.3</v>
      </c>
      <c r="BA30" s="30">
        <f t="shared" si="11"/>
        <v>-2</v>
      </c>
      <c r="BB30" s="30">
        <f t="shared" si="11"/>
        <v>-24.2</v>
      </c>
      <c r="BC30" s="30">
        <f t="shared" si="11"/>
        <v>-20.8</v>
      </c>
      <c r="BD30" s="30">
        <f t="shared" si="11"/>
        <v>-49.9</v>
      </c>
      <c r="BE30" s="30">
        <f t="shared" si="11"/>
        <v>-15.3</v>
      </c>
      <c r="BF30" s="30">
        <f t="shared" si="11"/>
        <v>-6.4</v>
      </c>
      <c r="BG30" s="30">
        <f t="shared" si="11"/>
        <v>-17.1</v>
      </c>
      <c r="BH30" s="30">
        <f t="shared" si="11"/>
        <v>-7.6</v>
      </c>
      <c r="BI30" s="30">
        <f t="shared" si="11"/>
        <v>6.9</v>
      </c>
      <c r="BJ30" s="30">
        <f t="shared" si="11"/>
        <v>-20.1</v>
      </c>
      <c r="BK30" s="30">
        <f t="shared" si="11"/>
        <v>3.2</v>
      </c>
      <c r="BL30" s="31">
        <f t="shared" si="11"/>
        <v>-21.6</v>
      </c>
    </row>
    <row r="31" spans="1:64" ht="15" customHeight="1">
      <c r="A31" s="79" t="s">
        <v>154</v>
      </c>
      <c r="B31" s="58" t="s">
        <v>90</v>
      </c>
      <c r="C31" s="58" t="s">
        <v>90</v>
      </c>
      <c r="D31" s="100" t="s">
        <v>90</v>
      </c>
      <c r="E31" s="38"/>
      <c r="F31" s="30">
        <f aca="true" t="shared" si="12" ref="F31:AH31">ROUND((F16/F15-1)*100,1)</f>
        <v>-4.9</v>
      </c>
      <c r="G31" s="30">
        <f t="shared" si="12"/>
        <v>3.3</v>
      </c>
      <c r="H31" s="30">
        <f t="shared" si="12"/>
        <v>-0.3</v>
      </c>
      <c r="I31" s="30">
        <f t="shared" si="12"/>
        <v>-1.2</v>
      </c>
      <c r="J31" s="30">
        <f t="shared" si="12"/>
        <v>-2.7</v>
      </c>
      <c r="K31" s="30">
        <f t="shared" si="12"/>
        <v>6.8</v>
      </c>
      <c r="L31" s="30">
        <f t="shared" si="12"/>
        <v>1.5</v>
      </c>
      <c r="M31" s="30">
        <f t="shared" si="12"/>
        <v>5.4</v>
      </c>
      <c r="N31" s="30">
        <f t="shared" si="12"/>
        <v>2.2</v>
      </c>
      <c r="O31" s="30">
        <f t="shared" si="12"/>
        <v>10.3</v>
      </c>
      <c r="P31" s="30">
        <f t="shared" si="12"/>
        <v>-1.1</v>
      </c>
      <c r="Q31" s="31">
        <f t="shared" si="12"/>
        <v>8.5</v>
      </c>
      <c r="R31" s="30">
        <f t="shared" si="12"/>
        <v>-9.3</v>
      </c>
      <c r="S31" s="30">
        <f t="shared" si="12"/>
        <v>14.6</v>
      </c>
      <c r="T31" s="30">
        <f t="shared" si="12"/>
        <v>1.8</v>
      </c>
      <c r="U31" s="30">
        <f t="shared" si="12"/>
        <v>27.5</v>
      </c>
      <c r="V31" s="30">
        <f t="shared" si="12"/>
        <v>-9</v>
      </c>
      <c r="W31" s="30">
        <f t="shared" si="12"/>
        <v>-3.2</v>
      </c>
      <c r="X31" s="30">
        <f t="shared" si="12"/>
        <v>8</v>
      </c>
      <c r="Y31" s="30">
        <f t="shared" si="12"/>
        <v>-5</v>
      </c>
      <c r="Z31" s="30">
        <f t="shared" si="12"/>
        <v>-34.5</v>
      </c>
      <c r="AA31" s="30">
        <f t="shared" si="12"/>
        <v>-1.3</v>
      </c>
      <c r="AB31" s="30">
        <f t="shared" si="12"/>
        <v>24.5</v>
      </c>
      <c r="AC31" s="30">
        <f t="shared" si="12"/>
        <v>27.1</v>
      </c>
      <c r="AD31" s="30">
        <f t="shared" si="12"/>
        <v>23.5</v>
      </c>
      <c r="AE31" s="30">
        <f t="shared" si="12"/>
        <v>112.7</v>
      </c>
      <c r="AF31" s="30">
        <f t="shared" si="12"/>
        <v>16.2</v>
      </c>
      <c r="AG31" s="30">
        <f t="shared" si="12"/>
        <v>7.6</v>
      </c>
      <c r="AH31" s="31">
        <f t="shared" si="12"/>
        <v>20.1</v>
      </c>
      <c r="AI31" s="79" t="s">
        <v>156</v>
      </c>
      <c r="AJ31" s="30">
        <f aca="true" t="shared" si="13" ref="AJ31:BL31">ROUND((AJ16/AJ15-1)*100,1)</f>
        <v>-13.3</v>
      </c>
      <c r="AK31" s="30">
        <f t="shared" si="13"/>
        <v>-79</v>
      </c>
      <c r="AL31" s="30">
        <f t="shared" si="13"/>
        <v>-12.4</v>
      </c>
      <c r="AM31" s="30">
        <f t="shared" si="13"/>
        <v>1.4</v>
      </c>
      <c r="AN31" s="30">
        <f t="shared" si="13"/>
        <v>10.5</v>
      </c>
      <c r="AO31" s="30">
        <f t="shared" si="13"/>
        <v>0</v>
      </c>
      <c r="AP31" s="30">
        <f t="shared" si="13"/>
        <v>2.6</v>
      </c>
      <c r="AQ31" s="30">
        <f t="shared" si="13"/>
        <v>-10.7</v>
      </c>
      <c r="AR31" s="30">
        <f t="shared" si="13"/>
        <v>-22.8</v>
      </c>
      <c r="AS31" s="30">
        <f t="shared" si="13"/>
        <v>11.8</v>
      </c>
      <c r="AT31" s="30">
        <f t="shared" si="13"/>
        <v>20.4</v>
      </c>
      <c r="AU31" s="30">
        <f t="shared" si="13"/>
        <v>-23.2</v>
      </c>
      <c r="AV31" s="30">
        <f t="shared" si="13"/>
        <v>14.7</v>
      </c>
      <c r="AW31" s="31">
        <f t="shared" si="13"/>
        <v>15.4</v>
      </c>
      <c r="AX31" s="30">
        <f t="shared" si="13"/>
        <v>-5.1</v>
      </c>
      <c r="AY31" s="31">
        <f t="shared" si="13"/>
        <v>-23.6</v>
      </c>
      <c r="AZ31" s="30">
        <f t="shared" si="13"/>
        <v>-7.3</v>
      </c>
      <c r="BA31" s="30">
        <f t="shared" si="13"/>
        <v>7.3</v>
      </c>
      <c r="BB31" s="30">
        <f t="shared" si="13"/>
        <v>3.6</v>
      </c>
      <c r="BC31" s="30">
        <f t="shared" si="13"/>
        <v>0.8</v>
      </c>
      <c r="BD31" s="30">
        <f t="shared" si="13"/>
        <v>29.3</v>
      </c>
      <c r="BE31" s="30">
        <f t="shared" si="13"/>
        <v>-7.9</v>
      </c>
      <c r="BF31" s="30">
        <f t="shared" si="13"/>
        <v>4.6</v>
      </c>
      <c r="BG31" s="30">
        <f t="shared" si="13"/>
        <v>-2.6</v>
      </c>
      <c r="BH31" s="30">
        <f t="shared" si="13"/>
        <v>-18.6</v>
      </c>
      <c r="BI31" s="30">
        <f t="shared" si="13"/>
        <v>-15.9</v>
      </c>
      <c r="BJ31" s="30">
        <f t="shared" si="13"/>
        <v>-19.6</v>
      </c>
      <c r="BK31" s="30">
        <f t="shared" si="13"/>
        <v>-11.9</v>
      </c>
      <c r="BL31" s="31">
        <f t="shared" si="13"/>
        <v>-51.6</v>
      </c>
    </row>
    <row r="32" spans="1:64" ht="15" customHeight="1">
      <c r="A32" s="79" t="s">
        <v>178</v>
      </c>
      <c r="B32" s="58" t="s">
        <v>90</v>
      </c>
      <c r="C32" s="58" t="s">
        <v>90</v>
      </c>
      <c r="D32" s="100" t="s">
        <v>90</v>
      </c>
      <c r="E32" s="38"/>
      <c r="F32" s="30">
        <f aca="true" t="shared" si="14" ref="F32:AH32">ROUND((F17/F16-1)*100,1)</f>
        <v>-2.5</v>
      </c>
      <c r="G32" s="30">
        <f t="shared" si="14"/>
        <v>-0.9</v>
      </c>
      <c r="H32" s="30">
        <f t="shared" si="14"/>
        <v>-4.7</v>
      </c>
      <c r="I32" s="30">
        <f t="shared" si="14"/>
        <v>-8.8</v>
      </c>
      <c r="J32" s="30">
        <f t="shared" si="14"/>
        <v>-6.4</v>
      </c>
      <c r="K32" s="30">
        <f t="shared" si="14"/>
        <v>-7.5</v>
      </c>
      <c r="L32" s="30">
        <f t="shared" si="14"/>
        <v>0.4</v>
      </c>
      <c r="M32" s="30">
        <f t="shared" si="14"/>
        <v>-5.8</v>
      </c>
      <c r="N32" s="30">
        <f t="shared" si="14"/>
        <v>0</v>
      </c>
      <c r="O32" s="30">
        <f t="shared" si="14"/>
        <v>-13.8</v>
      </c>
      <c r="P32" s="30">
        <f t="shared" si="14"/>
        <v>4.5</v>
      </c>
      <c r="Q32" s="31">
        <f t="shared" si="14"/>
        <v>4.2</v>
      </c>
      <c r="R32" s="30">
        <f t="shared" si="14"/>
        <v>14.5</v>
      </c>
      <c r="S32" s="30">
        <f t="shared" si="14"/>
        <v>7.1</v>
      </c>
      <c r="T32" s="30">
        <f t="shared" si="14"/>
        <v>-11.3</v>
      </c>
      <c r="U32" s="30">
        <f t="shared" si="14"/>
        <v>34.9</v>
      </c>
      <c r="V32" s="30">
        <f t="shared" si="14"/>
        <v>-38.7</v>
      </c>
      <c r="W32" s="30">
        <f t="shared" si="14"/>
        <v>3.1</v>
      </c>
      <c r="X32" s="30">
        <f t="shared" si="14"/>
        <v>6.5</v>
      </c>
      <c r="Y32" s="30">
        <f t="shared" si="14"/>
        <v>-5.7</v>
      </c>
      <c r="Z32" s="30">
        <f t="shared" si="14"/>
        <v>1.6</v>
      </c>
      <c r="AA32" s="30">
        <f t="shared" si="14"/>
        <v>5.2</v>
      </c>
      <c r="AB32" s="30">
        <f t="shared" si="14"/>
        <v>-14.3</v>
      </c>
      <c r="AC32" s="30">
        <f t="shared" si="14"/>
        <v>-25.5</v>
      </c>
      <c r="AD32" s="30">
        <f t="shared" si="14"/>
        <v>-11</v>
      </c>
      <c r="AE32" s="30">
        <f t="shared" si="14"/>
        <v>-7.5</v>
      </c>
      <c r="AF32" s="30">
        <f t="shared" si="14"/>
        <v>0.2</v>
      </c>
      <c r="AG32" s="30">
        <f t="shared" si="14"/>
        <v>-7.2</v>
      </c>
      <c r="AH32" s="31">
        <f t="shared" si="14"/>
        <v>-20.7</v>
      </c>
      <c r="AI32" s="79" t="s">
        <v>179</v>
      </c>
      <c r="AJ32" s="30">
        <f aca="true" t="shared" si="15" ref="AJ32:BL32">ROUND((AJ17/AJ16-1)*100,1)</f>
        <v>15.4</v>
      </c>
      <c r="AK32" s="30">
        <f t="shared" si="15"/>
        <v>156.3</v>
      </c>
      <c r="AL32" s="30">
        <f t="shared" si="15"/>
        <v>40.5</v>
      </c>
      <c r="AM32" s="30">
        <f t="shared" si="15"/>
        <v>-10.7</v>
      </c>
      <c r="AN32" s="30">
        <f t="shared" si="15"/>
        <v>7.7</v>
      </c>
      <c r="AO32" s="30">
        <f t="shared" si="15"/>
        <v>-36.4</v>
      </c>
      <c r="AP32" s="30">
        <f t="shared" si="15"/>
        <v>-4.4</v>
      </c>
      <c r="AQ32" s="30">
        <f t="shared" si="15"/>
        <v>2.3</v>
      </c>
      <c r="AR32" s="30">
        <f t="shared" si="15"/>
        <v>-4.9</v>
      </c>
      <c r="AS32" s="30">
        <f t="shared" si="15"/>
        <v>-5.4</v>
      </c>
      <c r="AT32" s="30">
        <f t="shared" si="15"/>
        <v>8.2</v>
      </c>
      <c r="AU32" s="30">
        <f t="shared" si="15"/>
        <v>-4.3</v>
      </c>
      <c r="AV32" s="30">
        <f t="shared" si="15"/>
        <v>-1.5</v>
      </c>
      <c r="AW32" s="31">
        <f t="shared" si="15"/>
        <v>-10.8</v>
      </c>
      <c r="AX32" s="30">
        <f t="shared" si="15"/>
        <v>-5.1</v>
      </c>
      <c r="AY32" s="31">
        <f t="shared" si="15"/>
        <v>4</v>
      </c>
      <c r="AZ32" s="30">
        <f t="shared" si="15"/>
        <v>-10.2</v>
      </c>
      <c r="BA32" s="30">
        <f t="shared" si="15"/>
        <v>3.8</v>
      </c>
      <c r="BB32" s="30">
        <f t="shared" si="15"/>
        <v>-1.2</v>
      </c>
      <c r="BC32" s="30">
        <f t="shared" si="15"/>
        <v>8.2</v>
      </c>
      <c r="BD32" s="30">
        <f t="shared" si="15"/>
        <v>11</v>
      </c>
      <c r="BE32" s="30">
        <f t="shared" si="15"/>
        <v>1</v>
      </c>
      <c r="BF32" s="30">
        <f t="shared" si="15"/>
        <v>18.4</v>
      </c>
      <c r="BG32" s="30">
        <f t="shared" si="15"/>
        <v>6.9</v>
      </c>
      <c r="BH32" s="30">
        <f t="shared" si="15"/>
        <v>-6.5</v>
      </c>
      <c r="BI32" s="30">
        <f t="shared" si="15"/>
        <v>8.8</v>
      </c>
      <c r="BJ32" s="30">
        <f t="shared" si="15"/>
        <v>-32.7</v>
      </c>
      <c r="BK32" s="30">
        <f t="shared" si="15"/>
        <v>-8.3</v>
      </c>
      <c r="BL32" s="31">
        <f t="shared" si="15"/>
        <v>119.9</v>
      </c>
    </row>
    <row r="33" spans="1:64" s="135" customFormat="1" ht="15" customHeight="1">
      <c r="A33" s="127" t="s">
        <v>184</v>
      </c>
      <c r="B33" s="128" t="s">
        <v>90</v>
      </c>
      <c r="C33" s="128" t="s">
        <v>90</v>
      </c>
      <c r="D33" s="136" t="s">
        <v>90</v>
      </c>
      <c r="E33" s="137"/>
      <c r="F33" s="126">
        <f aca="true" t="shared" si="16" ref="F33:H34">ROUND((F18/F17-1)*100,1)</f>
        <v>-3.9</v>
      </c>
      <c r="G33" s="126">
        <f t="shared" si="16"/>
        <v>-3.7</v>
      </c>
      <c r="H33" s="126">
        <f t="shared" si="16"/>
        <v>-10.7</v>
      </c>
      <c r="I33" s="126">
        <f aca="true" t="shared" si="17" ref="I33:AH34">ROUND((I18/I17-1)*100,1)</f>
        <v>-12.4</v>
      </c>
      <c r="J33" s="126">
        <f t="shared" si="17"/>
        <v>-4.6</v>
      </c>
      <c r="K33" s="126">
        <f t="shared" si="17"/>
        <v>-8.3</v>
      </c>
      <c r="L33" s="126">
        <f t="shared" si="17"/>
        <v>-11.6</v>
      </c>
      <c r="M33" s="126">
        <f t="shared" si="17"/>
        <v>-10.3</v>
      </c>
      <c r="N33" s="126">
        <f t="shared" si="17"/>
        <v>-9.3</v>
      </c>
      <c r="O33" s="126">
        <f t="shared" si="17"/>
        <v>-5.8</v>
      </c>
      <c r="P33" s="126">
        <f t="shared" si="17"/>
        <v>-3.6</v>
      </c>
      <c r="Q33" s="130">
        <f t="shared" si="17"/>
        <v>16</v>
      </c>
      <c r="R33" s="126">
        <f t="shared" si="17"/>
        <v>13.5</v>
      </c>
      <c r="S33" s="126">
        <f t="shared" si="17"/>
        <v>3.3</v>
      </c>
      <c r="T33" s="126">
        <f t="shared" si="17"/>
        <v>-19.4</v>
      </c>
      <c r="U33" s="126">
        <f t="shared" si="17"/>
        <v>-5.4</v>
      </c>
      <c r="V33" s="126">
        <f t="shared" si="17"/>
        <v>-37.7</v>
      </c>
      <c r="W33" s="126">
        <f t="shared" si="17"/>
        <v>-5.4</v>
      </c>
      <c r="X33" s="126">
        <f t="shared" si="17"/>
        <v>-15.2</v>
      </c>
      <c r="Y33" s="126">
        <f t="shared" si="17"/>
        <v>6.5</v>
      </c>
      <c r="Z33" s="126">
        <f t="shared" si="17"/>
        <v>30.5</v>
      </c>
      <c r="AA33" s="126">
        <f t="shared" si="17"/>
        <v>-10.7</v>
      </c>
      <c r="AB33" s="126">
        <f t="shared" si="17"/>
        <v>-12.7</v>
      </c>
      <c r="AC33" s="126">
        <f t="shared" si="17"/>
        <v>-7.2</v>
      </c>
      <c r="AD33" s="126">
        <f t="shared" si="17"/>
        <v>-32.8</v>
      </c>
      <c r="AE33" s="126">
        <f t="shared" si="17"/>
        <v>-17.9</v>
      </c>
      <c r="AF33" s="126">
        <f t="shared" si="17"/>
        <v>-15.2</v>
      </c>
      <c r="AG33" s="126">
        <f t="shared" si="17"/>
        <v>-11.2</v>
      </c>
      <c r="AH33" s="130">
        <f t="shared" si="17"/>
        <v>0.6</v>
      </c>
      <c r="AI33" s="127" t="s">
        <v>185</v>
      </c>
      <c r="AJ33" s="126">
        <f>ROUND((AJ18/AJ17-1)*100,1)</f>
        <v>-8.2</v>
      </c>
      <c r="AK33" s="126">
        <f>ROUND((AK18/AK17-1)*100,1)</f>
        <v>-30.6</v>
      </c>
      <c r="AL33" s="126">
        <f aca="true" t="shared" si="18" ref="AL33:BL34">ROUND((AL18/AL17-1)*100,1)</f>
        <v>-16.7</v>
      </c>
      <c r="AM33" s="126">
        <f t="shared" si="18"/>
        <v>12.6</v>
      </c>
      <c r="AN33" s="126">
        <f t="shared" si="18"/>
        <v>-6.7</v>
      </c>
      <c r="AO33" s="126">
        <f t="shared" si="18"/>
        <v>-3.7</v>
      </c>
      <c r="AP33" s="126">
        <f t="shared" si="18"/>
        <v>-2.4</v>
      </c>
      <c r="AQ33" s="126">
        <f t="shared" si="18"/>
        <v>-7.7</v>
      </c>
      <c r="AR33" s="126">
        <f t="shared" si="18"/>
        <v>0.5</v>
      </c>
      <c r="AS33" s="126">
        <f t="shared" si="18"/>
        <v>12.9</v>
      </c>
      <c r="AT33" s="126">
        <f t="shared" si="18"/>
        <v>-13.2</v>
      </c>
      <c r="AU33" s="126">
        <f t="shared" si="18"/>
        <v>76.8</v>
      </c>
      <c r="AV33" s="126">
        <f t="shared" si="18"/>
        <v>-1.4</v>
      </c>
      <c r="AW33" s="130">
        <f t="shared" si="18"/>
        <v>18.2</v>
      </c>
      <c r="AX33" s="126">
        <f t="shared" si="18"/>
        <v>1.9</v>
      </c>
      <c r="AY33" s="126">
        <f t="shared" si="18"/>
        <v>10.3</v>
      </c>
      <c r="AZ33" s="126">
        <f t="shared" si="18"/>
        <v>3.9</v>
      </c>
      <c r="BA33" s="126">
        <f t="shared" si="18"/>
        <v>-4.1</v>
      </c>
      <c r="BB33" s="126">
        <f t="shared" si="18"/>
        <v>-18.5</v>
      </c>
      <c r="BC33" s="126">
        <f t="shared" si="18"/>
        <v>-6.4</v>
      </c>
      <c r="BD33" s="126">
        <f t="shared" si="18"/>
        <v>-45.2</v>
      </c>
      <c r="BE33" s="126">
        <f t="shared" si="18"/>
        <v>-1.3</v>
      </c>
      <c r="BF33" s="126">
        <f t="shared" si="18"/>
        <v>-23</v>
      </c>
      <c r="BG33" s="126">
        <f t="shared" si="18"/>
        <v>7.4</v>
      </c>
      <c r="BH33" s="126">
        <f t="shared" si="18"/>
        <v>-0.4</v>
      </c>
      <c r="BI33" s="126">
        <f t="shared" si="18"/>
        <v>19</v>
      </c>
      <c r="BJ33" s="126">
        <f t="shared" si="18"/>
        <v>-13.4</v>
      </c>
      <c r="BK33" s="126">
        <f t="shared" si="18"/>
        <v>-1.5</v>
      </c>
      <c r="BL33" s="130">
        <f t="shared" si="18"/>
        <v>-25.8</v>
      </c>
    </row>
    <row r="34" spans="1:64" ht="15" customHeight="1">
      <c r="A34" s="118" t="s">
        <v>187</v>
      </c>
      <c r="B34" s="119" t="s">
        <v>90</v>
      </c>
      <c r="C34" s="119" t="s">
        <v>90</v>
      </c>
      <c r="D34" s="120" t="s">
        <v>90</v>
      </c>
      <c r="E34" s="121"/>
      <c r="F34" s="122">
        <f t="shared" si="16"/>
        <v>0.3</v>
      </c>
      <c r="G34" s="122">
        <f t="shared" si="16"/>
        <v>-1.6</v>
      </c>
      <c r="H34" s="122">
        <f t="shared" si="16"/>
        <v>3.2</v>
      </c>
      <c r="I34" s="122">
        <f t="shared" si="17"/>
        <v>1.4</v>
      </c>
      <c r="J34" s="122">
        <f t="shared" si="17"/>
        <v>3.7</v>
      </c>
      <c r="K34" s="122">
        <f t="shared" si="17"/>
        <v>7.8</v>
      </c>
      <c r="L34" s="122">
        <f t="shared" si="17"/>
        <v>5.6</v>
      </c>
      <c r="M34" s="122">
        <f t="shared" si="17"/>
        <v>17.8</v>
      </c>
      <c r="N34" s="122">
        <f t="shared" si="17"/>
        <v>2</v>
      </c>
      <c r="O34" s="122">
        <f t="shared" si="17"/>
        <v>12.2</v>
      </c>
      <c r="P34" s="122">
        <f t="shared" si="17"/>
        <v>0.1</v>
      </c>
      <c r="Q34" s="123">
        <f t="shared" si="17"/>
        <v>-11.2</v>
      </c>
      <c r="R34" s="122">
        <f t="shared" si="17"/>
        <v>-31.1</v>
      </c>
      <c r="S34" s="122">
        <f t="shared" si="17"/>
        <v>-10.4</v>
      </c>
      <c r="T34" s="122">
        <f t="shared" si="17"/>
        <v>46.5</v>
      </c>
      <c r="U34" s="122">
        <f t="shared" si="17"/>
        <v>-7</v>
      </c>
      <c r="V34" s="122">
        <f t="shared" si="17"/>
        <v>152.6</v>
      </c>
      <c r="W34" s="122">
        <f t="shared" si="17"/>
        <v>0.1</v>
      </c>
      <c r="X34" s="122">
        <f t="shared" si="17"/>
        <v>0.9</v>
      </c>
      <c r="Y34" s="122">
        <f t="shared" si="17"/>
        <v>-12.8</v>
      </c>
      <c r="Z34" s="122">
        <f t="shared" si="17"/>
        <v>10.1</v>
      </c>
      <c r="AA34" s="122">
        <f t="shared" si="17"/>
        <v>4.8</v>
      </c>
      <c r="AB34" s="122">
        <f t="shared" si="17"/>
        <v>1</v>
      </c>
      <c r="AC34" s="122">
        <f t="shared" si="17"/>
        <v>-10.3</v>
      </c>
      <c r="AD34" s="122">
        <f t="shared" si="17"/>
        <v>88.9</v>
      </c>
      <c r="AE34" s="122">
        <f t="shared" si="17"/>
        <v>-49.9</v>
      </c>
      <c r="AF34" s="122">
        <f t="shared" si="17"/>
        <v>1.4</v>
      </c>
      <c r="AG34" s="122">
        <f t="shared" si="17"/>
        <v>13.6</v>
      </c>
      <c r="AH34" s="123">
        <f t="shared" si="17"/>
        <v>-3.3</v>
      </c>
      <c r="AI34" s="108" t="s">
        <v>187</v>
      </c>
      <c r="AJ34" s="122">
        <f>ROUND((AJ19/AJ18-1)*100,1)</f>
        <v>-4.2</v>
      </c>
      <c r="AK34" s="122">
        <f>ROUND((AK19/AK18-1)*100,1)</f>
        <v>-99.1</v>
      </c>
      <c r="AL34" s="122">
        <f t="shared" si="18"/>
        <v>-0.6</v>
      </c>
      <c r="AM34" s="122">
        <f t="shared" si="18"/>
        <v>-0.4</v>
      </c>
      <c r="AN34" s="122">
        <f t="shared" si="18"/>
        <v>-9.4</v>
      </c>
      <c r="AO34" s="122">
        <f t="shared" si="18"/>
        <v>22.8</v>
      </c>
      <c r="AP34" s="122">
        <f t="shared" si="18"/>
        <v>-2.8</v>
      </c>
      <c r="AQ34" s="122">
        <f t="shared" si="18"/>
        <v>11.8</v>
      </c>
      <c r="AR34" s="122">
        <f t="shared" si="18"/>
        <v>-14.7</v>
      </c>
      <c r="AS34" s="122">
        <f t="shared" si="18"/>
        <v>-7.3</v>
      </c>
      <c r="AT34" s="122">
        <f t="shared" si="18"/>
        <v>10.1</v>
      </c>
      <c r="AU34" s="122">
        <f t="shared" si="18"/>
        <v>-24.4</v>
      </c>
      <c r="AV34" s="122">
        <f t="shared" si="18"/>
        <v>19.3</v>
      </c>
      <c r="AW34" s="123">
        <f t="shared" si="18"/>
        <v>-16.3</v>
      </c>
      <c r="AX34" s="122">
        <f t="shared" si="18"/>
        <v>-4.2</v>
      </c>
      <c r="AY34" s="122">
        <f t="shared" si="18"/>
        <v>21.2</v>
      </c>
      <c r="AZ34" s="122">
        <f t="shared" si="18"/>
        <v>-7.9</v>
      </c>
      <c r="BA34" s="122">
        <f t="shared" si="18"/>
        <v>-4.1</v>
      </c>
      <c r="BB34" s="122">
        <f t="shared" si="18"/>
        <v>-7</v>
      </c>
      <c r="BC34" s="122">
        <f t="shared" si="18"/>
        <v>-9.9</v>
      </c>
      <c r="BD34" s="122">
        <f t="shared" si="18"/>
        <v>-34.5</v>
      </c>
      <c r="BE34" s="122">
        <f t="shared" si="18"/>
        <v>-0.5</v>
      </c>
      <c r="BF34" s="122">
        <f t="shared" si="18"/>
        <v>-3.4</v>
      </c>
      <c r="BG34" s="122">
        <f t="shared" si="18"/>
        <v>-10.9</v>
      </c>
      <c r="BH34" s="122">
        <f t="shared" si="18"/>
        <v>1.6</v>
      </c>
      <c r="BI34" s="122">
        <f t="shared" si="18"/>
        <v>-22.2</v>
      </c>
      <c r="BJ34" s="122">
        <f t="shared" si="18"/>
        <v>8.2</v>
      </c>
      <c r="BK34" s="122">
        <f t="shared" si="18"/>
        <v>12.9</v>
      </c>
      <c r="BL34" s="123">
        <f t="shared" si="18"/>
        <v>55.1</v>
      </c>
    </row>
    <row r="35" spans="1:64" ht="15" customHeight="1">
      <c r="A35" s="102"/>
      <c r="B35" s="59"/>
      <c r="C35" s="59"/>
      <c r="D35" s="59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102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64" ht="15.75" customHeight="1">
      <c r="A36" s="68" t="s">
        <v>148</v>
      </c>
      <c r="B36" s="8"/>
      <c r="C36" s="8"/>
      <c r="D36" s="6"/>
      <c r="E36" s="6"/>
      <c r="F36" s="33"/>
      <c r="G36" s="33"/>
      <c r="H36" s="34"/>
      <c r="I36" s="33"/>
      <c r="J36" s="33"/>
      <c r="K36" s="34"/>
      <c r="L36" s="36"/>
      <c r="M36" s="36"/>
      <c r="N36" s="36"/>
      <c r="O36" s="36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71" t="s">
        <v>152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64" ht="15" customHeight="1">
      <c r="A37" s="86" t="s">
        <v>144</v>
      </c>
      <c r="B37" s="138" t="s">
        <v>90</v>
      </c>
      <c r="C37" s="57" t="s">
        <v>90</v>
      </c>
      <c r="D37" s="57" t="s">
        <v>90</v>
      </c>
      <c r="E37" s="57"/>
      <c r="F37" s="52">
        <v>0.2</v>
      </c>
      <c r="G37" s="52">
        <v>2.5</v>
      </c>
      <c r="H37" s="52">
        <v>3.7</v>
      </c>
      <c r="I37" s="52">
        <v>10.6</v>
      </c>
      <c r="J37" s="52">
        <v>11</v>
      </c>
      <c r="K37" s="52">
        <v>2.1</v>
      </c>
      <c r="L37" s="52">
        <v>7.2</v>
      </c>
      <c r="M37" s="52">
        <v>-1.6</v>
      </c>
      <c r="N37" s="52">
        <v>5.8</v>
      </c>
      <c r="O37" s="52">
        <v>10.6</v>
      </c>
      <c r="P37" s="52">
        <v>5.4</v>
      </c>
      <c r="Q37" s="53">
        <v>9.9</v>
      </c>
      <c r="R37" s="52">
        <v>-7.4</v>
      </c>
      <c r="S37" s="52">
        <v>-11.4</v>
      </c>
      <c r="T37" s="52">
        <v>-33.8</v>
      </c>
      <c r="U37" s="52">
        <v>-52.3</v>
      </c>
      <c r="V37" s="52">
        <v>-8.8</v>
      </c>
      <c r="W37" s="52">
        <v>-5.9</v>
      </c>
      <c r="X37" s="52">
        <v>4.1</v>
      </c>
      <c r="Y37" s="52">
        <v>-21.4</v>
      </c>
      <c r="Z37" s="52">
        <v>-11</v>
      </c>
      <c r="AA37" s="52">
        <v>-2.5</v>
      </c>
      <c r="AB37" s="52">
        <v>9.7</v>
      </c>
      <c r="AC37" s="52">
        <v>20.3</v>
      </c>
      <c r="AD37" s="52">
        <v>19.1</v>
      </c>
      <c r="AE37" s="52">
        <v>-20</v>
      </c>
      <c r="AF37" s="52">
        <v>21.3</v>
      </c>
      <c r="AG37" s="52">
        <v>-7.8</v>
      </c>
      <c r="AH37" s="53">
        <v>12.8</v>
      </c>
      <c r="AI37" s="86" t="s">
        <v>144</v>
      </c>
      <c r="AJ37" s="52">
        <v>-3.1</v>
      </c>
      <c r="AK37" s="52">
        <v>-87.5</v>
      </c>
      <c r="AL37" s="52">
        <v>10.8</v>
      </c>
      <c r="AM37" s="52">
        <v>-10.2</v>
      </c>
      <c r="AN37" s="52">
        <v>6</v>
      </c>
      <c r="AO37" s="54" t="s">
        <v>90</v>
      </c>
      <c r="AP37" s="52">
        <v>5.1</v>
      </c>
      <c r="AQ37" s="52">
        <v>-6.4</v>
      </c>
      <c r="AR37" s="52">
        <v>17.9</v>
      </c>
      <c r="AS37" s="52">
        <v>2.8</v>
      </c>
      <c r="AT37" s="52">
        <v>-20.3</v>
      </c>
      <c r="AU37" s="54" t="s">
        <v>90</v>
      </c>
      <c r="AV37" s="52">
        <v>7.6</v>
      </c>
      <c r="AW37" s="53">
        <v>3.8</v>
      </c>
      <c r="AX37" s="52">
        <v>-5.6</v>
      </c>
      <c r="AY37" s="53">
        <v>35.8</v>
      </c>
      <c r="AZ37" s="52">
        <v>-14.6</v>
      </c>
      <c r="BA37" s="52">
        <v>4.9</v>
      </c>
      <c r="BB37" s="52">
        <v>30.4</v>
      </c>
      <c r="BC37" s="52">
        <v>21.2</v>
      </c>
      <c r="BD37" s="52">
        <v>159</v>
      </c>
      <c r="BE37" s="52">
        <v>6</v>
      </c>
      <c r="BF37" s="52">
        <v>-0.9</v>
      </c>
      <c r="BG37" s="54">
        <v>14.1</v>
      </c>
      <c r="BH37" s="54" t="s">
        <v>91</v>
      </c>
      <c r="BI37" s="53">
        <v>-4.7</v>
      </c>
      <c r="BJ37" s="54" t="s">
        <v>91</v>
      </c>
      <c r="BK37" s="53">
        <v>6.9</v>
      </c>
      <c r="BL37" s="54" t="s">
        <v>91</v>
      </c>
    </row>
    <row r="38" spans="1:64" ht="15" customHeight="1">
      <c r="A38" s="79" t="s">
        <v>149</v>
      </c>
      <c r="B38" s="58" t="s">
        <v>90</v>
      </c>
      <c r="C38" s="58" t="s">
        <v>90</v>
      </c>
      <c r="D38" s="58" t="s">
        <v>90</v>
      </c>
      <c r="E38" s="58"/>
      <c r="F38" s="30">
        <f aca="true" t="shared" si="19" ref="F38:AH38">(100+F30)/(100+F47)*100-100</f>
        <v>-4.236453201970434</v>
      </c>
      <c r="G38" s="30">
        <f t="shared" si="19"/>
        <v>-5.539070227497518</v>
      </c>
      <c r="H38" s="30">
        <f t="shared" si="19"/>
        <v>1.6205910390848288</v>
      </c>
      <c r="I38" s="30">
        <f t="shared" si="19"/>
        <v>4.545454545454547</v>
      </c>
      <c r="J38" s="30">
        <f t="shared" si="19"/>
        <v>-5.615763546798036</v>
      </c>
      <c r="K38" s="30">
        <f t="shared" si="19"/>
        <v>-0.49261083743841994</v>
      </c>
      <c r="L38" s="30">
        <f t="shared" si="19"/>
        <v>-2.780536246276071</v>
      </c>
      <c r="M38" s="30">
        <f t="shared" si="19"/>
        <v>12.24489795918366</v>
      </c>
      <c r="N38" s="30">
        <f t="shared" si="19"/>
        <v>1.046622264510006</v>
      </c>
      <c r="O38" s="30">
        <f t="shared" si="19"/>
        <v>-7.462686567164184</v>
      </c>
      <c r="P38" s="30">
        <f t="shared" si="19"/>
        <v>-11.196911196911202</v>
      </c>
      <c r="Q38" s="31">
        <f t="shared" si="19"/>
        <v>-16.768916155419205</v>
      </c>
      <c r="R38" s="30">
        <f t="shared" si="19"/>
        <v>-3.343465045592694</v>
      </c>
      <c r="S38" s="30">
        <f t="shared" si="19"/>
        <v>-15.255905511811036</v>
      </c>
      <c r="T38" s="30">
        <f t="shared" si="19"/>
        <v>35.31157270029675</v>
      </c>
      <c r="U38" s="30">
        <f t="shared" si="19"/>
        <v>-0.6986027944111868</v>
      </c>
      <c r="V38" s="30">
        <f t="shared" si="19"/>
        <v>59.9803343166175</v>
      </c>
      <c r="W38" s="30">
        <f t="shared" si="19"/>
        <v>-0.4625346901017622</v>
      </c>
      <c r="X38" s="30">
        <f t="shared" si="19"/>
        <v>0.7759456838021492</v>
      </c>
      <c r="Y38" s="30">
        <f t="shared" si="19"/>
        <v>6.196377502383228</v>
      </c>
      <c r="Z38" s="30">
        <f t="shared" si="19"/>
        <v>-8.643933386201425</v>
      </c>
      <c r="AA38" s="30">
        <f t="shared" si="19"/>
        <v>0.2824858757062003</v>
      </c>
      <c r="AB38" s="30">
        <f t="shared" si="19"/>
        <v>3.5087719298245474</v>
      </c>
      <c r="AC38" s="30">
        <f t="shared" si="19"/>
        <v>22.38307349665925</v>
      </c>
      <c r="AD38" s="30">
        <f t="shared" si="19"/>
        <v>-3.1545741324921153</v>
      </c>
      <c r="AE38" s="30">
        <f t="shared" si="19"/>
        <v>-16.153846153846146</v>
      </c>
      <c r="AF38" s="30">
        <f t="shared" si="19"/>
        <v>-14.204003813155381</v>
      </c>
      <c r="AG38" s="30">
        <f t="shared" si="19"/>
        <v>4.6000000000000085</v>
      </c>
      <c r="AH38" s="31">
        <f t="shared" si="19"/>
        <v>-7.447864945382321</v>
      </c>
      <c r="AI38" s="83" t="s">
        <v>153</v>
      </c>
      <c r="AJ38" s="30">
        <f aca="true" t="shared" si="20" ref="AJ38:AN42">(100+AJ30)/(100+AJ47)*100-100</f>
        <v>-7.639569049951021</v>
      </c>
      <c r="AK38" s="30">
        <f t="shared" si="20"/>
        <v>687</v>
      </c>
      <c r="AL38" s="30">
        <f t="shared" si="20"/>
        <v>-17.65276430649854</v>
      </c>
      <c r="AM38" s="30">
        <f t="shared" si="20"/>
        <v>-22.35294117647058</v>
      </c>
      <c r="AN38" s="30">
        <f t="shared" si="20"/>
        <v>-21.801432958034795</v>
      </c>
      <c r="AO38" s="56" t="s">
        <v>90</v>
      </c>
      <c r="AP38" s="30">
        <f aca="true" t="shared" si="21" ref="AP38:AT41">(100+AP30)/(100+AP47)*100-100</f>
        <v>-11.639185257031997</v>
      </c>
      <c r="AQ38" s="30">
        <f t="shared" si="21"/>
        <v>3.042198233562317</v>
      </c>
      <c r="AR38" s="30">
        <f t="shared" si="21"/>
        <v>7.519531249999972</v>
      </c>
      <c r="AS38" s="30">
        <f t="shared" si="21"/>
        <v>1.0020040080160157</v>
      </c>
      <c r="AT38" s="30">
        <f t="shared" si="21"/>
        <v>20.754716981132077</v>
      </c>
      <c r="AU38" s="55" t="s">
        <v>90</v>
      </c>
      <c r="AV38" s="30">
        <f aca="true" t="shared" si="22" ref="AV38:BG38">(100+AV30)/(100+AV47)*100-100</f>
        <v>-4.089979550102257</v>
      </c>
      <c r="AW38" s="31">
        <f t="shared" si="22"/>
        <v>-1.3958125623130542</v>
      </c>
      <c r="AX38" s="30">
        <f t="shared" si="22"/>
        <v>10.22395326192796</v>
      </c>
      <c r="AY38" s="31">
        <f t="shared" si="22"/>
        <v>-2.6653504442250835</v>
      </c>
      <c r="AZ38" s="30">
        <f t="shared" si="22"/>
        <v>18.557692307692307</v>
      </c>
      <c r="BA38" s="30">
        <f t="shared" si="22"/>
        <v>-2</v>
      </c>
      <c r="BB38" s="30">
        <f t="shared" si="22"/>
        <v>-24.652087475149102</v>
      </c>
      <c r="BC38" s="30">
        <f t="shared" si="22"/>
        <v>-20.641282565130254</v>
      </c>
      <c r="BD38" s="30">
        <f t="shared" si="22"/>
        <v>-38.75305623471882</v>
      </c>
      <c r="BE38" s="30">
        <f t="shared" si="22"/>
        <v>-16.715830875122904</v>
      </c>
      <c r="BF38" s="30">
        <f t="shared" si="22"/>
        <v>-6.772908366533883</v>
      </c>
      <c r="BG38" s="30">
        <f t="shared" si="22"/>
        <v>-18.08300395256917</v>
      </c>
      <c r="BH38" s="55" t="s">
        <v>91</v>
      </c>
      <c r="BI38" s="31">
        <f>(100+BI30)/(100+BI47)*100-100</f>
        <v>6.8999999999999915</v>
      </c>
      <c r="BJ38" s="55" t="s">
        <v>91</v>
      </c>
      <c r="BK38" s="31">
        <f>(100+BK30)/(100+BK47)*100-100</f>
        <v>1.6748768472906477</v>
      </c>
      <c r="BL38" s="56" t="s">
        <v>91</v>
      </c>
    </row>
    <row r="39" spans="1:64" ht="15" customHeight="1">
      <c r="A39" s="79" t="s">
        <v>154</v>
      </c>
      <c r="B39" s="58" t="s">
        <v>90</v>
      </c>
      <c r="C39" s="58" t="s">
        <v>90</v>
      </c>
      <c r="D39" s="58" t="s">
        <v>90</v>
      </c>
      <c r="E39" s="58" t="s">
        <v>90</v>
      </c>
      <c r="F39" s="30">
        <f aca="true" t="shared" si="23" ref="F39:AH39">(100+F31)/(100+F48)*100-100</f>
        <v>-3.058103975535161</v>
      </c>
      <c r="G39" s="30">
        <f t="shared" si="23"/>
        <v>2.378592666005929</v>
      </c>
      <c r="H39" s="30">
        <f t="shared" si="23"/>
        <v>0.40281973816718164</v>
      </c>
      <c r="I39" s="30">
        <f t="shared" si="23"/>
        <v>-3.797468354430393</v>
      </c>
      <c r="J39" s="30">
        <f t="shared" si="23"/>
        <v>-2.797202797202786</v>
      </c>
      <c r="K39" s="30">
        <f t="shared" si="23"/>
        <v>3.891050583657602</v>
      </c>
      <c r="L39" s="30">
        <f t="shared" si="23"/>
        <v>0.4950495049505008</v>
      </c>
      <c r="M39" s="30">
        <f t="shared" si="23"/>
        <v>6.143001007049364</v>
      </c>
      <c r="N39" s="30">
        <f t="shared" si="23"/>
        <v>2.5075225677031057</v>
      </c>
      <c r="O39" s="30">
        <f t="shared" si="23"/>
        <v>7.71484375</v>
      </c>
      <c r="P39" s="30">
        <f t="shared" si="23"/>
        <v>-4.259438528557595</v>
      </c>
      <c r="Q39" s="31">
        <f t="shared" si="23"/>
        <v>10.26422764227641</v>
      </c>
      <c r="R39" s="30">
        <f t="shared" si="23"/>
        <v>-7.259713701431494</v>
      </c>
      <c r="S39" s="30">
        <f t="shared" si="23"/>
        <v>13.916500994035786</v>
      </c>
      <c r="T39" s="30">
        <f t="shared" si="23"/>
        <v>2.517623363544814</v>
      </c>
      <c r="U39" s="30">
        <f t="shared" si="23"/>
        <v>28.657921291624632</v>
      </c>
      <c r="V39" s="30">
        <f t="shared" si="23"/>
        <v>-8.358509566968777</v>
      </c>
      <c r="W39" s="30">
        <f t="shared" si="23"/>
        <v>4.198062432723361</v>
      </c>
      <c r="X39" s="30">
        <f t="shared" si="23"/>
        <v>8.216432865731463</v>
      </c>
      <c r="Y39" s="30">
        <f t="shared" si="23"/>
        <v>-4.90490490490491</v>
      </c>
      <c r="Z39" s="30">
        <f t="shared" si="23"/>
        <v>6.677524429967434</v>
      </c>
      <c r="AA39" s="30">
        <f t="shared" si="23"/>
        <v>-3.235294117647058</v>
      </c>
      <c r="AB39" s="30">
        <f t="shared" si="23"/>
        <v>27.300613496932513</v>
      </c>
      <c r="AC39" s="30">
        <f t="shared" si="23"/>
        <v>33.22851153039832</v>
      </c>
      <c r="AD39" s="30">
        <f t="shared" si="23"/>
        <v>26.536885245901658</v>
      </c>
      <c r="AE39" s="30">
        <f t="shared" si="23"/>
        <v>101.42045454545453</v>
      </c>
      <c r="AF39" s="30">
        <f t="shared" si="23"/>
        <v>18.81390593047037</v>
      </c>
      <c r="AG39" s="30">
        <f t="shared" si="23"/>
        <v>9.683995922528041</v>
      </c>
      <c r="AH39" s="31">
        <f t="shared" si="23"/>
        <v>20.703517587939686</v>
      </c>
      <c r="AI39" s="79" t="s">
        <v>156</v>
      </c>
      <c r="AJ39" s="30">
        <f t="shared" si="20"/>
        <v>-11.2589559877175</v>
      </c>
      <c r="AK39" s="30">
        <f t="shared" si="20"/>
        <v>-78.52760736196319</v>
      </c>
      <c r="AL39" s="30">
        <f t="shared" si="20"/>
        <v>-8.272251308900522</v>
      </c>
      <c r="AM39" s="30">
        <f t="shared" si="20"/>
        <v>3.893442622950843</v>
      </c>
      <c r="AN39" s="30">
        <f t="shared" si="20"/>
        <v>11.05527638190955</v>
      </c>
      <c r="AO39" s="55" t="s">
        <v>90</v>
      </c>
      <c r="AP39" s="30">
        <f t="shared" si="21"/>
        <v>6.32124352331607</v>
      </c>
      <c r="AQ39" s="30">
        <f t="shared" si="21"/>
        <v>-12.962962962962962</v>
      </c>
      <c r="AR39" s="30">
        <f t="shared" si="21"/>
        <v>-24.461839530332682</v>
      </c>
      <c r="AS39" s="30">
        <f t="shared" si="21"/>
        <v>12.248995983935743</v>
      </c>
      <c r="AT39" s="30">
        <f t="shared" si="21"/>
        <v>21.493440968718474</v>
      </c>
      <c r="AU39" s="55" t="s">
        <v>90</v>
      </c>
      <c r="AV39" s="30">
        <f aca="true" t="shared" si="24" ref="AV39:BG39">(100+AV31)/(100+AV48)*100-100</f>
        <v>19.47916666666667</v>
      </c>
      <c r="AW39" s="31">
        <f t="shared" si="24"/>
        <v>13.806706114398423</v>
      </c>
      <c r="AX39" s="30">
        <f t="shared" si="24"/>
        <v>1.280683030949831</v>
      </c>
      <c r="AY39" s="31">
        <f t="shared" si="24"/>
        <v>-22.35772357723576</v>
      </c>
      <c r="AZ39" s="30">
        <f t="shared" si="24"/>
        <v>2.317880794701992</v>
      </c>
      <c r="BA39" s="30">
        <f t="shared" si="24"/>
        <v>7.8391959798995</v>
      </c>
      <c r="BB39" s="30">
        <f t="shared" si="24"/>
        <v>3.1872509960159334</v>
      </c>
      <c r="BC39" s="30">
        <f t="shared" si="24"/>
        <v>2.0242914979757103</v>
      </c>
      <c r="BD39" s="30">
        <f t="shared" si="24"/>
        <v>63.25757575757575</v>
      </c>
      <c r="BE39" s="30">
        <f t="shared" si="24"/>
        <v>-10.321324245374882</v>
      </c>
      <c r="BF39" s="30">
        <f t="shared" si="24"/>
        <v>4.183266932270911</v>
      </c>
      <c r="BG39" s="30">
        <f t="shared" si="24"/>
        <v>-1.4170040485829958</v>
      </c>
      <c r="BH39" s="56" t="s">
        <v>142</v>
      </c>
      <c r="BI39" s="31">
        <f>(100+BI31)/(100+BI48)*100-100</f>
        <v>-15.646940822467414</v>
      </c>
      <c r="BJ39" s="56" t="s">
        <v>142</v>
      </c>
      <c r="BK39" s="31">
        <f>(100+BK31)/(100+BK48)*100-100</f>
        <v>-10.193679918450556</v>
      </c>
      <c r="BL39" s="56" t="s">
        <v>142</v>
      </c>
    </row>
    <row r="40" spans="1:64" ht="15" customHeight="1">
      <c r="A40" s="79" t="s">
        <v>178</v>
      </c>
      <c r="B40" s="58" t="s">
        <v>90</v>
      </c>
      <c r="C40" s="58" t="s">
        <v>90</v>
      </c>
      <c r="D40" s="58" t="s">
        <v>90</v>
      </c>
      <c r="E40" s="58" t="s">
        <v>90</v>
      </c>
      <c r="F40" s="139">
        <f>(100+F32)/(100+F49)*100-100</f>
        <v>-2.1084337349397515</v>
      </c>
      <c r="G40" s="30">
        <f aca="true" t="shared" si="25" ref="G40:AH40">(100+G32)/(100+G49)*100-100</f>
        <v>-1.097804391217565</v>
      </c>
      <c r="H40" s="30">
        <f t="shared" si="25"/>
        <v>-2.556237218813905</v>
      </c>
      <c r="I40" s="30">
        <f t="shared" si="25"/>
        <v>-14.766355140186917</v>
      </c>
      <c r="J40" s="30">
        <f t="shared" si="25"/>
        <v>-5.549949545913222</v>
      </c>
      <c r="K40" s="30">
        <f t="shared" si="25"/>
        <v>-5.5158324821246225</v>
      </c>
      <c r="L40" s="30">
        <f t="shared" si="25"/>
        <v>-4.015296367112796</v>
      </c>
      <c r="M40" s="30">
        <f t="shared" si="25"/>
        <v>-10.710900473933648</v>
      </c>
      <c r="N40" s="30">
        <f t="shared" si="25"/>
        <v>1.7293997965412018</v>
      </c>
      <c r="O40" s="30">
        <f t="shared" si="25"/>
        <v>-10.673575129533674</v>
      </c>
      <c r="P40" s="30">
        <f t="shared" si="25"/>
        <v>3.980099502487562</v>
      </c>
      <c r="Q40" s="31">
        <f t="shared" si="25"/>
        <v>6.218144750254865</v>
      </c>
      <c r="R40" s="30">
        <f t="shared" si="25"/>
        <v>19.02286902286903</v>
      </c>
      <c r="S40" s="30">
        <f t="shared" si="25"/>
        <v>7.53012048192771</v>
      </c>
      <c r="T40" s="30">
        <f t="shared" si="25"/>
        <v>-10.404040404040401</v>
      </c>
      <c r="U40" s="30">
        <f t="shared" si="25"/>
        <v>37.232960325534094</v>
      </c>
      <c r="V40" s="30">
        <f t="shared" si="25"/>
        <v>-38.329979879275655</v>
      </c>
      <c r="W40" s="30">
        <f t="shared" si="25"/>
        <v>2.5870646766169187</v>
      </c>
      <c r="X40" s="30">
        <f t="shared" si="25"/>
        <v>9.342915811088275</v>
      </c>
      <c r="Y40" s="30">
        <f t="shared" si="25"/>
        <v>-3.873598369011205</v>
      </c>
      <c r="Z40" s="30">
        <f t="shared" si="25"/>
        <v>-11.498257839721262</v>
      </c>
      <c r="AA40" s="30">
        <f t="shared" si="25"/>
        <v>5.200000000000003</v>
      </c>
      <c r="AB40" s="30">
        <f t="shared" si="25"/>
        <v>-8.53788687299894</v>
      </c>
      <c r="AC40" s="30">
        <f t="shared" si="25"/>
        <v>-15.437003405221333</v>
      </c>
      <c r="AD40" s="30">
        <f t="shared" si="25"/>
        <v>-5.620360551431602</v>
      </c>
      <c r="AE40" s="30">
        <f t="shared" si="25"/>
        <v>1.6483516483516496</v>
      </c>
      <c r="AF40" s="30">
        <f t="shared" si="25"/>
        <v>1.2121212121212182</v>
      </c>
      <c r="AG40" s="30">
        <f t="shared" si="25"/>
        <v>-3.433922996878252</v>
      </c>
      <c r="AH40" s="31">
        <f t="shared" si="25"/>
        <v>-20.700000000000003</v>
      </c>
      <c r="AI40" s="79" t="s">
        <v>181</v>
      </c>
      <c r="AJ40" s="30">
        <f t="shared" si="20"/>
        <v>16.448032290615558</v>
      </c>
      <c r="AK40" s="30">
        <f t="shared" si="20"/>
        <v>156.3</v>
      </c>
      <c r="AL40" s="30">
        <f t="shared" si="20"/>
        <v>43.660531697341526</v>
      </c>
      <c r="AM40" s="30">
        <f t="shared" si="20"/>
        <v>-10.070493454179257</v>
      </c>
      <c r="AN40" s="30">
        <f t="shared" si="20"/>
        <v>8.24120603015075</v>
      </c>
      <c r="AO40" s="56" t="s">
        <v>90</v>
      </c>
      <c r="AP40" s="30">
        <f t="shared" si="21"/>
        <v>-1.341589267285869</v>
      </c>
      <c r="AQ40" s="30">
        <f t="shared" si="21"/>
        <v>-1.4450867052023142</v>
      </c>
      <c r="AR40" s="30">
        <f t="shared" si="21"/>
        <v>-4.229607250755279</v>
      </c>
      <c r="AS40" s="30">
        <f t="shared" si="21"/>
        <v>-4.34782608695653</v>
      </c>
      <c r="AT40" s="30">
        <f t="shared" si="21"/>
        <v>10.183299389002045</v>
      </c>
      <c r="AU40" s="55" t="s">
        <v>90</v>
      </c>
      <c r="AV40" s="30">
        <f aca="true" t="shared" si="26" ref="AV40:BG40">(100+AV32)/(100+AV49)*100-100</f>
        <v>1.8614270941054798</v>
      </c>
      <c r="AW40" s="31">
        <f t="shared" si="26"/>
        <v>-11.066799601196408</v>
      </c>
      <c r="AX40" s="30">
        <f t="shared" si="26"/>
        <v>-6.22529644268775</v>
      </c>
      <c r="AY40" s="30">
        <f t="shared" si="26"/>
        <v>5.050505050505066</v>
      </c>
      <c r="AZ40" s="30">
        <f t="shared" si="26"/>
        <v>-12.390243902439025</v>
      </c>
      <c r="BA40" s="30">
        <f t="shared" si="26"/>
        <v>4.637096774193552</v>
      </c>
      <c r="BB40" s="30">
        <f t="shared" si="26"/>
        <v>10.514541387024593</v>
      </c>
      <c r="BC40" s="30">
        <f t="shared" si="26"/>
        <v>10.408163265306143</v>
      </c>
      <c r="BD40" s="30">
        <f t="shared" si="26"/>
        <v>33.0935251798561</v>
      </c>
      <c r="BE40" s="30">
        <f t="shared" si="26"/>
        <v>4.446742502585323</v>
      </c>
      <c r="BF40" s="30">
        <f t="shared" si="26"/>
        <v>18.163672654690615</v>
      </c>
      <c r="BG40" s="30">
        <f t="shared" si="26"/>
        <v>7.979797979797979</v>
      </c>
      <c r="BH40" s="56" t="s">
        <v>142</v>
      </c>
      <c r="BI40" s="30">
        <f>(100+BI32)/(100+BI49)*100-100</f>
        <v>6.353861192570861</v>
      </c>
      <c r="BJ40" s="56" t="s">
        <v>142</v>
      </c>
      <c r="BK40" s="30">
        <f>(100+BK32)/(100+BK49)*100-100</f>
        <v>-7.931726907630505</v>
      </c>
      <c r="BL40" s="56" t="s">
        <v>142</v>
      </c>
    </row>
    <row r="41" spans="1:64" s="135" customFormat="1" ht="15" customHeight="1">
      <c r="A41" s="127" t="s">
        <v>184</v>
      </c>
      <c r="B41" s="128" t="s">
        <v>90</v>
      </c>
      <c r="C41" s="128" t="s">
        <v>90</v>
      </c>
      <c r="D41" s="128" t="s">
        <v>90</v>
      </c>
      <c r="E41" s="128" t="s">
        <v>90</v>
      </c>
      <c r="F41" s="126">
        <f>(100+F33)/(100+F50)*100-100</f>
        <v>-3.6108324974924955</v>
      </c>
      <c r="G41" s="126">
        <f aca="true" t="shared" si="27" ref="G41:V42">(100+G33)/(100+G50)*100-100</f>
        <v>-4.558969276511405</v>
      </c>
      <c r="H41" s="126">
        <f t="shared" si="27"/>
        <v>-10.789210789210784</v>
      </c>
      <c r="I41" s="126">
        <f t="shared" si="27"/>
        <v>-15.769230769230774</v>
      </c>
      <c r="J41" s="126">
        <f t="shared" si="27"/>
        <v>-7.288629737609327</v>
      </c>
      <c r="K41" s="126">
        <f t="shared" si="27"/>
        <v>-9.566074950690336</v>
      </c>
      <c r="L41" s="126">
        <f t="shared" si="27"/>
        <v>-10.435663627152977</v>
      </c>
      <c r="M41" s="126">
        <f t="shared" si="27"/>
        <v>-10.299999999999997</v>
      </c>
      <c r="N41" s="126">
        <f t="shared" si="27"/>
        <v>-8.935742971887535</v>
      </c>
      <c r="O41" s="126">
        <f t="shared" si="27"/>
        <v>-4.655870445344121</v>
      </c>
      <c r="P41" s="126">
        <f t="shared" si="27"/>
        <v>-6.0428849902534125</v>
      </c>
      <c r="Q41" s="130">
        <f t="shared" si="27"/>
        <v>14.511352418558744</v>
      </c>
      <c r="R41" s="126">
        <f t="shared" si="27"/>
        <v>13.727454909819642</v>
      </c>
      <c r="S41" s="126">
        <f t="shared" si="27"/>
        <v>2.4801587301587205</v>
      </c>
      <c r="T41" s="126">
        <f>(100+T33)/(100+T50)*100-100</f>
        <v>-19.80099502487562</v>
      </c>
      <c r="U41" s="126">
        <f aca="true" t="shared" si="28" ref="U41:AH42">(100+U33)/(100+U50)*100-100</f>
        <v>-5.0200803212851355</v>
      </c>
      <c r="V41" s="126">
        <f t="shared" si="28"/>
        <v>-38.37784371909001</v>
      </c>
      <c r="W41" s="126">
        <f t="shared" si="28"/>
        <v>-8.15533980582525</v>
      </c>
      <c r="X41" s="126">
        <f t="shared" si="28"/>
        <v>-16.94417238001958</v>
      </c>
      <c r="Y41" s="126">
        <f t="shared" si="28"/>
        <v>4.00390625</v>
      </c>
      <c r="Z41" s="126">
        <f t="shared" si="28"/>
        <v>13.28125</v>
      </c>
      <c r="AA41" s="126">
        <f t="shared" si="28"/>
        <v>-10.700000000000003</v>
      </c>
      <c r="AB41" s="126">
        <f t="shared" si="28"/>
        <v>-5.825242718446617</v>
      </c>
      <c r="AC41" s="126">
        <f t="shared" si="28"/>
        <v>15.136476426799007</v>
      </c>
      <c r="AD41" s="126">
        <f t="shared" si="28"/>
        <v>-35.693779904306226</v>
      </c>
      <c r="AE41" s="126">
        <f t="shared" si="28"/>
        <v>-13.029661016949163</v>
      </c>
      <c r="AF41" s="126">
        <f t="shared" si="28"/>
        <v>-14.859437751004009</v>
      </c>
      <c r="AG41" s="126">
        <f t="shared" si="28"/>
        <v>-10.57401812688822</v>
      </c>
      <c r="AH41" s="130">
        <f t="shared" si="28"/>
        <v>0.8016032064128211</v>
      </c>
      <c r="AI41" s="127" t="s">
        <v>185</v>
      </c>
      <c r="AJ41" s="126">
        <f t="shared" si="20"/>
        <v>-6.612410986775174</v>
      </c>
      <c r="AK41" s="126">
        <f t="shared" si="20"/>
        <v>-30.73852295409182</v>
      </c>
      <c r="AL41" s="126">
        <f t="shared" si="20"/>
        <v>-15</v>
      </c>
      <c r="AM41" s="126">
        <f t="shared" si="20"/>
        <v>15.84362139917694</v>
      </c>
      <c r="AN41" s="126">
        <f t="shared" si="20"/>
        <v>-7.256461232604366</v>
      </c>
      <c r="AO41" s="140" t="s">
        <v>90</v>
      </c>
      <c r="AP41" s="126">
        <f t="shared" si="21"/>
        <v>0.8264462809917319</v>
      </c>
      <c r="AQ41" s="126">
        <f t="shared" si="21"/>
        <v>-6.3894523326572</v>
      </c>
      <c r="AR41" s="126">
        <f t="shared" si="21"/>
        <v>0.4999999999999858</v>
      </c>
      <c r="AS41" s="126">
        <f t="shared" si="21"/>
        <v>14.040404040404056</v>
      </c>
      <c r="AT41" s="126">
        <f t="shared" si="21"/>
        <v>-11.878172588832498</v>
      </c>
      <c r="AU41" s="141" t="s">
        <v>90</v>
      </c>
      <c r="AV41" s="126">
        <f aca="true" t="shared" si="29" ref="AV41:BK42">(100+AV33)/(100+AV50)*100-100</f>
        <v>0.4073319755600693</v>
      </c>
      <c r="AW41" s="130">
        <f t="shared" si="29"/>
        <v>18.555667001003016</v>
      </c>
      <c r="AX41" s="126">
        <f t="shared" si="29"/>
        <v>0.9910802775024763</v>
      </c>
      <c r="AY41" s="126">
        <f t="shared" si="29"/>
        <v>9.316154608523291</v>
      </c>
      <c r="AZ41" s="126">
        <f t="shared" si="29"/>
        <v>1.9627085377821345</v>
      </c>
      <c r="BA41" s="126">
        <f t="shared" si="29"/>
        <v>-2.5406504065040565</v>
      </c>
      <c r="BB41" s="126">
        <f t="shared" si="29"/>
        <v>-15.718717683557387</v>
      </c>
      <c r="BC41" s="126">
        <f t="shared" si="29"/>
        <v>-0.7423117709438003</v>
      </c>
      <c r="BD41" s="126">
        <f t="shared" si="29"/>
        <v>-19.883040935672526</v>
      </c>
      <c r="BE41" s="126">
        <f t="shared" si="29"/>
        <v>0</v>
      </c>
      <c r="BF41" s="126">
        <f t="shared" si="29"/>
        <v>-23.23030907278165</v>
      </c>
      <c r="BG41" s="126">
        <f t="shared" si="29"/>
        <v>8.1570996978852</v>
      </c>
      <c r="BH41" s="140" t="s">
        <v>142</v>
      </c>
      <c r="BI41" s="126">
        <f>(100+BI33)/(100+BI50)*100-100</f>
        <v>14.86486486486487</v>
      </c>
      <c r="BJ41" s="140" t="s">
        <v>142</v>
      </c>
      <c r="BK41" s="126">
        <f>(100+BK33)/(100+BK50)*100-100</f>
        <v>-1.203610832497489</v>
      </c>
      <c r="BL41" s="140" t="s">
        <v>142</v>
      </c>
    </row>
    <row r="42" spans="1:64" ht="15" customHeight="1">
      <c r="A42" s="118" t="s">
        <v>187</v>
      </c>
      <c r="B42" s="119" t="s">
        <v>90</v>
      </c>
      <c r="C42" s="119" t="s">
        <v>90</v>
      </c>
      <c r="D42" s="119" t="s">
        <v>90</v>
      </c>
      <c r="E42" s="119" t="s">
        <v>90</v>
      </c>
      <c r="F42" s="122">
        <f>(100+F34)/(100+F51)*100-100</f>
        <v>0.40040040040038605</v>
      </c>
      <c r="G42" s="122">
        <f t="shared" si="27"/>
        <v>-1.4028056112224334</v>
      </c>
      <c r="H42" s="122">
        <f t="shared" si="27"/>
        <v>1.8756169792694948</v>
      </c>
      <c r="I42" s="122">
        <f t="shared" si="27"/>
        <v>3.0487804878048763</v>
      </c>
      <c r="J42" s="122">
        <f t="shared" si="27"/>
        <v>6.03271983640083</v>
      </c>
      <c r="K42" s="122">
        <f t="shared" si="27"/>
        <v>7.263681592039802</v>
      </c>
      <c r="L42" s="122">
        <f t="shared" si="27"/>
        <v>4.970178926441363</v>
      </c>
      <c r="M42" s="122">
        <f t="shared" si="27"/>
        <v>11.447492904446534</v>
      </c>
      <c r="N42" s="122">
        <f t="shared" si="27"/>
        <v>2.204408817635283</v>
      </c>
      <c r="O42" s="122">
        <f t="shared" si="27"/>
        <v>12.537612838515557</v>
      </c>
      <c r="P42" s="122">
        <f t="shared" si="27"/>
        <v>0.40120361083249634</v>
      </c>
      <c r="Q42" s="123">
        <f t="shared" si="27"/>
        <v>-9.480122324159026</v>
      </c>
      <c r="R42" s="122">
        <f t="shared" si="27"/>
        <v>-29.33333333333333</v>
      </c>
      <c r="S42" s="122">
        <f t="shared" si="27"/>
        <v>-10.489510489510494</v>
      </c>
      <c r="T42" s="122">
        <f>(100+T34)/(100+T51)*100-100</f>
        <v>46.5</v>
      </c>
      <c r="U42" s="122">
        <f t="shared" si="27"/>
        <v>-6.060606060606062</v>
      </c>
      <c r="V42" s="122">
        <f t="shared" si="27"/>
        <v>150.84409136047663</v>
      </c>
      <c r="W42" s="122">
        <f t="shared" si="28"/>
        <v>-0.49701789264413776</v>
      </c>
      <c r="X42" s="122">
        <f t="shared" si="28"/>
        <v>-1.0784313725490193</v>
      </c>
      <c r="Y42" s="122">
        <f t="shared" si="28"/>
        <v>-8.977035490605417</v>
      </c>
      <c r="Z42" s="122">
        <f t="shared" si="28"/>
        <v>6.686046511627893</v>
      </c>
      <c r="AA42" s="122">
        <f t="shared" si="28"/>
        <v>4.800000000000011</v>
      </c>
      <c r="AB42" s="122">
        <f t="shared" si="28"/>
        <v>3.1664964249233947</v>
      </c>
      <c r="AC42" s="122">
        <f t="shared" si="28"/>
        <v>-2.6058631921823974</v>
      </c>
      <c r="AD42" s="122">
        <f t="shared" si="28"/>
        <v>83.57628765792032</v>
      </c>
      <c r="AE42" s="122">
        <f t="shared" si="28"/>
        <v>-51.54738878143134</v>
      </c>
      <c r="AF42" s="122">
        <f t="shared" si="28"/>
        <v>0.09871668311944859</v>
      </c>
      <c r="AG42" s="122">
        <f t="shared" si="28"/>
        <v>16.872427983539097</v>
      </c>
      <c r="AH42" s="123">
        <f t="shared" si="28"/>
        <v>-3.203203203203202</v>
      </c>
      <c r="AI42" s="108" t="s">
        <v>187</v>
      </c>
      <c r="AJ42" s="122">
        <f t="shared" si="20"/>
        <v>-4.676616915422898</v>
      </c>
      <c r="AK42" s="122">
        <f t="shared" si="20"/>
        <v>-99.1</v>
      </c>
      <c r="AL42" s="122">
        <f t="shared" si="20"/>
        <v>-1.2909632571995928</v>
      </c>
      <c r="AM42" s="122">
        <f t="shared" si="20"/>
        <v>1.3224821973550291</v>
      </c>
      <c r="AN42" s="122">
        <f t="shared" si="20"/>
        <v>-12.038834951456309</v>
      </c>
      <c r="AO42" s="124" t="s">
        <v>90</v>
      </c>
      <c r="AP42" s="122">
        <f>(100+AP34)/(100+AP51)*100-100</f>
        <v>-4.799216454456413</v>
      </c>
      <c r="AQ42" s="122">
        <f>(100+AQ34)/(100+AQ51)*100-100</f>
        <v>12.136409227683046</v>
      </c>
      <c r="AR42" s="122">
        <f>(100+AR34)/(100+AR51)*100-100</f>
        <v>-15.54455445544555</v>
      </c>
      <c r="AS42" s="122">
        <f>(100+AS34)/(100+AS51)*100-100</f>
        <v>-6.079027355623097</v>
      </c>
      <c r="AT42" s="122">
        <f>(100+AT34)/(100+AT51)*100-100</f>
        <v>13.271604938271594</v>
      </c>
      <c r="AU42" s="125" t="s">
        <v>90</v>
      </c>
      <c r="AV42" s="122">
        <f>(100+AV34)/(100+AV51)*100-100</f>
        <v>21.983640081799578</v>
      </c>
      <c r="AW42" s="123">
        <f>(100+AW34)/(100+AW51)*100-100</f>
        <v>-16.467065868263475</v>
      </c>
      <c r="AX42" s="122">
        <f>(100+AX34)/(100+AX51)*100-100</f>
        <v>-4.48654037886341</v>
      </c>
      <c r="AY42" s="122">
        <f>(100+AY34)/(100+AY51)*100-100</f>
        <v>20.958083832335333</v>
      </c>
      <c r="AZ42" s="122">
        <f t="shared" si="29"/>
        <v>-8.811881188118818</v>
      </c>
      <c r="BA42" s="122">
        <f t="shared" si="29"/>
        <v>-2.8368794326241016</v>
      </c>
      <c r="BB42" s="122">
        <f t="shared" si="29"/>
        <v>-7.462686567164184</v>
      </c>
      <c r="BC42" s="122">
        <f t="shared" si="29"/>
        <v>-9.081735620585263</v>
      </c>
      <c r="BD42" s="122">
        <f t="shared" si="29"/>
        <v>-29.721030042918457</v>
      </c>
      <c r="BE42" s="122">
        <f t="shared" si="29"/>
        <v>0.30241935483870463</v>
      </c>
      <c r="BF42" s="122">
        <f t="shared" si="29"/>
        <v>-4.166666666666671</v>
      </c>
      <c r="BG42" s="122">
        <f t="shared" si="29"/>
        <v>-10.721442885771552</v>
      </c>
      <c r="BH42" s="124" t="s">
        <v>188</v>
      </c>
      <c r="BI42" s="122">
        <f t="shared" si="29"/>
        <v>-22.43270189431705</v>
      </c>
      <c r="BJ42" s="124" t="s">
        <v>188</v>
      </c>
      <c r="BK42" s="122">
        <f t="shared" si="29"/>
        <v>13.013013013013008</v>
      </c>
      <c r="BL42" s="124" t="s">
        <v>188</v>
      </c>
    </row>
    <row r="43" spans="1:64" ht="13.5">
      <c r="A43" s="69" t="s">
        <v>160</v>
      </c>
      <c r="B43" s="6"/>
      <c r="C43" s="6"/>
      <c r="D43" s="6"/>
      <c r="E43" s="6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6:64" ht="13.5"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3" s="160" customFormat="1" ht="13.5">
      <c r="A45" s="167" t="s">
        <v>143</v>
      </c>
      <c r="F45" s="160">
        <v>-0.2</v>
      </c>
      <c r="G45" s="160">
        <v>-0.1</v>
      </c>
      <c r="H45" s="160">
        <v>-1.8</v>
      </c>
      <c r="I45" s="160">
        <v>3.4</v>
      </c>
      <c r="J45" s="160">
        <v>0.2</v>
      </c>
      <c r="K45" s="160">
        <v>-1.7</v>
      </c>
      <c r="L45" s="160">
        <v>3.6</v>
      </c>
      <c r="M45" s="160">
        <v>2.4</v>
      </c>
      <c r="N45" s="160">
        <v>-2.2</v>
      </c>
      <c r="O45" s="160">
        <v>-1.4</v>
      </c>
      <c r="P45" s="160">
        <v>-0.4</v>
      </c>
      <c r="Q45" s="160">
        <v>-1.6</v>
      </c>
      <c r="R45" s="160">
        <v>-0.8</v>
      </c>
      <c r="S45" s="160">
        <v>-0.8</v>
      </c>
      <c r="T45" s="160">
        <v>0.3</v>
      </c>
      <c r="U45" s="160">
        <v>-0.4</v>
      </c>
      <c r="V45" s="160">
        <v>0.7</v>
      </c>
      <c r="W45" s="160">
        <v>3.7</v>
      </c>
      <c r="X45" s="160">
        <v>-0.7</v>
      </c>
      <c r="Y45" s="160">
        <v>5.3</v>
      </c>
      <c r="Z45" s="160">
        <v>20.1</v>
      </c>
      <c r="AA45" s="160">
        <v>0</v>
      </c>
      <c r="AB45" s="160">
        <v>-5.2</v>
      </c>
      <c r="AC45" s="160">
        <v>-12.2</v>
      </c>
      <c r="AD45" s="160">
        <v>-2.8</v>
      </c>
      <c r="AE45" s="160">
        <v>-0.5</v>
      </c>
      <c r="AF45" s="160">
        <v>0.2</v>
      </c>
      <c r="AG45" s="160">
        <v>-0.1</v>
      </c>
      <c r="AH45" s="160">
        <v>0</v>
      </c>
      <c r="AJ45" s="160">
        <v>0.4</v>
      </c>
      <c r="AK45" s="160">
        <v>-4.7</v>
      </c>
      <c r="AL45" s="160">
        <v>0.4</v>
      </c>
      <c r="AM45" s="160">
        <v>2.3</v>
      </c>
      <c r="AN45" s="160">
        <v>2.1</v>
      </c>
      <c r="AP45" s="160">
        <v>-5.9</v>
      </c>
      <c r="AQ45" s="160">
        <v>2.4</v>
      </c>
      <c r="AR45" s="160">
        <v>0</v>
      </c>
      <c r="AS45" s="160">
        <v>-2.3</v>
      </c>
      <c r="AT45" s="160">
        <v>-2.9</v>
      </c>
      <c r="AV45" s="160">
        <v>-4.5</v>
      </c>
      <c r="AW45" s="160">
        <v>-0.7</v>
      </c>
      <c r="AX45" s="160">
        <v>0.6</v>
      </c>
      <c r="AY45" s="160">
        <v>-0.2</v>
      </c>
      <c r="AZ45" s="160">
        <v>2.6</v>
      </c>
      <c r="BA45" s="160">
        <v>-4.1</v>
      </c>
      <c r="BB45" s="160">
        <v>0.2</v>
      </c>
      <c r="BC45" s="160">
        <v>-2.3</v>
      </c>
      <c r="BD45" s="160">
        <v>-20.5</v>
      </c>
      <c r="BE45" s="160">
        <v>0.8</v>
      </c>
      <c r="BF45" s="160">
        <v>0.6</v>
      </c>
      <c r="BG45" s="160">
        <v>-1.2</v>
      </c>
      <c r="BI45" s="160">
        <v>0.9</v>
      </c>
      <c r="BK45" s="160">
        <v>-0.2</v>
      </c>
    </row>
    <row r="46" spans="1:63" s="160" customFormat="1" ht="13.5">
      <c r="A46" s="167" t="s">
        <v>144</v>
      </c>
      <c r="F46" s="160">
        <v>0.1</v>
      </c>
      <c r="G46" s="160">
        <v>0.1</v>
      </c>
      <c r="H46" s="160">
        <v>0.6</v>
      </c>
      <c r="I46" s="160">
        <v>-0.9</v>
      </c>
      <c r="J46" s="160">
        <v>3</v>
      </c>
      <c r="K46" s="160">
        <v>-0.5</v>
      </c>
      <c r="L46" s="160">
        <v>-1.9</v>
      </c>
      <c r="M46" s="160">
        <v>8.7</v>
      </c>
      <c r="N46" s="160">
        <v>-0.9</v>
      </c>
      <c r="O46" s="160">
        <v>0.5</v>
      </c>
      <c r="P46" s="160">
        <v>0.7</v>
      </c>
      <c r="Q46" s="160">
        <v>-0.9</v>
      </c>
      <c r="R46" s="160">
        <v>-1.6</v>
      </c>
      <c r="S46" s="160">
        <v>-0.5</v>
      </c>
      <c r="T46" s="160">
        <v>0.8</v>
      </c>
      <c r="U46" s="160">
        <v>-0.2</v>
      </c>
      <c r="V46" s="160">
        <v>1.3</v>
      </c>
      <c r="W46" s="160">
        <v>0.6</v>
      </c>
      <c r="X46" s="160">
        <v>-0.8</v>
      </c>
      <c r="Y46" s="160">
        <v>2.6</v>
      </c>
      <c r="Z46" s="160">
        <v>1.7</v>
      </c>
      <c r="AA46" s="160">
        <v>0</v>
      </c>
      <c r="AB46" s="160">
        <v>-1.7</v>
      </c>
      <c r="AC46" s="160">
        <v>-7.2</v>
      </c>
      <c r="AD46" s="160">
        <v>3.2</v>
      </c>
      <c r="AE46" s="160">
        <v>-2</v>
      </c>
      <c r="AF46" s="160">
        <v>-2.4</v>
      </c>
      <c r="AG46" s="160">
        <v>4.9</v>
      </c>
      <c r="AH46" s="160">
        <v>2.4</v>
      </c>
      <c r="AJ46" s="160">
        <v>0.4</v>
      </c>
      <c r="AK46" s="160">
        <v>-0.9</v>
      </c>
      <c r="AL46" s="160">
        <v>-0.2</v>
      </c>
      <c r="AM46" s="160">
        <v>0.4</v>
      </c>
      <c r="AN46" s="160">
        <v>0.6</v>
      </c>
      <c r="AP46" s="160">
        <v>-2.6</v>
      </c>
      <c r="AQ46" s="160">
        <v>1.4</v>
      </c>
      <c r="AR46" s="160">
        <v>6.6</v>
      </c>
      <c r="AS46" s="160">
        <v>-0.1</v>
      </c>
      <c r="AT46" s="160">
        <v>-1.4</v>
      </c>
      <c r="AV46" s="160">
        <v>-1.8</v>
      </c>
      <c r="AW46" s="160">
        <v>1.3</v>
      </c>
      <c r="AX46" s="160">
        <v>-0.2</v>
      </c>
      <c r="AY46" s="160">
        <v>0.1</v>
      </c>
      <c r="AZ46" s="160">
        <v>0.7</v>
      </c>
      <c r="BA46" s="160">
        <v>-2.3</v>
      </c>
      <c r="BB46" s="160">
        <v>1.2</v>
      </c>
      <c r="BC46" s="160">
        <v>-0.2</v>
      </c>
      <c r="BD46" s="160">
        <v>-6.2</v>
      </c>
      <c r="BE46" s="160">
        <v>-1.7</v>
      </c>
      <c r="BF46" s="160">
        <v>0.3</v>
      </c>
      <c r="BG46" s="160">
        <v>1</v>
      </c>
      <c r="BI46" s="160">
        <v>0.7</v>
      </c>
      <c r="BK46" s="160">
        <v>0.1</v>
      </c>
    </row>
    <row r="47" spans="1:63" s="160" customFormat="1" ht="13.5">
      <c r="A47" s="167" t="s">
        <v>149</v>
      </c>
      <c r="F47" s="160">
        <v>1.5</v>
      </c>
      <c r="G47" s="160">
        <v>1.1</v>
      </c>
      <c r="H47" s="160">
        <v>4.9</v>
      </c>
      <c r="I47" s="160">
        <v>-3.2</v>
      </c>
      <c r="J47" s="160">
        <v>1.5</v>
      </c>
      <c r="K47" s="160">
        <v>1.5</v>
      </c>
      <c r="L47" s="160">
        <v>0.7</v>
      </c>
      <c r="M47" s="160">
        <v>-11.8</v>
      </c>
      <c r="N47" s="160">
        <v>5.1</v>
      </c>
      <c r="O47" s="160">
        <v>7.2</v>
      </c>
      <c r="P47" s="160">
        <v>3.6</v>
      </c>
      <c r="Q47" s="160">
        <v>-2.2</v>
      </c>
      <c r="R47" s="160">
        <v>-1.3</v>
      </c>
      <c r="S47" s="160">
        <v>1.6</v>
      </c>
      <c r="T47" s="160">
        <v>1.1</v>
      </c>
      <c r="U47" s="160">
        <v>0.2</v>
      </c>
      <c r="V47" s="160">
        <v>1.7</v>
      </c>
      <c r="W47" s="160">
        <v>8.1</v>
      </c>
      <c r="X47" s="160">
        <v>3.1</v>
      </c>
      <c r="Y47" s="160">
        <v>4.9</v>
      </c>
      <c r="Z47" s="160">
        <v>26.1</v>
      </c>
      <c r="AA47" s="160">
        <v>6.2</v>
      </c>
      <c r="AB47" s="160">
        <v>-3.1</v>
      </c>
      <c r="AC47" s="160">
        <v>-10.2</v>
      </c>
      <c r="AD47" s="160">
        <v>-4.9</v>
      </c>
      <c r="AE47" s="160">
        <v>4</v>
      </c>
      <c r="AF47" s="160">
        <v>4.9</v>
      </c>
      <c r="AG47" s="160">
        <v>0</v>
      </c>
      <c r="AH47" s="160">
        <v>0.7</v>
      </c>
      <c r="AJ47" s="160">
        <v>2.1</v>
      </c>
      <c r="AK47" s="160">
        <v>0</v>
      </c>
      <c r="AL47" s="160">
        <v>3.1</v>
      </c>
      <c r="AM47" s="160">
        <v>2</v>
      </c>
      <c r="AN47" s="160">
        <v>-2.3</v>
      </c>
      <c r="AP47" s="160">
        <v>3.1</v>
      </c>
      <c r="AQ47" s="160">
        <v>1.9</v>
      </c>
      <c r="AR47" s="160">
        <v>2.4</v>
      </c>
      <c r="AS47" s="160">
        <v>-0.2</v>
      </c>
      <c r="AT47" s="160">
        <v>0.7</v>
      </c>
      <c r="AV47" s="160">
        <v>-2.2</v>
      </c>
      <c r="AW47" s="160">
        <v>0.3</v>
      </c>
      <c r="AX47" s="160">
        <v>2.7</v>
      </c>
      <c r="AY47" s="160">
        <v>1.3</v>
      </c>
      <c r="AZ47" s="160">
        <v>4</v>
      </c>
      <c r="BA47" s="160">
        <v>0</v>
      </c>
      <c r="BB47" s="160">
        <v>0.6</v>
      </c>
      <c r="BC47" s="160">
        <v>-0.2</v>
      </c>
      <c r="BD47" s="160">
        <v>-18.2</v>
      </c>
      <c r="BE47" s="160">
        <v>1.7</v>
      </c>
      <c r="BF47" s="160">
        <v>0.4</v>
      </c>
      <c r="BG47" s="160">
        <v>1.2</v>
      </c>
      <c r="BI47" s="160">
        <v>0</v>
      </c>
      <c r="BK47" s="160">
        <v>1.5</v>
      </c>
    </row>
    <row r="48" spans="1:63" s="160" customFormat="1" ht="13.5">
      <c r="A48" s="167" t="s">
        <v>154</v>
      </c>
      <c r="F48" s="160">
        <v>-1.9</v>
      </c>
      <c r="G48" s="160">
        <v>0.9</v>
      </c>
      <c r="H48" s="160">
        <v>-0.7</v>
      </c>
      <c r="I48" s="160">
        <v>2.7</v>
      </c>
      <c r="J48" s="160">
        <v>0.1</v>
      </c>
      <c r="K48" s="160">
        <v>2.8</v>
      </c>
      <c r="L48" s="160">
        <v>1</v>
      </c>
      <c r="M48" s="160">
        <v>-0.7</v>
      </c>
      <c r="N48" s="160">
        <v>-0.3</v>
      </c>
      <c r="O48" s="160">
        <v>2.4</v>
      </c>
      <c r="P48" s="160">
        <v>3.3</v>
      </c>
      <c r="Q48" s="160">
        <v>-1.6</v>
      </c>
      <c r="R48" s="160">
        <v>-2.2</v>
      </c>
      <c r="S48" s="160">
        <v>0.6</v>
      </c>
      <c r="T48" s="160">
        <v>-0.7</v>
      </c>
      <c r="U48" s="160">
        <v>-0.9</v>
      </c>
      <c r="V48" s="160">
        <v>-0.7</v>
      </c>
      <c r="W48" s="160">
        <v>-7.1</v>
      </c>
      <c r="X48" s="160">
        <v>-0.2</v>
      </c>
      <c r="Y48" s="160">
        <v>-0.1</v>
      </c>
      <c r="Z48" s="161">
        <v>-38.6</v>
      </c>
      <c r="AA48" s="160">
        <v>2</v>
      </c>
      <c r="AB48" s="160">
        <v>-2.2</v>
      </c>
      <c r="AC48" s="160">
        <v>-4.6</v>
      </c>
      <c r="AD48" s="160">
        <v>-2.4</v>
      </c>
      <c r="AE48" s="160">
        <v>5.6</v>
      </c>
      <c r="AF48" s="160">
        <v>-2.2</v>
      </c>
      <c r="AG48" s="160">
        <v>-1.9</v>
      </c>
      <c r="AH48" s="160">
        <v>-0.5</v>
      </c>
      <c r="AJ48" s="160">
        <v>-2.3</v>
      </c>
      <c r="AK48" s="160">
        <v>-2.2</v>
      </c>
      <c r="AL48" s="160">
        <v>-4.5</v>
      </c>
      <c r="AM48" s="160">
        <v>-2.4</v>
      </c>
      <c r="AN48" s="160">
        <v>-0.5</v>
      </c>
      <c r="AO48" s="162"/>
      <c r="AP48" s="160">
        <v>-3.5</v>
      </c>
      <c r="AQ48" s="160">
        <v>2.6</v>
      </c>
      <c r="AR48" s="160">
        <v>2.2</v>
      </c>
      <c r="AS48" s="160">
        <v>-0.4</v>
      </c>
      <c r="AT48" s="160">
        <v>-0.9</v>
      </c>
      <c r="AV48" s="160">
        <v>-4</v>
      </c>
      <c r="AW48" s="160">
        <v>1.4</v>
      </c>
      <c r="AX48" s="160">
        <v>-6.3</v>
      </c>
      <c r="AY48" s="160">
        <v>-1.6</v>
      </c>
      <c r="AZ48" s="160">
        <v>-9.4</v>
      </c>
      <c r="BA48" s="160">
        <v>-0.5</v>
      </c>
      <c r="BB48" s="160">
        <v>0.4</v>
      </c>
      <c r="BC48" s="160">
        <v>-1.2</v>
      </c>
      <c r="BD48" s="160">
        <v>-20.8</v>
      </c>
      <c r="BE48" s="160">
        <v>2.7</v>
      </c>
      <c r="BF48" s="160">
        <v>0.4</v>
      </c>
      <c r="BG48" s="160">
        <v>-1.2</v>
      </c>
      <c r="BI48" s="160">
        <v>-0.3</v>
      </c>
      <c r="BK48" s="160">
        <v>-1.9</v>
      </c>
    </row>
    <row r="49" spans="1:63" s="160" customFormat="1" ht="13.5">
      <c r="A49" s="167" t="s">
        <v>178</v>
      </c>
      <c r="F49" s="160">
        <v>-0.4</v>
      </c>
      <c r="G49" s="160">
        <v>0.2</v>
      </c>
      <c r="H49" s="160">
        <v>-2.2</v>
      </c>
      <c r="I49" s="160">
        <v>7</v>
      </c>
      <c r="J49" s="160">
        <v>-0.9</v>
      </c>
      <c r="K49" s="160">
        <v>-2.1</v>
      </c>
      <c r="L49" s="160">
        <v>4.6</v>
      </c>
      <c r="M49" s="160">
        <v>5.5</v>
      </c>
      <c r="N49" s="160">
        <v>-1.7</v>
      </c>
      <c r="O49" s="160">
        <v>-3.5</v>
      </c>
      <c r="P49" s="160">
        <v>0.5</v>
      </c>
      <c r="Q49" s="160">
        <v>-1.9</v>
      </c>
      <c r="R49" s="160">
        <v>-3.8</v>
      </c>
      <c r="S49" s="160">
        <v>-0.4</v>
      </c>
      <c r="T49" s="160">
        <v>-1</v>
      </c>
      <c r="U49" s="160">
        <v>-1.7</v>
      </c>
      <c r="V49" s="160">
        <v>-0.6</v>
      </c>
      <c r="W49" s="160">
        <v>0.5</v>
      </c>
      <c r="X49" s="160">
        <v>-2.6</v>
      </c>
      <c r="Y49" s="160">
        <v>-1.9</v>
      </c>
      <c r="Z49" s="161">
        <v>14.8</v>
      </c>
      <c r="AA49" s="160">
        <v>0</v>
      </c>
      <c r="AB49" s="160">
        <v>-6.3</v>
      </c>
      <c r="AC49" s="160">
        <v>-11.9</v>
      </c>
      <c r="AD49" s="160">
        <v>-5.7</v>
      </c>
      <c r="AE49" s="160">
        <v>-9</v>
      </c>
      <c r="AF49" s="160">
        <v>-1</v>
      </c>
      <c r="AG49" s="160">
        <v>-3.9</v>
      </c>
      <c r="AH49" s="160">
        <v>0</v>
      </c>
      <c r="AJ49" s="160">
        <v>-0.9</v>
      </c>
      <c r="AK49" s="160">
        <v>0</v>
      </c>
      <c r="AL49" s="160">
        <v>-2.2</v>
      </c>
      <c r="AM49" s="160">
        <v>-0.7</v>
      </c>
      <c r="AN49" s="160">
        <v>-0.5</v>
      </c>
      <c r="AO49" s="162"/>
      <c r="AP49" s="160">
        <v>-3.1</v>
      </c>
      <c r="AQ49" s="160">
        <v>3.8</v>
      </c>
      <c r="AR49" s="160">
        <v>-0.7</v>
      </c>
      <c r="AS49" s="160">
        <v>-1.1</v>
      </c>
      <c r="AT49" s="160">
        <v>-1.8</v>
      </c>
      <c r="AV49" s="160">
        <v>-3.3</v>
      </c>
      <c r="AW49" s="160">
        <v>0.3</v>
      </c>
      <c r="AX49" s="160">
        <v>1.2</v>
      </c>
      <c r="AY49" s="160">
        <v>-1</v>
      </c>
      <c r="AZ49" s="160">
        <v>2.5</v>
      </c>
      <c r="BA49" s="160">
        <v>-0.8</v>
      </c>
      <c r="BB49" s="160">
        <v>-10.6</v>
      </c>
      <c r="BC49" s="160">
        <v>-2</v>
      </c>
      <c r="BD49" s="160">
        <v>-16.6</v>
      </c>
      <c r="BE49" s="160">
        <v>-3.3</v>
      </c>
      <c r="BF49" s="160">
        <v>0.2</v>
      </c>
      <c r="BG49" s="160">
        <v>-1</v>
      </c>
      <c r="BI49" s="160">
        <v>2.3</v>
      </c>
      <c r="BK49" s="160">
        <v>-0.4</v>
      </c>
    </row>
    <row r="50" spans="1:63" s="160" customFormat="1" ht="13.5">
      <c r="A50" s="167" t="s">
        <v>184</v>
      </c>
      <c r="B50" s="163"/>
      <c r="C50" s="163"/>
      <c r="D50" s="163"/>
      <c r="E50" s="163"/>
      <c r="F50" s="160">
        <v>-0.3</v>
      </c>
      <c r="G50" s="160">
        <v>0.9</v>
      </c>
      <c r="H50" s="160">
        <v>0.1</v>
      </c>
      <c r="I50" s="160">
        <v>4</v>
      </c>
      <c r="J50" s="160">
        <v>2.9</v>
      </c>
      <c r="K50" s="160">
        <v>1.4</v>
      </c>
      <c r="L50" s="160">
        <v>-1.3</v>
      </c>
      <c r="M50" s="160">
        <v>0</v>
      </c>
      <c r="N50" s="160">
        <v>-0.4</v>
      </c>
      <c r="O50" s="160">
        <v>-1.2</v>
      </c>
      <c r="P50" s="160">
        <v>2.6</v>
      </c>
      <c r="Q50" s="160">
        <v>1.3</v>
      </c>
      <c r="R50" s="160">
        <v>-0.2</v>
      </c>
      <c r="S50" s="160">
        <v>0.8</v>
      </c>
      <c r="T50" s="160">
        <v>0.5</v>
      </c>
      <c r="U50" s="160">
        <v>-0.4</v>
      </c>
      <c r="V50" s="160">
        <v>1.1</v>
      </c>
      <c r="W50" s="160">
        <v>3</v>
      </c>
      <c r="X50" s="160">
        <v>2.1</v>
      </c>
      <c r="Y50" s="160">
        <v>2.4</v>
      </c>
      <c r="Z50" s="160">
        <v>15.2</v>
      </c>
      <c r="AA50" s="160">
        <v>0</v>
      </c>
      <c r="AB50" s="160">
        <v>-7.3</v>
      </c>
      <c r="AC50" s="160">
        <v>-19.4</v>
      </c>
      <c r="AD50" s="160">
        <v>4.5</v>
      </c>
      <c r="AE50" s="160">
        <v>-5.6</v>
      </c>
      <c r="AF50" s="160">
        <v>-0.4</v>
      </c>
      <c r="AG50" s="160">
        <v>-0.7</v>
      </c>
      <c r="AH50" s="160">
        <v>-0.2</v>
      </c>
      <c r="AI50" s="163"/>
      <c r="AJ50" s="160">
        <v>-1.7</v>
      </c>
      <c r="AK50" s="160">
        <v>0.2</v>
      </c>
      <c r="AL50" s="160">
        <v>-2</v>
      </c>
      <c r="AM50" s="160">
        <v>-2.8</v>
      </c>
      <c r="AN50" s="160">
        <v>0.6</v>
      </c>
      <c r="AO50" s="164"/>
      <c r="AP50" s="160">
        <v>-3.2</v>
      </c>
      <c r="AQ50" s="160">
        <v>-1.4</v>
      </c>
      <c r="AR50" s="160">
        <v>0</v>
      </c>
      <c r="AS50" s="160">
        <v>-1</v>
      </c>
      <c r="AT50" s="160">
        <v>-1.5</v>
      </c>
      <c r="AU50" s="163"/>
      <c r="AV50" s="160">
        <v>-1.8</v>
      </c>
      <c r="AW50" s="160">
        <v>-0.3</v>
      </c>
      <c r="AX50" s="160">
        <v>0.9</v>
      </c>
      <c r="AY50" s="160">
        <v>0.9</v>
      </c>
      <c r="AZ50" s="160">
        <v>1.9</v>
      </c>
      <c r="BA50" s="160">
        <v>-1.6</v>
      </c>
      <c r="BB50" s="160">
        <v>-3.3</v>
      </c>
      <c r="BC50" s="160">
        <v>-5.7</v>
      </c>
      <c r="BD50" s="160">
        <v>-31.6</v>
      </c>
      <c r="BE50" s="160">
        <v>-1.3</v>
      </c>
      <c r="BF50" s="160">
        <v>0.3</v>
      </c>
      <c r="BG50" s="160">
        <v>-0.7</v>
      </c>
      <c r="BH50" s="163"/>
      <c r="BI50" s="160">
        <v>3.6</v>
      </c>
      <c r="BJ50" s="163"/>
      <c r="BK50" s="160">
        <v>-0.3</v>
      </c>
    </row>
    <row r="51" spans="1:63" s="165" customFormat="1" ht="13.5">
      <c r="A51" s="167" t="s">
        <v>187</v>
      </c>
      <c r="F51" s="166">
        <v>-0.1</v>
      </c>
      <c r="G51" s="166">
        <v>-0.2</v>
      </c>
      <c r="H51" s="166">
        <v>1.3</v>
      </c>
      <c r="I51" s="166">
        <v>-1.6</v>
      </c>
      <c r="J51" s="166">
        <v>-2.2</v>
      </c>
      <c r="K51" s="166">
        <v>0.5</v>
      </c>
      <c r="L51" s="166">
        <v>0.6</v>
      </c>
      <c r="M51" s="166">
        <v>5.7</v>
      </c>
      <c r="N51" s="166">
        <v>-0.2</v>
      </c>
      <c r="O51" s="166">
        <v>-0.3</v>
      </c>
      <c r="P51" s="166">
        <v>-0.3</v>
      </c>
      <c r="Q51" s="166">
        <v>-1.9</v>
      </c>
      <c r="R51" s="166">
        <v>-2.5</v>
      </c>
      <c r="S51" s="166">
        <v>0.1</v>
      </c>
      <c r="T51" s="166">
        <v>0</v>
      </c>
      <c r="U51" s="166">
        <v>-1</v>
      </c>
      <c r="V51" s="166">
        <v>0.7</v>
      </c>
      <c r="W51" s="166">
        <v>0.6</v>
      </c>
      <c r="X51" s="166">
        <v>2</v>
      </c>
      <c r="Y51" s="166">
        <v>-4.2</v>
      </c>
      <c r="Z51" s="166">
        <v>3.2</v>
      </c>
      <c r="AA51" s="166">
        <v>0</v>
      </c>
      <c r="AB51" s="166">
        <v>-2.1</v>
      </c>
      <c r="AC51" s="166">
        <v>-7.9</v>
      </c>
      <c r="AD51" s="166">
        <v>2.9</v>
      </c>
      <c r="AE51" s="166">
        <v>3.4</v>
      </c>
      <c r="AF51" s="166">
        <v>1.3</v>
      </c>
      <c r="AG51" s="166">
        <v>-2.8</v>
      </c>
      <c r="AH51" s="166">
        <v>-0.1</v>
      </c>
      <c r="AJ51" s="166">
        <v>0.5</v>
      </c>
      <c r="AK51" s="166">
        <v>0</v>
      </c>
      <c r="AL51" s="166">
        <v>0.7</v>
      </c>
      <c r="AM51" s="166">
        <v>-1.7</v>
      </c>
      <c r="AN51" s="166">
        <v>3</v>
      </c>
      <c r="AO51" s="164"/>
      <c r="AP51" s="166">
        <v>2.1</v>
      </c>
      <c r="AQ51" s="166">
        <v>-0.3</v>
      </c>
      <c r="AR51" s="166">
        <v>1</v>
      </c>
      <c r="AS51" s="166">
        <v>-1.3</v>
      </c>
      <c r="AT51" s="166">
        <v>-2.8</v>
      </c>
      <c r="AV51" s="166">
        <v>-2.2</v>
      </c>
      <c r="AW51" s="166">
        <v>0.2</v>
      </c>
      <c r="AX51" s="166">
        <v>0.3</v>
      </c>
      <c r="AY51" s="166">
        <v>0.2</v>
      </c>
      <c r="AZ51" s="166">
        <v>1</v>
      </c>
      <c r="BA51" s="166">
        <v>-1.3</v>
      </c>
      <c r="BB51" s="166">
        <v>0.5</v>
      </c>
      <c r="BC51" s="166">
        <v>-0.9</v>
      </c>
      <c r="BD51" s="166">
        <v>-6.8</v>
      </c>
      <c r="BE51" s="166">
        <v>-0.8</v>
      </c>
      <c r="BF51" s="166">
        <v>0.8</v>
      </c>
      <c r="BG51" s="166">
        <v>-0.2</v>
      </c>
      <c r="BI51" s="166">
        <v>0.3</v>
      </c>
      <c r="BK51" s="166">
        <v>-0.1</v>
      </c>
    </row>
    <row r="52" spans="1:20" s="163" customFormat="1" ht="13.5">
      <c r="A52" s="168"/>
      <c r="T52" s="163" t="s">
        <v>145</v>
      </c>
    </row>
    <row r="53" spans="1:20" s="163" customFormat="1" ht="13.5">
      <c r="A53" s="168"/>
      <c r="T53" s="163" t="s">
        <v>146</v>
      </c>
    </row>
    <row r="54" s="163" customFormat="1" ht="13.5">
      <c r="A54" s="165"/>
    </row>
  </sheetData>
  <sheetProtection/>
  <mergeCells count="45">
    <mergeCell ref="AI2:AW2"/>
    <mergeCell ref="BL7:BL12"/>
    <mergeCell ref="BH6:BH12"/>
    <mergeCell ref="BI7:BI12"/>
    <mergeCell ref="BJ7:BJ12"/>
    <mergeCell ref="BK7:BK12"/>
    <mergeCell ref="BB6:BB12"/>
    <mergeCell ref="BC6:BC12"/>
    <mergeCell ref="AT7:AT12"/>
    <mergeCell ref="AY7:AY12"/>
    <mergeCell ref="BA7:BA12"/>
    <mergeCell ref="AP7:AP12"/>
    <mergeCell ref="AQ7:AQ12"/>
    <mergeCell ref="AS6:AS12"/>
    <mergeCell ref="AX6:AX12"/>
    <mergeCell ref="AJ6:AJ12"/>
    <mergeCell ref="AK7:AK12"/>
    <mergeCell ref="AN7:AN12"/>
    <mergeCell ref="AO7:AO12"/>
    <mergeCell ref="Z7:Z12"/>
    <mergeCell ref="AA7:AA12"/>
    <mergeCell ref="AE7:AE12"/>
    <mergeCell ref="AF7:AF12"/>
    <mergeCell ref="U7:U12"/>
    <mergeCell ref="W6:W12"/>
    <mergeCell ref="X7:X12"/>
    <mergeCell ref="Y7:Y12"/>
    <mergeCell ref="K7:K12"/>
    <mergeCell ref="L7:L12"/>
    <mergeCell ref="M7:M12"/>
    <mergeCell ref="AL7:AL12"/>
    <mergeCell ref="O7:O12"/>
    <mergeCell ref="P7:P12"/>
    <mergeCell ref="Q7:Q12"/>
    <mergeCell ref="R7:R12"/>
    <mergeCell ref="S7:S12"/>
    <mergeCell ref="T6:T12"/>
    <mergeCell ref="G6:G12"/>
    <mergeCell ref="H7:H12"/>
    <mergeCell ref="I7:I12"/>
    <mergeCell ref="J7:J12"/>
    <mergeCell ref="B5:B12"/>
    <mergeCell ref="C5:C12"/>
    <mergeCell ref="D5:D12"/>
    <mergeCell ref="F5:F12"/>
  </mergeCells>
  <printOptions horizontalCentered="1" verticalCentered="1"/>
  <pageMargins left="0.3937007874015748" right="0.3937007874015748" top="0.984251968503937" bottom="0.2362204724409449" header="0.2362204724409449" footer="0.1968503937007874"/>
  <pageSetup firstPageNumber="34" useFirstPageNumber="1" horizontalDpi="600" verticalDpi="600" orientation="portrait" paperSize="9" scale="97" r:id="rId1"/>
  <headerFooter alignWithMargins="0">
    <oddHeader>&amp;C富山市 総世帯</oddHeader>
    <oddFooter xml:space="preserve">&amp;C&amp;P </oddFooter>
  </headerFooter>
  <colBreaks count="1" manualBreakCount="1">
    <brk id="49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2014-01-15T01:56:41Z</cp:lastPrinted>
  <dcterms:created xsi:type="dcterms:W3CDTF">1996-03-27T04:54:20Z</dcterms:created>
  <dcterms:modified xsi:type="dcterms:W3CDTF">2014-01-15T01:56:47Z</dcterms:modified>
  <cp:category/>
  <cp:version/>
  <cp:contentType/>
  <cp:contentStatus/>
</cp:coreProperties>
</file>