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15" yWindow="65521" windowWidth="9600" windowHeight="8700" tabRatio="820" activeTab="0"/>
  </bookViews>
  <sheets>
    <sheet name="第２表" sheetId="1" r:id="rId1"/>
  </sheets>
  <definedNames>
    <definedName name="_xlnm.Print_Area" localSheetId="0">'第２表'!$A$2:$CM$41</definedName>
  </definedNames>
  <calcPr fullCalcOnLoad="1"/>
</workbook>
</file>

<file path=xl/comments1.xml><?xml version="1.0" encoding="utf-8"?>
<comments xmlns="http://schemas.openxmlformats.org/spreadsheetml/2006/main">
  <authors>
    <author>生計農林係</author>
  </authors>
  <commentList>
    <comment ref="W5" authorId="0">
      <text>
        <r>
          <rPr>
            <sz val="9"/>
            <rFont val="ＭＳ Ｐゴシック"/>
            <family val="3"/>
          </rPr>
          <t>2008/02/25
国の統計表に合わせて「支出総額」⇒「支払」に標記変更</t>
        </r>
      </text>
    </comment>
    <comment ref="T5" authorId="0">
      <text>
        <r>
          <rPr>
            <sz val="9"/>
            <rFont val="ＭＳ Ｐゴシック"/>
            <family val="3"/>
          </rPr>
          <t>2008/02/25
国の統計表に合わせて「実収入以外の収入」より標記変更</t>
        </r>
      </text>
    </comment>
    <comment ref="CI5" authorId="0">
      <text>
        <r>
          <rPr>
            <sz val="9"/>
            <rFont val="ＭＳ Ｐゴシック"/>
            <family val="3"/>
          </rPr>
          <t>「翌月への繰越金」より変更</t>
        </r>
      </text>
    </comment>
  </commentList>
</comments>
</file>

<file path=xl/sharedStrings.xml><?xml version="1.0" encoding="utf-8"?>
<sst xmlns="http://schemas.openxmlformats.org/spreadsheetml/2006/main" count="781" uniqueCount="219">
  <si>
    <t>　</t>
  </si>
  <si>
    <t>世</t>
  </si>
  <si>
    <t xml:space="preserve"> </t>
  </si>
  <si>
    <t>帯</t>
  </si>
  <si>
    <t>家</t>
  </si>
  <si>
    <t>保</t>
  </si>
  <si>
    <t>教</t>
  </si>
  <si>
    <t>主</t>
  </si>
  <si>
    <t>油</t>
  </si>
  <si>
    <t>調</t>
  </si>
  <si>
    <t xml:space="preserve">  設</t>
  </si>
  <si>
    <t>他</t>
  </si>
  <si>
    <t>具　</t>
  </si>
  <si>
    <t xml:space="preserve">  室</t>
  </si>
  <si>
    <t>服</t>
  </si>
  <si>
    <t xml:space="preserve"> シ</t>
  </si>
  <si>
    <t xml:space="preserve">被 </t>
  </si>
  <si>
    <t xml:space="preserve">健 </t>
  </si>
  <si>
    <t>自</t>
  </si>
  <si>
    <t>通　</t>
  </si>
  <si>
    <t>書</t>
  </si>
  <si>
    <t>脂</t>
  </si>
  <si>
    <t xml:space="preserve">  備</t>
  </si>
  <si>
    <t>・</t>
  </si>
  <si>
    <t>庭</t>
  </si>
  <si>
    <t xml:space="preserve">  内</t>
  </si>
  <si>
    <t>事</t>
  </si>
  <si>
    <t>健</t>
  </si>
  <si>
    <t>康</t>
  </si>
  <si>
    <t>健 用</t>
  </si>
  <si>
    <t>通</t>
  </si>
  <si>
    <t>動</t>
  </si>
  <si>
    <t>養</t>
  </si>
  <si>
    <t>送</t>
  </si>
  <si>
    <t xml:space="preserve">  修</t>
  </si>
  <si>
    <t>ス</t>
  </si>
  <si>
    <t>用</t>
  </si>
  <si>
    <t xml:space="preserve">  装</t>
  </si>
  <si>
    <t>サ</t>
  </si>
  <si>
    <t>薬　</t>
  </si>
  <si>
    <t>医 品</t>
  </si>
  <si>
    <t>車</t>
  </si>
  <si>
    <t>娯</t>
  </si>
  <si>
    <t>人</t>
  </si>
  <si>
    <t xml:space="preserve">  繕</t>
  </si>
  <si>
    <t>耐</t>
  </si>
  <si>
    <t xml:space="preserve">  備装</t>
  </si>
  <si>
    <t>消</t>
  </si>
  <si>
    <t>ｌ</t>
  </si>
  <si>
    <t xml:space="preserve">  ・  タ</t>
  </si>
  <si>
    <t>持 摂</t>
  </si>
  <si>
    <t>療  ・</t>
  </si>
  <si>
    <t>等 関</t>
  </si>
  <si>
    <t>楽 耐</t>
  </si>
  <si>
    <t>楽</t>
  </si>
  <si>
    <t xml:space="preserve">    印</t>
  </si>
  <si>
    <t>　　</t>
  </si>
  <si>
    <t>味</t>
  </si>
  <si>
    <t xml:space="preserve">   ・維</t>
  </si>
  <si>
    <t>久</t>
  </si>
  <si>
    <t>耗</t>
  </si>
  <si>
    <t>ビ</t>
  </si>
  <si>
    <t>用 取</t>
  </si>
  <si>
    <t xml:space="preserve">    器</t>
  </si>
  <si>
    <t xml:space="preserve">    係</t>
  </si>
  <si>
    <t>料</t>
  </si>
  <si>
    <t>用 久</t>
  </si>
  <si>
    <t xml:space="preserve">    刷</t>
  </si>
  <si>
    <t>り</t>
  </si>
  <si>
    <t>員</t>
  </si>
  <si>
    <t>類</t>
  </si>
  <si>
    <t>品</t>
  </si>
  <si>
    <t>財</t>
  </si>
  <si>
    <t xml:space="preserve">     類</t>
  </si>
  <si>
    <t xml:space="preserve">    品</t>
  </si>
  <si>
    <t xml:space="preserve">    具</t>
  </si>
  <si>
    <t>信</t>
  </si>
  <si>
    <t xml:space="preserve">    費</t>
  </si>
  <si>
    <t xml:space="preserve">    物</t>
  </si>
  <si>
    <t>金</t>
  </si>
  <si>
    <t>　－</t>
  </si>
  <si>
    <t>第２表　　富山市の１世帯当たり年平均１か月間の収入と支出　</t>
  </si>
  <si>
    <t>収</t>
  </si>
  <si>
    <t>入</t>
  </si>
  <si>
    <t>め</t>
  </si>
  <si>
    <t xml:space="preserve">  他 収</t>
  </si>
  <si>
    <t>業　</t>
  </si>
  <si>
    <t>の　</t>
  </si>
  <si>
    <t>別</t>
  </si>
  <si>
    <t>入　</t>
  </si>
  <si>
    <t>先</t>
  </si>
  <si>
    <t>定</t>
  </si>
  <si>
    <t>臨</t>
  </si>
  <si>
    <t>賞　</t>
  </si>
  <si>
    <t>帯 配</t>
  </si>
  <si>
    <t xml:space="preserve">  の</t>
  </si>
  <si>
    <t>内</t>
  </si>
  <si>
    <t>経</t>
  </si>
  <si>
    <t>期</t>
  </si>
  <si>
    <t>時</t>
  </si>
  <si>
    <t xml:space="preserve">  世</t>
  </si>
  <si>
    <t>職</t>
  </si>
  <si>
    <t>常</t>
  </si>
  <si>
    <t xml:space="preserve">  帯</t>
  </si>
  <si>
    <t>与</t>
  </si>
  <si>
    <t xml:space="preserve">  員 入</t>
  </si>
  <si>
    <t>　   －</t>
  </si>
  <si>
    <t>　    －</t>
  </si>
  <si>
    <t>　     －</t>
  </si>
  <si>
    <t>　　　　　　　　　　　　　　　　　　　　　　　　　　　　　　　　　　　　　　　　　　　　　　　　　　第２表　　富山市の１世帯当たり年平均１か月間の収入と支出　</t>
  </si>
  <si>
    <t>世帯人員</t>
  </si>
  <si>
    <t>有業人員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</si>
  <si>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</si>
  <si>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</si>
  <si>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</si>
  <si>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</si>
  <si>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</si>
  <si>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</si>
  <si>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</si>
  <si>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</si>
  <si>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菓子類</t>
  </si>
  <si>
    <t>飲料</t>
  </si>
  <si>
    <t>酒類</t>
  </si>
  <si>
    <t>外食</t>
  </si>
  <si>
    <t>住居</t>
  </si>
  <si>
    <t>家賃地代</t>
  </si>
  <si>
    <t>光熱・水道</t>
  </si>
  <si>
    <t>電気代</t>
  </si>
  <si>
    <t>ガス代</t>
  </si>
  <si>
    <t>他の光熱</t>
  </si>
  <si>
    <t>寝具類</t>
  </si>
  <si>
    <t>家事雑貨</t>
  </si>
  <si>
    <t>被服及び履物</t>
  </si>
  <si>
    <t>和服</t>
  </si>
  <si>
    <t>洋服</t>
  </si>
  <si>
    <t>下着類</t>
  </si>
  <si>
    <t>他の被服</t>
  </si>
  <si>
    <t>履物類</t>
  </si>
  <si>
    <t>保健医療</t>
  </si>
  <si>
    <t>医薬品</t>
  </si>
  <si>
    <t>交通・通信</t>
  </si>
  <si>
    <t>交通</t>
  </si>
  <si>
    <t>通信</t>
  </si>
  <si>
    <t>教育</t>
  </si>
  <si>
    <t>教養娯楽</t>
  </si>
  <si>
    <t>その他の
消費支出</t>
  </si>
  <si>
    <t>諸雑費</t>
  </si>
  <si>
    <t>こづかい</t>
  </si>
  <si>
    <t>交際費</t>
  </si>
  <si>
    <t>仕送り金</t>
  </si>
  <si>
    <t>世帯主の年齢</t>
  </si>
  <si>
    <t>実収入</t>
  </si>
  <si>
    <t>経常収入</t>
  </si>
  <si>
    <t>勤め先収入</t>
  </si>
  <si>
    <t>特別収入</t>
  </si>
  <si>
    <t>繰入金</t>
  </si>
  <si>
    <t>実支出</t>
  </si>
  <si>
    <t>調理食品</t>
  </si>
  <si>
    <t>上下水道料</t>
  </si>
  <si>
    <t>生地・糸類</t>
  </si>
  <si>
    <t>非消費支出</t>
  </si>
  <si>
    <t>可処分所得</t>
  </si>
  <si>
    <t>黒字</t>
  </si>
  <si>
    <t>貯蓄純増</t>
  </si>
  <si>
    <r>
      <t xml:space="preserve">   </t>
    </r>
    <r>
      <rPr>
        <sz val="10"/>
        <rFont val="ＭＳ Ｐゴシック"/>
        <family val="3"/>
      </rPr>
      <t xml:space="preserve">     </t>
    </r>
    <r>
      <rPr>
        <sz val="10"/>
        <rFont val="ＭＳ Ｐゴシック"/>
        <family val="3"/>
      </rPr>
      <t>入</t>
    </r>
  </si>
  <si>
    <t>－</t>
  </si>
  <si>
    <t>－</t>
  </si>
  <si>
    <t>平成16年</t>
  </si>
  <si>
    <t>平成17年</t>
  </si>
  <si>
    <t>農</t>
  </si>
  <si>
    <t>林</t>
  </si>
  <si>
    <t>漁</t>
  </si>
  <si>
    <t>業</t>
  </si>
  <si>
    <t>収</t>
  </si>
  <si>
    <t>入</t>
  </si>
  <si>
    <t xml:space="preserve">  対前年名目増減率（％）</t>
  </si>
  <si>
    <t xml:space="preserve">  構　成　比　（％）</t>
  </si>
  <si>
    <t xml:space="preserve">  対前年実質増減率（％）</t>
  </si>
  <si>
    <t>（総世帯のうち勤労者世帯）</t>
  </si>
  <si>
    <t>（総世帯のうち勤労者世帯）（続き）</t>
  </si>
  <si>
    <t>平成18年</t>
  </si>
  <si>
    <t>平成19年</t>
  </si>
  <si>
    <t>支払</t>
  </si>
  <si>
    <t>（繰入金を除く）
実収入以外の受取</t>
  </si>
  <si>
    <t>（繰越金を除く）
実支出以外の支払</t>
  </si>
  <si>
    <t>受取</t>
  </si>
  <si>
    <t>平成20年</t>
  </si>
  <si>
    <t xml:space="preserve">  実  数（円）</t>
  </si>
  <si>
    <t xml:space="preserve">  構　成　比　（％）</t>
  </si>
  <si>
    <t>平成20年</t>
  </si>
  <si>
    <t>平成21年</t>
  </si>
  <si>
    <t>平成16年</t>
  </si>
  <si>
    <t>平成17年</t>
  </si>
  <si>
    <t>平成18年</t>
  </si>
  <si>
    <t>平成19年</t>
  </si>
  <si>
    <t>平成21年</t>
  </si>
  <si>
    <r>
      <t xml:space="preserve">   ・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飾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</si>
  <si>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持</t>
    </r>
  </si>
  <si>
    <r>
      <rPr>
        <sz val="6"/>
        <rFont val="ＭＳ Ｐゴシック"/>
        <family val="3"/>
      </rPr>
      <t xml:space="preserve">         </t>
    </r>
    <r>
      <rPr>
        <sz val="10"/>
        <rFont val="ＭＳ Ｐゴシック"/>
        <family val="3"/>
      </rPr>
      <t>品</t>
    </r>
  </si>
  <si>
    <t>（注）「交際費」の対前年増減率の実質化には、消費者物価指数（持家の帰属家賃を除く総合）を用いた。</t>
  </si>
  <si>
    <t xml:space="preserve"> ツ   ｌ</t>
  </si>
  <si>
    <t xml:space="preserve">       ｌ</t>
  </si>
  <si>
    <t xml:space="preserve"> ャ  セ</t>
  </si>
  <si>
    <t>楽  ｌ</t>
  </si>
  <si>
    <t>療  ｌ</t>
  </si>
  <si>
    <r>
      <t>関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 xml:space="preserve">サ </t>
    </r>
  </si>
  <si>
    <r>
      <t xml:space="preserve">連  </t>
    </r>
    <r>
      <rPr>
        <sz val="10"/>
        <rFont val="ＭＳ Ｐゴシック"/>
        <family val="3"/>
      </rPr>
      <t>ｌ</t>
    </r>
  </si>
  <si>
    <r>
      <t>医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サ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</si>
  <si>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ビ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</si>
  <si>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ス</t>
    </r>
  </si>
  <si>
    <r>
      <t>娯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サ</t>
    </r>
  </si>
  <si>
    <r>
      <t xml:space="preserve"> ・</t>
    </r>
    <r>
      <rPr>
        <sz val="6"/>
        <rFont val="ＭＳ Ｐゴシック"/>
        <family val="3"/>
      </rPr>
      <t xml:space="preserve">  </t>
    </r>
    <r>
      <rPr>
        <sz val="10"/>
        <rFont val="ＭＳ Ｐゴシック"/>
        <family val="3"/>
      </rPr>
      <t>の</t>
    </r>
  </si>
  <si>
    <r>
      <t>籍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他</t>
    </r>
  </si>
  <si>
    <r>
      <rPr>
        <sz val="6"/>
        <rFont val="ＭＳ Ｐゴシック"/>
        <family val="3"/>
      </rPr>
      <t xml:space="preserve">       </t>
    </r>
    <r>
      <rPr>
        <sz val="10"/>
        <rFont val="ＭＳ Ｐゴシック"/>
        <family val="3"/>
      </rPr>
      <t>財</t>
    </r>
  </si>
  <si>
    <r>
      <t>主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偶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の</t>
    </r>
  </si>
  <si>
    <r>
      <t>の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者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収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</si>
  <si>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ス</t>
    </r>
  </si>
  <si>
    <r>
      <rPr>
        <sz val="6"/>
        <rFont val="ＭＳ Ｐゴシック"/>
        <family val="3"/>
      </rPr>
      <t xml:space="preserve">        </t>
    </r>
    <r>
      <rPr>
        <sz val="10"/>
        <rFont val="ＭＳ Ｐゴシック"/>
        <family val="3"/>
      </rPr>
      <t>ビ</t>
    </r>
  </si>
  <si>
    <t>繰越金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</si>
</sst>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 ;[Red]\-#,##0\ "/>
    <numFmt numFmtId="179" formatCode="#,##0_);[Red]\(#,##0\)"/>
    <numFmt numFmtId="180" formatCode="0.000"/>
    <numFmt numFmtId="181" formatCode="0.0000"/>
    <numFmt numFmtId="182" formatCode="0.00000"/>
    <numFmt numFmtId="183" formatCode="#,##0.0;[Red]\-#,##0.0"/>
    <numFmt numFmtId="184" formatCode="0.0_ "/>
    <numFmt numFmtId="185" formatCode="0.00_ "/>
    <numFmt numFmtId="186" formatCode="#,##0.0"/>
    <numFmt numFmtId="187" formatCode="0;_ꐀ"/>
    <numFmt numFmtId="188" formatCode="0.0;_ꐀ"/>
    <numFmt numFmtId="189" formatCode="0.00;_ꐀ"/>
    <numFmt numFmtId="190" formatCode="0.000_ "/>
    <numFmt numFmtId="191" formatCode="0;_琀"/>
    <numFmt numFmtId="192" formatCode="0.0;_琀"/>
    <numFmt numFmtId="193" formatCode="0.00;_琀"/>
    <numFmt numFmtId="194" formatCode="0.0_);[Red]\(0.0\)"/>
    <numFmt numFmtId="195" formatCode="0.00_);[Red]\(0.00\)"/>
    <numFmt numFmtId="196" formatCode="0_ "/>
    <numFmt numFmtId="197" formatCode="0;_뀀"/>
    <numFmt numFmtId="198" formatCode="0.0;_뀀"/>
    <numFmt numFmtId="199" formatCode="0.00;_뀀"/>
    <numFmt numFmtId="200" formatCode="###,###,##0.0;&quot;-&quot;##,###,##0.0"/>
    <numFmt numFmtId="201" formatCode="###,###,##0;&quot;-&quot;##,###,##0"/>
    <numFmt numFmtId="202" formatCode="#,##0.0_ 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1" xfId="0" applyFont="1" applyBorder="1" applyAlignment="1">
      <alignment horizontal="right"/>
    </xf>
    <xf numFmtId="0" fontId="4" fillId="0" borderId="13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distributed"/>
    </xf>
    <xf numFmtId="0" fontId="4" fillId="0" borderId="18" xfId="0" applyFont="1" applyBorder="1" applyAlignment="1">
      <alignment horizontal="distributed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left"/>
    </xf>
    <xf numFmtId="3" fontId="4" fillId="0" borderId="0" xfId="49" applyNumberFormat="1" applyFont="1" applyBorder="1" applyAlignment="1">
      <alignment/>
    </xf>
    <xf numFmtId="184" fontId="4" fillId="0" borderId="12" xfId="0" applyNumberFormat="1" applyFont="1" applyBorder="1" applyAlignment="1">
      <alignment/>
    </xf>
    <xf numFmtId="184" fontId="4" fillId="0" borderId="13" xfId="0" applyNumberFormat="1" applyFont="1" applyBorder="1" applyAlignment="1">
      <alignment/>
    </xf>
    <xf numFmtId="184" fontId="4" fillId="0" borderId="14" xfId="0" applyNumberFormat="1" applyFont="1" applyBorder="1" applyAlignment="1">
      <alignment/>
    </xf>
    <xf numFmtId="184" fontId="4" fillId="0" borderId="17" xfId="0" applyNumberFormat="1" applyFont="1" applyBorder="1" applyAlignment="1">
      <alignment/>
    </xf>
    <xf numFmtId="184" fontId="4" fillId="0" borderId="0" xfId="0" applyNumberFormat="1" applyFont="1" applyAlignment="1">
      <alignment/>
    </xf>
    <xf numFmtId="184" fontId="4" fillId="0" borderId="0" xfId="0" applyNumberFormat="1" applyFont="1" applyBorder="1" applyAlignment="1">
      <alignment/>
    </xf>
    <xf numFmtId="184" fontId="4" fillId="0" borderId="1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38" fontId="4" fillId="0" borderId="0" xfId="49" applyFont="1" applyBorder="1" applyAlignment="1">
      <alignment/>
    </xf>
    <xf numFmtId="0" fontId="4" fillId="0" borderId="19" xfId="0" applyFont="1" applyBorder="1" applyAlignment="1">
      <alignment horizontal="distributed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2" fontId="4" fillId="0" borderId="0" xfId="0" applyNumberFormat="1" applyFont="1" applyBorder="1" applyAlignment="1">
      <alignment/>
    </xf>
    <xf numFmtId="194" fontId="4" fillId="0" borderId="12" xfId="49" applyNumberFormat="1" applyFont="1" applyBorder="1" applyAlignment="1">
      <alignment/>
    </xf>
    <xf numFmtId="194" fontId="4" fillId="0" borderId="12" xfId="0" applyNumberFormat="1" applyFont="1" applyBorder="1" applyAlignment="1">
      <alignment/>
    </xf>
    <xf numFmtId="194" fontId="4" fillId="0" borderId="12" xfId="0" applyNumberFormat="1" applyFont="1" applyBorder="1" applyAlignment="1">
      <alignment/>
    </xf>
    <xf numFmtId="194" fontId="4" fillId="0" borderId="13" xfId="0" applyNumberFormat="1" applyFont="1" applyBorder="1" applyAlignment="1">
      <alignment/>
    </xf>
    <xf numFmtId="194" fontId="4" fillId="0" borderId="17" xfId="0" applyNumberFormat="1" applyFont="1" applyBorder="1" applyAlignment="1">
      <alignment/>
    </xf>
    <xf numFmtId="194" fontId="4" fillId="0" borderId="14" xfId="0" applyNumberFormat="1" applyFont="1" applyBorder="1" applyAlignment="1">
      <alignment/>
    </xf>
    <xf numFmtId="194" fontId="4" fillId="0" borderId="17" xfId="0" applyNumberFormat="1" applyFont="1" applyBorder="1" applyAlignment="1">
      <alignment/>
    </xf>
    <xf numFmtId="194" fontId="4" fillId="0" borderId="0" xfId="0" applyNumberFormat="1" applyFont="1" applyAlignment="1">
      <alignment/>
    </xf>
    <xf numFmtId="184" fontId="0" fillId="0" borderId="0" xfId="0" applyNumberFormat="1" applyAlignment="1">
      <alignment/>
    </xf>
    <xf numFmtId="176" fontId="4" fillId="0" borderId="0" xfId="0" applyNumberFormat="1" applyFont="1" applyBorder="1" applyAlignment="1">
      <alignment/>
    </xf>
    <xf numFmtId="194" fontId="4" fillId="0" borderId="21" xfId="49" applyNumberFormat="1" applyFont="1" applyBorder="1" applyAlignment="1">
      <alignment/>
    </xf>
    <xf numFmtId="0" fontId="0" fillId="0" borderId="0" xfId="0" applyBorder="1" applyAlignment="1">
      <alignment horizontal="center" vertical="distributed" textRotation="255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top" textRotation="255"/>
    </xf>
    <xf numFmtId="194" fontId="4" fillId="0" borderId="21" xfId="0" applyNumberFormat="1" applyFont="1" applyBorder="1" applyAlignment="1">
      <alignment/>
    </xf>
    <xf numFmtId="194" fontId="4" fillId="0" borderId="10" xfId="0" applyNumberFormat="1" applyFont="1" applyBorder="1" applyAlignment="1">
      <alignment/>
    </xf>
    <xf numFmtId="0" fontId="4" fillId="0" borderId="21" xfId="0" applyNumberFormat="1" applyFont="1" applyBorder="1" applyAlignment="1">
      <alignment horizontal="right" vertical="center"/>
    </xf>
    <xf numFmtId="0" fontId="4" fillId="0" borderId="21" xfId="0" applyNumberFormat="1" applyFont="1" applyBorder="1" applyAlignment="1">
      <alignment horizontal="right" vertical="center"/>
    </xf>
    <xf numFmtId="0" fontId="4" fillId="0" borderId="21" xfId="49" applyNumberFormat="1" applyFont="1" applyBorder="1" applyAlignment="1">
      <alignment horizontal="right" vertical="center"/>
    </xf>
    <xf numFmtId="0" fontId="4" fillId="0" borderId="13" xfId="0" applyNumberFormat="1" applyFont="1" applyBorder="1" applyAlignment="1">
      <alignment horizontal="right" vertical="center"/>
    </xf>
    <xf numFmtId="0" fontId="4" fillId="0" borderId="12" xfId="0" applyNumberFormat="1" applyFont="1" applyBorder="1" applyAlignment="1">
      <alignment horizontal="right" vertical="center"/>
    </xf>
    <xf numFmtId="0" fontId="4" fillId="0" borderId="12" xfId="49" applyNumberFormat="1" applyFont="1" applyBorder="1" applyAlignment="1">
      <alignment horizontal="right" vertical="center"/>
    </xf>
    <xf numFmtId="0" fontId="4" fillId="0" borderId="14" xfId="0" applyNumberFormat="1" applyFont="1" applyBorder="1" applyAlignment="1">
      <alignment horizontal="right" vertical="center"/>
    </xf>
    <xf numFmtId="0" fontId="4" fillId="0" borderId="17" xfId="0" applyNumberFormat="1" applyFont="1" applyBorder="1" applyAlignment="1">
      <alignment horizontal="right" vertical="center"/>
    </xf>
    <xf numFmtId="0" fontId="4" fillId="0" borderId="22" xfId="0" applyNumberFormat="1" applyFont="1" applyBorder="1" applyAlignment="1">
      <alignment horizontal="right" vertical="center"/>
    </xf>
    <xf numFmtId="0" fontId="5" fillId="0" borderId="14" xfId="0" applyNumberFormat="1" applyFont="1" applyBorder="1" applyAlignment="1">
      <alignment horizontal="right" vertical="center"/>
    </xf>
    <xf numFmtId="0" fontId="4" fillId="0" borderId="2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184" fontId="4" fillId="0" borderId="21" xfId="0" applyNumberFormat="1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184" fontId="4" fillId="0" borderId="12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184" fontId="4" fillId="0" borderId="22" xfId="0" applyNumberFormat="1" applyFont="1" applyBorder="1" applyAlignment="1">
      <alignment horizontal="right"/>
    </xf>
    <xf numFmtId="184" fontId="4" fillId="0" borderId="21" xfId="0" applyNumberFormat="1" applyFont="1" applyBorder="1" applyAlignment="1">
      <alignment horizontal="right"/>
    </xf>
    <xf numFmtId="184" fontId="4" fillId="0" borderId="21" xfId="0" applyNumberFormat="1" applyFont="1" applyBorder="1" applyAlignment="1">
      <alignment horizontal="right" vertical="center"/>
    </xf>
    <xf numFmtId="184" fontId="4" fillId="0" borderId="10" xfId="0" applyNumberFormat="1" applyFont="1" applyBorder="1" applyAlignment="1">
      <alignment horizontal="right"/>
    </xf>
    <xf numFmtId="184" fontId="4" fillId="0" borderId="12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 horizontal="right"/>
    </xf>
    <xf numFmtId="184" fontId="4" fillId="0" borderId="22" xfId="0" applyNumberFormat="1" applyFont="1" applyBorder="1" applyAlignment="1">
      <alignment horizontal="right"/>
    </xf>
    <xf numFmtId="184" fontId="4" fillId="0" borderId="12" xfId="0" applyNumberFormat="1" applyFont="1" applyBorder="1" applyAlignment="1">
      <alignment horizontal="right" vertical="center"/>
    </xf>
    <xf numFmtId="0" fontId="4" fillId="0" borderId="10" xfId="49" applyNumberFormat="1" applyFont="1" applyBorder="1" applyAlignment="1">
      <alignment horizontal="right" vertical="center"/>
    </xf>
    <xf numFmtId="0" fontId="4" fillId="0" borderId="13" xfId="49" applyNumberFormat="1" applyFont="1" applyBorder="1" applyAlignment="1">
      <alignment horizontal="right" vertical="center"/>
    </xf>
    <xf numFmtId="0" fontId="4" fillId="0" borderId="12" xfId="0" applyNumberFormat="1" applyFont="1" applyBorder="1" applyAlignment="1">
      <alignment horizontal="right" vertical="center"/>
    </xf>
    <xf numFmtId="0" fontId="4" fillId="0" borderId="14" xfId="0" applyNumberFormat="1" applyFont="1" applyBorder="1" applyAlignment="1">
      <alignment horizontal="right" vertical="center"/>
    </xf>
    <xf numFmtId="0" fontId="4" fillId="0" borderId="17" xfId="0" applyNumberFormat="1" applyFont="1" applyBorder="1" applyAlignment="1">
      <alignment horizontal="right" vertical="center"/>
    </xf>
    <xf numFmtId="194" fontId="4" fillId="0" borderId="21" xfId="49" applyNumberFormat="1" applyFont="1" applyBorder="1" applyAlignment="1">
      <alignment horizontal="right"/>
    </xf>
    <xf numFmtId="194" fontId="4" fillId="0" borderId="12" xfId="49" applyNumberFormat="1" applyFont="1" applyBorder="1" applyAlignment="1">
      <alignment horizontal="right"/>
    </xf>
    <xf numFmtId="194" fontId="4" fillId="0" borderId="12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0" fontId="1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84" fontId="4" fillId="0" borderId="23" xfId="0" applyNumberFormat="1" applyFont="1" applyBorder="1" applyAlignment="1">
      <alignment/>
    </xf>
    <xf numFmtId="184" fontId="4" fillId="0" borderId="23" xfId="0" applyNumberFormat="1" applyFont="1" applyBorder="1" applyAlignment="1">
      <alignment horizontal="right"/>
    </xf>
    <xf numFmtId="184" fontId="4" fillId="0" borderId="22" xfId="0" applyNumberFormat="1" applyFont="1" applyBorder="1" applyAlignment="1">
      <alignment/>
    </xf>
    <xf numFmtId="184" fontId="4" fillId="0" borderId="23" xfId="0" applyNumberFormat="1" applyFont="1" applyBorder="1" applyAlignment="1">
      <alignment horizontal="right" vertical="center"/>
    </xf>
    <xf numFmtId="184" fontId="4" fillId="0" borderId="10" xfId="0" applyNumberFormat="1" applyFont="1" applyBorder="1" applyAlignment="1">
      <alignment horizontal="right"/>
    </xf>
    <xf numFmtId="2" fontId="4" fillId="0" borderId="23" xfId="0" applyNumberFormat="1" applyFont="1" applyFill="1" applyBorder="1" applyAlignment="1" applyProtection="1">
      <alignment/>
      <protection locked="0"/>
    </xf>
    <xf numFmtId="176" fontId="4" fillId="0" borderId="23" xfId="0" applyNumberFormat="1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/>
      <protection locked="0"/>
    </xf>
    <xf numFmtId="3" fontId="4" fillId="0" borderId="23" xfId="49" applyNumberFormat="1" applyFont="1" applyFill="1" applyBorder="1" applyAlignment="1" applyProtection="1">
      <alignment/>
      <protection locked="0"/>
    </xf>
    <xf numFmtId="3" fontId="4" fillId="0" borderId="22" xfId="49" applyNumberFormat="1" applyFont="1" applyFill="1" applyBorder="1" applyAlignment="1" applyProtection="1">
      <alignment/>
      <protection locked="0"/>
    </xf>
    <xf numFmtId="3" fontId="4" fillId="0" borderId="19" xfId="49" applyNumberFormat="1" applyFont="1" applyFill="1" applyBorder="1" applyAlignment="1" applyProtection="1">
      <alignment/>
      <protection locked="0"/>
    </xf>
    <xf numFmtId="3" fontId="4" fillId="0" borderId="23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194" fontId="8" fillId="0" borderId="0" xfId="0" applyNumberFormat="1" applyFont="1" applyAlignment="1">
      <alignment/>
    </xf>
    <xf numFmtId="0" fontId="8" fillId="0" borderId="0" xfId="0" applyFont="1" applyFill="1" applyBorder="1" applyAlignment="1">
      <alignment horizontal="left"/>
    </xf>
    <xf numFmtId="3" fontId="4" fillId="0" borderId="21" xfId="49" applyNumberFormat="1" applyFont="1" applyBorder="1" applyAlignment="1" applyProtection="1">
      <alignment/>
      <protection locked="0"/>
    </xf>
    <xf numFmtId="3" fontId="4" fillId="0" borderId="10" xfId="49" applyNumberFormat="1" applyFont="1" applyBorder="1" applyAlignment="1" applyProtection="1">
      <alignment/>
      <protection locked="0"/>
    </xf>
    <xf numFmtId="3" fontId="4" fillId="0" borderId="11" xfId="49" applyNumberFormat="1" applyFont="1" applyBorder="1" applyAlignment="1" applyProtection="1">
      <alignment/>
      <protection locked="0"/>
    </xf>
    <xf numFmtId="2" fontId="4" fillId="0" borderId="12" xfId="0" applyNumberFormat="1" applyFont="1" applyBorder="1" applyAlignment="1" applyProtection="1">
      <alignment/>
      <protection locked="0"/>
    </xf>
    <xf numFmtId="176" fontId="4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3" fontId="4" fillId="0" borderId="12" xfId="49" applyNumberFormat="1" applyFont="1" applyBorder="1" applyAlignment="1" applyProtection="1">
      <alignment/>
      <protection locked="0"/>
    </xf>
    <xf numFmtId="3" fontId="4" fillId="0" borderId="13" xfId="49" applyNumberFormat="1" applyFont="1" applyBorder="1" applyAlignment="1" applyProtection="1">
      <alignment/>
      <protection locked="0"/>
    </xf>
    <xf numFmtId="3" fontId="4" fillId="0" borderId="0" xfId="49" applyNumberFormat="1" applyFont="1" applyBorder="1" applyAlignment="1" applyProtection="1">
      <alignment/>
      <protection locked="0"/>
    </xf>
    <xf numFmtId="0" fontId="8" fillId="0" borderId="22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21" xfId="0" applyFont="1" applyFill="1" applyBorder="1" applyAlignment="1" applyProtection="1">
      <alignment/>
      <protection locked="0"/>
    </xf>
    <xf numFmtId="2" fontId="4" fillId="0" borderId="21" xfId="0" applyNumberFormat="1" applyFont="1" applyBorder="1" applyAlignment="1" applyProtection="1">
      <alignment/>
      <protection locked="0"/>
    </xf>
    <xf numFmtId="176" fontId="4" fillId="0" borderId="21" xfId="0" applyNumberFormat="1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3" fontId="4" fillId="0" borderId="21" xfId="49" applyNumberFormat="1" applyFont="1" applyBorder="1" applyAlignment="1" applyProtection="1">
      <alignment/>
      <protection locked="0"/>
    </xf>
    <xf numFmtId="3" fontId="4" fillId="0" borderId="10" xfId="49" applyNumberFormat="1" applyFont="1" applyBorder="1" applyAlignment="1" applyProtection="1">
      <alignment/>
      <protection locked="0"/>
    </xf>
    <xf numFmtId="3" fontId="4" fillId="0" borderId="21" xfId="0" applyNumberFormat="1" applyFont="1" applyBorder="1" applyAlignment="1" applyProtection="1">
      <alignment/>
      <protection locked="0"/>
    </xf>
    <xf numFmtId="0" fontId="8" fillId="0" borderId="21" xfId="0" applyFont="1" applyBorder="1" applyAlignment="1" applyProtection="1">
      <alignment/>
      <protection locked="0"/>
    </xf>
    <xf numFmtId="3" fontId="4" fillId="0" borderId="21" xfId="0" applyNumberFormat="1" applyFont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/>
      <protection locked="0"/>
    </xf>
    <xf numFmtId="2" fontId="4" fillId="0" borderId="12" xfId="0" applyNumberFormat="1" applyFont="1" applyBorder="1" applyAlignment="1" applyProtection="1">
      <alignment/>
      <protection locked="0"/>
    </xf>
    <xf numFmtId="176" fontId="4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3" fontId="4" fillId="0" borderId="12" xfId="49" applyNumberFormat="1" applyFont="1" applyBorder="1" applyAlignment="1" applyProtection="1">
      <alignment/>
      <protection locked="0"/>
    </xf>
    <xf numFmtId="3" fontId="4" fillId="0" borderId="13" xfId="49" applyNumberFormat="1" applyFont="1" applyBorder="1" applyAlignment="1" applyProtection="1">
      <alignment/>
      <protection locked="0"/>
    </xf>
    <xf numFmtId="3" fontId="4" fillId="0" borderId="12" xfId="0" applyNumberFormat="1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3" fontId="4" fillId="0" borderId="12" xfId="0" applyNumberFormat="1" applyFont="1" applyBorder="1" applyAlignment="1" applyProtection="1">
      <alignment/>
      <protection locked="0"/>
    </xf>
    <xf numFmtId="0" fontId="8" fillId="0" borderId="23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202" fontId="5" fillId="0" borderId="21" xfId="0" applyNumberFormat="1" applyFont="1" applyBorder="1" applyAlignment="1" applyProtection="1">
      <alignment horizontal="right"/>
      <protection locked="0"/>
    </xf>
    <xf numFmtId="202" fontId="4" fillId="0" borderId="21" xfId="0" applyNumberFormat="1" applyFont="1" applyBorder="1" applyAlignment="1" applyProtection="1">
      <alignment horizontal="right"/>
      <protection locked="0"/>
    </xf>
    <xf numFmtId="202" fontId="4" fillId="0" borderId="21" xfId="0" applyNumberFormat="1" applyFont="1" applyBorder="1" applyAlignment="1" applyProtection="1">
      <alignment/>
      <protection locked="0"/>
    </xf>
    <xf numFmtId="202" fontId="4" fillId="0" borderId="10" xfId="0" applyNumberFormat="1" applyFont="1" applyBorder="1" applyAlignment="1" applyProtection="1">
      <alignment horizontal="right"/>
      <protection locked="0"/>
    </xf>
    <xf numFmtId="202" fontId="4" fillId="0" borderId="21" xfId="0" applyNumberFormat="1" applyFont="1" applyBorder="1" applyAlignment="1" applyProtection="1">
      <alignment horizontal="right"/>
      <protection locked="0"/>
    </xf>
    <xf numFmtId="202" fontId="4" fillId="0" borderId="0" xfId="0" applyNumberFormat="1" applyFont="1" applyAlignment="1" applyProtection="1">
      <alignment/>
      <protection locked="0"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  <xf numFmtId="0" fontId="0" fillId="0" borderId="17" xfId="0" applyBorder="1" applyAlignment="1">
      <alignment horizontal="center" vertical="distributed" textRotation="255"/>
    </xf>
    <xf numFmtId="0" fontId="4" fillId="0" borderId="10" xfId="0" applyFont="1" applyFill="1" applyBorder="1" applyAlignment="1">
      <alignment horizontal="center" vertical="distributed" textRotation="255"/>
    </xf>
    <xf numFmtId="0" fontId="0" fillId="0" borderId="13" xfId="0" applyFill="1" applyBorder="1" applyAlignment="1">
      <alignment horizontal="center" vertical="distributed" textRotation="255"/>
    </xf>
    <xf numFmtId="0" fontId="0" fillId="0" borderId="17" xfId="0" applyFill="1" applyBorder="1" applyAlignment="1">
      <alignment horizontal="center" vertical="distributed" textRotation="255"/>
    </xf>
    <xf numFmtId="0" fontId="4" fillId="0" borderId="21" xfId="0" applyFont="1" applyBorder="1" applyAlignment="1">
      <alignment horizontal="center" vertical="distributed" textRotation="255"/>
    </xf>
    <xf numFmtId="0" fontId="4" fillId="0" borderId="21" xfId="0" applyFont="1" applyBorder="1" applyAlignment="1">
      <alignment horizontal="center" vertical="distributed" textRotation="255" wrapText="1"/>
    </xf>
    <xf numFmtId="0" fontId="4" fillId="0" borderId="10" xfId="0" applyFont="1" applyBorder="1" applyAlignment="1">
      <alignment horizontal="center" vertical="distributed" textRotation="255" wrapText="1"/>
    </xf>
    <xf numFmtId="0" fontId="4" fillId="0" borderId="10" xfId="0" applyFont="1" applyFill="1" applyBorder="1" applyAlignment="1">
      <alignment horizontal="center" vertical="distributed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200025</xdr:colOff>
      <xdr:row>7</xdr:row>
      <xdr:rowOff>123825</xdr:rowOff>
    </xdr:from>
    <xdr:to>
      <xdr:col>15</xdr:col>
      <xdr:colOff>352425</xdr:colOff>
      <xdr:row>8</xdr:row>
      <xdr:rowOff>104775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7458075" y="138112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CM42"/>
  <sheetViews>
    <sheetView tabSelected="1" view="pageBreakPreview" zoomScale="90" zoomScaleSheetLayoutView="90" zoomScalePageLayoutView="0" workbookViewId="0" topLeftCell="A2">
      <pane xSplit="1" ySplit="11" topLeftCell="B13" activePane="bottomRight" state="frozen"/>
      <selection pane="topLeft" activeCell="A2" sqref="A2"/>
      <selection pane="topRight" activeCell="B2" sqref="B2"/>
      <selection pane="bottomLeft" activeCell="A13" sqref="A13"/>
      <selection pane="bottomRight" activeCell="A2" sqref="A2"/>
    </sheetView>
  </sheetViews>
  <sheetFormatPr defaultColWidth="9.00390625" defaultRowHeight="13.5"/>
  <cols>
    <col min="1" max="1" width="12.125" style="108" customWidth="1"/>
    <col min="2" max="4" width="4.375" style="0" customWidth="1"/>
    <col min="5" max="5" width="0.5" style="0" customWidth="1"/>
    <col min="6" max="6" width="7.875" style="0" customWidth="1"/>
    <col min="7" max="11" width="7.125" style="0" customWidth="1"/>
    <col min="12" max="12" width="6.125" style="0" customWidth="1"/>
    <col min="13" max="16" width="6.625" style="0" customWidth="1"/>
    <col min="17" max="17" width="5.125" style="0" customWidth="1"/>
    <col min="18" max="21" width="6.625" style="0" customWidth="1"/>
    <col min="22" max="22" width="0.37109375" style="0" customWidth="1"/>
    <col min="23" max="23" width="7.875" style="0" customWidth="1"/>
    <col min="24" max="25" width="7.625" style="0" customWidth="1"/>
    <col min="26" max="26" width="6.375" style="0" customWidth="1"/>
    <col min="27" max="32" width="5.625" style="0" customWidth="1"/>
    <col min="33" max="33" width="12.125" style="0" customWidth="1"/>
    <col min="34" max="39" width="5.625" style="0" customWidth="1"/>
    <col min="40" max="40" width="6.375" style="0" customWidth="1"/>
    <col min="41" max="42" width="5.625" style="0" customWidth="1"/>
    <col min="43" max="43" width="6.375" style="0" customWidth="1"/>
    <col min="44" max="47" width="5.625" style="0" customWidth="1"/>
    <col min="48" max="48" width="6.375" style="0" customWidth="1"/>
    <col min="49" max="54" width="5.625" style="0" customWidth="1"/>
    <col min="55" max="55" width="6.375" style="0" customWidth="1"/>
    <col min="56" max="56" width="6.25390625" style="0" customWidth="1"/>
    <col min="57" max="63" width="5.625" style="0" customWidth="1"/>
    <col min="64" max="64" width="6.375" style="0" customWidth="1"/>
    <col min="65" max="65" width="12.00390625" style="0" customWidth="1"/>
    <col min="66" max="69" width="5.625" style="0" customWidth="1"/>
    <col min="70" max="70" width="6.375" style="0" customWidth="1"/>
    <col min="71" max="73" width="5.625" style="0" customWidth="1"/>
    <col min="74" max="75" width="6.375" style="0" customWidth="1"/>
    <col min="76" max="79" width="5.625" style="0" customWidth="1"/>
    <col min="80" max="80" width="6.625" style="0" customWidth="1"/>
    <col min="81" max="84" width="5.625" style="0" customWidth="1"/>
    <col min="85" max="85" width="6.375" style="0" customWidth="1"/>
    <col min="86" max="86" width="7.625" style="0" customWidth="1"/>
    <col min="87" max="87" width="6.625" style="0" customWidth="1"/>
    <col min="88" max="88" width="0.5" style="0" customWidth="1"/>
    <col min="89" max="89" width="7.625" style="0" customWidth="1"/>
    <col min="90" max="91" width="7.125" style="0" customWidth="1"/>
  </cols>
  <sheetData>
    <row r="1" ht="13.5"/>
    <row r="2" spans="1:65" ht="13.5">
      <c r="A2" s="107" t="s">
        <v>81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AG2" s="2" t="s">
        <v>109</v>
      </c>
      <c r="BM2" s="2" t="s">
        <v>109</v>
      </c>
    </row>
    <row r="3" spans="9:71" ht="13.5">
      <c r="I3" s="3" t="s">
        <v>178</v>
      </c>
      <c r="AM3" s="3" t="s">
        <v>179</v>
      </c>
      <c r="BS3" s="3" t="s">
        <v>179</v>
      </c>
    </row>
    <row r="4" ht="13.5"/>
    <row r="5" spans="1:91" s="6" customFormat="1" ht="15" customHeight="1">
      <c r="A5" s="109"/>
      <c r="B5" s="173" t="s">
        <v>110</v>
      </c>
      <c r="C5" s="173" t="s">
        <v>111</v>
      </c>
      <c r="D5" s="173" t="s">
        <v>150</v>
      </c>
      <c r="E5" s="18"/>
      <c r="F5" s="176" t="s">
        <v>185</v>
      </c>
      <c r="G5" s="173" t="s">
        <v>151</v>
      </c>
      <c r="H5" s="13" t="s">
        <v>0</v>
      </c>
      <c r="I5" s="13" t="s">
        <v>0</v>
      </c>
      <c r="J5" s="13" t="s">
        <v>0</v>
      </c>
      <c r="K5" s="13" t="s">
        <v>0</v>
      </c>
      <c r="L5" s="13" t="s">
        <v>0</v>
      </c>
      <c r="M5" s="13" t="s">
        <v>0</v>
      </c>
      <c r="N5" s="13" t="s">
        <v>0</v>
      </c>
      <c r="O5" s="18" t="s">
        <v>2</v>
      </c>
      <c r="P5" s="13" t="s">
        <v>0</v>
      </c>
      <c r="Q5" s="13"/>
      <c r="R5" s="13" t="s">
        <v>0</v>
      </c>
      <c r="S5" s="18" t="s">
        <v>0</v>
      </c>
      <c r="T5" s="181" t="s">
        <v>183</v>
      </c>
      <c r="U5" s="173" t="s">
        <v>155</v>
      </c>
      <c r="V5" s="18"/>
      <c r="W5" s="176" t="s">
        <v>182</v>
      </c>
      <c r="X5" s="173" t="s">
        <v>156</v>
      </c>
      <c r="Y5" s="179" t="s">
        <v>112</v>
      </c>
      <c r="Z5" s="46" t="s">
        <v>0</v>
      </c>
      <c r="AA5" s="13" t="s">
        <v>0</v>
      </c>
      <c r="AB5" s="13" t="s">
        <v>0</v>
      </c>
      <c r="AC5" s="13" t="s">
        <v>0</v>
      </c>
      <c r="AD5" s="13" t="s">
        <v>0</v>
      </c>
      <c r="AE5" s="13" t="s">
        <v>0</v>
      </c>
      <c r="AF5" s="13" t="s">
        <v>0</v>
      </c>
      <c r="AG5" s="4"/>
      <c r="AH5" s="13" t="s">
        <v>0</v>
      </c>
      <c r="AI5" s="13" t="s">
        <v>0</v>
      </c>
      <c r="AJ5" s="13" t="s">
        <v>0</v>
      </c>
      <c r="AK5" s="13" t="s">
        <v>0</v>
      </c>
      <c r="AL5" s="13" t="s">
        <v>0</v>
      </c>
      <c r="AM5" s="13" t="s">
        <v>0</v>
      </c>
      <c r="AN5" s="13" t="s">
        <v>0</v>
      </c>
      <c r="AO5" s="13" t="s">
        <v>0</v>
      </c>
      <c r="AP5" s="13" t="s">
        <v>0</v>
      </c>
      <c r="AQ5" s="13" t="s">
        <v>0</v>
      </c>
      <c r="AR5" s="13" t="s">
        <v>0</v>
      </c>
      <c r="AS5" s="13" t="s">
        <v>0</v>
      </c>
      <c r="AT5" s="13" t="s">
        <v>0</v>
      </c>
      <c r="AU5" s="13" t="s">
        <v>0</v>
      </c>
      <c r="AV5" s="13" t="s">
        <v>0</v>
      </c>
      <c r="AW5" s="13" t="s">
        <v>0</v>
      </c>
      <c r="AX5" s="13" t="s">
        <v>0</v>
      </c>
      <c r="AY5" s="13" t="s">
        <v>0</v>
      </c>
      <c r="AZ5" s="13" t="s">
        <v>0</v>
      </c>
      <c r="BA5" s="13" t="s">
        <v>0</v>
      </c>
      <c r="BB5" s="13" t="s">
        <v>0</v>
      </c>
      <c r="BC5" s="13" t="s">
        <v>0</v>
      </c>
      <c r="BD5" s="13" t="s">
        <v>0</v>
      </c>
      <c r="BE5" s="13" t="s">
        <v>0</v>
      </c>
      <c r="BF5" s="13" t="s">
        <v>0</v>
      </c>
      <c r="BG5" s="13"/>
      <c r="BH5" s="13" t="s">
        <v>2</v>
      </c>
      <c r="BI5" s="13" t="s">
        <v>2</v>
      </c>
      <c r="BJ5" s="13" t="s">
        <v>2</v>
      </c>
      <c r="BK5" s="13" t="s">
        <v>2</v>
      </c>
      <c r="BL5" s="13" t="s">
        <v>0</v>
      </c>
      <c r="BM5" s="4"/>
      <c r="BN5" s="13" t="s">
        <v>0</v>
      </c>
      <c r="BO5" s="13" t="s">
        <v>0</v>
      </c>
      <c r="BP5" s="15" t="s">
        <v>0</v>
      </c>
      <c r="BQ5" s="13" t="s">
        <v>0</v>
      </c>
      <c r="BR5" s="13" t="s">
        <v>0</v>
      </c>
      <c r="BS5" s="13" t="s">
        <v>0</v>
      </c>
      <c r="BT5" s="13" t="s">
        <v>0</v>
      </c>
      <c r="BU5" s="13" t="s">
        <v>0</v>
      </c>
      <c r="BV5" s="13" t="s">
        <v>0</v>
      </c>
      <c r="BW5" s="13" t="s">
        <v>0</v>
      </c>
      <c r="BX5" s="13" t="s">
        <v>0</v>
      </c>
      <c r="BY5" s="13"/>
      <c r="BZ5" s="13" t="s">
        <v>0</v>
      </c>
      <c r="CA5" s="13" t="s">
        <v>0</v>
      </c>
      <c r="CB5" s="13" t="s">
        <v>0</v>
      </c>
      <c r="CC5" s="13" t="s">
        <v>0</v>
      </c>
      <c r="CD5" s="13" t="s">
        <v>0</v>
      </c>
      <c r="CE5" s="13" t="s">
        <v>0</v>
      </c>
      <c r="CF5" s="18" t="s">
        <v>0</v>
      </c>
      <c r="CG5" s="173" t="s">
        <v>160</v>
      </c>
      <c r="CH5" s="181" t="s">
        <v>184</v>
      </c>
      <c r="CI5" s="182" t="s">
        <v>218</v>
      </c>
      <c r="CJ5" s="18"/>
      <c r="CK5" s="173" t="s">
        <v>161</v>
      </c>
      <c r="CL5" s="173" t="s">
        <v>162</v>
      </c>
      <c r="CM5" s="173" t="s">
        <v>163</v>
      </c>
    </row>
    <row r="6" spans="1:91" s="6" customFormat="1" ht="15" customHeight="1">
      <c r="A6" s="110"/>
      <c r="B6" s="174" t="s">
        <v>0</v>
      </c>
      <c r="C6" s="174" t="s">
        <v>0</v>
      </c>
      <c r="D6" s="174" t="s">
        <v>0</v>
      </c>
      <c r="E6" s="17"/>
      <c r="F6" s="177" t="s">
        <v>0</v>
      </c>
      <c r="G6" s="174" t="s">
        <v>0</v>
      </c>
      <c r="H6" s="179" t="s">
        <v>152</v>
      </c>
      <c r="I6" s="46"/>
      <c r="J6" s="47" t="s">
        <v>0</v>
      </c>
      <c r="K6" s="5" t="s">
        <v>0</v>
      </c>
      <c r="L6" s="13" t="s">
        <v>0</v>
      </c>
      <c r="M6" s="5" t="s">
        <v>0</v>
      </c>
      <c r="N6" s="5" t="s">
        <v>0</v>
      </c>
      <c r="O6" s="19" t="s">
        <v>2</v>
      </c>
      <c r="P6" s="5" t="s">
        <v>0</v>
      </c>
      <c r="Q6" s="5"/>
      <c r="R6" s="19" t="s">
        <v>0</v>
      </c>
      <c r="S6" s="173" t="s">
        <v>154</v>
      </c>
      <c r="T6" s="174"/>
      <c r="U6" s="174" t="s">
        <v>0</v>
      </c>
      <c r="V6" s="24"/>
      <c r="W6" s="177" t="s">
        <v>0</v>
      </c>
      <c r="X6" s="174" t="s">
        <v>0</v>
      </c>
      <c r="Y6" s="174" t="s">
        <v>0</v>
      </c>
      <c r="Z6" s="179" t="s">
        <v>113</v>
      </c>
      <c r="AA6" s="46" t="s">
        <v>0</v>
      </c>
      <c r="AB6" s="5" t="s">
        <v>0</v>
      </c>
      <c r="AC6" s="5" t="s">
        <v>0</v>
      </c>
      <c r="AD6" s="5" t="s">
        <v>0</v>
      </c>
      <c r="AE6" s="5" t="s">
        <v>0</v>
      </c>
      <c r="AF6" s="5" t="s">
        <v>0</v>
      </c>
      <c r="AG6" s="8"/>
      <c r="AH6" s="13" t="s">
        <v>0</v>
      </c>
      <c r="AI6" s="13" t="s">
        <v>0</v>
      </c>
      <c r="AJ6" s="13" t="s">
        <v>0</v>
      </c>
      <c r="AK6" s="13" t="s">
        <v>0</v>
      </c>
      <c r="AL6" s="13" t="s">
        <v>0</v>
      </c>
      <c r="AM6" s="18" t="s">
        <v>0</v>
      </c>
      <c r="AN6" s="179" t="s">
        <v>124</v>
      </c>
      <c r="AO6" s="13" t="s">
        <v>0</v>
      </c>
      <c r="AP6" s="18" t="s">
        <v>0</v>
      </c>
      <c r="AQ6" s="179" t="s">
        <v>126</v>
      </c>
      <c r="AR6" s="13" t="s">
        <v>0</v>
      </c>
      <c r="AS6" s="13" t="s">
        <v>0</v>
      </c>
      <c r="AT6" s="13" t="s">
        <v>0</v>
      </c>
      <c r="AU6" s="13" t="s">
        <v>0</v>
      </c>
      <c r="AV6" s="12" t="s">
        <v>4</v>
      </c>
      <c r="AW6" s="13" t="s">
        <v>0</v>
      </c>
      <c r="AX6" s="13" t="s">
        <v>0</v>
      </c>
      <c r="AY6" s="13" t="s">
        <v>0</v>
      </c>
      <c r="AZ6" s="13" t="s">
        <v>0</v>
      </c>
      <c r="BA6" s="13" t="s">
        <v>0</v>
      </c>
      <c r="BB6" s="18" t="s">
        <v>0</v>
      </c>
      <c r="BC6" s="179" t="s">
        <v>132</v>
      </c>
      <c r="BD6" s="13" t="s">
        <v>0</v>
      </c>
      <c r="BE6" s="13" t="s">
        <v>0</v>
      </c>
      <c r="BF6" s="5" t="s">
        <v>0</v>
      </c>
      <c r="BG6" s="5"/>
      <c r="BH6" s="13" t="s">
        <v>2</v>
      </c>
      <c r="BI6" s="13" t="s">
        <v>2</v>
      </c>
      <c r="BJ6" s="13" t="s">
        <v>2</v>
      </c>
      <c r="BK6" s="19" t="s">
        <v>2</v>
      </c>
      <c r="BL6" s="173" t="s">
        <v>138</v>
      </c>
      <c r="BM6" s="8"/>
      <c r="BN6" s="5" t="s">
        <v>0</v>
      </c>
      <c r="BO6" s="5" t="s">
        <v>0</v>
      </c>
      <c r="BP6" s="5" t="s">
        <v>0</v>
      </c>
      <c r="BQ6" s="19" t="s">
        <v>0</v>
      </c>
      <c r="BR6" s="179" t="s">
        <v>140</v>
      </c>
      <c r="BS6" s="13" t="s">
        <v>0</v>
      </c>
      <c r="BT6" s="5" t="s">
        <v>0</v>
      </c>
      <c r="BU6" s="18" t="s">
        <v>0</v>
      </c>
      <c r="BV6" s="179" t="s">
        <v>143</v>
      </c>
      <c r="BW6" s="179" t="s">
        <v>144</v>
      </c>
      <c r="BX6" s="5" t="s">
        <v>0</v>
      </c>
      <c r="BY6" s="5"/>
      <c r="BZ6" s="5" t="s">
        <v>0</v>
      </c>
      <c r="CA6" s="19" t="s">
        <v>0</v>
      </c>
      <c r="CB6" s="180" t="s">
        <v>145</v>
      </c>
      <c r="CC6" s="13" t="s">
        <v>0</v>
      </c>
      <c r="CD6" s="13" t="s">
        <v>0</v>
      </c>
      <c r="CE6" s="13" t="s">
        <v>0</v>
      </c>
      <c r="CF6" s="18" t="s">
        <v>0</v>
      </c>
      <c r="CG6" s="174"/>
      <c r="CH6" s="174"/>
      <c r="CI6" s="177"/>
      <c r="CJ6" s="17"/>
      <c r="CK6" s="174"/>
      <c r="CL6" s="174"/>
      <c r="CM6" s="174"/>
    </row>
    <row r="7" spans="1:91" s="6" customFormat="1" ht="15" customHeight="1">
      <c r="A7" s="110"/>
      <c r="B7" s="174" t="s">
        <v>3</v>
      </c>
      <c r="C7" s="174" t="s">
        <v>3</v>
      </c>
      <c r="D7" s="174" t="s">
        <v>3</v>
      </c>
      <c r="E7" s="17"/>
      <c r="F7" s="177" t="s">
        <v>3</v>
      </c>
      <c r="G7" s="174" t="s">
        <v>3</v>
      </c>
      <c r="H7" s="174"/>
      <c r="I7" s="179" t="s">
        <v>153</v>
      </c>
      <c r="J7" s="48" t="s">
        <v>0</v>
      </c>
      <c r="K7" s="5" t="s">
        <v>0</v>
      </c>
      <c r="L7" s="13" t="s">
        <v>0</v>
      </c>
      <c r="M7" s="5"/>
      <c r="N7" s="5" t="s">
        <v>0</v>
      </c>
      <c r="O7" s="19" t="s">
        <v>2</v>
      </c>
      <c r="P7" s="12" t="s">
        <v>26</v>
      </c>
      <c r="Q7" s="18" t="s">
        <v>169</v>
      </c>
      <c r="R7" s="18" t="s">
        <v>11</v>
      </c>
      <c r="S7" s="174" t="s">
        <v>0</v>
      </c>
      <c r="T7" s="174"/>
      <c r="U7" s="174" t="s">
        <v>0</v>
      </c>
      <c r="V7" s="24"/>
      <c r="W7" s="177" t="s">
        <v>3</v>
      </c>
      <c r="X7" s="174" t="s">
        <v>0</v>
      </c>
      <c r="Y7" s="174" t="s">
        <v>0</v>
      </c>
      <c r="Z7" s="174" t="s">
        <v>0</v>
      </c>
      <c r="AA7" s="173" t="s">
        <v>114</v>
      </c>
      <c r="AB7" s="173" t="s">
        <v>115</v>
      </c>
      <c r="AC7" s="173" t="s">
        <v>116</v>
      </c>
      <c r="AD7" s="173" t="s">
        <v>117</v>
      </c>
      <c r="AE7" s="173" t="s">
        <v>118</v>
      </c>
      <c r="AF7" s="173" t="s">
        <v>119</v>
      </c>
      <c r="AG7" s="8"/>
      <c r="AH7" s="18" t="s">
        <v>8</v>
      </c>
      <c r="AI7" s="173" t="s">
        <v>120</v>
      </c>
      <c r="AJ7" s="173" t="s">
        <v>157</v>
      </c>
      <c r="AK7" s="173" t="s">
        <v>121</v>
      </c>
      <c r="AL7" s="173" t="s">
        <v>122</v>
      </c>
      <c r="AM7" s="173" t="s">
        <v>123</v>
      </c>
      <c r="AN7" s="174" t="s">
        <v>0</v>
      </c>
      <c r="AO7" s="173" t="s">
        <v>125</v>
      </c>
      <c r="AP7" s="39" t="s">
        <v>10</v>
      </c>
      <c r="AQ7" s="174" t="s">
        <v>0</v>
      </c>
      <c r="AR7" s="173" t="s">
        <v>127</v>
      </c>
      <c r="AS7" s="173" t="s">
        <v>128</v>
      </c>
      <c r="AT7" s="173" t="s">
        <v>129</v>
      </c>
      <c r="AU7" s="173" t="s">
        <v>158</v>
      </c>
      <c r="AV7" s="16" t="s">
        <v>12</v>
      </c>
      <c r="AW7" s="12" t="s">
        <v>4</v>
      </c>
      <c r="AX7" s="39" t="s">
        <v>13</v>
      </c>
      <c r="AY7" s="173" t="s">
        <v>130</v>
      </c>
      <c r="AZ7" s="173" t="s">
        <v>131</v>
      </c>
      <c r="BA7" s="18" t="s">
        <v>4</v>
      </c>
      <c r="BB7" s="18" t="s">
        <v>4</v>
      </c>
      <c r="BC7" s="174" t="s">
        <v>0</v>
      </c>
      <c r="BD7" s="173" t="s">
        <v>133</v>
      </c>
      <c r="BE7" s="173" t="s">
        <v>134</v>
      </c>
      <c r="BF7" s="19" t="s">
        <v>15</v>
      </c>
      <c r="BG7" s="173" t="s">
        <v>135</v>
      </c>
      <c r="BH7" s="173" t="s">
        <v>159</v>
      </c>
      <c r="BI7" s="173" t="s">
        <v>136</v>
      </c>
      <c r="BJ7" s="173" t="s">
        <v>137</v>
      </c>
      <c r="BK7" s="39" t="s">
        <v>16</v>
      </c>
      <c r="BL7" s="174" t="s">
        <v>0</v>
      </c>
      <c r="BM7" s="8"/>
      <c r="BN7" s="173" t="s">
        <v>139</v>
      </c>
      <c r="BO7" s="41" t="s">
        <v>17</v>
      </c>
      <c r="BP7" s="41" t="s">
        <v>5</v>
      </c>
      <c r="BQ7" s="41" t="s">
        <v>5</v>
      </c>
      <c r="BR7" s="174" t="s">
        <v>0</v>
      </c>
      <c r="BS7" s="173" t="s">
        <v>141</v>
      </c>
      <c r="BT7" s="41" t="s">
        <v>18</v>
      </c>
      <c r="BU7" s="173" t="s">
        <v>142</v>
      </c>
      <c r="BV7" s="174" t="s">
        <v>0</v>
      </c>
      <c r="BW7" s="174" t="s">
        <v>0</v>
      </c>
      <c r="BX7" s="43" t="s">
        <v>6</v>
      </c>
      <c r="BY7" s="12" t="s">
        <v>6</v>
      </c>
      <c r="BZ7" s="41" t="s">
        <v>20</v>
      </c>
      <c r="CA7" s="39" t="s">
        <v>6</v>
      </c>
      <c r="CB7" s="174" t="s">
        <v>0</v>
      </c>
      <c r="CC7" s="173" t="s">
        <v>146</v>
      </c>
      <c r="CD7" s="173" t="s">
        <v>147</v>
      </c>
      <c r="CE7" s="173" t="s">
        <v>148</v>
      </c>
      <c r="CF7" s="173" t="s">
        <v>149</v>
      </c>
      <c r="CG7" s="174"/>
      <c r="CH7" s="174"/>
      <c r="CI7" s="177"/>
      <c r="CJ7" s="17"/>
      <c r="CK7" s="174"/>
      <c r="CL7" s="174"/>
      <c r="CM7" s="174"/>
    </row>
    <row r="8" spans="1:91" s="6" customFormat="1" ht="15" customHeight="1">
      <c r="A8" s="110"/>
      <c r="B8" s="174" t="s">
        <v>0</v>
      </c>
      <c r="C8" s="174" t="s">
        <v>0</v>
      </c>
      <c r="D8" s="174" t="s">
        <v>0</v>
      </c>
      <c r="E8" s="17"/>
      <c r="F8" s="177" t="s">
        <v>0</v>
      </c>
      <c r="G8" s="174" t="s">
        <v>0</v>
      </c>
      <c r="H8" s="174"/>
      <c r="I8" s="174" t="s">
        <v>84</v>
      </c>
      <c r="J8" s="14" t="s">
        <v>1</v>
      </c>
      <c r="K8" s="5" t="s">
        <v>0</v>
      </c>
      <c r="L8" s="13" t="s">
        <v>0</v>
      </c>
      <c r="M8" s="19"/>
      <c r="N8" s="20" t="s">
        <v>1</v>
      </c>
      <c r="O8" s="39" t="s">
        <v>85</v>
      </c>
      <c r="P8" s="16" t="s">
        <v>86</v>
      </c>
      <c r="Q8" s="17" t="s">
        <v>170</v>
      </c>
      <c r="R8" s="17" t="s">
        <v>87</v>
      </c>
      <c r="S8" s="174" t="s">
        <v>88</v>
      </c>
      <c r="T8" s="174"/>
      <c r="U8" s="174" t="s">
        <v>89</v>
      </c>
      <c r="V8" s="24"/>
      <c r="W8" s="177" t="s">
        <v>0</v>
      </c>
      <c r="X8" s="174" t="s">
        <v>89</v>
      </c>
      <c r="Y8" s="174" t="s">
        <v>89</v>
      </c>
      <c r="Z8" s="174"/>
      <c r="AA8" s="174"/>
      <c r="AB8" s="174"/>
      <c r="AC8" s="174"/>
      <c r="AD8" s="174"/>
      <c r="AE8" s="174"/>
      <c r="AF8" s="174"/>
      <c r="AG8" s="8"/>
      <c r="AH8" s="17" t="s">
        <v>21</v>
      </c>
      <c r="AI8" s="174"/>
      <c r="AJ8" s="174"/>
      <c r="AK8" s="174"/>
      <c r="AL8" s="174"/>
      <c r="AM8" s="174"/>
      <c r="AN8" s="174"/>
      <c r="AO8" s="174"/>
      <c r="AP8" s="22" t="s">
        <v>22</v>
      </c>
      <c r="AQ8" s="174"/>
      <c r="AR8" s="174"/>
      <c r="AS8" s="174"/>
      <c r="AT8" s="174"/>
      <c r="AU8" s="174"/>
      <c r="AV8" s="16" t="s">
        <v>23</v>
      </c>
      <c r="AW8" s="16" t="s">
        <v>24</v>
      </c>
      <c r="AX8" s="22" t="s">
        <v>25</v>
      </c>
      <c r="AY8" s="174"/>
      <c r="AZ8" s="174"/>
      <c r="BA8" s="17" t="s">
        <v>26</v>
      </c>
      <c r="BB8" s="17" t="s">
        <v>26</v>
      </c>
      <c r="BC8" s="174"/>
      <c r="BD8" s="174"/>
      <c r="BE8" s="174"/>
      <c r="BF8" s="166" t="s">
        <v>202</v>
      </c>
      <c r="BG8" s="174"/>
      <c r="BH8" s="174"/>
      <c r="BI8" s="174"/>
      <c r="BJ8" s="174"/>
      <c r="BK8" s="22" t="s">
        <v>14</v>
      </c>
      <c r="BL8" s="174"/>
      <c r="BM8" s="8"/>
      <c r="BN8" s="174" t="s">
        <v>0</v>
      </c>
      <c r="BO8" s="23" t="s">
        <v>28</v>
      </c>
      <c r="BP8" s="23" t="s">
        <v>29</v>
      </c>
      <c r="BQ8" s="23" t="s">
        <v>27</v>
      </c>
      <c r="BR8" s="174" t="s">
        <v>30</v>
      </c>
      <c r="BS8" s="174" t="s">
        <v>0</v>
      </c>
      <c r="BT8" s="23" t="s">
        <v>31</v>
      </c>
      <c r="BU8" s="174" t="s">
        <v>0</v>
      </c>
      <c r="BV8" s="174" t="s">
        <v>30</v>
      </c>
      <c r="BW8" s="174" t="s">
        <v>30</v>
      </c>
      <c r="BX8" s="44" t="s">
        <v>32</v>
      </c>
      <c r="BY8" s="16" t="s">
        <v>32</v>
      </c>
      <c r="BZ8" s="169" t="s">
        <v>212</v>
      </c>
      <c r="CA8" s="22" t="s">
        <v>32</v>
      </c>
      <c r="CB8" s="174" t="s">
        <v>30</v>
      </c>
      <c r="CC8" s="174" t="s">
        <v>0</v>
      </c>
      <c r="CD8" s="174" t="s">
        <v>0</v>
      </c>
      <c r="CE8" s="174" t="s">
        <v>0</v>
      </c>
      <c r="CF8" s="174" t="s">
        <v>33</v>
      </c>
      <c r="CG8" s="174"/>
      <c r="CH8" s="174"/>
      <c r="CI8" s="177"/>
      <c r="CJ8" s="17"/>
      <c r="CK8" s="174"/>
      <c r="CL8" s="174"/>
      <c r="CM8" s="174"/>
    </row>
    <row r="9" spans="1:91" s="6" customFormat="1" ht="15" customHeight="1">
      <c r="A9" s="110"/>
      <c r="B9" s="174" t="s">
        <v>0</v>
      </c>
      <c r="C9" s="174" t="s">
        <v>0</v>
      </c>
      <c r="D9" s="174" t="s">
        <v>0</v>
      </c>
      <c r="E9" s="17"/>
      <c r="F9" s="177" t="s">
        <v>0</v>
      </c>
      <c r="G9" s="174" t="s">
        <v>0</v>
      </c>
      <c r="H9" s="174"/>
      <c r="I9" s="174" t="s">
        <v>90</v>
      </c>
      <c r="J9" s="17" t="s">
        <v>3</v>
      </c>
      <c r="K9" s="18" t="s">
        <v>91</v>
      </c>
      <c r="L9" s="18" t="s">
        <v>92</v>
      </c>
      <c r="M9" s="18" t="s">
        <v>93</v>
      </c>
      <c r="N9" s="21" t="s">
        <v>94</v>
      </c>
      <c r="O9" s="22" t="s">
        <v>95</v>
      </c>
      <c r="P9" s="16" t="s">
        <v>96</v>
      </c>
      <c r="Q9" s="17" t="s">
        <v>171</v>
      </c>
      <c r="R9" s="17" t="s">
        <v>97</v>
      </c>
      <c r="S9" s="174" t="s">
        <v>0</v>
      </c>
      <c r="T9" s="174"/>
      <c r="U9" s="174" t="s">
        <v>0</v>
      </c>
      <c r="V9" s="24"/>
      <c r="W9" s="177" t="s">
        <v>0</v>
      </c>
      <c r="X9" s="174" t="s">
        <v>0</v>
      </c>
      <c r="Y9" s="174" t="s">
        <v>0</v>
      </c>
      <c r="Z9" s="174"/>
      <c r="AA9" s="174"/>
      <c r="AB9" s="174"/>
      <c r="AC9" s="174"/>
      <c r="AD9" s="174"/>
      <c r="AE9" s="174"/>
      <c r="AF9" s="174"/>
      <c r="AG9" s="8"/>
      <c r="AH9" s="17" t="s">
        <v>23</v>
      </c>
      <c r="AI9" s="174"/>
      <c r="AJ9" s="174"/>
      <c r="AK9" s="174"/>
      <c r="AL9" s="174"/>
      <c r="AM9" s="174"/>
      <c r="AN9" s="174"/>
      <c r="AO9" s="174"/>
      <c r="AP9" s="22" t="s">
        <v>34</v>
      </c>
      <c r="AQ9" s="174"/>
      <c r="AR9" s="174"/>
      <c r="AS9" s="174"/>
      <c r="AT9" s="174"/>
      <c r="AU9" s="174"/>
      <c r="AV9" s="16" t="s">
        <v>4</v>
      </c>
      <c r="AW9" s="16" t="s">
        <v>36</v>
      </c>
      <c r="AX9" s="22" t="s">
        <v>37</v>
      </c>
      <c r="AY9" s="174"/>
      <c r="AZ9" s="174"/>
      <c r="BA9" s="17" t="s">
        <v>36</v>
      </c>
      <c r="BB9" s="17" t="s">
        <v>38</v>
      </c>
      <c r="BC9" s="174"/>
      <c r="BD9" s="174"/>
      <c r="BE9" s="174"/>
      <c r="BF9" s="166" t="s">
        <v>200</v>
      </c>
      <c r="BG9" s="174"/>
      <c r="BH9" s="174"/>
      <c r="BI9" s="174"/>
      <c r="BJ9" s="174"/>
      <c r="BK9" s="166" t="s">
        <v>205</v>
      </c>
      <c r="BL9" s="174"/>
      <c r="BM9" s="8"/>
      <c r="BN9" s="174" t="s">
        <v>39</v>
      </c>
      <c r="BO9" s="23" t="s">
        <v>5</v>
      </c>
      <c r="BP9" s="23" t="s">
        <v>40</v>
      </c>
      <c r="BQ9" s="169" t="s">
        <v>207</v>
      </c>
      <c r="BR9" s="174" t="s">
        <v>23</v>
      </c>
      <c r="BS9" s="174"/>
      <c r="BT9" s="23" t="s">
        <v>41</v>
      </c>
      <c r="BU9" s="174"/>
      <c r="BV9" s="174" t="s">
        <v>23</v>
      </c>
      <c r="BW9" s="174" t="s">
        <v>23</v>
      </c>
      <c r="BX9" s="44" t="s">
        <v>42</v>
      </c>
      <c r="BY9" s="16" t="s">
        <v>42</v>
      </c>
      <c r="BZ9" s="169" t="s">
        <v>211</v>
      </c>
      <c r="CA9" s="166" t="s">
        <v>210</v>
      </c>
      <c r="CB9" s="174" t="s">
        <v>23</v>
      </c>
      <c r="CC9" s="174"/>
      <c r="CD9" s="174"/>
      <c r="CE9" s="174"/>
      <c r="CF9" s="174" t="s">
        <v>0</v>
      </c>
      <c r="CG9" s="174"/>
      <c r="CH9" s="174"/>
      <c r="CI9" s="177"/>
      <c r="CJ9" s="17"/>
      <c r="CK9" s="174"/>
      <c r="CL9" s="174"/>
      <c r="CM9" s="174"/>
    </row>
    <row r="10" spans="1:91" s="6" customFormat="1" ht="15" customHeight="1">
      <c r="A10" s="110"/>
      <c r="B10" s="174" t="s">
        <v>43</v>
      </c>
      <c r="C10" s="174" t="s">
        <v>43</v>
      </c>
      <c r="D10" s="174" t="s">
        <v>43</v>
      </c>
      <c r="E10" s="17"/>
      <c r="F10" s="177" t="s">
        <v>43</v>
      </c>
      <c r="G10" s="174" t="s">
        <v>43</v>
      </c>
      <c r="H10" s="174"/>
      <c r="I10" s="174" t="s">
        <v>0</v>
      </c>
      <c r="J10" s="17" t="s">
        <v>7</v>
      </c>
      <c r="K10" s="17" t="s">
        <v>98</v>
      </c>
      <c r="L10" s="17" t="s">
        <v>99</v>
      </c>
      <c r="M10" s="17" t="s">
        <v>56</v>
      </c>
      <c r="N10" s="172" t="s">
        <v>214</v>
      </c>
      <c r="O10" s="22" t="s">
        <v>100</v>
      </c>
      <c r="P10" s="16" t="s">
        <v>101</v>
      </c>
      <c r="Q10" s="17" t="s">
        <v>172</v>
      </c>
      <c r="R10" s="17" t="s">
        <v>102</v>
      </c>
      <c r="S10" s="174" t="s">
        <v>82</v>
      </c>
      <c r="T10" s="174"/>
      <c r="U10" s="174"/>
      <c r="V10" s="24"/>
      <c r="W10" s="177" t="s">
        <v>43</v>
      </c>
      <c r="X10" s="174"/>
      <c r="Y10" s="174"/>
      <c r="Z10" s="174"/>
      <c r="AA10" s="174"/>
      <c r="AB10" s="174"/>
      <c r="AC10" s="174"/>
      <c r="AD10" s="174"/>
      <c r="AE10" s="174"/>
      <c r="AF10" s="174"/>
      <c r="AG10" s="8"/>
      <c r="AH10" s="17" t="s">
        <v>9</v>
      </c>
      <c r="AI10" s="174"/>
      <c r="AJ10" s="174"/>
      <c r="AK10" s="174"/>
      <c r="AL10" s="174"/>
      <c r="AM10" s="174"/>
      <c r="AN10" s="174"/>
      <c r="AO10" s="174"/>
      <c r="AP10" s="22" t="s">
        <v>44</v>
      </c>
      <c r="AQ10" s="174"/>
      <c r="AR10" s="174"/>
      <c r="AS10" s="174"/>
      <c r="AT10" s="174"/>
      <c r="AU10" s="174"/>
      <c r="AV10" s="16" t="s">
        <v>26</v>
      </c>
      <c r="AW10" s="16" t="s">
        <v>45</v>
      </c>
      <c r="AX10" s="22" t="s">
        <v>46</v>
      </c>
      <c r="AY10" s="174"/>
      <c r="AZ10" s="174"/>
      <c r="BA10" s="17" t="s">
        <v>47</v>
      </c>
      <c r="BB10" s="17" t="s">
        <v>48</v>
      </c>
      <c r="BC10" s="174"/>
      <c r="BD10" s="174"/>
      <c r="BE10" s="174"/>
      <c r="BF10" s="22" t="s">
        <v>49</v>
      </c>
      <c r="BG10" s="174"/>
      <c r="BH10" s="174"/>
      <c r="BI10" s="174"/>
      <c r="BJ10" s="174"/>
      <c r="BK10" s="166" t="s">
        <v>206</v>
      </c>
      <c r="BL10" s="174"/>
      <c r="BM10" s="8"/>
      <c r="BN10" s="174" t="s">
        <v>0</v>
      </c>
      <c r="BO10" s="23" t="s">
        <v>50</v>
      </c>
      <c r="BP10" s="23" t="s">
        <v>51</v>
      </c>
      <c r="BQ10" s="169" t="s">
        <v>204</v>
      </c>
      <c r="BR10" s="174" t="s">
        <v>19</v>
      </c>
      <c r="BS10" s="174"/>
      <c r="BT10" s="23" t="s">
        <v>52</v>
      </c>
      <c r="BU10" s="174"/>
      <c r="BV10" s="174" t="s">
        <v>19</v>
      </c>
      <c r="BW10" s="174" t="s">
        <v>19</v>
      </c>
      <c r="BX10" s="44" t="s">
        <v>53</v>
      </c>
      <c r="BY10" s="16" t="s">
        <v>54</v>
      </c>
      <c r="BZ10" s="23" t="s">
        <v>55</v>
      </c>
      <c r="CA10" s="166" t="s">
        <v>203</v>
      </c>
      <c r="CB10" s="174" t="s">
        <v>19</v>
      </c>
      <c r="CC10" s="174"/>
      <c r="CD10" s="174"/>
      <c r="CE10" s="174"/>
      <c r="CF10" s="174" t="s">
        <v>0</v>
      </c>
      <c r="CG10" s="174"/>
      <c r="CH10" s="174"/>
      <c r="CI10" s="177"/>
      <c r="CJ10" s="17"/>
      <c r="CK10" s="174"/>
      <c r="CL10" s="174"/>
      <c r="CM10" s="174"/>
    </row>
    <row r="11" spans="1:91" s="6" customFormat="1" ht="15" customHeight="1">
      <c r="A11" s="110"/>
      <c r="B11" s="174" t="s">
        <v>56</v>
      </c>
      <c r="C11" s="174" t="s">
        <v>56</v>
      </c>
      <c r="D11" s="174" t="s">
        <v>56</v>
      </c>
      <c r="E11" s="17"/>
      <c r="F11" s="177" t="s">
        <v>56</v>
      </c>
      <c r="G11" s="174" t="s">
        <v>56</v>
      </c>
      <c r="H11" s="174"/>
      <c r="I11" s="174" t="s">
        <v>82</v>
      </c>
      <c r="J11" s="17" t="s">
        <v>82</v>
      </c>
      <c r="K11" s="17" t="s">
        <v>82</v>
      </c>
      <c r="L11" s="17" t="s">
        <v>82</v>
      </c>
      <c r="M11" s="17"/>
      <c r="N11" s="172" t="s">
        <v>215</v>
      </c>
      <c r="O11" s="22" t="s">
        <v>103</v>
      </c>
      <c r="P11" s="16" t="s">
        <v>82</v>
      </c>
      <c r="Q11" s="17" t="s">
        <v>173</v>
      </c>
      <c r="R11" s="17" t="s">
        <v>82</v>
      </c>
      <c r="S11" s="174" t="s">
        <v>0</v>
      </c>
      <c r="T11" s="174"/>
      <c r="U11" s="174"/>
      <c r="V11" s="24"/>
      <c r="W11" s="177" t="s">
        <v>56</v>
      </c>
      <c r="X11" s="174"/>
      <c r="Y11" s="174"/>
      <c r="Z11" s="174"/>
      <c r="AA11" s="174"/>
      <c r="AB11" s="174"/>
      <c r="AC11" s="174"/>
      <c r="AD11" s="174"/>
      <c r="AE11" s="174"/>
      <c r="AF11" s="174"/>
      <c r="AG11" s="8"/>
      <c r="AH11" s="17" t="s">
        <v>57</v>
      </c>
      <c r="AI11" s="174"/>
      <c r="AJ11" s="174"/>
      <c r="AK11" s="174"/>
      <c r="AL11" s="174"/>
      <c r="AM11" s="174"/>
      <c r="AN11" s="174"/>
      <c r="AO11" s="174"/>
      <c r="AP11" s="22" t="s">
        <v>58</v>
      </c>
      <c r="AQ11" s="174"/>
      <c r="AR11" s="174"/>
      <c r="AS11" s="174"/>
      <c r="AT11" s="174"/>
      <c r="AU11" s="174"/>
      <c r="AV11" s="16" t="s">
        <v>36</v>
      </c>
      <c r="AW11" s="16" t="s">
        <v>59</v>
      </c>
      <c r="AX11" s="166" t="s">
        <v>196</v>
      </c>
      <c r="AY11" s="174"/>
      <c r="AZ11" s="174"/>
      <c r="BA11" s="17" t="s">
        <v>60</v>
      </c>
      <c r="BB11" s="17" t="s">
        <v>61</v>
      </c>
      <c r="BC11" s="174"/>
      <c r="BD11" s="174"/>
      <c r="BE11" s="174"/>
      <c r="BF11" s="168" t="s">
        <v>201</v>
      </c>
      <c r="BG11" s="174"/>
      <c r="BH11" s="174"/>
      <c r="BI11" s="174"/>
      <c r="BJ11" s="174"/>
      <c r="BK11" s="166" t="s">
        <v>217</v>
      </c>
      <c r="BL11" s="174"/>
      <c r="BM11" s="8"/>
      <c r="BN11" s="174"/>
      <c r="BO11" s="23" t="s">
        <v>62</v>
      </c>
      <c r="BP11" s="23" t="s">
        <v>63</v>
      </c>
      <c r="BQ11" s="169" t="s">
        <v>208</v>
      </c>
      <c r="BR11" s="174" t="s">
        <v>0</v>
      </c>
      <c r="BS11" s="174"/>
      <c r="BT11" s="23" t="s">
        <v>64</v>
      </c>
      <c r="BU11" s="174"/>
      <c r="BV11" s="174" t="s">
        <v>0</v>
      </c>
      <c r="BW11" s="174" t="s">
        <v>0</v>
      </c>
      <c r="BX11" s="44" t="s">
        <v>66</v>
      </c>
      <c r="BY11" s="16" t="s">
        <v>36</v>
      </c>
      <c r="BZ11" s="23" t="s">
        <v>67</v>
      </c>
      <c r="CA11" s="166" t="s">
        <v>208</v>
      </c>
      <c r="CB11" s="174" t="s">
        <v>0</v>
      </c>
      <c r="CC11" s="174"/>
      <c r="CD11" s="174"/>
      <c r="CE11" s="174"/>
      <c r="CF11" s="174" t="s">
        <v>68</v>
      </c>
      <c r="CG11" s="174"/>
      <c r="CH11" s="174"/>
      <c r="CI11" s="177"/>
      <c r="CJ11" s="17"/>
      <c r="CK11" s="174"/>
      <c r="CL11" s="174"/>
      <c r="CM11" s="174"/>
    </row>
    <row r="12" spans="1:91" s="6" customFormat="1" ht="15" customHeight="1">
      <c r="A12" s="111"/>
      <c r="B12" s="175" t="s">
        <v>69</v>
      </c>
      <c r="C12" s="175" t="s">
        <v>69</v>
      </c>
      <c r="D12" s="175" t="s">
        <v>69</v>
      </c>
      <c r="E12" s="27"/>
      <c r="F12" s="178" t="s">
        <v>69</v>
      </c>
      <c r="G12" s="175" t="s">
        <v>69</v>
      </c>
      <c r="H12" s="175"/>
      <c r="I12" s="175" t="s">
        <v>83</v>
      </c>
      <c r="J12" s="27" t="s">
        <v>83</v>
      </c>
      <c r="K12" s="27" t="s">
        <v>83</v>
      </c>
      <c r="L12" s="27" t="s">
        <v>83</v>
      </c>
      <c r="M12" s="27" t="s">
        <v>104</v>
      </c>
      <c r="N12" s="29" t="s">
        <v>164</v>
      </c>
      <c r="O12" s="40" t="s">
        <v>105</v>
      </c>
      <c r="P12" s="26" t="s">
        <v>83</v>
      </c>
      <c r="Q12" s="27" t="s">
        <v>174</v>
      </c>
      <c r="R12" s="27" t="s">
        <v>83</v>
      </c>
      <c r="S12" s="175" t="s">
        <v>83</v>
      </c>
      <c r="T12" s="175"/>
      <c r="U12" s="175" t="s">
        <v>79</v>
      </c>
      <c r="V12" s="28"/>
      <c r="W12" s="178" t="s">
        <v>69</v>
      </c>
      <c r="X12" s="175" t="s">
        <v>79</v>
      </c>
      <c r="Y12" s="175" t="s">
        <v>79</v>
      </c>
      <c r="Z12" s="175" t="s">
        <v>65</v>
      </c>
      <c r="AA12" s="175" t="s">
        <v>70</v>
      </c>
      <c r="AB12" s="175" t="s">
        <v>70</v>
      </c>
      <c r="AC12" s="175" t="s">
        <v>70</v>
      </c>
      <c r="AD12" s="175" t="s">
        <v>70</v>
      </c>
      <c r="AE12" s="175" t="s">
        <v>70</v>
      </c>
      <c r="AF12" s="175" t="s">
        <v>70</v>
      </c>
      <c r="AG12" s="25"/>
      <c r="AH12" s="27" t="s">
        <v>65</v>
      </c>
      <c r="AI12" s="175" t="s">
        <v>70</v>
      </c>
      <c r="AJ12" s="175" t="s">
        <v>70</v>
      </c>
      <c r="AK12" s="175" t="s">
        <v>70</v>
      </c>
      <c r="AL12" s="175" t="s">
        <v>70</v>
      </c>
      <c r="AM12" s="175" t="s">
        <v>70</v>
      </c>
      <c r="AN12" s="175" t="s">
        <v>65</v>
      </c>
      <c r="AO12" s="175" t="s">
        <v>70</v>
      </c>
      <c r="AP12" s="167" t="s">
        <v>197</v>
      </c>
      <c r="AQ12" s="175" t="s">
        <v>65</v>
      </c>
      <c r="AR12" s="175" t="s">
        <v>70</v>
      </c>
      <c r="AS12" s="175" t="s">
        <v>70</v>
      </c>
      <c r="AT12" s="175" t="s">
        <v>70</v>
      </c>
      <c r="AU12" s="175" t="s">
        <v>70</v>
      </c>
      <c r="AV12" s="26" t="s">
        <v>71</v>
      </c>
      <c r="AW12" s="26" t="s">
        <v>72</v>
      </c>
      <c r="AX12" s="167" t="s">
        <v>198</v>
      </c>
      <c r="AY12" s="175" t="s">
        <v>70</v>
      </c>
      <c r="AZ12" s="175" t="s">
        <v>70</v>
      </c>
      <c r="BA12" s="27" t="s">
        <v>71</v>
      </c>
      <c r="BB12" s="27" t="s">
        <v>35</v>
      </c>
      <c r="BC12" s="175" t="s">
        <v>65</v>
      </c>
      <c r="BD12" s="175" t="s">
        <v>70</v>
      </c>
      <c r="BE12" s="175" t="s">
        <v>70</v>
      </c>
      <c r="BF12" s="28" t="s">
        <v>73</v>
      </c>
      <c r="BG12" s="175" t="s">
        <v>70</v>
      </c>
      <c r="BH12" s="175" t="s">
        <v>70</v>
      </c>
      <c r="BI12" s="175" t="s">
        <v>70</v>
      </c>
      <c r="BJ12" s="175" t="s">
        <v>70</v>
      </c>
      <c r="BK12" s="167" t="s">
        <v>216</v>
      </c>
      <c r="BL12" s="175" t="s">
        <v>65</v>
      </c>
      <c r="BM12" s="25"/>
      <c r="BN12" s="175" t="s">
        <v>71</v>
      </c>
      <c r="BO12" s="42" t="s">
        <v>74</v>
      </c>
      <c r="BP12" s="42" t="s">
        <v>75</v>
      </c>
      <c r="BQ12" s="170" t="s">
        <v>209</v>
      </c>
      <c r="BR12" s="175" t="s">
        <v>76</v>
      </c>
      <c r="BS12" s="175" t="s">
        <v>19</v>
      </c>
      <c r="BT12" s="42" t="s">
        <v>77</v>
      </c>
      <c r="BU12" s="175" t="s">
        <v>19</v>
      </c>
      <c r="BV12" s="175" t="s">
        <v>76</v>
      </c>
      <c r="BW12" s="175" t="s">
        <v>76</v>
      </c>
      <c r="BX12" s="171" t="s">
        <v>213</v>
      </c>
      <c r="BY12" s="26" t="s">
        <v>71</v>
      </c>
      <c r="BZ12" s="42" t="s">
        <v>78</v>
      </c>
      <c r="CA12" s="167" t="s">
        <v>209</v>
      </c>
      <c r="CB12" s="175" t="s">
        <v>76</v>
      </c>
      <c r="CC12" s="175" t="s">
        <v>19</v>
      </c>
      <c r="CD12" s="175" t="s">
        <v>19</v>
      </c>
      <c r="CE12" s="175" t="s">
        <v>19</v>
      </c>
      <c r="CF12" s="175" t="s">
        <v>79</v>
      </c>
      <c r="CG12" s="175"/>
      <c r="CH12" s="175"/>
      <c r="CI12" s="178"/>
      <c r="CJ12" s="27"/>
      <c r="CK12" s="175"/>
      <c r="CL12" s="175"/>
      <c r="CM12" s="175"/>
    </row>
    <row r="13" spans="1:91" s="6" customFormat="1" ht="15.75" customHeight="1">
      <c r="A13" s="125" t="s">
        <v>187</v>
      </c>
      <c r="B13" s="61"/>
      <c r="C13" s="61"/>
      <c r="D13" s="61"/>
      <c r="E13" s="14"/>
      <c r="F13" s="61"/>
      <c r="G13" s="61"/>
      <c r="H13" s="61"/>
      <c r="I13" s="61"/>
      <c r="J13" s="14"/>
      <c r="K13" s="14"/>
      <c r="L13" s="14"/>
      <c r="M13" s="14"/>
      <c r="N13" s="62"/>
      <c r="O13" s="44"/>
      <c r="P13" s="14"/>
      <c r="Q13" s="14"/>
      <c r="R13" s="14"/>
      <c r="S13" s="61"/>
      <c r="T13" s="63"/>
      <c r="U13" s="61"/>
      <c r="V13" s="1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125" t="s">
        <v>187</v>
      </c>
      <c r="AH13" s="14"/>
      <c r="AI13" s="61"/>
      <c r="AJ13" s="61"/>
      <c r="AK13" s="61"/>
      <c r="AL13" s="61"/>
      <c r="AM13" s="61"/>
      <c r="AN13" s="61"/>
      <c r="AO13" s="61"/>
      <c r="AP13" s="44"/>
      <c r="AQ13" s="61"/>
      <c r="AR13" s="61"/>
      <c r="AS13" s="61"/>
      <c r="AT13" s="61"/>
      <c r="AU13" s="61"/>
      <c r="AV13" s="14"/>
      <c r="AW13" s="14"/>
      <c r="AX13" s="44"/>
      <c r="AY13" s="61"/>
      <c r="AZ13" s="61"/>
      <c r="BA13" s="14"/>
      <c r="BB13" s="14"/>
      <c r="BC13" s="61"/>
      <c r="BD13" s="61"/>
      <c r="BE13" s="61"/>
      <c r="BF13" s="11"/>
      <c r="BG13" s="61"/>
      <c r="BH13" s="61"/>
      <c r="BI13" s="61"/>
      <c r="BJ13" s="61"/>
      <c r="BK13" s="44"/>
      <c r="BL13" s="61"/>
      <c r="BM13" s="125" t="s">
        <v>187</v>
      </c>
      <c r="BN13" s="61"/>
      <c r="BO13" s="44"/>
      <c r="BP13" s="44"/>
      <c r="BQ13" s="44"/>
      <c r="BR13" s="61"/>
      <c r="BS13" s="61"/>
      <c r="BT13" s="44"/>
      <c r="BU13" s="61"/>
      <c r="BV13" s="61"/>
      <c r="BW13" s="61"/>
      <c r="BX13" s="44"/>
      <c r="BY13" s="14"/>
      <c r="BZ13" s="44"/>
      <c r="CA13" s="44"/>
      <c r="CB13" s="61"/>
      <c r="CC13" s="61"/>
      <c r="CD13" s="61"/>
      <c r="CE13" s="61"/>
      <c r="CF13" s="61"/>
      <c r="CG13" s="61"/>
      <c r="CH13" s="14"/>
      <c r="CI13" s="61"/>
      <c r="CJ13" s="14"/>
      <c r="CK13" s="61"/>
      <c r="CL13" s="61"/>
      <c r="CM13" s="61"/>
    </row>
    <row r="14" spans="1:91" s="139" customFormat="1" ht="15" customHeight="1">
      <c r="A14" s="140" t="s">
        <v>191</v>
      </c>
      <c r="B14" s="141">
        <v>3.27</v>
      </c>
      <c r="C14" s="141">
        <v>1.75</v>
      </c>
      <c r="D14" s="142">
        <v>47.9</v>
      </c>
      <c r="E14" s="143"/>
      <c r="F14" s="144">
        <v>1146617</v>
      </c>
      <c r="G14" s="144">
        <v>632788</v>
      </c>
      <c r="H14" s="144">
        <v>618997</v>
      </c>
      <c r="I14" s="144">
        <v>569669</v>
      </c>
      <c r="J14" s="144">
        <v>449989</v>
      </c>
      <c r="K14" s="144">
        <v>356945</v>
      </c>
      <c r="L14" s="144">
        <v>1948</v>
      </c>
      <c r="M14" s="144">
        <v>91097</v>
      </c>
      <c r="N14" s="145">
        <v>69917</v>
      </c>
      <c r="O14" s="145">
        <v>49763</v>
      </c>
      <c r="P14" s="145">
        <v>8399</v>
      </c>
      <c r="Q14" s="145">
        <v>0</v>
      </c>
      <c r="R14" s="144">
        <v>40928</v>
      </c>
      <c r="S14" s="144">
        <v>13791</v>
      </c>
      <c r="T14" s="144">
        <v>443408</v>
      </c>
      <c r="U14" s="144">
        <v>70421</v>
      </c>
      <c r="V14" s="146"/>
      <c r="W14" s="144">
        <v>1146617</v>
      </c>
      <c r="X14" s="144">
        <v>486733</v>
      </c>
      <c r="Y14" s="144">
        <v>391707</v>
      </c>
      <c r="Z14" s="144">
        <v>73249</v>
      </c>
      <c r="AA14" s="144">
        <v>6929</v>
      </c>
      <c r="AB14" s="144">
        <v>7391</v>
      </c>
      <c r="AC14" s="144">
        <v>5517</v>
      </c>
      <c r="AD14" s="144">
        <v>2939</v>
      </c>
      <c r="AE14" s="145">
        <v>8333</v>
      </c>
      <c r="AF14" s="145">
        <v>2666</v>
      </c>
      <c r="AG14" s="147" t="s">
        <v>167</v>
      </c>
      <c r="AH14" s="129">
        <v>2761</v>
      </c>
      <c r="AI14" s="129">
        <v>5055</v>
      </c>
      <c r="AJ14" s="129">
        <v>8746</v>
      </c>
      <c r="AK14" s="129">
        <v>4387</v>
      </c>
      <c r="AL14" s="129">
        <v>2936</v>
      </c>
      <c r="AM14" s="129">
        <v>15589</v>
      </c>
      <c r="AN14" s="129">
        <v>39347</v>
      </c>
      <c r="AO14" s="129">
        <v>5998</v>
      </c>
      <c r="AP14" s="129">
        <v>33349</v>
      </c>
      <c r="AQ14" s="129">
        <v>24008</v>
      </c>
      <c r="AR14" s="129">
        <v>10025</v>
      </c>
      <c r="AS14" s="129">
        <v>5718</v>
      </c>
      <c r="AT14" s="130">
        <v>2286</v>
      </c>
      <c r="AU14" s="131">
        <v>5979</v>
      </c>
      <c r="AV14" s="130">
        <v>11681</v>
      </c>
      <c r="AW14" s="129">
        <v>4825</v>
      </c>
      <c r="AX14" s="129">
        <v>1169</v>
      </c>
      <c r="AY14" s="129">
        <v>989</v>
      </c>
      <c r="AZ14" s="129">
        <v>2243</v>
      </c>
      <c r="BA14" s="129">
        <v>2065</v>
      </c>
      <c r="BB14" s="129">
        <v>391</v>
      </c>
      <c r="BC14" s="129">
        <v>15504</v>
      </c>
      <c r="BD14" s="129">
        <v>845</v>
      </c>
      <c r="BE14" s="129">
        <v>6274</v>
      </c>
      <c r="BF14" s="129">
        <v>3235</v>
      </c>
      <c r="BG14" s="129">
        <v>1287</v>
      </c>
      <c r="BH14" s="129">
        <v>101</v>
      </c>
      <c r="BI14" s="129">
        <v>932</v>
      </c>
      <c r="BJ14" s="129">
        <v>1694</v>
      </c>
      <c r="BK14" s="129">
        <v>1137</v>
      </c>
      <c r="BL14" s="130">
        <v>10275</v>
      </c>
      <c r="BM14" s="147" t="s">
        <v>167</v>
      </c>
      <c r="BN14" s="129">
        <v>1503</v>
      </c>
      <c r="BO14" s="129">
        <v>788</v>
      </c>
      <c r="BP14" s="129">
        <v>2225</v>
      </c>
      <c r="BQ14" s="129">
        <v>5758</v>
      </c>
      <c r="BR14" s="129">
        <v>49290</v>
      </c>
      <c r="BS14" s="129">
        <v>4326</v>
      </c>
      <c r="BT14" s="129">
        <v>31574</v>
      </c>
      <c r="BU14" s="129">
        <v>13390</v>
      </c>
      <c r="BV14" s="129">
        <v>15392</v>
      </c>
      <c r="BW14" s="129">
        <v>32531</v>
      </c>
      <c r="BX14" s="129">
        <v>4064</v>
      </c>
      <c r="BY14" s="130">
        <v>7287</v>
      </c>
      <c r="BZ14" s="129">
        <v>4575</v>
      </c>
      <c r="CA14" s="130">
        <v>16605</v>
      </c>
      <c r="CB14" s="129">
        <v>120429</v>
      </c>
      <c r="CC14" s="129">
        <v>23334</v>
      </c>
      <c r="CD14" s="129">
        <v>48306</v>
      </c>
      <c r="CE14" s="129">
        <v>31579</v>
      </c>
      <c r="CF14" s="129">
        <v>17210</v>
      </c>
      <c r="CG14" s="129">
        <v>95026</v>
      </c>
      <c r="CH14" s="129">
        <v>598058</v>
      </c>
      <c r="CI14" s="129">
        <v>61826</v>
      </c>
      <c r="CJ14" s="148"/>
      <c r="CK14" s="129">
        <v>537762</v>
      </c>
      <c r="CL14" s="129">
        <v>146055</v>
      </c>
      <c r="CM14" s="130">
        <v>130084</v>
      </c>
    </row>
    <row r="15" spans="1:91" s="139" customFormat="1" ht="15" customHeight="1">
      <c r="A15" s="149" t="s">
        <v>192</v>
      </c>
      <c r="B15" s="150">
        <v>3.28</v>
      </c>
      <c r="C15" s="150">
        <v>1.73</v>
      </c>
      <c r="D15" s="151">
        <v>47.8</v>
      </c>
      <c r="E15" s="152"/>
      <c r="F15" s="153">
        <v>1087558</v>
      </c>
      <c r="G15" s="153">
        <v>616410</v>
      </c>
      <c r="H15" s="153">
        <v>605703</v>
      </c>
      <c r="I15" s="153">
        <v>547357</v>
      </c>
      <c r="J15" s="153">
        <v>425085</v>
      </c>
      <c r="K15" s="153">
        <v>342987</v>
      </c>
      <c r="L15" s="153">
        <v>7128</v>
      </c>
      <c r="M15" s="153">
        <v>74970</v>
      </c>
      <c r="N15" s="154">
        <v>54837</v>
      </c>
      <c r="O15" s="154">
        <v>67435</v>
      </c>
      <c r="P15" s="154">
        <v>3446</v>
      </c>
      <c r="Q15" s="154">
        <v>0</v>
      </c>
      <c r="R15" s="153">
        <v>54900</v>
      </c>
      <c r="S15" s="153">
        <v>10707</v>
      </c>
      <c r="T15" s="153">
        <v>403845</v>
      </c>
      <c r="U15" s="153">
        <v>67303</v>
      </c>
      <c r="V15" s="155"/>
      <c r="W15" s="153">
        <v>1087558</v>
      </c>
      <c r="X15" s="153">
        <v>453890</v>
      </c>
      <c r="Y15" s="153">
        <v>371081</v>
      </c>
      <c r="Z15" s="153">
        <v>74467</v>
      </c>
      <c r="AA15" s="153">
        <v>6538</v>
      </c>
      <c r="AB15" s="153">
        <v>7668</v>
      </c>
      <c r="AC15" s="153">
        <v>5579</v>
      </c>
      <c r="AD15" s="153">
        <v>2944</v>
      </c>
      <c r="AE15" s="154">
        <v>8076</v>
      </c>
      <c r="AF15" s="154">
        <v>2607</v>
      </c>
      <c r="AG15" s="156" t="s">
        <v>168</v>
      </c>
      <c r="AH15" s="135">
        <v>2775</v>
      </c>
      <c r="AI15" s="135">
        <v>5262</v>
      </c>
      <c r="AJ15" s="135">
        <v>9096</v>
      </c>
      <c r="AK15" s="135">
        <v>4219</v>
      </c>
      <c r="AL15" s="135">
        <v>3721</v>
      </c>
      <c r="AM15" s="135">
        <v>15981</v>
      </c>
      <c r="AN15" s="135">
        <v>19111</v>
      </c>
      <c r="AO15" s="135">
        <v>9208</v>
      </c>
      <c r="AP15" s="135">
        <v>9903</v>
      </c>
      <c r="AQ15" s="135">
        <v>25325</v>
      </c>
      <c r="AR15" s="135">
        <v>9682</v>
      </c>
      <c r="AS15" s="135">
        <v>5515</v>
      </c>
      <c r="AT15" s="136">
        <v>3578</v>
      </c>
      <c r="AU15" s="137">
        <v>6550</v>
      </c>
      <c r="AV15" s="136">
        <v>10948</v>
      </c>
      <c r="AW15" s="135">
        <v>4008</v>
      </c>
      <c r="AX15" s="135">
        <v>2094</v>
      </c>
      <c r="AY15" s="135">
        <v>734</v>
      </c>
      <c r="AZ15" s="135">
        <v>1728</v>
      </c>
      <c r="BA15" s="135">
        <v>1953</v>
      </c>
      <c r="BB15" s="135">
        <v>430</v>
      </c>
      <c r="BC15" s="135">
        <v>13246</v>
      </c>
      <c r="BD15" s="135">
        <v>19</v>
      </c>
      <c r="BE15" s="135">
        <v>4725</v>
      </c>
      <c r="BF15" s="135">
        <v>2971</v>
      </c>
      <c r="BG15" s="135">
        <v>1370</v>
      </c>
      <c r="BH15" s="135">
        <v>86</v>
      </c>
      <c r="BI15" s="135">
        <v>1092</v>
      </c>
      <c r="BJ15" s="135">
        <v>2012</v>
      </c>
      <c r="BK15" s="135">
        <v>971</v>
      </c>
      <c r="BL15" s="136">
        <v>11625</v>
      </c>
      <c r="BM15" s="156" t="s">
        <v>168</v>
      </c>
      <c r="BN15" s="135">
        <v>1784</v>
      </c>
      <c r="BO15" s="135">
        <v>1213</v>
      </c>
      <c r="BP15" s="135">
        <v>2078</v>
      </c>
      <c r="BQ15" s="135">
        <v>6549</v>
      </c>
      <c r="BR15" s="135">
        <v>45386</v>
      </c>
      <c r="BS15" s="135">
        <v>4202</v>
      </c>
      <c r="BT15" s="135">
        <v>28204</v>
      </c>
      <c r="BU15" s="135">
        <v>12980</v>
      </c>
      <c r="BV15" s="135">
        <v>10329</v>
      </c>
      <c r="BW15" s="135">
        <v>30784</v>
      </c>
      <c r="BX15" s="135">
        <v>2165</v>
      </c>
      <c r="BY15" s="136">
        <v>6985</v>
      </c>
      <c r="BZ15" s="135">
        <v>4150</v>
      </c>
      <c r="CA15" s="136">
        <v>17484</v>
      </c>
      <c r="CB15" s="135">
        <v>129861</v>
      </c>
      <c r="CC15" s="135">
        <v>21272</v>
      </c>
      <c r="CD15" s="135">
        <v>65933</v>
      </c>
      <c r="CE15" s="135">
        <v>26177</v>
      </c>
      <c r="CF15" s="135">
        <v>16479</v>
      </c>
      <c r="CG15" s="135">
        <v>82809</v>
      </c>
      <c r="CH15" s="135">
        <v>570074</v>
      </c>
      <c r="CI15" s="135">
        <v>63595</v>
      </c>
      <c r="CJ15" s="157"/>
      <c r="CK15" s="135">
        <v>533602</v>
      </c>
      <c r="CL15" s="135">
        <v>162521</v>
      </c>
      <c r="CM15" s="136">
        <v>132926</v>
      </c>
    </row>
    <row r="16" spans="1:91" s="139" customFormat="1" ht="15" customHeight="1">
      <c r="A16" s="149" t="s">
        <v>193</v>
      </c>
      <c r="B16" s="150">
        <v>2.8</v>
      </c>
      <c r="C16" s="150">
        <v>1.61</v>
      </c>
      <c r="D16" s="151">
        <v>45.6</v>
      </c>
      <c r="E16" s="152"/>
      <c r="F16" s="153">
        <v>1020648</v>
      </c>
      <c r="G16" s="153">
        <v>592085</v>
      </c>
      <c r="H16" s="153">
        <v>559993</v>
      </c>
      <c r="I16" s="153">
        <v>519441</v>
      </c>
      <c r="J16" s="153">
        <v>412264</v>
      </c>
      <c r="K16" s="153">
        <v>330823</v>
      </c>
      <c r="L16" s="153">
        <v>1844</v>
      </c>
      <c r="M16" s="153">
        <v>79597</v>
      </c>
      <c r="N16" s="154">
        <v>59942</v>
      </c>
      <c r="O16" s="154">
        <v>47235</v>
      </c>
      <c r="P16" s="154">
        <v>2188</v>
      </c>
      <c r="Q16" s="154">
        <v>0</v>
      </c>
      <c r="R16" s="153">
        <v>38364</v>
      </c>
      <c r="S16" s="153">
        <v>32092</v>
      </c>
      <c r="T16" s="153">
        <v>368681</v>
      </c>
      <c r="U16" s="153">
        <v>59883</v>
      </c>
      <c r="V16" s="155"/>
      <c r="W16" s="153">
        <v>1020648</v>
      </c>
      <c r="X16" s="153">
        <v>415909</v>
      </c>
      <c r="Y16" s="153">
        <v>336334</v>
      </c>
      <c r="Z16" s="153">
        <v>66570</v>
      </c>
      <c r="AA16" s="153">
        <v>5776</v>
      </c>
      <c r="AB16" s="153">
        <v>5777</v>
      </c>
      <c r="AC16" s="153">
        <v>4832</v>
      </c>
      <c r="AD16" s="153">
        <v>2677</v>
      </c>
      <c r="AE16" s="154">
        <v>6994</v>
      </c>
      <c r="AF16" s="154">
        <v>2184</v>
      </c>
      <c r="AG16" s="156" t="s">
        <v>180</v>
      </c>
      <c r="AH16" s="135">
        <v>2365</v>
      </c>
      <c r="AI16" s="135">
        <v>4515</v>
      </c>
      <c r="AJ16" s="135">
        <v>8562</v>
      </c>
      <c r="AK16" s="135">
        <v>3930</v>
      </c>
      <c r="AL16" s="135">
        <v>3276</v>
      </c>
      <c r="AM16" s="135">
        <v>15681</v>
      </c>
      <c r="AN16" s="135">
        <v>24342</v>
      </c>
      <c r="AO16" s="135">
        <v>16555</v>
      </c>
      <c r="AP16" s="135">
        <v>7786</v>
      </c>
      <c r="AQ16" s="135">
        <v>23552</v>
      </c>
      <c r="AR16" s="135">
        <v>8865</v>
      </c>
      <c r="AS16" s="135">
        <v>5922</v>
      </c>
      <c r="AT16" s="136">
        <v>3618</v>
      </c>
      <c r="AU16" s="137">
        <v>5147</v>
      </c>
      <c r="AV16" s="136">
        <v>7913</v>
      </c>
      <c r="AW16" s="135">
        <v>2809</v>
      </c>
      <c r="AX16" s="135">
        <v>647</v>
      </c>
      <c r="AY16" s="135">
        <v>705</v>
      </c>
      <c r="AZ16" s="135">
        <v>1523</v>
      </c>
      <c r="BA16" s="135">
        <v>1813</v>
      </c>
      <c r="BB16" s="135">
        <v>416</v>
      </c>
      <c r="BC16" s="135">
        <v>13671</v>
      </c>
      <c r="BD16" s="135">
        <v>1030</v>
      </c>
      <c r="BE16" s="135">
        <v>5114</v>
      </c>
      <c r="BF16" s="135">
        <v>3100</v>
      </c>
      <c r="BG16" s="135">
        <v>963</v>
      </c>
      <c r="BH16" s="135">
        <v>68</v>
      </c>
      <c r="BI16" s="135">
        <v>907</v>
      </c>
      <c r="BJ16" s="135">
        <v>1629</v>
      </c>
      <c r="BK16" s="135">
        <v>860</v>
      </c>
      <c r="BL16" s="136">
        <v>8822</v>
      </c>
      <c r="BM16" s="156" t="s">
        <v>180</v>
      </c>
      <c r="BN16" s="135">
        <v>1357</v>
      </c>
      <c r="BO16" s="135">
        <v>805</v>
      </c>
      <c r="BP16" s="135">
        <v>1911</v>
      </c>
      <c r="BQ16" s="135">
        <v>4749</v>
      </c>
      <c r="BR16" s="135">
        <v>45814</v>
      </c>
      <c r="BS16" s="135">
        <v>3066</v>
      </c>
      <c r="BT16" s="135">
        <v>31548</v>
      </c>
      <c r="BU16" s="135">
        <v>11199</v>
      </c>
      <c r="BV16" s="135">
        <v>10074</v>
      </c>
      <c r="BW16" s="135">
        <v>30443</v>
      </c>
      <c r="BX16" s="135">
        <v>2686</v>
      </c>
      <c r="BY16" s="136">
        <v>5734</v>
      </c>
      <c r="BZ16" s="135">
        <v>4015</v>
      </c>
      <c r="CA16" s="136">
        <v>18008</v>
      </c>
      <c r="CB16" s="135">
        <v>105133</v>
      </c>
      <c r="CC16" s="135">
        <v>24792</v>
      </c>
      <c r="CD16" s="135">
        <v>44947</v>
      </c>
      <c r="CE16" s="135">
        <v>23902</v>
      </c>
      <c r="CF16" s="135">
        <v>11491</v>
      </c>
      <c r="CG16" s="135">
        <v>79576</v>
      </c>
      <c r="CH16" s="135">
        <v>552699</v>
      </c>
      <c r="CI16" s="135">
        <v>52040</v>
      </c>
      <c r="CJ16" s="157"/>
      <c r="CK16" s="135">
        <v>512509</v>
      </c>
      <c r="CL16" s="135">
        <v>176175</v>
      </c>
      <c r="CM16" s="136">
        <v>154761</v>
      </c>
    </row>
    <row r="17" spans="1:91" s="139" customFormat="1" ht="15" customHeight="1">
      <c r="A17" s="149" t="s">
        <v>194</v>
      </c>
      <c r="B17" s="150">
        <v>3.31</v>
      </c>
      <c r="C17" s="150">
        <v>1.76</v>
      </c>
      <c r="D17" s="151">
        <v>48.9</v>
      </c>
      <c r="E17" s="152"/>
      <c r="F17" s="153">
        <v>1110975</v>
      </c>
      <c r="G17" s="153">
        <v>627775</v>
      </c>
      <c r="H17" s="153">
        <v>597114</v>
      </c>
      <c r="I17" s="153">
        <v>547839</v>
      </c>
      <c r="J17" s="153">
        <v>425312</v>
      </c>
      <c r="K17" s="153">
        <v>345297</v>
      </c>
      <c r="L17" s="153">
        <v>4715</v>
      </c>
      <c r="M17" s="153">
        <v>75300</v>
      </c>
      <c r="N17" s="154">
        <v>71349</v>
      </c>
      <c r="O17" s="154">
        <v>51178</v>
      </c>
      <c r="P17" s="154">
        <v>1607</v>
      </c>
      <c r="Q17" s="154">
        <v>0</v>
      </c>
      <c r="R17" s="153">
        <v>47667</v>
      </c>
      <c r="S17" s="153">
        <v>30661</v>
      </c>
      <c r="T17" s="153">
        <v>421091</v>
      </c>
      <c r="U17" s="153">
        <v>62109</v>
      </c>
      <c r="V17" s="155"/>
      <c r="W17" s="153">
        <v>1110975</v>
      </c>
      <c r="X17" s="153">
        <v>448144</v>
      </c>
      <c r="Y17" s="153">
        <v>362252</v>
      </c>
      <c r="Z17" s="153">
        <v>75663</v>
      </c>
      <c r="AA17" s="153">
        <v>6754</v>
      </c>
      <c r="AB17" s="153">
        <v>7048</v>
      </c>
      <c r="AC17" s="153">
        <v>6326</v>
      </c>
      <c r="AD17" s="153">
        <v>3002</v>
      </c>
      <c r="AE17" s="154">
        <v>8024</v>
      </c>
      <c r="AF17" s="154">
        <v>2430</v>
      </c>
      <c r="AG17" s="156" t="s">
        <v>181</v>
      </c>
      <c r="AH17" s="135">
        <v>2827</v>
      </c>
      <c r="AI17" s="135">
        <v>5659</v>
      </c>
      <c r="AJ17" s="135">
        <v>10579</v>
      </c>
      <c r="AK17" s="135">
        <v>4944</v>
      </c>
      <c r="AL17" s="135">
        <v>3796</v>
      </c>
      <c r="AM17" s="135">
        <v>14275</v>
      </c>
      <c r="AN17" s="135">
        <v>13693</v>
      </c>
      <c r="AO17" s="135">
        <v>8208</v>
      </c>
      <c r="AP17" s="135">
        <v>5485</v>
      </c>
      <c r="AQ17" s="135">
        <v>24328</v>
      </c>
      <c r="AR17" s="135">
        <v>10134</v>
      </c>
      <c r="AS17" s="135">
        <v>5034</v>
      </c>
      <c r="AT17" s="136">
        <v>3501</v>
      </c>
      <c r="AU17" s="137">
        <v>5658</v>
      </c>
      <c r="AV17" s="136">
        <v>9201</v>
      </c>
      <c r="AW17" s="135">
        <v>2875</v>
      </c>
      <c r="AX17" s="135">
        <v>955</v>
      </c>
      <c r="AY17" s="135">
        <v>722</v>
      </c>
      <c r="AZ17" s="135">
        <v>2014</v>
      </c>
      <c r="BA17" s="135">
        <v>2077</v>
      </c>
      <c r="BB17" s="135">
        <v>558</v>
      </c>
      <c r="BC17" s="135">
        <v>14226</v>
      </c>
      <c r="BD17" s="135">
        <v>159</v>
      </c>
      <c r="BE17" s="135">
        <v>6021</v>
      </c>
      <c r="BF17" s="135">
        <v>3125</v>
      </c>
      <c r="BG17" s="135">
        <v>1170</v>
      </c>
      <c r="BH17" s="135">
        <v>157</v>
      </c>
      <c r="BI17" s="135">
        <v>1074</v>
      </c>
      <c r="BJ17" s="135">
        <v>1558</v>
      </c>
      <c r="BK17" s="135">
        <v>961</v>
      </c>
      <c r="BL17" s="136">
        <v>9784</v>
      </c>
      <c r="BM17" s="156" t="s">
        <v>181</v>
      </c>
      <c r="BN17" s="135">
        <v>1229</v>
      </c>
      <c r="BO17" s="135">
        <v>975</v>
      </c>
      <c r="BP17" s="135">
        <v>2238</v>
      </c>
      <c r="BQ17" s="135">
        <v>5342</v>
      </c>
      <c r="BR17" s="135">
        <v>49458</v>
      </c>
      <c r="BS17" s="135">
        <v>4363</v>
      </c>
      <c r="BT17" s="135">
        <v>31925</v>
      </c>
      <c r="BU17" s="135">
        <v>13170</v>
      </c>
      <c r="BV17" s="135">
        <v>15497</v>
      </c>
      <c r="BW17" s="135">
        <v>37222</v>
      </c>
      <c r="BX17" s="135">
        <v>7875</v>
      </c>
      <c r="BY17" s="136">
        <v>7332</v>
      </c>
      <c r="BZ17" s="135">
        <v>4310</v>
      </c>
      <c r="CA17" s="136">
        <v>17706</v>
      </c>
      <c r="CB17" s="135">
        <v>113180</v>
      </c>
      <c r="CC17" s="135">
        <v>22283</v>
      </c>
      <c r="CD17" s="135">
        <v>54815</v>
      </c>
      <c r="CE17" s="135">
        <v>24832</v>
      </c>
      <c r="CF17" s="135">
        <v>11250</v>
      </c>
      <c r="CG17" s="135">
        <v>85892</v>
      </c>
      <c r="CH17" s="135">
        <v>606503</v>
      </c>
      <c r="CI17" s="135">
        <v>56328</v>
      </c>
      <c r="CJ17" s="157"/>
      <c r="CK17" s="135">
        <v>541883</v>
      </c>
      <c r="CL17" s="135">
        <v>179631</v>
      </c>
      <c r="CM17" s="136">
        <v>124335</v>
      </c>
    </row>
    <row r="18" spans="1:91" s="139" customFormat="1" ht="15" customHeight="1">
      <c r="A18" s="149" t="s">
        <v>186</v>
      </c>
      <c r="B18" s="132">
        <v>3.25</v>
      </c>
      <c r="C18" s="132">
        <v>1.72</v>
      </c>
      <c r="D18" s="133">
        <v>47.9</v>
      </c>
      <c r="E18" s="134"/>
      <c r="F18" s="135">
        <v>1055354</v>
      </c>
      <c r="G18" s="135">
        <v>564309</v>
      </c>
      <c r="H18" s="135">
        <v>552615</v>
      </c>
      <c r="I18" s="135">
        <v>502356</v>
      </c>
      <c r="J18" s="135">
        <v>393275</v>
      </c>
      <c r="K18" s="135">
        <v>324599</v>
      </c>
      <c r="L18" s="135">
        <v>1382</v>
      </c>
      <c r="M18" s="135">
        <v>67294</v>
      </c>
      <c r="N18" s="135">
        <v>65160</v>
      </c>
      <c r="O18" s="136">
        <v>43921</v>
      </c>
      <c r="P18" s="136">
        <v>1928</v>
      </c>
      <c r="Q18" s="136">
        <v>0</v>
      </c>
      <c r="R18" s="135">
        <v>48331</v>
      </c>
      <c r="S18" s="135">
        <v>11694</v>
      </c>
      <c r="T18" s="135">
        <v>429142</v>
      </c>
      <c r="U18" s="135">
        <v>61904</v>
      </c>
      <c r="V18" s="157"/>
      <c r="W18" s="135">
        <v>1055354</v>
      </c>
      <c r="X18" s="135">
        <v>445478</v>
      </c>
      <c r="Y18" s="135">
        <v>363367</v>
      </c>
      <c r="Z18" s="135">
        <v>68845</v>
      </c>
      <c r="AA18" s="135">
        <v>7094</v>
      </c>
      <c r="AB18" s="135">
        <v>6592</v>
      </c>
      <c r="AC18" s="135">
        <v>5743</v>
      </c>
      <c r="AD18" s="135">
        <v>2980</v>
      </c>
      <c r="AE18" s="136">
        <v>7676</v>
      </c>
      <c r="AF18" s="136">
        <v>2327</v>
      </c>
      <c r="AG18" s="149" t="s">
        <v>189</v>
      </c>
      <c r="AH18" s="135">
        <v>2820</v>
      </c>
      <c r="AI18" s="135">
        <v>5527</v>
      </c>
      <c r="AJ18" s="135">
        <v>8501</v>
      </c>
      <c r="AK18" s="135">
        <v>3583</v>
      </c>
      <c r="AL18" s="135">
        <v>3302</v>
      </c>
      <c r="AM18" s="135">
        <v>12700</v>
      </c>
      <c r="AN18" s="135">
        <v>28793</v>
      </c>
      <c r="AO18" s="135">
        <v>9073</v>
      </c>
      <c r="AP18" s="135">
        <v>19720</v>
      </c>
      <c r="AQ18" s="135">
        <v>25733</v>
      </c>
      <c r="AR18" s="135">
        <v>10421</v>
      </c>
      <c r="AS18" s="135">
        <v>5528</v>
      </c>
      <c r="AT18" s="136">
        <v>3895</v>
      </c>
      <c r="AU18" s="137">
        <v>5889</v>
      </c>
      <c r="AV18" s="136">
        <v>8608</v>
      </c>
      <c r="AW18" s="135">
        <v>2969</v>
      </c>
      <c r="AX18" s="135">
        <v>717</v>
      </c>
      <c r="AY18" s="135">
        <v>618</v>
      </c>
      <c r="AZ18" s="135">
        <v>1753</v>
      </c>
      <c r="BA18" s="135">
        <v>2155</v>
      </c>
      <c r="BB18" s="135">
        <v>397</v>
      </c>
      <c r="BC18" s="135">
        <v>14512</v>
      </c>
      <c r="BD18" s="135">
        <v>1567</v>
      </c>
      <c r="BE18" s="135">
        <v>5386</v>
      </c>
      <c r="BF18" s="135">
        <v>2555</v>
      </c>
      <c r="BG18" s="135">
        <v>805</v>
      </c>
      <c r="BH18" s="135">
        <v>133</v>
      </c>
      <c r="BI18" s="135">
        <v>988</v>
      </c>
      <c r="BJ18" s="135">
        <v>1716</v>
      </c>
      <c r="BK18" s="135">
        <v>1360</v>
      </c>
      <c r="BL18" s="136">
        <v>8782</v>
      </c>
      <c r="BM18" s="149" t="s">
        <v>189</v>
      </c>
      <c r="BN18" s="135">
        <v>1243</v>
      </c>
      <c r="BO18" s="135">
        <v>735</v>
      </c>
      <c r="BP18" s="135">
        <v>1892</v>
      </c>
      <c r="BQ18" s="135">
        <v>4913</v>
      </c>
      <c r="BR18" s="135">
        <v>58163</v>
      </c>
      <c r="BS18" s="135">
        <v>5071</v>
      </c>
      <c r="BT18" s="135">
        <v>40280</v>
      </c>
      <c r="BU18" s="135">
        <v>12811</v>
      </c>
      <c r="BV18" s="135">
        <v>12443</v>
      </c>
      <c r="BW18" s="135">
        <v>31209</v>
      </c>
      <c r="BX18" s="135">
        <v>3989</v>
      </c>
      <c r="BY18" s="136">
        <v>5743</v>
      </c>
      <c r="BZ18" s="135">
        <v>4132</v>
      </c>
      <c r="CA18" s="136">
        <v>17345</v>
      </c>
      <c r="CB18" s="135">
        <v>106280</v>
      </c>
      <c r="CC18" s="135">
        <v>24578</v>
      </c>
      <c r="CD18" s="135">
        <v>46109</v>
      </c>
      <c r="CE18" s="135">
        <v>26617</v>
      </c>
      <c r="CF18" s="135">
        <v>8976</v>
      </c>
      <c r="CG18" s="135">
        <v>82110</v>
      </c>
      <c r="CH18" s="135">
        <v>553090</v>
      </c>
      <c r="CI18" s="135">
        <v>56787</v>
      </c>
      <c r="CJ18" s="157"/>
      <c r="CK18" s="135">
        <v>482199</v>
      </c>
      <c r="CL18" s="135">
        <v>118831</v>
      </c>
      <c r="CM18" s="136">
        <v>84789</v>
      </c>
    </row>
    <row r="19" spans="1:91" s="159" customFormat="1" ht="15" customHeight="1">
      <c r="A19" s="138" t="s">
        <v>190</v>
      </c>
      <c r="B19" s="117">
        <v>3.21</v>
      </c>
      <c r="C19" s="117">
        <v>1.6</v>
      </c>
      <c r="D19" s="118">
        <v>46.6</v>
      </c>
      <c r="E19" s="119">
        <v>1036434</v>
      </c>
      <c r="F19" s="120">
        <v>1036434</v>
      </c>
      <c r="G19" s="120">
        <v>546317</v>
      </c>
      <c r="H19" s="120">
        <v>531651</v>
      </c>
      <c r="I19" s="120">
        <v>498863</v>
      </c>
      <c r="J19" s="120">
        <v>411044</v>
      </c>
      <c r="K19" s="120">
        <v>351551</v>
      </c>
      <c r="L19" s="120">
        <v>2333</v>
      </c>
      <c r="M19" s="120">
        <v>57160</v>
      </c>
      <c r="N19" s="120">
        <v>58777</v>
      </c>
      <c r="O19" s="121">
        <v>29042</v>
      </c>
      <c r="P19" s="121">
        <v>1322</v>
      </c>
      <c r="Q19" s="121">
        <v>0</v>
      </c>
      <c r="R19" s="120">
        <v>31466</v>
      </c>
      <c r="S19" s="120">
        <v>14666</v>
      </c>
      <c r="T19" s="120">
        <v>423716</v>
      </c>
      <c r="U19" s="120">
        <v>66401</v>
      </c>
      <c r="V19" s="123"/>
      <c r="W19" s="120">
        <v>1036434</v>
      </c>
      <c r="X19" s="120">
        <v>397539</v>
      </c>
      <c r="Y19" s="120">
        <v>318921</v>
      </c>
      <c r="Z19" s="120">
        <v>68320</v>
      </c>
      <c r="AA19" s="120">
        <v>6492</v>
      </c>
      <c r="AB19" s="120">
        <v>6239</v>
      </c>
      <c r="AC19" s="120">
        <v>5649</v>
      </c>
      <c r="AD19" s="120">
        <v>2981</v>
      </c>
      <c r="AE19" s="121">
        <v>7722</v>
      </c>
      <c r="AF19" s="121">
        <v>2372</v>
      </c>
      <c r="AG19" s="158" t="s">
        <v>195</v>
      </c>
      <c r="AH19" s="120">
        <v>2769</v>
      </c>
      <c r="AI19" s="120">
        <v>5848</v>
      </c>
      <c r="AJ19" s="120">
        <v>8142</v>
      </c>
      <c r="AK19" s="120">
        <v>4009</v>
      </c>
      <c r="AL19" s="120">
        <v>2895</v>
      </c>
      <c r="AM19" s="120">
        <v>13201</v>
      </c>
      <c r="AN19" s="120">
        <v>25704</v>
      </c>
      <c r="AO19" s="120">
        <v>10837</v>
      </c>
      <c r="AP19" s="120">
        <v>14867</v>
      </c>
      <c r="AQ19" s="120">
        <v>23485</v>
      </c>
      <c r="AR19" s="120">
        <v>10485</v>
      </c>
      <c r="AS19" s="120">
        <v>5273</v>
      </c>
      <c r="AT19" s="121">
        <v>2299</v>
      </c>
      <c r="AU19" s="122">
        <v>5427</v>
      </c>
      <c r="AV19" s="121">
        <v>12280</v>
      </c>
      <c r="AW19" s="120">
        <v>5429</v>
      </c>
      <c r="AX19" s="120">
        <v>998</v>
      </c>
      <c r="AY19" s="120">
        <v>1115</v>
      </c>
      <c r="AZ19" s="120">
        <v>2059</v>
      </c>
      <c r="BA19" s="120">
        <v>2217</v>
      </c>
      <c r="BB19" s="120">
        <v>462</v>
      </c>
      <c r="BC19" s="120">
        <v>10733</v>
      </c>
      <c r="BD19" s="120">
        <v>183</v>
      </c>
      <c r="BE19" s="120">
        <v>3993</v>
      </c>
      <c r="BF19" s="120">
        <v>2296</v>
      </c>
      <c r="BG19" s="120">
        <v>896</v>
      </c>
      <c r="BH19" s="120">
        <v>130</v>
      </c>
      <c r="BI19" s="120">
        <v>936</v>
      </c>
      <c r="BJ19" s="120">
        <v>1427</v>
      </c>
      <c r="BK19" s="120">
        <v>871</v>
      </c>
      <c r="BL19" s="121">
        <v>10561</v>
      </c>
      <c r="BM19" s="158" t="s">
        <v>195</v>
      </c>
      <c r="BN19" s="120">
        <v>1585</v>
      </c>
      <c r="BO19" s="120">
        <v>543</v>
      </c>
      <c r="BP19" s="120">
        <v>2223</v>
      </c>
      <c r="BQ19" s="120">
        <v>6210</v>
      </c>
      <c r="BR19" s="120">
        <v>51659</v>
      </c>
      <c r="BS19" s="120">
        <v>3512</v>
      </c>
      <c r="BT19" s="120">
        <v>34085</v>
      </c>
      <c r="BU19" s="120">
        <v>14063</v>
      </c>
      <c r="BV19" s="120">
        <v>11483</v>
      </c>
      <c r="BW19" s="120">
        <v>29067</v>
      </c>
      <c r="BX19" s="120">
        <v>4727</v>
      </c>
      <c r="BY19" s="121">
        <v>5394</v>
      </c>
      <c r="BZ19" s="120">
        <v>3989</v>
      </c>
      <c r="CA19" s="121">
        <v>14957</v>
      </c>
      <c r="CB19" s="120">
        <v>75627</v>
      </c>
      <c r="CC19" s="120">
        <v>19927</v>
      </c>
      <c r="CD19" s="120">
        <v>32488</v>
      </c>
      <c r="CE19" s="120">
        <v>19345</v>
      </c>
      <c r="CF19" s="120">
        <v>3868</v>
      </c>
      <c r="CG19" s="120">
        <v>78618</v>
      </c>
      <c r="CH19" s="120">
        <v>580922</v>
      </c>
      <c r="CI19" s="120">
        <v>57974</v>
      </c>
      <c r="CJ19" s="123"/>
      <c r="CK19" s="120">
        <v>467700</v>
      </c>
      <c r="CL19" s="120">
        <v>148778</v>
      </c>
      <c r="CM19" s="121">
        <v>124568</v>
      </c>
    </row>
    <row r="20" spans="1:91" s="6" customFormat="1" ht="15.75" customHeight="1">
      <c r="A20" s="128" t="s">
        <v>188</v>
      </c>
      <c r="B20" s="49"/>
      <c r="C20" s="38"/>
      <c r="D20" s="59"/>
      <c r="E20" s="11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126" t="s">
        <v>176</v>
      </c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126" t="s">
        <v>176</v>
      </c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30"/>
      <c r="CK20" s="45"/>
      <c r="CL20" s="45"/>
      <c r="CM20" s="30"/>
    </row>
    <row r="21" spans="1:91" s="6" customFormat="1" ht="15" customHeight="1">
      <c r="A21" s="140" t="s">
        <v>191</v>
      </c>
      <c r="B21" s="66" t="s">
        <v>80</v>
      </c>
      <c r="C21" s="66" t="s">
        <v>80</v>
      </c>
      <c r="D21" s="66" t="s">
        <v>80</v>
      </c>
      <c r="E21" s="67"/>
      <c r="F21" s="68" t="s">
        <v>108</v>
      </c>
      <c r="G21" s="60">
        <v>100</v>
      </c>
      <c r="H21" s="64">
        <f aca="true" t="shared" si="0" ref="H21:S21">H14/$G14*100</f>
        <v>97.82059710361132</v>
      </c>
      <c r="I21" s="64">
        <f t="shared" si="0"/>
        <v>90.02525332338793</v>
      </c>
      <c r="J21" s="64">
        <f t="shared" si="0"/>
        <v>71.11212602008888</v>
      </c>
      <c r="K21" s="64">
        <f t="shared" si="0"/>
        <v>56.408307363603605</v>
      </c>
      <c r="L21" s="64">
        <f t="shared" si="0"/>
        <v>0.30784401726960686</v>
      </c>
      <c r="M21" s="64">
        <f t="shared" si="0"/>
        <v>14.396132670025349</v>
      </c>
      <c r="N21" s="64">
        <f t="shared" si="0"/>
        <v>11.049040120861964</v>
      </c>
      <c r="O21" s="65">
        <f t="shared" si="0"/>
        <v>7.864087182437088</v>
      </c>
      <c r="P21" s="64">
        <f t="shared" si="0"/>
        <v>1.327300770558228</v>
      </c>
      <c r="Q21" s="64">
        <f>Q14/$G14*100</f>
        <v>0</v>
      </c>
      <c r="R21" s="64">
        <f t="shared" si="0"/>
        <v>6.467884978855477</v>
      </c>
      <c r="S21" s="65">
        <f t="shared" si="0"/>
        <v>2.1794028963886802</v>
      </c>
      <c r="T21" s="103" t="s">
        <v>106</v>
      </c>
      <c r="U21" s="103" t="s">
        <v>106</v>
      </c>
      <c r="V21" s="103"/>
      <c r="W21" s="103" t="s">
        <v>106</v>
      </c>
      <c r="X21" s="103" t="s">
        <v>106</v>
      </c>
      <c r="Y21" s="60">
        <v>100</v>
      </c>
      <c r="Z21" s="64">
        <f aca="true" t="shared" si="1" ref="Z21:AF23">Z14/$Y14*100</f>
        <v>18.699946643792426</v>
      </c>
      <c r="AA21" s="64">
        <f t="shared" si="1"/>
        <v>1.7689242214206025</v>
      </c>
      <c r="AB21" s="64">
        <f t="shared" si="1"/>
        <v>1.8868695223725898</v>
      </c>
      <c r="AC21" s="64">
        <f t="shared" si="1"/>
        <v>1.4084507042253522</v>
      </c>
      <c r="AD21" s="64">
        <f t="shared" si="1"/>
        <v>0.750305713198896</v>
      </c>
      <c r="AE21" s="64">
        <f t="shared" si="1"/>
        <v>2.1273553957422258</v>
      </c>
      <c r="AF21" s="65">
        <f t="shared" si="1"/>
        <v>0.6806107626363583</v>
      </c>
      <c r="AG21" s="147" t="s">
        <v>167</v>
      </c>
      <c r="AH21" s="64">
        <f aca="true" t="shared" si="2" ref="AH21:AW21">AH14/$Y14*100</f>
        <v>0.7048635842606846</v>
      </c>
      <c r="AI21" s="64">
        <f t="shared" si="2"/>
        <v>1.290505403273365</v>
      </c>
      <c r="AJ21" s="64">
        <f t="shared" si="2"/>
        <v>2.2327913465932445</v>
      </c>
      <c r="AK21" s="64">
        <f t="shared" si="2"/>
        <v>1.1199697733254703</v>
      </c>
      <c r="AL21" s="64">
        <f t="shared" si="2"/>
        <v>0.7495398346212858</v>
      </c>
      <c r="AM21" s="64">
        <f t="shared" si="2"/>
        <v>3.9797603821223513</v>
      </c>
      <c r="AN21" s="64">
        <f t="shared" si="2"/>
        <v>10.045008131077566</v>
      </c>
      <c r="AO21" s="64">
        <f t="shared" si="2"/>
        <v>1.5312465695022044</v>
      </c>
      <c r="AP21" s="64">
        <f t="shared" si="2"/>
        <v>8.513761561575361</v>
      </c>
      <c r="AQ21" s="64">
        <f t="shared" si="2"/>
        <v>6.129070963756073</v>
      </c>
      <c r="AR21" s="64">
        <f t="shared" si="2"/>
        <v>2.5593109135144383</v>
      </c>
      <c r="AS21" s="64">
        <f t="shared" si="2"/>
        <v>1.4597645689252425</v>
      </c>
      <c r="AT21" s="64">
        <f t="shared" si="2"/>
        <v>0.5835994761390529</v>
      </c>
      <c r="AU21" s="64">
        <f t="shared" si="2"/>
        <v>1.526396005177339</v>
      </c>
      <c r="AV21" s="65">
        <f t="shared" si="2"/>
        <v>2.9820758883553267</v>
      </c>
      <c r="AW21" s="64">
        <f t="shared" si="2"/>
        <v>1.2317880456565748</v>
      </c>
      <c r="AX21" s="64">
        <f aca="true" t="shared" si="3" ref="AX21:BL21">AX14/$Y14*100</f>
        <v>0.29843735240881575</v>
      </c>
      <c r="AY21" s="64">
        <f t="shared" si="3"/>
        <v>0.2524846377521974</v>
      </c>
      <c r="AZ21" s="64">
        <f t="shared" si="3"/>
        <v>0.5726218831933052</v>
      </c>
      <c r="BA21" s="64">
        <f t="shared" si="3"/>
        <v>0.5271797542550938</v>
      </c>
      <c r="BB21" s="64">
        <f t="shared" si="3"/>
        <v>0.09981950794854318</v>
      </c>
      <c r="BC21" s="64">
        <f t="shared" si="3"/>
        <v>3.9580604890900597</v>
      </c>
      <c r="BD21" s="64">
        <f t="shared" si="3"/>
        <v>0.21572246602690276</v>
      </c>
      <c r="BE21" s="64">
        <f t="shared" si="3"/>
        <v>1.6017073986423527</v>
      </c>
      <c r="BF21" s="64">
        <f t="shared" si="3"/>
        <v>0.825872399523113</v>
      </c>
      <c r="BG21" s="64">
        <f t="shared" si="3"/>
        <v>0.32856190979482114</v>
      </c>
      <c r="BH21" s="64">
        <f t="shared" si="3"/>
        <v>0.025784578779546957</v>
      </c>
      <c r="BI21" s="64">
        <f t="shared" si="3"/>
        <v>0.23793294477760163</v>
      </c>
      <c r="BJ21" s="64">
        <f t="shared" si="3"/>
        <v>0.4324661034906193</v>
      </c>
      <c r="BK21" s="64">
        <f t="shared" si="3"/>
        <v>0.29026798091430583</v>
      </c>
      <c r="BL21" s="65">
        <f t="shared" si="3"/>
        <v>2.623134128315297</v>
      </c>
      <c r="BM21" s="147" t="s">
        <v>167</v>
      </c>
      <c r="BN21" s="64">
        <f aca="true" t="shared" si="4" ref="BN21:CF21">BN14/$Y14*100</f>
        <v>0.38370516738276317</v>
      </c>
      <c r="BO21" s="64">
        <f t="shared" si="4"/>
        <v>0.20117077305230696</v>
      </c>
      <c r="BP21" s="64">
        <f t="shared" si="4"/>
        <v>0.5680266117276433</v>
      </c>
      <c r="BQ21" s="64">
        <f t="shared" si="4"/>
        <v>1.46997628329338</v>
      </c>
      <c r="BR21" s="64">
        <f t="shared" si="4"/>
        <v>12.583385030137324</v>
      </c>
      <c r="BS21" s="64">
        <f t="shared" si="4"/>
        <v>1.1043969089140606</v>
      </c>
      <c r="BT21" s="64">
        <f t="shared" si="4"/>
        <v>8.060616736489264</v>
      </c>
      <c r="BU21" s="64">
        <f t="shared" si="4"/>
        <v>3.418371384733997</v>
      </c>
      <c r="BV21" s="64">
        <f t="shared" si="4"/>
        <v>3.9294676888592748</v>
      </c>
      <c r="BW21" s="64">
        <f t="shared" si="4"/>
        <v>8.30493200274695</v>
      </c>
      <c r="BX21" s="64">
        <f t="shared" si="4"/>
        <v>1.0375101798027606</v>
      </c>
      <c r="BY21" s="64">
        <f t="shared" si="4"/>
        <v>1.8603190650154324</v>
      </c>
      <c r="BZ21" s="64">
        <f t="shared" si="4"/>
        <v>1.1679648308557162</v>
      </c>
      <c r="CA21" s="65">
        <f t="shared" si="4"/>
        <v>4.239137927073042</v>
      </c>
      <c r="CB21" s="64">
        <f t="shared" si="4"/>
        <v>30.744663741010502</v>
      </c>
      <c r="CC21" s="64">
        <f t="shared" si="4"/>
        <v>5.957003576652958</v>
      </c>
      <c r="CD21" s="64">
        <f t="shared" si="4"/>
        <v>12.33217685668114</v>
      </c>
      <c r="CE21" s="64">
        <f t="shared" si="4"/>
        <v>8.061893200785281</v>
      </c>
      <c r="CF21" s="65">
        <f t="shared" si="4"/>
        <v>4.3935901068911205</v>
      </c>
      <c r="CG21" s="68" t="s">
        <v>107</v>
      </c>
      <c r="CH21" s="68" t="s">
        <v>108</v>
      </c>
      <c r="CI21" s="68" t="s">
        <v>108</v>
      </c>
      <c r="CJ21" s="68"/>
      <c r="CK21" s="68" t="s">
        <v>108</v>
      </c>
      <c r="CL21" s="68" t="s">
        <v>108</v>
      </c>
      <c r="CM21" s="98" t="s">
        <v>108</v>
      </c>
    </row>
    <row r="22" spans="1:91" s="6" customFormat="1" ht="15" customHeight="1">
      <c r="A22" s="149" t="s">
        <v>192</v>
      </c>
      <c r="B22" s="69" t="s">
        <v>80</v>
      </c>
      <c r="C22" s="69" t="s">
        <v>80</v>
      </c>
      <c r="D22" s="69" t="s">
        <v>80</v>
      </c>
      <c r="E22" s="70"/>
      <c r="F22" s="71" t="s">
        <v>108</v>
      </c>
      <c r="G22" s="50">
        <v>100</v>
      </c>
      <c r="H22" s="52">
        <f aca="true" t="shared" si="5" ref="H22:S22">H15/$G15*100</f>
        <v>98.26300676497786</v>
      </c>
      <c r="I22" s="52">
        <f t="shared" si="5"/>
        <v>88.79755357635341</v>
      </c>
      <c r="J22" s="52">
        <f t="shared" si="5"/>
        <v>68.961405557989</v>
      </c>
      <c r="K22" s="52">
        <f t="shared" si="5"/>
        <v>55.64267289628656</v>
      </c>
      <c r="L22" s="52">
        <f t="shared" si="5"/>
        <v>1.1563731931668857</v>
      </c>
      <c r="M22" s="52">
        <f t="shared" si="5"/>
        <v>12.162359468535552</v>
      </c>
      <c r="N22" s="52">
        <f t="shared" si="5"/>
        <v>8.896189224704337</v>
      </c>
      <c r="O22" s="53">
        <f t="shared" si="5"/>
        <v>10.939958793660063</v>
      </c>
      <c r="P22" s="52">
        <f t="shared" si="5"/>
        <v>0.5590434937784916</v>
      </c>
      <c r="Q22" s="52">
        <f>Q15/$G15*100</f>
        <v>0</v>
      </c>
      <c r="R22" s="52">
        <f t="shared" si="5"/>
        <v>8.906409694845962</v>
      </c>
      <c r="S22" s="53">
        <f t="shared" si="5"/>
        <v>1.7369932350221444</v>
      </c>
      <c r="T22" s="104" t="s">
        <v>106</v>
      </c>
      <c r="U22" s="104" t="s">
        <v>106</v>
      </c>
      <c r="V22" s="104"/>
      <c r="W22" s="104" t="s">
        <v>106</v>
      </c>
      <c r="X22" s="104" t="s">
        <v>106</v>
      </c>
      <c r="Y22" s="50">
        <v>100</v>
      </c>
      <c r="Z22" s="52">
        <f t="shared" si="1"/>
        <v>20.06758632212374</v>
      </c>
      <c r="AA22" s="52">
        <f t="shared" si="1"/>
        <v>1.761879481838197</v>
      </c>
      <c r="AB22" s="52">
        <f t="shared" si="1"/>
        <v>2.0663952075153404</v>
      </c>
      <c r="AC22" s="52">
        <f t="shared" si="1"/>
        <v>1.503445339427241</v>
      </c>
      <c r="AD22" s="52">
        <f t="shared" si="1"/>
        <v>0.7933577844190352</v>
      </c>
      <c r="AE22" s="52">
        <f t="shared" si="1"/>
        <v>2.1763442482908046</v>
      </c>
      <c r="AF22" s="53">
        <f t="shared" si="1"/>
        <v>0.7025420326020464</v>
      </c>
      <c r="AG22" s="156" t="s">
        <v>168</v>
      </c>
      <c r="AH22" s="52">
        <f aca="true" t="shared" si="6" ref="AH22:AW22">AH15/$Y15*100</f>
        <v>0.7478151670390023</v>
      </c>
      <c r="AI22" s="52">
        <f t="shared" si="6"/>
        <v>1.4180192464717947</v>
      </c>
      <c r="AJ22" s="52">
        <f t="shared" si="6"/>
        <v>2.4512168502294647</v>
      </c>
      <c r="AK22" s="52">
        <f t="shared" si="6"/>
        <v>1.1369485368423606</v>
      </c>
      <c r="AL22" s="52">
        <f t="shared" si="6"/>
        <v>1.0027460311899559</v>
      </c>
      <c r="AM22" s="52">
        <f t="shared" si="6"/>
        <v>4.306606913315422</v>
      </c>
      <c r="AN22" s="52">
        <f t="shared" si="6"/>
        <v>5.150088525146801</v>
      </c>
      <c r="AO22" s="52">
        <f t="shared" si="6"/>
        <v>2.4813989398541016</v>
      </c>
      <c r="AP22" s="52">
        <f t="shared" si="6"/>
        <v>2.668689585292699</v>
      </c>
      <c r="AQ22" s="52">
        <f t="shared" si="6"/>
        <v>6.824655533428012</v>
      </c>
      <c r="AR22" s="52">
        <f t="shared" si="6"/>
        <v>2.609133854872656</v>
      </c>
      <c r="AS22" s="52">
        <f t="shared" si="6"/>
        <v>1.4861984310703054</v>
      </c>
      <c r="AT22" s="52">
        <f t="shared" si="6"/>
        <v>0.964209970329928</v>
      </c>
      <c r="AU22" s="52">
        <f t="shared" si="6"/>
        <v>1.7651132771551226</v>
      </c>
      <c r="AV22" s="53">
        <f t="shared" si="6"/>
        <v>2.950299260808287</v>
      </c>
      <c r="AW22" s="52">
        <f t="shared" si="6"/>
        <v>1.0800876358530886</v>
      </c>
      <c r="AX22" s="52">
        <f aca="true" t="shared" si="7" ref="AX22:BL22">AX15/$Y15*100</f>
        <v>0.5642972828034849</v>
      </c>
      <c r="AY22" s="52">
        <f t="shared" si="7"/>
        <v>0.19780048021860458</v>
      </c>
      <c r="AZ22" s="52">
        <f t="shared" si="7"/>
        <v>0.46566652563725974</v>
      </c>
      <c r="BA22" s="52">
        <f t="shared" si="7"/>
        <v>0.5263001878296114</v>
      </c>
      <c r="BB22" s="52">
        <f t="shared" si="7"/>
        <v>0.1158776655231607</v>
      </c>
      <c r="BC22" s="52">
        <f t="shared" si="7"/>
        <v>3.569571063999504</v>
      </c>
      <c r="BD22" s="52">
        <f t="shared" si="7"/>
        <v>0.005120175918465241</v>
      </c>
      <c r="BE22" s="52">
        <f t="shared" si="7"/>
        <v>1.2733069060393822</v>
      </c>
      <c r="BF22" s="52">
        <f t="shared" si="7"/>
        <v>0.8006338238821175</v>
      </c>
      <c r="BG22" s="52">
        <f t="shared" si="7"/>
        <v>0.3691916320156516</v>
      </c>
      <c r="BH22" s="52">
        <f t="shared" si="7"/>
        <v>0.02317553310463214</v>
      </c>
      <c r="BI22" s="52">
        <f t="shared" si="7"/>
        <v>0.2942753738402128</v>
      </c>
      <c r="BJ22" s="52">
        <f t="shared" si="7"/>
        <v>0.5421996814711613</v>
      </c>
      <c r="BK22" s="52">
        <f t="shared" si="7"/>
        <v>0.2616679377278815</v>
      </c>
      <c r="BL22" s="53">
        <f t="shared" si="7"/>
        <v>3.132739213271496</v>
      </c>
      <c r="BM22" s="156" t="s">
        <v>168</v>
      </c>
      <c r="BN22" s="52">
        <f aca="true" t="shared" si="8" ref="BN22:CF22">BN15/$Y15*100</f>
        <v>0.48075757044957845</v>
      </c>
      <c r="BO22" s="52">
        <f t="shared" si="8"/>
        <v>0.32688280995254404</v>
      </c>
      <c r="BP22" s="52">
        <f t="shared" si="8"/>
        <v>0.5599855557142511</v>
      </c>
      <c r="BQ22" s="52">
        <f t="shared" si="8"/>
        <v>1.7648437942120454</v>
      </c>
      <c r="BR22" s="52">
        <f t="shared" si="8"/>
        <v>12.230752854498075</v>
      </c>
      <c r="BS22" s="52">
        <f t="shared" si="8"/>
        <v>1.1323673268100496</v>
      </c>
      <c r="BT22" s="52">
        <f t="shared" si="8"/>
        <v>7.600496926547034</v>
      </c>
      <c r="BU22" s="52">
        <f t="shared" si="8"/>
        <v>3.497888601140991</v>
      </c>
      <c r="BV22" s="52">
        <f t="shared" si="8"/>
        <v>2.783489319043551</v>
      </c>
      <c r="BW22" s="52">
        <f t="shared" si="8"/>
        <v>8.295762919685998</v>
      </c>
      <c r="BX22" s="52">
        <f t="shared" si="8"/>
        <v>0.5834305717619603</v>
      </c>
      <c r="BY22" s="52">
        <f t="shared" si="8"/>
        <v>1.882338357393669</v>
      </c>
      <c r="BZ22" s="52">
        <f t="shared" si="8"/>
        <v>1.1183542137700393</v>
      </c>
      <c r="CA22" s="53">
        <f t="shared" si="8"/>
        <v>4.71163977676033</v>
      </c>
      <c r="CB22" s="52">
        <f t="shared" si="8"/>
        <v>34.99532447093761</v>
      </c>
      <c r="CC22" s="52">
        <f t="shared" si="8"/>
        <v>5.732441165136453</v>
      </c>
      <c r="CD22" s="52">
        <f t="shared" si="8"/>
        <v>17.767818885903615</v>
      </c>
      <c r="CE22" s="52">
        <f t="shared" si="8"/>
        <v>7.054255000929715</v>
      </c>
      <c r="CF22" s="53">
        <f t="shared" si="8"/>
        <v>4.440809418967826</v>
      </c>
      <c r="CG22" s="71" t="s">
        <v>107</v>
      </c>
      <c r="CH22" s="71" t="s">
        <v>108</v>
      </c>
      <c r="CI22" s="71" t="s">
        <v>108</v>
      </c>
      <c r="CJ22" s="71"/>
      <c r="CK22" s="71" t="s">
        <v>108</v>
      </c>
      <c r="CL22" s="71" t="s">
        <v>108</v>
      </c>
      <c r="CM22" s="99" t="s">
        <v>108</v>
      </c>
    </row>
    <row r="23" spans="1:91" s="6" customFormat="1" ht="15" customHeight="1">
      <c r="A23" s="149" t="s">
        <v>193</v>
      </c>
      <c r="B23" s="69" t="s">
        <v>80</v>
      </c>
      <c r="C23" s="69" t="s">
        <v>80</v>
      </c>
      <c r="D23" s="69" t="s">
        <v>80</v>
      </c>
      <c r="E23" s="70"/>
      <c r="F23" s="70" t="s">
        <v>108</v>
      </c>
      <c r="G23" s="51">
        <v>100</v>
      </c>
      <c r="H23" s="52">
        <f aca="true" t="shared" si="9" ref="H23:S23">H16/$G16*100</f>
        <v>94.57983228759385</v>
      </c>
      <c r="I23" s="52">
        <f t="shared" si="9"/>
        <v>87.73081567680316</v>
      </c>
      <c r="J23" s="52">
        <f t="shared" si="9"/>
        <v>69.62919175456227</v>
      </c>
      <c r="K23" s="52">
        <f t="shared" si="9"/>
        <v>55.8742410295819</v>
      </c>
      <c r="L23" s="52">
        <f t="shared" si="9"/>
        <v>0.31144176934055073</v>
      </c>
      <c r="M23" s="52">
        <f t="shared" si="9"/>
        <v>13.443508955639816</v>
      </c>
      <c r="N23" s="52">
        <f t="shared" si="9"/>
        <v>10.123884239593977</v>
      </c>
      <c r="O23" s="53">
        <f t="shared" si="9"/>
        <v>7.977739682646917</v>
      </c>
      <c r="P23" s="52">
        <f t="shared" si="9"/>
        <v>0.3695415354214344</v>
      </c>
      <c r="Q23" s="52">
        <f>Q16/$G16*100</f>
        <v>0</v>
      </c>
      <c r="R23" s="52">
        <f t="shared" si="9"/>
        <v>6.479475075369246</v>
      </c>
      <c r="S23" s="53">
        <f t="shared" si="9"/>
        <v>5.420167712406157</v>
      </c>
      <c r="T23" s="105" t="s">
        <v>106</v>
      </c>
      <c r="U23" s="105" t="s">
        <v>106</v>
      </c>
      <c r="V23" s="105"/>
      <c r="W23" s="105" t="s">
        <v>106</v>
      </c>
      <c r="X23" s="105" t="s">
        <v>106</v>
      </c>
      <c r="Y23" s="51">
        <v>100</v>
      </c>
      <c r="Z23" s="52">
        <f t="shared" si="1"/>
        <v>19.792824989445016</v>
      </c>
      <c r="AA23" s="52">
        <f t="shared" si="1"/>
        <v>1.717340500811693</v>
      </c>
      <c r="AB23" s="52">
        <f t="shared" si="1"/>
        <v>1.7176378243056007</v>
      </c>
      <c r="AC23" s="52">
        <f t="shared" si="1"/>
        <v>1.4366671225626908</v>
      </c>
      <c r="AD23" s="52">
        <f t="shared" si="1"/>
        <v>0.7959349931912919</v>
      </c>
      <c r="AE23" s="52">
        <f t="shared" si="1"/>
        <v>2.079480516391444</v>
      </c>
      <c r="AF23" s="53">
        <f t="shared" si="1"/>
        <v>0.649354510694726</v>
      </c>
      <c r="AG23" s="156" t="s">
        <v>180</v>
      </c>
      <c r="AH23" s="52">
        <f aca="true" t="shared" si="10" ref="AH23:AW23">AH16/$Y16*100</f>
        <v>0.7031700630920454</v>
      </c>
      <c r="AI23" s="52">
        <f t="shared" si="10"/>
        <v>1.3424155749939048</v>
      </c>
      <c r="AJ23" s="52">
        <f t="shared" si="10"/>
        <v>2.54568375483894</v>
      </c>
      <c r="AK23" s="52">
        <f t="shared" si="10"/>
        <v>1.1684813310578175</v>
      </c>
      <c r="AL23" s="52">
        <f t="shared" si="10"/>
        <v>0.9740317660420892</v>
      </c>
      <c r="AM23" s="52">
        <f t="shared" si="10"/>
        <v>4.662329707968865</v>
      </c>
      <c r="AN23" s="52">
        <f t="shared" si="10"/>
        <v>7.23744848870468</v>
      </c>
      <c r="AO23" s="52">
        <f t="shared" si="10"/>
        <v>4.922190441644317</v>
      </c>
      <c r="AP23" s="52">
        <f t="shared" si="10"/>
        <v>2.3149607235664544</v>
      </c>
      <c r="AQ23" s="52">
        <f t="shared" si="10"/>
        <v>7.002562928517486</v>
      </c>
      <c r="AR23" s="52">
        <f t="shared" si="10"/>
        <v>2.635772773493016</v>
      </c>
      <c r="AS23" s="52">
        <f t="shared" si="10"/>
        <v>1.760749730922238</v>
      </c>
      <c r="AT23" s="52">
        <f t="shared" si="10"/>
        <v>1.075716400958571</v>
      </c>
      <c r="AU23" s="52">
        <f t="shared" si="10"/>
        <v>1.5303240231436608</v>
      </c>
      <c r="AV23" s="53">
        <f t="shared" si="10"/>
        <v>2.3527208072927506</v>
      </c>
      <c r="AW23" s="52">
        <f t="shared" si="10"/>
        <v>0.8351816943871271</v>
      </c>
      <c r="AX23" s="52">
        <f aca="true" t="shared" si="11" ref="AX23:BL23">AX16/$Y16*100</f>
        <v>0.1923683005583735</v>
      </c>
      <c r="AY23" s="52">
        <f t="shared" si="11"/>
        <v>0.20961306320502834</v>
      </c>
      <c r="AZ23" s="52">
        <f t="shared" si="11"/>
        <v>0.45282368122164274</v>
      </c>
      <c r="BA23" s="52">
        <f t="shared" si="11"/>
        <v>0.5390474944549168</v>
      </c>
      <c r="BB23" s="52">
        <f t="shared" si="11"/>
        <v>0.12368657346566211</v>
      </c>
      <c r="BC23" s="52">
        <f t="shared" si="11"/>
        <v>4.064709485214102</v>
      </c>
      <c r="BD23" s="52">
        <f t="shared" si="11"/>
        <v>0.3062431987250769</v>
      </c>
      <c r="BE23" s="52">
        <f t="shared" si="11"/>
        <v>1.520512347844702</v>
      </c>
      <c r="BF23" s="52">
        <f t="shared" si="11"/>
        <v>0.921702831114309</v>
      </c>
      <c r="BG23" s="52">
        <f t="shared" si="11"/>
        <v>0.2863225246332515</v>
      </c>
      <c r="BH23" s="52">
        <f t="shared" si="11"/>
        <v>0.020217997585733227</v>
      </c>
      <c r="BI23" s="52">
        <f t="shared" si="11"/>
        <v>0.26967240897441236</v>
      </c>
      <c r="BJ23" s="52">
        <f t="shared" si="11"/>
        <v>0.48433997157587394</v>
      </c>
      <c r="BK23" s="52">
        <f t="shared" si="11"/>
        <v>0.2556982047607438</v>
      </c>
      <c r="BL23" s="53">
        <f t="shared" si="11"/>
        <v>2.622987863254979</v>
      </c>
      <c r="BM23" s="156" t="s">
        <v>180</v>
      </c>
      <c r="BN23" s="52">
        <f aca="true" t="shared" si="12" ref="BN23:CF23">BN16/$Y16*100</f>
        <v>0.40346798123294103</v>
      </c>
      <c r="BO23" s="52">
        <f t="shared" si="12"/>
        <v>0.23934541259581252</v>
      </c>
      <c r="BP23" s="52">
        <f t="shared" si="12"/>
        <v>0.5681851968578854</v>
      </c>
      <c r="BQ23" s="52">
        <f t="shared" si="12"/>
        <v>1.4119892725683396</v>
      </c>
      <c r="BR23" s="52">
        <f t="shared" si="12"/>
        <v>13.621578549893856</v>
      </c>
      <c r="BS23" s="52">
        <f t="shared" si="12"/>
        <v>0.9115938323214424</v>
      </c>
      <c r="BT23" s="52">
        <f t="shared" si="12"/>
        <v>9.379961585804587</v>
      </c>
      <c r="BU23" s="52">
        <f t="shared" si="12"/>
        <v>3.329725808273918</v>
      </c>
      <c r="BV23" s="52">
        <f t="shared" si="12"/>
        <v>2.995236877627596</v>
      </c>
      <c r="BW23" s="52">
        <f t="shared" si="12"/>
        <v>9.051419125036423</v>
      </c>
      <c r="BX23" s="52">
        <f t="shared" si="12"/>
        <v>0.7986109046364626</v>
      </c>
      <c r="BY23" s="52">
        <f t="shared" si="12"/>
        <v>1.7048529140675637</v>
      </c>
      <c r="BZ23" s="52">
        <f t="shared" si="12"/>
        <v>1.193753828039984</v>
      </c>
      <c r="CA23" s="53">
        <f t="shared" si="12"/>
        <v>5.354201478292412</v>
      </c>
      <c r="CB23" s="52">
        <f t="shared" si="12"/>
        <v>31.258510885013113</v>
      </c>
      <c r="CC23" s="52">
        <f t="shared" si="12"/>
        <v>7.371244060963209</v>
      </c>
      <c r="CD23" s="52">
        <f t="shared" si="12"/>
        <v>13.363799080675756</v>
      </c>
      <c r="CE23" s="52">
        <f t="shared" si="12"/>
        <v>7.10662615138523</v>
      </c>
      <c r="CF23" s="53">
        <f t="shared" si="12"/>
        <v>3.416544268495008</v>
      </c>
      <c r="CG23" s="100" t="s">
        <v>107</v>
      </c>
      <c r="CH23" s="100" t="s">
        <v>108</v>
      </c>
      <c r="CI23" s="100" t="s">
        <v>108</v>
      </c>
      <c r="CJ23" s="100"/>
      <c r="CK23" s="100" t="s">
        <v>108</v>
      </c>
      <c r="CL23" s="100" t="s">
        <v>108</v>
      </c>
      <c r="CM23" s="69" t="s">
        <v>108</v>
      </c>
    </row>
    <row r="24" spans="1:91" s="6" customFormat="1" ht="15" customHeight="1">
      <c r="A24" s="149" t="s">
        <v>194</v>
      </c>
      <c r="B24" s="69" t="s">
        <v>80</v>
      </c>
      <c r="C24" s="69" t="s">
        <v>80</v>
      </c>
      <c r="D24" s="69" t="s">
        <v>80</v>
      </c>
      <c r="E24" s="70"/>
      <c r="F24" s="70" t="s">
        <v>108</v>
      </c>
      <c r="G24" s="51">
        <v>100</v>
      </c>
      <c r="H24" s="52">
        <f aca="true" t="shared" si="13" ref="H24:S24">H17/$G17*100</f>
        <v>95.11592529170483</v>
      </c>
      <c r="I24" s="52">
        <f t="shared" si="13"/>
        <v>87.26677551670583</v>
      </c>
      <c r="J24" s="52">
        <f t="shared" si="13"/>
        <v>67.74911393413245</v>
      </c>
      <c r="K24" s="52">
        <f t="shared" si="13"/>
        <v>55.00330532435984</v>
      </c>
      <c r="L24" s="52">
        <f t="shared" si="13"/>
        <v>0.7510652702003107</v>
      </c>
      <c r="M24" s="52">
        <f t="shared" si="13"/>
        <v>11.994743339572299</v>
      </c>
      <c r="N24" s="52">
        <f t="shared" si="13"/>
        <v>11.36537772291028</v>
      </c>
      <c r="O24" s="53">
        <f t="shared" si="13"/>
        <v>8.152283859663095</v>
      </c>
      <c r="P24" s="52">
        <f t="shared" si="13"/>
        <v>0.2559834335550157</v>
      </c>
      <c r="Q24" s="52">
        <f>Q17/$G17*100</f>
        <v>0</v>
      </c>
      <c r="R24" s="52">
        <f t="shared" si="13"/>
        <v>7.593007048703755</v>
      </c>
      <c r="S24" s="53">
        <f t="shared" si="13"/>
        <v>4.88407470829517</v>
      </c>
      <c r="T24" s="105" t="s">
        <v>106</v>
      </c>
      <c r="U24" s="105" t="s">
        <v>106</v>
      </c>
      <c r="V24" s="105"/>
      <c r="W24" s="105" t="s">
        <v>106</v>
      </c>
      <c r="X24" s="105" t="s">
        <v>106</v>
      </c>
      <c r="Y24" s="51">
        <v>100</v>
      </c>
      <c r="Z24" s="52">
        <f aca="true" t="shared" si="14" ref="Z24:AF24">Z17/$Y17*100</f>
        <v>20.8868412044654</v>
      </c>
      <c r="AA24" s="52">
        <f t="shared" si="14"/>
        <v>1.8644479533584355</v>
      </c>
      <c r="AB24" s="52">
        <f t="shared" si="14"/>
        <v>1.9456069255656283</v>
      </c>
      <c r="AC24" s="52">
        <f t="shared" si="14"/>
        <v>1.746298157084019</v>
      </c>
      <c r="AD24" s="52">
        <f t="shared" si="14"/>
        <v>0.8287048794761658</v>
      </c>
      <c r="AE24" s="52">
        <f t="shared" si="14"/>
        <v>2.2150326292194387</v>
      </c>
      <c r="AF24" s="53">
        <f t="shared" si="14"/>
        <v>0.6708037498757771</v>
      </c>
      <c r="AG24" s="156" t="s">
        <v>181</v>
      </c>
      <c r="AH24" s="52">
        <f aca="true" t="shared" si="15" ref="AH24:AW24">AH17/$Y17*100</f>
        <v>0.7803959674480748</v>
      </c>
      <c r="AI24" s="52">
        <f t="shared" si="15"/>
        <v>1.5621721895255236</v>
      </c>
      <c r="AJ24" s="52">
        <f t="shared" si="15"/>
        <v>2.9203427448295662</v>
      </c>
      <c r="AK24" s="52">
        <f t="shared" si="15"/>
        <v>1.364795777525038</v>
      </c>
      <c r="AL24" s="52">
        <f t="shared" si="15"/>
        <v>1.047889314620761</v>
      </c>
      <c r="AM24" s="52">
        <f t="shared" si="15"/>
        <v>3.9406269668628466</v>
      </c>
      <c r="AN24" s="52">
        <f t="shared" si="15"/>
        <v>3.77996532800371</v>
      </c>
      <c r="AO24" s="52">
        <f t="shared" si="15"/>
        <v>2.2658259995804024</v>
      </c>
      <c r="AP24" s="52">
        <f t="shared" si="15"/>
        <v>1.5141393284233076</v>
      </c>
      <c r="AQ24" s="52">
        <f t="shared" si="15"/>
        <v>6.715766924682265</v>
      </c>
      <c r="AR24" s="52">
        <f t="shared" si="15"/>
        <v>2.797500082815278</v>
      </c>
      <c r="AS24" s="52">
        <f t="shared" si="15"/>
        <v>1.3896403608537702</v>
      </c>
      <c r="AT24" s="52">
        <f t="shared" si="15"/>
        <v>0.9664542914876937</v>
      </c>
      <c r="AU24" s="52">
        <f t="shared" si="15"/>
        <v>1.5618961385996488</v>
      </c>
      <c r="AV24" s="53">
        <f t="shared" si="15"/>
        <v>2.5399445689740845</v>
      </c>
      <c r="AW24" s="52">
        <f t="shared" si="15"/>
        <v>0.7936464118900656</v>
      </c>
      <c r="AX24" s="52">
        <f aca="true" t="shared" si="16" ref="AX24:BL24">AX17/$Y17*100</f>
        <v>0.26362863421043914</v>
      </c>
      <c r="AY24" s="52">
        <f t="shared" si="16"/>
        <v>0.1993087684816095</v>
      </c>
      <c r="AZ24" s="52">
        <f t="shared" si="16"/>
        <v>0.555966564711858</v>
      </c>
      <c r="BA24" s="52">
        <f t="shared" si="16"/>
        <v>0.5733577730419708</v>
      </c>
      <c r="BB24" s="52">
        <f t="shared" si="16"/>
        <v>0.1540364166381414</v>
      </c>
      <c r="BC24" s="52">
        <f t="shared" si="16"/>
        <v>3.927100471494981</v>
      </c>
      <c r="BD24" s="52">
        <f t="shared" si="16"/>
        <v>0.04389209721409405</v>
      </c>
      <c r="BE24" s="52">
        <f t="shared" si="16"/>
        <v>1.6621026246922033</v>
      </c>
      <c r="BF24" s="52">
        <f t="shared" si="16"/>
        <v>0.8626591433587669</v>
      </c>
      <c r="BG24" s="52">
        <f t="shared" si="16"/>
        <v>0.3229795832735223</v>
      </c>
      <c r="BH24" s="52">
        <f t="shared" si="16"/>
        <v>0.043339995362344445</v>
      </c>
      <c r="BI24" s="52">
        <f t="shared" si="16"/>
        <v>0.296478694389541</v>
      </c>
      <c r="BJ24" s="52">
        <f t="shared" si="16"/>
        <v>0.43008734251294684</v>
      </c>
      <c r="BK24" s="52">
        <f t="shared" si="16"/>
        <v>0.26528493976568795</v>
      </c>
      <c r="BL24" s="53">
        <f t="shared" si="16"/>
        <v>2.700882258759096</v>
      </c>
      <c r="BM24" s="156" t="s">
        <v>181</v>
      </c>
      <c r="BN24" s="52">
        <f aca="true" t="shared" si="17" ref="BN24:CC24">BN17/$Y17*100</f>
        <v>0.3392665879001358</v>
      </c>
      <c r="BO24" s="52">
        <f t="shared" si="17"/>
        <v>0.26914965272793523</v>
      </c>
      <c r="BP24" s="52">
        <f t="shared" si="17"/>
        <v>0.6178019721078144</v>
      </c>
      <c r="BQ24" s="52">
        <f t="shared" si="17"/>
        <v>1.4746640460232103</v>
      </c>
      <c r="BR24" s="52">
        <f t="shared" si="17"/>
        <v>13.652926691916125</v>
      </c>
      <c r="BS24" s="52">
        <f t="shared" si="17"/>
        <v>1.2044101895917758</v>
      </c>
      <c r="BT24" s="52">
        <f t="shared" si="17"/>
        <v>8.812925808553162</v>
      </c>
      <c r="BU24" s="52">
        <f t="shared" si="17"/>
        <v>3.635590693771187</v>
      </c>
      <c r="BV24" s="52">
        <f t="shared" si="17"/>
        <v>4.277961198281859</v>
      </c>
      <c r="BW24" s="52">
        <f t="shared" si="17"/>
        <v>10.275167562912007</v>
      </c>
      <c r="BX24" s="52">
        <f t="shared" si="17"/>
        <v>2.1739010412640924</v>
      </c>
      <c r="BY24" s="52">
        <f t="shared" si="17"/>
        <v>2.024005388514073</v>
      </c>
      <c r="BZ24" s="52">
        <f t="shared" si="17"/>
        <v>1.1897794905204113</v>
      </c>
      <c r="CA24" s="53">
        <f t="shared" si="17"/>
        <v>4.887757693539304</v>
      </c>
      <c r="CB24" s="52">
        <f t="shared" si="17"/>
        <v>31.243443790510472</v>
      </c>
      <c r="CC24" s="52">
        <f t="shared" si="17"/>
        <v>6.151242781268288</v>
      </c>
      <c r="CD24" s="52">
        <f>CD17/$Y17*100</f>
        <v>15.131731501827458</v>
      </c>
      <c r="CE24" s="52">
        <f>CE17/$Y17*100</f>
        <v>6.854896591323167</v>
      </c>
      <c r="CF24" s="53">
        <f>CF17/$Y17*100</f>
        <v>3.1055729160915604</v>
      </c>
      <c r="CG24" s="100" t="s">
        <v>107</v>
      </c>
      <c r="CH24" s="100" t="s">
        <v>108</v>
      </c>
      <c r="CI24" s="100" t="s">
        <v>108</v>
      </c>
      <c r="CJ24" s="100"/>
      <c r="CK24" s="100" t="s">
        <v>108</v>
      </c>
      <c r="CL24" s="100" t="s">
        <v>108</v>
      </c>
      <c r="CM24" s="69" t="s">
        <v>108</v>
      </c>
    </row>
    <row r="25" spans="1:91" s="6" customFormat="1" ht="15" customHeight="1">
      <c r="A25" s="149" t="s">
        <v>186</v>
      </c>
      <c r="B25" s="69" t="s">
        <v>80</v>
      </c>
      <c r="C25" s="69" t="s">
        <v>80</v>
      </c>
      <c r="D25" s="69" t="s">
        <v>80</v>
      </c>
      <c r="E25" s="72"/>
      <c r="F25" s="73" t="s">
        <v>108</v>
      </c>
      <c r="G25" s="54">
        <v>100</v>
      </c>
      <c r="H25" s="55">
        <f aca="true" t="shared" si="18" ref="H25:S25">H18/$G18*100</f>
        <v>97.92773108350212</v>
      </c>
      <c r="I25" s="55">
        <f t="shared" si="18"/>
        <v>89.02144038106782</v>
      </c>
      <c r="J25" s="55">
        <f t="shared" si="18"/>
        <v>69.69142792335404</v>
      </c>
      <c r="K25" s="55">
        <f t="shared" si="18"/>
        <v>57.52149974570669</v>
      </c>
      <c r="L25" s="55">
        <f t="shared" si="18"/>
        <v>0.2449012863519809</v>
      </c>
      <c r="M25" s="55">
        <f t="shared" si="18"/>
        <v>11.925026891295373</v>
      </c>
      <c r="N25" s="55">
        <f t="shared" si="18"/>
        <v>11.546865281255482</v>
      </c>
      <c r="O25" s="56">
        <f t="shared" si="18"/>
        <v>7.7831471764582885</v>
      </c>
      <c r="P25" s="55">
        <f t="shared" si="18"/>
        <v>0.3416567873275103</v>
      </c>
      <c r="Q25" s="55">
        <f>Q18/$G18*100</f>
        <v>0</v>
      </c>
      <c r="R25" s="55">
        <f t="shared" si="18"/>
        <v>8.564633915106795</v>
      </c>
      <c r="S25" s="56">
        <f t="shared" si="18"/>
        <v>2.072268916497876</v>
      </c>
      <c r="T25" s="106" t="s">
        <v>106</v>
      </c>
      <c r="U25" s="106" t="s">
        <v>106</v>
      </c>
      <c r="V25" s="106"/>
      <c r="W25" s="106" t="s">
        <v>106</v>
      </c>
      <c r="X25" s="106" t="s">
        <v>106</v>
      </c>
      <c r="Y25" s="55">
        <v>100</v>
      </c>
      <c r="Z25" s="55">
        <f aca="true" t="shared" si="19" ref="Z25:AF25">Z18/$Y18*100</f>
        <v>18.946409552876293</v>
      </c>
      <c r="AA25" s="55">
        <f t="shared" si="19"/>
        <v>1.952296163383026</v>
      </c>
      <c r="AB25" s="55">
        <f t="shared" si="19"/>
        <v>1.8141438270398798</v>
      </c>
      <c r="AC25" s="55">
        <f t="shared" si="19"/>
        <v>1.5804957522284633</v>
      </c>
      <c r="AD25" s="55">
        <f t="shared" si="19"/>
        <v>0.8201074946266447</v>
      </c>
      <c r="AE25" s="55">
        <f t="shared" si="19"/>
        <v>2.112464808306753</v>
      </c>
      <c r="AF25" s="56">
        <f t="shared" si="19"/>
        <v>0.6403993758376517</v>
      </c>
      <c r="AG25" s="149" t="s">
        <v>189</v>
      </c>
      <c r="AH25" s="55">
        <f aca="true" t="shared" si="20" ref="AH25:BL25">AH18/$Y18*100</f>
        <v>0.7760748774654825</v>
      </c>
      <c r="AI25" s="55">
        <f t="shared" si="20"/>
        <v>1.5210517190608943</v>
      </c>
      <c r="AJ25" s="55">
        <f t="shared" si="20"/>
        <v>2.3395079905439955</v>
      </c>
      <c r="AK25" s="55">
        <f t="shared" si="20"/>
        <v>0.9860554205527745</v>
      </c>
      <c r="AL25" s="55">
        <f t="shared" si="20"/>
        <v>0.9087231366634835</v>
      </c>
      <c r="AM25" s="55">
        <f t="shared" si="20"/>
        <v>3.495088987167244</v>
      </c>
      <c r="AN25" s="55">
        <f t="shared" si="20"/>
        <v>7.923944662008382</v>
      </c>
      <c r="AO25" s="55">
        <f t="shared" si="20"/>
        <v>2.49692459689515</v>
      </c>
      <c r="AP25" s="55">
        <f t="shared" si="20"/>
        <v>5.427020065113233</v>
      </c>
      <c r="AQ25" s="55">
        <f t="shared" si="20"/>
        <v>7.081820858801156</v>
      </c>
      <c r="AR25" s="55">
        <f t="shared" si="20"/>
        <v>2.8678993964779407</v>
      </c>
      <c r="AS25" s="55">
        <f t="shared" si="20"/>
        <v>1.5213269229181516</v>
      </c>
      <c r="AT25" s="55">
        <f t="shared" si="20"/>
        <v>1.0719190240170406</v>
      </c>
      <c r="AU25" s="55">
        <f t="shared" si="20"/>
        <v>1.620675515388024</v>
      </c>
      <c r="AV25" s="56">
        <f t="shared" si="20"/>
        <v>2.3689548032705225</v>
      </c>
      <c r="AW25" s="55">
        <f t="shared" si="20"/>
        <v>0.8170802521968147</v>
      </c>
      <c r="AX25" s="55">
        <f t="shared" si="20"/>
        <v>0.19732116565345778</v>
      </c>
      <c r="AY25" s="55">
        <f t="shared" si="20"/>
        <v>0.17007598378498873</v>
      </c>
      <c r="AZ25" s="55">
        <f t="shared" si="20"/>
        <v>0.4824323617719826</v>
      </c>
      <c r="BA25" s="55">
        <f t="shared" si="20"/>
        <v>0.5930643123894025</v>
      </c>
      <c r="BB25" s="55">
        <f t="shared" si="20"/>
        <v>0.10925593133113354</v>
      </c>
      <c r="BC25" s="55">
        <f t="shared" si="20"/>
        <v>3.9937583765174054</v>
      </c>
      <c r="BD25" s="55">
        <f t="shared" si="20"/>
        <v>0.4312444443221316</v>
      </c>
      <c r="BE25" s="55">
        <f t="shared" si="20"/>
        <v>1.48224797518762</v>
      </c>
      <c r="BF25" s="55">
        <f t="shared" si="20"/>
        <v>0.7031458552923078</v>
      </c>
      <c r="BG25" s="55">
        <f t="shared" si="20"/>
        <v>0.22153910509209698</v>
      </c>
      <c r="BH25" s="55">
        <f t="shared" si="20"/>
        <v>0.03660211301521602</v>
      </c>
      <c r="BI25" s="55">
        <f t="shared" si="20"/>
        <v>0.27190141097017617</v>
      </c>
      <c r="BJ25" s="55">
        <f t="shared" si="20"/>
        <v>0.47224981905346386</v>
      </c>
      <c r="BK25" s="55">
        <f t="shared" si="20"/>
        <v>0.37427724586987815</v>
      </c>
      <c r="BL25" s="56">
        <f t="shared" si="20"/>
        <v>2.4168402744332864</v>
      </c>
      <c r="BM25" s="149" t="s">
        <v>189</v>
      </c>
      <c r="BN25" s="55">
        <f aca="true" t="shared" si="21" ref="BN25:CF25">BN18/$Y18*100</f>
        <v>0.3420783945707783</v>
      </c>
      <c r="BO25" s="55">
        <f t="shared" si="21"/>
        <v>0.20227483508408856</v>
      </c>
      <c r="BP25" s="55">
        <f t="shared" si="21"/>
        <v>0.5206856979307422</v>
      </c>
      <c r="BQ25" s="55">
        <f t="shared" si="21"/>
        <v>1.3520765507049348</v>
      </c>
      <c r="BR25" s="55">
        <f t="shared" si="21"/>
        <v>16.006681949654205</v>
      </c>
      <c r="BS25" s="55">
        <f t="shared" si="21"/>
        <v>1.3955587601515824</v>
      </c>
      <c r="BT25" s="55">
        <f t="shared" si="21"/>
        <v>11.085211370322567</v>
      </c>
      <c r="BU25" s="55">
        <f t="shared" si="21"/>
        <v>3.5256366153228003</v>
      </c>
      <c r="BV25" s="55">
        <f t="shared" si="21"/>
        <v>3.4243615958521274</v>
      </c>
      <c r="BW25" s="55">
        <f t="shared" si="21"/>
        <v>8.588837181141932</v>
      </c>
      <c r="BX25" s="55">
        <f t="shared" si="21"/>
        <v>1.0977881865992234</v>
      </c>
      <c r="BY25" s="55">
        <f t="shared" si="21"/>
        <v>1.5804957522284633</v>
      </c>
      <c r="BZ25" s="55">
        <f t="shared" si="21"/>
        <v>1.137142338187012</v>
      </c>
      <c r="CA25" s="56">
        <f t="shared" si="21"/>
        <v>4.773410904127232</v>
      </c>
      <c r="CB25" s="55">
        <f t="shared" si="21"/>
        <v>29.248665949301945</v>
      </c>
      <c r="CC25" s="55">
        <f t="shared" si="21"/>
        <v>6.763960403669018</v>
      </c>
      <c r="CD25" s="55">
        <f t="shared" si="21"/>
        <v>12.689374654275154</v>
      </c>
      <c r="CE25" s="55">
        <f t="shared" si="21"/>
        <v>7.325101068616578</v>
      </c>
      <c r="CF25" s="56">
        <f t="shared" si="21"/>
        <v>2.4702298227411954</v>
      </c>
      <c r="CG25" s="101" t="s">
        <v>107</v>
      </c>
      <c r="CH25" s="101" t="s">
        <v>107</v>
      </c>
      <c r="CI25" s="101" t="s">
        <v>107</v>
      </c>
      <c r="CJ25" s="101" t="s">
        <v>107</v>
      </c>
      <c r="CK25" s="101" t="s">
        <v>107</v>
      </c>
      <c r="CL25" s="101" t="s">
        <v>107</v>
      </c>
      <c r="CM25" s="102" t="s">
        <v>107</v>
      </c>
    </row>
    <row r="26" spans="1:91" s="6" customFormat="1" ht="15" customHeight="1">
      <c r="A26" s="138" t="s">
        <v>190</v>
      </c>
      <c r="B26" s="74" t="s">
        <v>80</v>
      </c>
      <c r="C26" s="74" t="s">
        <v>80</v>
      </c>
      <c r="D26" s="74" t="s">
        <v>80</v>
      </c>
      <c r="E26" s="75" t="s">
        <v>80</v>
      </c>
      <c r="F26" s="76" t="s">
        <v>108</v>
      </c>
      <c r="G26" s="54">
        <v>100</v>
      </c>
      <c r="H26" s="55">
        <f>ROUND(H19/$G19*100,1)</f>
        <v>97.3</v>
      </c>
      <c r="I26" s="55">
        <f aca="true" t="shared" si="22" ref="I26:S26">ROUND(I19/$G19*100,1)</f>
        <v>91.3</v>
      </c>
      <c r="J26" s="55">
        <f t="shared" si="22"/>
        <v>75.2</v>
      </c>
      <c r="K26" s="55">
        <f t="shared" si="22"/>
        <v>64.3</v>
      </c>
      <c r="L26" s="55">
        <f t="shared" si="22"/>
        <v>0.4</v>
      </c>
      <c r="M26" s="55">
        <f t="shared" si="22"/>
        <v>10.5</v>
      </c>
      <c r="N26" s="55">
        <f t="shared" si="22"/>
        <v>10.8</v>
      </c>
      <c r="O26" s="56">
        <f t="shared" si="22"/>
        <v>5.3</v>
      </c>
      <c r="P26" s="55">
        <f t="shared" si="22"/>
        <v>0.2</v>
      </c>
      <c r="Q26" s="55">
        <f>ROUND(Q19/$G19*100,1)</f>
        <v>0</v>
      </c>
      <c r="R26" s="55">
        <f t="shared" si="22"/>
        <v>5.8</v>
      </c>
      <c r="S26" s="55">
        <f t="shared" si="22"/>
        <v>2.7</v>
      </c>
      <c r="T26" s="106" t="s">
        <v>106</v>
      </c>
      <c r="U26" s="106" t="s">
        <v>106</v>
      </c>
      <c r="V26" s="106"/>
      <c r="W26" s="106" t="s">
        <v>106</v>
      </c>
      <c r="X26" s="106" t="s">
        <v>106</v>
      </c>
      <c r="Y26" s="55">
        <f>Y19/$Y$19*100</f>
        <v>100</v>
      </c>
      <c r="Z26" s="55">
        <f>Z19/$Y19*100</f>
        <v>21.422233092207787</v>
      </c>
      <c r="AA26" s="55">
        <f aca="true" t="shared" si="23" ref="AA26:AF26">AA19/$Y19*100</f>
        <v>2.035613835401244</v>
      </c>
      <c r="AB26" s="55">
        <f t="shared" si="23"/>
        <v>1.9562838445884716</v>
      </c>
      <c r="AC26" s="55">
        <f t="shared" si="23"/>
        <v>1.7712850517839842</v>
      </c>
      <c r="AD26" s="55">
        <f t="shared" si="23"/>
        <v>0.9347142395765723</v>
      </c>
      <c r="AE26" s="55">
        <f t="shared" si="23"/>
        <v>2.421289284807209</v>
      </c>
      <c r="AF26" s="56">
        <f t="shared" si="23"/>
        <v>0.7437578585292283</v>
      </c>
      <c r="AG26" s="158" t="s">
        <v>195</v>
      </c>
      <c r="AH26" s="55">
        <f>AH19/$Y19*100</f>
        <v>0.8682400970773326</v>
      </c>
      <c r="AI26" s="55">
        <f aca="true" t="shared" si="24" ref="AI26:BL26">AI19/$Y19*100</f>
        <v>1.8336829496960063</v>
      </c>
      <c r="AJ26" s="55">
        <f t="shared" si="24"/>
        <v>2.552983340701929</v>
      </c>
      <c r="AK26" s="55">
        <f t="shared" si="24"/>
        <v>1.2570511192426965</v>
      </c>
      <c r="AL26" s="55">
        <f t="shared" si="24"/>
        <v>0.9077483138457486</v>
      </c>
      <c r="AM26" s="55">
        <f t="shared" si="24"/>
        <v>4.139269599681426</v>
      </c>
      <c r="AN26" s="55">
        <f t="shared" si="24"/>
        <v>8.059676220756865</v>
      </c>
      <c r="AO26" s="55">
        <f t="shared" si="24"/>
        <v>3.3980201993597157</v>
      </c>
      <c r="AP26" s="55">
        <f t="shared" si="24"/>
        <v>4.661656021397149</v>
      </c>
      <c r="AQ26" s="55">
        <f t="shared" si="24"/>
        <v>7.363892625446428</v>
      </c>
      <c r="AR26" s="55">
        <f t="shared" si="24"/>
        <v>3.2876480382289035</v>
      </c>
      <c r="AS26" s="55">
        <f t="shared" si="24"/>
        <v>1.6533875160306157</v>
      </c>
      <c r="AT26" s="55">
        <f t="shared" si="24"/>
        <v>0.7208681773856221</v>
      </c>
      <c r="AU26" s="55">
        <f t="shared" si="24"/>
        <v>1.7016753365253465</v>
      </c>
      <c r="AV26" s="56">
        <f t="shared" si="24"/>
        <v>3.850483348540861</v>
      </c>
      <c r="AW26" s="55">
        <f t="shared" si="24"/>
        <v>1.702302451077226</v>
      </c>
      <c r="AX26" s="55">
        <f t="shared" si="24"/>
        <v>0.3129301613879299</v>
      </c>
      <c r="AY26" s="55">
        <f t="shared" si="24"/>
        <v>0.34961636267288765</v>
      </c>
      <c r="AZ26" s="55">
        <f t="shared" si="24"/>
        <v>0.6456144311600679</v>
      </c>
      <c r="BA26" s="55">
        <f t="shared" si="24"/>
        <v>0.6951564807585577</v>
      </c>
      <c r="BB26" s="55">
        <f t="shared" si="24"/>
        <v>0.14486346148419202</v>
      </c>
      <c r="BC26" s="55">
        <f t="shared" si="24"/>
        <v>3.3654102426619756</v>
      </c>
      <c r="BD26" s="55">
        <f t="shared" si="24"/>
        <v>0.057380981496985145</v>
      </c>
      <c r="BE26" s="55">
        <f t="shared" si="24"/>
        <v>1.2520342028276594</v>
      </c>
      <c r="BF26" s="55">
        <f t="shared" si="24"/>
        <v>0.7199275055578027</v>
      </c>
      <c r="BG26" s="55">
        <f t="shared" si="24"/>
        <v>0.28094731924206934</v>
      </c>
      <c r="BH26" s="55">
        <f t="shared" si="24"/>
        <v>0.04076244587217524</v>
      </c>
      <c r="BI26" s="55">
        <f t="shared" si="24"/>
        <v>0.29348961027966175</v>
      </c>
      <c r="BJ26" s="55">
        <f t="shared" si="24"/>
        <v>0.44744623276610823</v>
      </c>
      <c r="BK26" s="55">
        <f t="shared" si="24"/>
        <v>0.2731083873435741</v>
      </c>
      <c r="BL26" s="56">
        <f t="shared" si="24"/>
        <v>3.3114783912003287</v>
      </c>
      <c r="BM26" s="158" t="s">
        <v>195</v>
      </c>
      <c r="BN26" s="55">
        <f>BN19/$Y19*100</f>
        <v>0.49698828236459813</v>
      </c>
      <c r="BO26" s="55">
        <f aca="true" t="shared" si="25" ref="BO26:CF26">BO19/$Y19*100</f>
        <v>0.1702616008353166</v>
      </c>
      <c r="BP26" s="55">
        <f t="shared" si="25"/>
        <v>0.6970378244141966</v>
      </c>
      <c r="BQ26" s="55">
        <f t="shared" si="25"/>
        <v>1.9471906835862172</v>
      </c>
      <c r="BR26" s="55">
        <f t="shared" si="25"/>
        <v>16.19805531777462</v>
      </c>
      <c r="BS26" s="55">
        <f t="shared" si="25"/>
        <v>1.1012131531006113</v>
      </c>
      <c r="BT26" s="55">
        <f t="shared" si="25"/>
        <v>10.687599750408408</v>
      </c>
      <c r="BU26" s="55">
        <f t="shared" si="25"/>
        <v>4.4095559715415416</v>
      </c>
      <c r="BV26" s="55">
        <f t="shared" si="25"/>
        <v>3.600578199616833</v>
      </c>
      <c r="BW26" s="55">
        <f t="shared" si="25"/>
        <v>9.114169339742444</v>
      </c>
      <c r="BX26" s="55">
        <f t="shared" si="25"/>
        <v>1.4821852433674798</v>
      </c>
      <c r="BY26" s="55">
        <f t="shared" si="25"/>
        <v>1.6913279464193325</v>
      </c>
      <c r="BZ26" s="55">
        <f t="shared" si="25"/>
        <v>1.2507799737239003</v>
      </c>
      <c r="CA26" s="56">
        <f t="shared" si="25"/>
        <v>4.689876176231731</v>
      </c>
      <c r="CB26" s="55">
        <f t="shared" si="25"/>
        <v>23.713396107499975</v>
      </c>
      <c r="CC26" s="55">
        <f t="shared" si="25"/>
        <v>6.248255837652585</v>
      </c>
      <c r="CD26" s="55">
        <f t="shared" si="25"/>
        <v>10.186848780732532</v>
      </c>
      <c r="CE26" s="55">
        <f t="shared" si="25"/>
        <v>6.065765503055616</v>
      </c>
      <c r="CF26" s="56">
        <f t="shared" si="25"/>
        <v>1.2128395433351833</v>
      </c>
      <c r="CG26" s="101" t="s">
        <v>107</v>
      </c>
      <c r="CH26" s="101" t="s">
        <v>107</v>
      </c>
      <c r="CI26" s="101" t="s">
        <v>107</v>
      </c>
      <c r="CJ26" s="101" t="s">
        <v>107</v>
      </c>
      <c r="CK26" s="101" t="s">
        <v>107</v>
      </c>
      <c r="CL26" s="101" t="s">
        <v>107</v>
      </c>
      <c r="CM26" s="102" t="s">
        <v>107</v>
      </c>
    </row>
    <row r="27" spans="1:91" s="6" customFormat="1" ht="15.75" customHeight="1">
      <c r="A27" s="125" t="s">
        <v>175</v>
      </c>
      <c r="B27" s="10"/>
      <c r="C27" s="10"/>
      <c r="F27" s="35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127" t="s">
        <v>175</v>
      </c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127" t="s">
        <v>175</v>
      </c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</row>
    <row r="28" spans="1:91" s="165" customFormat="1" ht="15" customHeight="1">
      <c r="A28" s="140" t="s">
        <v>191</v>
      </c>
      <c r="B28" s="160" t="s">
        <v>80</v>
      </c>
      <c r="C28" s="161" t="s">
        <v>80</v>
      </c>
      <c r="D28" s="161" t="s">
        <v>80</v>
      </c>
      <c r="E28" s="162"/>
      <c r="F28" s="161">
        <v>1.6</v>
      </c>
      <c r="G28" s="161">
        <v>-4.2</v>
      </c>
      <c r="H28" s="161">
        <v>-3.2</v>
      </c>
      <c r="I28" s="161">
        <v>-0.8</v>
      </c>
      <c r="J28" s="161">
        <v>2.9</v>
      </c>
      <c r="K28" s="161">
        <v>2.9</v>
      </c>
      <c r="L28" s="161">
        <v>-25.6</v>
      </c>
      <c r="M28" s="161">
        <v>3.5</v>
      </c>
      <c r="N28" s="161">
        <v>-18.3</v>
      </c>
      <c r="O28" s="163">
        <v>-3.4</v>
      </c>
      <c r="P28" s="161">
        <v>123.7</v>
      </c>
      <c r="Q28" s="161">
        <v>0</v>
      </c>
      <c r="R28" s="161">
        <v>-33.1</v>
      </c>
      <c r="S28" s="161">
        <v>-35.5</v>
      </c>
      <c r="T28" s="161">
        <v>13.5</v>
      </c>
      <c r="U28" s="161">
        <v>-8.7</v>
      </c>
      <c r="V28" s="161"/>
      <c r="W28" s="161">
        <v>1.6</v>
      </c>
      <c r="X28" s="161">
        <v>9.3</v>
      </c>
      <c r="Y28" s="161">
        <v>12</v>
      </c>
      <c r="Z28" s="161">
        <v>1</v>
      </c>
      <c r="AA28" s="161">
        <v>-7.3</v>
      </c>
      <c r="AB28" s="161">
        <v>-9.3</v>
      </c>
      <c r="AC28" s="161">
        <v>3.4</v>
      </c>
      <c r="AD28" s="161">
        <v>2.6</v>
      </c>
      <c r="AE28" s="161">
        <v>8.4</v>
      </c>
      <c r="AF28" s="163">
        <v>5.4</v>
      </c>
      <c r="AG28" s="147" t="s">
        <v>167</v>
      </c>
      <c r="AH28" s="161">
        <v>11.9</v>
      </c>
      <c r="AI28" s="161">
        <v>8.8</v>
      </c>
      <c r="AJ28" s="161">
        <v>5.4</v>
      </c>
      <c r="AK28" s="161">
        <v>22.6</v>
      </c>
      <c r="AL28" s="161">
        <v>-21.2</v>
      </c>
      <c r="AM28" s="161">
        <v>-1.2</v>
      </c>
      <c r="AN28" s="161">
        <v>110</v>
      </c>
      <c r="AO28" s="161">
        <v>-42.2</v>
      </c>
      <c r="AP28" s="161">
        <v>299.2</v>
      </c>
      <c r="AQ28" s="161">
        <v>8.3</v>
      </c>
      <c r="AR28" s="161">
        <v>10.8</v>
      </c>
      <c r="AS28" s="161">
        <v>-1.1</v>
      </c>
      <c r="AT28" s="161">
        <v>18.2</v>
      </c>
      <c r="AU28" s="161">
        <v>10.5</v>
      </c>
      <c r="AV28" s="163">
        <v>43.8</v>
      </c>
      <c r="AW28" s="161">
        <v>67.9</v>
      </c>
      <c r="AX28" s="161">
        <v>60.1</v>
      </c>
      <c r="AY28" s="161">
        <v>133.8</v>
      </c>
      <c r="AZ28" s="161">
        <v>33.8</v>
      </c>
      <c r="BA28" s="161">
        <v>6.9</v>
      </c>
      <c r="BB28" s="161">
        <v>-19.4</v>
      </c>
      <c r="BC28" s="161">
        <v>9.4</v>
      </c>
      <c r="BD28" s="161">
        <v>486.8</v>
      </c>
      <c r="BE28" s="161">
        <v>11.7</v>
      </c>
      <c r="BF28" s="161">
        <v>-3.7</v>
      </c>
      <c r="BG28" s="161">
        <v>6.9</v>
      </c>
      <c r="BH28" s="161">
        <v>-28.4</v>
      </c>
      <c r="BI28" s="161">
        <v>-7.7</v>
      </c>
      <c r="BJ28" s="161">
        <v>-7</v>
      </c>
      <c r="BK28" s="161">
        <v>29.1</v>
      </c>
      <c r="BL28" s="163">
        <v>15.2</v>
      </c>
      <c r="BM28" s="147" t="s">
        <v>167</v>
      </c>
      <c r="BN28" s="161">
        <v>43.8</v>
      </c>
      <c r="BO28" s="161">
        <v>-28.9</v>
      </c>
      <c r="BP28" s="161">
        <v>33.5</v>
      </c>
      <c r="BQ28" s="161">
        <v>12.9</v>
      </c>
      <c r="BR28" s="161">
        <v>12.2</v>
      </c>
      <c r="BS28" s="161">
        <v>16.7</v>
      </c>
      <c r="BT28" s="161">
        <v>19.2</v>
      </c>
      <c r="BU28" s="161">
        <v>-2.7</v>
      </c>
      <c r="BV28" s="161">
        <v>13.1</v>
      </c>
      <c r="BW28" s="161">
        <v>8.7</v>
      </c>
      <c r="BX28" s="161">
        <v>35.5</v>
      </c>
      <c r="BY28" s="161">
        <v>25.6</v>
      </c>
      <c r="BZ28" s="161">
        <v>8.6</v>
      </c>
      <c r="CA28" s="163">
        <v>-1.8</v>
      </c>
      <c r="CB28" s="161">
        <v>2.5</v>
      </c>
      <c r="CC28" s="161">
        <v>13</v>
      </c>
      <c r="CD28" s="161">
        <v>-8</v>
      </c>
      <c r="CE28" s="161">
        <v>26.9</v>
      </c>
      <c r="CF28" s="161">
        <v>-11.6</v>
      </c>
      <c r="CG28" s="161">
        <v>-0.5</v>
      </c>
      <c r="CH28" s="161">
        <v>-2.5</v>
      </c>
      <c r="CI28" s="161">
        <v>-12.1</v>
      </c>
      <c r="CJ28" s="164"/>
      <c r="CK28" s="161">
        <v>-4.9</v>
      </c>
      <c r="CL28" s="161">
        <v>-32.3</v>
      </c>
      <c r="CM28" s="163">
        <v>-29.7</v>
      </c>
    </row>
    <row r="29" spans="1:91" s="6" customFormat="1" ht="15" customHeight="1">
      <c r="A29" s="149" t="s">
        <v>192</v>
      </c>
      <c r="B29" s="77" t="s">
        <v>80</v>
      </c>
      <c r="C29" s="78" t="s">
        <v>80</v>
      </c>
      <c r="D29" s="78" t="s">
        <v>80</v>
      </c>
      <c r="E29" s="7"/>
      <c r="F29" s="31">
        <f>ROUND((F15/F14-1)*100,1)</f>
        <v>-5.2</v>
      </c>
      <c r="G29" s="31">
        <f aca="true" t="shared" si="26" ref="G29:U29">ROUND((G15/G14-1)*100,1)</f>
        <v>-2.6</v>
      </c>
      <c r="H29" s="31">
        <f>ROUND((H15/H14-1)*100,1)</f>
        <v>-2.1</v>
      </c>
      <c r="I29" s="31">
        <f t="shared" si="26"/>
        <v>-3.9</v>
      </c>
      <c r="J29" s="31">
        <f t="shared" si="26"/>
        <v>-5.5</v>
      </c>
      <c r="K29" s="31">
        <f t="shared" si="26"/>
        <v>-3.9</v>
      </c>
      <c r="L29" s="31">
        <f t="shared" si="26"/>
        <v>265.9</v>
      </c>
      <c r="M29" s="31">
        <f t="shared" si="26"/>
        <v>-17.7</v>
      </c>
      <c r="N29" s="31">
        <f t="shared" si="26"/>
        <v>-21.6</v>
      </c>
      <c r="O29" s="32">
        <f t="shared" si="26"/>
        <v>35.5</v>
      </c>
      <c r="P29" s="31">
        <f t="shared" si="26"/>
        <v>-59</v>
      </c>
      <c r="Q29" s="86">
        <v>0</v>
      </c>
      <c r="R29" s="31">
        <f t="shared" si="26"/>
        <v>34.1</v>
      </c>
      <c r="S29" s="31">
        <f t="shared" si="26"/>
        <v>-22.4</v>
      </c>
      <c r="T29" s="31">
        <f t="shared" si="26"/>
        <v>-8.9</v>
      </c>
      <c r="U29" s="32">
        <f t="shared" si="26"/>
        <v>-4.4</v>
      </c>
      <c r="V29" s="37"/>
      <c r="W29" s="31">
        <f aca="true" t="shared" si="27" ref="W29:AF29">ROUND((W15/W14-1)*100,1)</f>
        <v>-5.2</v>
      </c>
      <c r="X29" s="31">
        <f t="shared" si="27"/>
        <v>-6.7</v>
      </c>
      <c r="Y29" s="31">
        <f t="shared" si="27"/>
        <v>-5.3</v>
      </c>
      <c r="Z29" s="31">
        <f t="shared" si="27"/>
        <v>1.7</v>
      </c>
      <c r="AA29" s="31">
        <f t="shared" si="27"/>
        <v>-5.6</v>
      </c>
      <c r="AB29" s="31">
        <f t="shared" si="27"/>
        <v>3.7</v>
      </c>
      <c r="AC29" s="31">
        <f t="shared" si="27"/>
        <v>1.1</v>
      </c>
      <c r="AD29" s="31">
        <f t="shared" si="27"/>
        <v>0.2</v>
      </c>
      <c r="AE29" s="31">
        <f t="shared" si="27"/>
        <v>-3.1</v>
      </c>
      <c r="AF29" s="32">
        <f t="shared" si="27"/>
        <v>-2.2</v>
      </c>
      <c r="AG29" s="156" t="s">
        <v>168</v>
      </c>
      <c r="AH29" s="31">
        <f aca="true" t="shared" si="28" ref="AH29:BL29">ROUND((AH15/AH14-1)*100,1)</f>
        <v>0.5</v>
      </c>
      <c r="AI29" s="31">
        <f t="shared" si="28"/>
        <v>4.1</v>
      </c>
      <c r="AJ29" s="31">
        <f t="shared" si="28"/>
        <v>4</v>
      </c>
      <c r="AK29" s="31">
        <f t="shared" si="28"/>
        <v>-3.8</v>
      </c>
      <c r="AL29" s="31">
        <f t="shared" si="28"/>
        <v>26.7</v>
      </c>
      <c r="AM29" s="31">
        <f t="shared" si="28"/>
        <v>2.5</v>
      </c>
      <c r="AN29" s="31">
        <f t="shared" si="28"/>
        <v>-51.4</v>
      </c>
      <c r="AO29" s="31">
        <f t="shared" si="28"/>
        <v>53.5</v>
      </c>
      <c r="AP29" s="31">
        <f t="shared" si="28"/>
        <v>-70.3</v>
      </c>
      <c r="AQ29" s="31">
        <f t="shared" si="28"/>
        <v>5.5</v>
      </c>
      <c r="AR29" s="31">
        <f t="shared" si="28"/>
        <v>-3.4</v>
      </c>
      <c r="AS29" s="31">
        <f t="shared" si="28"/>
        <v>-3.6</v>
      </c>
      <c r="AT29" s="31">
        <f t="shared" si="28"/>
        <v>56.5</v>
      </c>
      <c r="AU29" s="31">
        <f t="shared" si="28"/>
        <v>9.6</v>
      </c>
      <c r="AV29" s="32">
        <f t="shared" si="28"/>
        <v>-6.3</v>
      </c>
      <c r="AW29" s="31">
        <f t="shared" si="28"/>
        <v>-16.9</v>
      </c>
      <c r="AX29" s="31">
        <f t="shared" si="28"/>
        <v>79.1</v>
      </c>
      <c r="AY29" s="31">
        <f t="shared" si="28"/>
        <v>-25.8</v>
      </c>
      <c r="AZ29" s="31">
        <f t="shared" si="28"/>
        <v>-23</v>
      </c>
      <c r="BA29" s="31">
        <f t="shared" si="28"/>
        <v>-5.4</v>
      </c>
      <c r="BB29" s="31">
        <f t="shared" si="28"/>
        <v>10</v>
      </c>
      <c r="BC29" s="31">
        <f t="shared" si="28"/>
        <v>-14.6</v>
      </c>
      <c r="BD29" s="31">
        <f t="shared" si="28"/>
        <v>-97.8</v>
      </c>
      <c r="BE29" s="31">
        <f t="shared" si="28"/>
        <v>-24.7</v>
      </c>
      <c r="BF29" s="31">
        <f t="shared" si="28"/>
        <v>-8.2</v>
      </c>
      <c r="BG29" s="31">
        <f t="shared" si="28"/>
        <v>6.4</v>
      </c>
      <c r="BH29" s="31">
        <f t="shared" si="28"/>
        <v>-14.9</v>
      </c>
      <c r="BI29" s="31">
        <f t="shared" si="28"/>
        <v>17.2</v>
      </c>
      <c r="BJ29" s="31">
        <f t="shared" si="28"/>
        <v>18.8</v>
      </c>
      <c r="BK29" s="31">
        <f t="shared" si="28"/>
        <v>-14.6</v>
      </c>
      <c r="BL29" s="32">
        <f t="shared" si="28"/>
        <v>13.1</v>
      </c>
      <c r="BM29" s="156" t="s">
        <v>168</v>
      </c>
      <c r="BN29" s="31">
        <f aca="true" t="shared" si="29" ref="BN29:CI29">ROUND((BN15/BN14-1)*100,1)</f>
        <v>18.7</v>
      </c>
      <c r="BO29" s="31">
        <f t="shared" si="29"/>
        <v>53.9</v>
      </c>
      <c r="BP29" s="31">
        <f t="shared" si="29"/>
        <v>-6.6</v>
      </c>
      <c r="BQ29" s="31">
        <f t="shared" si="29"/>
        <v>13.7</v>
      </c>
      <c r="BR29" s="31">
        <f t="shared" si="29"/>
        <v>-7.9</v>
      </c>
      <c r="BS29" s="31">
        <f t="shared" si="29"/>
        <v>-2.9</v>
      </c>
      <c r="BT29" s="31">
        <f t="shared" si="29"/>
        <v>-10.7</v>
      </c>
      <c r="BU29" s="31">
        <f t="shared" si="29"/>
        <v>-3.1</v>
      </c>
      <c r="BV29" s="31">
        <f t="shared" si="29"/>
        <v>-32.9</v>
      </c>
      <c r="BW29" s="31">
        <f t="shared" si="29"/>
        <v>-5.4</v>
      </c>
      <c r="BX29" s="31">
        <f t="shared" si="29"/>
        <v>-46.7</v>
      </c>
      <c r="BY29" s="32">
        <f t="shared" si="29"/>
        <v>-4.1</v>
      </c>
      <c r="BZ29" s="31">
        <f t="shared" si="29"/>
        <v>-9.3</v>
      </c>
      <c r="CA29" s="32">
        <f t="shared" si="29"/>
        <v>5.3</v>
      </c>
      <c r="CB29" s="31">
        <f t="shared" si="29"/>
        <v>7.8</v>
      </c>
      <c r="CC29" s="31">
        <f t="shared" si="29"/>
        <v>-8.8</v>
      </c>
      <c r="CD29" s="31">
        <f t="shared" si="29"/>
        <v>36.5</v>
      </c>
      <c r="CE29" s="31">
        <f t="shared" si="29"/>
        <v>-17.1</v>
      </c>
      <c r="CF29" s="31">
        <f t="shared" si="29"/>
        <v>-4.2</v>
      </c>
      <c r="CG29" s="31">
        <f t="shared" si="29"/>
        <v>-12.9</v>
      </c>
      <c r="CH29" s="31">
        <f t="shared" si="29"/>
        <v>-4.7</v>
      </c>
      <c r="CI29" s="32">
        <f t="shared" si="29"/>
        <v>2.9</v>
      </c>
      <c r="CJ29" s="31"/>
      <c r="CK29" s="31">
        <f aca="true" t="shared" si="30" ref="CK29:CM32">ROUND((CK15/CK14-1)*100,1)</f>
        <v>-0.8</v>
      </c>
      <c r="CL29" s="31">
        <f t="shared" si="30"/>
        <v>11.3</v>
      </c>
      <c r="CM29" s="32">
        <f t="shared" si="30"/>
        <v>2.2</v>
      </c>
    </row>
    <row r="30" spans="1:91" s="6" customFormat="1" ht="15" customHeight="1">
      <c r="A30" s="149" t="s">
        <v>193</v>
      </c>
      <c r="B30" s="77" t="s">
        <v>80</v>
      </c>
      <c r="C30" s="78" t="s">
        <v>80</v>
      </c>
      <c r="D30" s="78" t="s">
        <v>80</v>
      </c>
      <c r="E30" s="7"/>
      <c r="F30" s="31">
        <f aca="true" t="shared" si="31" ref="F30:U30">ROUND((F16/F15-1)*100,1)</f>
        <v>-6.2</v>
      </c>
      <c r="G30" s="31">
        <f t="shared" si="31"/>
        <v>-3.9</v>
      </c>
      <c r="H30" s="31">
        <f t="shared" si="31"/>
        <v>-7.5</v>
      </c>
      <c r="I30" s="31">
        <f t="shared" si="31"/>
        <v>-5.1</v>
      </c>
      <c r="J30" s="31">
        <f t="shared" si="31"/>
        <v>-3</v>
      </c>
      <c r="K30" s="31">
        <f t="shared" si="31"/>
        <v>-3.5</v>
      </c>
      <c r="L30" s="31">
        <f t="shared" si="31"/>
        <v>-74.1</v>
      </c>
      <c r="M30" s="31">
        <f t="shared" si="31"/>
        <v>6.2</v>
      </c>
      <c r="N30" s="31">
        <f t="shared" si="31"/>
        <v>9.3</v>
      </c>
      <c r="O30" s="32">
        <f t="shared" si="31"/>
        <v>-30</v>
      </c>
      <c r="P30" s="31">
        <f t="shared" si="31"/>
        <v>-36.5</v>
      </c>
      <c r="Q30" s="86">
        <v>0</v>
      </c>
      <c r="R30" s="31">
        <f t="shared" si="31"/>
        <v>-30.1</v>
      </c>
      <c r="S30" s="31">
        <f t="shared" si="31"/>
        <v>199.7</v>
      </c>
      <c r="T30" s="31">
        <f t="shared" si="31"/>
        <v>-8.7</v>
      </c>
      <c r="U30" s="32">
        <f t="shared" si="31"/>
        <v>-11</v>
      </c>
      <c r="V30" s="37"/>
      <c r="W30" s="31">
        <f aca="true" t="shared" si="32" ref="W30:AF30">ROUND((W16/W15-1)*100,1)</f>
        <v>-6.2</v>
      </c>
      <c r="X30" s="31">
        <f t="shared" si="32"/>
        <v>-8.4</v>
      </c>
      <c r="Y30" s="31">
        <f t="shared" si="32"/>
        <v>-9.4</v>
      </c>
      <c r="Z30" s="31">
        <f t="shared" si="32"/>
        <v>-10.6</v>
      </c>
      <c r="AA30" s="31">
        <f t="shared" si="32"/>
        <v>-11.7</v>
      </c>
      <c r="AB30" s="31">
        <f t="shared" si="32"/>
        <v>-24.7</v>
      </c>
      <c r="AC30" s="31">
        <f t="shared" si="32"/>
        <v>-13.4</v>
      </c>
      <c r="AD30" s="31">
        <f t="shared" si="32"/>
        <v>-9.1</v>
      </c>
      <c r="AE30" s="31">
        <f t="shared" si="32"/>
        <v>-13.4</v>
      </c>
      <c r="AF30" s="32">
        <f t="shared" si="32"/>
        <v>-16.2</v>
      </c>
      <c r="AG30" s="156" t="s">
        <v>180</v>
      </c>
      <c r="AH30" s="31">
        <f aca="true" t="shared" si="33" ref="AH30:BL30">ROUND((AH16/AH15-1)*100,1)</f>
        <v>-14.8</v>
      </c>
      <c r="AI30" s="31">
        <f t="shared" si="33"/>
        <v>-14.2</v>
      </c>
      <c r="AJ30" s="31">
        <f t="shared" si="33"/>
        <v>-5.9</v>
      </c>
      <c r="AK30" s="31">
        <f t="shared" si="33"/>
        <v>-6.8</v>
      </c>
      <c r="AL30" s="31">
        <f t="shared" si="33"/>
        <v>-12</v>
      </c>
      <c r="AM30" s="31">
        <f t="shared" si="33"/>
        <v>-1.9</v>
      </c>
      <c r="AN30" s="31">
        <f t="shared" si="33"/>
        <v>27.4</v>
      </c>
      <c r="AO30" s="31">
        <f t="shared" si="33"/>
        <v>79.8</v>
      </c>
      <c r="AP30" s="31">
        <f t="shared" si="33"/>
        <v>-21.4</v>
      </c>
      <c r="AQ30" s="31">
        <f t="shared" si="33"/>
        <v>-7</v>
      </c>
      <c r="AR30" s="31">
        <f t="shared" si="33"/>
        <v>-8.4</v>
      </c>
      <c r="AS30" s="31">
        <f t="shared" si="33"/>
        <v>7.4</v>
      </c>
      <c r="AT30" s="31">
        <f t="shared" si="33"/>
        <v>1.1</v>
      </c>
      <c r="AU30" s="31">
        <f t="shared" si="33"/>
        <v>-21.4</v>
      </c>
      <c r="AV30" s="32">
        <f t="shared" si="33"/>
        <v>-27.7</v>
      </c>
      <c r="AW30" s="31">
        <f t="shared" si="33"/>
        <v>-29.9</v>
      </c>
      <c r="AX30" s="31">
        <f t="shared" si="33"/>
        <v>-69.1</v>
      </c>
      <c r="AY30" s="31">
        <f t="shared" si="33"/>
        <v>-4</v>
      </c>
      <c r="AZ30" s="31">
        <f t="shared" si="33"/>
        <v>-11.9</v>
      </c>
      <c r="BA30" s="31">
        <f t="shared" si="33"/>
        <v>-7.2</v>
      </c>
      <c r="BB30" s="31">
        <f t="shared" si="33"/>
        <v>-3.3</v>
      </c>
      <c r="BC30" s="31">
        <f t="shared" si="33"/>
        <v>3.2</v>
      </c>
      <c r="BD30" s="31">
        <f t="shared" si="33"/>
        <v>5321.1</v>
      </c>
      <c r="BE30" s="31">
        <f t="shared" si="33"/>
        <v>8.2</v>
      </c>
      <c r="BF30" s="31">
        <f t="shared" si="33"/>
        <v>4.3</v>
      </c>
      <c r="BG30" s="31">
        <f t="shared" si="33"/>
        <v>-29.7</v>
      </c>
      <c r="BH30" s="31">
        <f t="shared" si="33"/>
        <v>-20.9</v>
      </c>
      <c r="BI30" s="31">
        <f t="shared" si="33"/>
        <v>-16.9</v>
      </c>
      <c r="BJ30" s="31">
        <f t="shared" si="33"/>
        <v>-19</v>
      </c>
      <c r="BK30" s="31">
        <f t="shared" si="33"/>
        <v>-11.4</v>
      </c>
      <c r="BL30" s="32">
        <f t="shared" si="33"/>
        <v>-24.1</v>
      </c>
      <c r="BM30" s="156" t="s">
        <v>180</v>
      </c>
      <c r="BN30" s="31">
        <f aca="true" t="shared" si="34" ref="BN30:CI30">ROUND((BN16/BN15-1)*100,1)</f>
        <v>-23.9</v>
      </c>
      <c r="BO30" s="31">
        <f t="shared" si="34"/>
        <v>-33.6</v>
      </c>
      <c r="BP30" s="31">
        <f t="shared" si="34"/>
        <v>-8</v>
      </c>
      <c r="BQ30" s="31">
        <f t="shared" si="34"/>
        <v>-27.5</v>
      </c>
      <c r="BR30" s="31">
        <f t="shared" si="34"/>
        <v>0.9</v>
      </c>
      <c r="BS30" s="31">
        <f t="shared" si="34"/>
        <v>-27</v>
      </c>
      <c r="BT30" s="31">
        <f t="shared" si="34"/>
        <v>11.9</v>
      </c>
      <c r="BU30" s="31">
        <f t="shared" si="34"/>
        <v>-13.7</v>
      </c>
      <c r="BV30" s="31">
        <f t="shared" si="34"/>
        <v>-2.5</v>
      </c>
      <c r="BW30" s="31">
        <f t="shared" si="34"/>
        <v>-1.1</v>
      </c>
      <c r="BX30" s="31">
        <f t="shared" si="34"/>
        <v>24.1</v>
      </c>
      <c r="BY30" s="32">
        <f t="shared" si="34"/>
        <v>-17.9</v>
      </c>
      <c r="BZ30" s="31">
        <f t="shared" si="34"/>
        <v>-3.3</v>
      </c>
      <c r="CA30" s="32">
        <f t="shared" si="34"/>
        <v>3</v>
      </c>
      <c r="CB30" s="31">
        <f t="shared" si="34"/>
        <v>-19</v>
      </c>
      <c r="CC30" s="31">
        <f t="shared" si="34"/>
        <v>16.5</v>
      </c>
      <c r="CD30" s="31">
        <f t="shared" si="34"/>
        <v>-31.8</v>
      </c>
      <c r="CE30" s="31">
        <f t="shared" si="34"/>
        <v>-8.7</v>
      </c>
      <c r="CF30" s="31">
        <f t="shared" si="34"/>
        <v>-30.3</v>
      </c>
      <c r="CG30" s="31">
        <f t="shared" si="34"/>
        <v>-3.9</v>
      </c>
      <c r="CH30" s="31">
        <f t="shared" si="34"/>
        <v>-3</v>
      </c>
      <c r="CI30" s="32">
        <f t="shared" si="34"/>
        <v>-18.2</v>
      </c>
      <c r="CJ30" s="31"/>
      <c r="CK30" s="31">
        <f t="shared" si="30"/>
        <v>-4</v>
      </c>
      <c r="CL30" s="31">
        <f t="shared" si="30"/>
        <v>8.4</v>
      </c>
      <c r="CM30" s="32">
        <f t="shared" si="30"/>
        <v>16.4</v>
      </c>
    </row>
    <row r="31" spans="1:91" s="6" customFormat="1" ht="15" customHeight="1">
      <c r="A31" s="149" t="s">
        <v>194</v>
      </c>
      <c r="B31" s="77" t="s">
        <v>80</v>
      </c>
      <c r="C31" s="78" t="s">
        <v>80</v>
      </c>
      <c r="D31" s="78" t="s">
        <v>80</v>
      </c>
      <c r="E31" s="7"/>
      <c r="F31" s="31">
        <f aca="true" t="shared" si="35" ref="F31:U31">ROUND((F17/F16-1)*100,1)</f>
        <v>8.8</v>
      </c>
      <c r="G31" s="31">
        <f t="shared" si="35"/>
        <v>6</v>
      </c>
      <c r="H31" s="31">
        <f t="shared" si="35"/>
        <v>6.6</v>
      </c>
      <c r="I31" s="31">
        <f t="shared" si="35"/>
        <v>5.5</v>
      </c>
      <c r="J31" s="31">
        <f t="shared" si="35"/>
        <v>3.2</v>
      </c>
      <c r="K31" s="31">
        <f t="shared" si="35"/>
        <v>4.4</v>
      </c>
      <c r="L31" s="31">
        <f t="shared" si="35"/>
        <v>155.7</v>
      </c>
      <c r="M31" s="31">
        <f t="shared" si="35"/>
        <v>-5.4</v>
      </c>
      <c r="N31" s="31">
        <f t="shared" si="35"/>
        <v>19</v>
      </c>
      <c r="O31" s="32">
        <f t="shared" si="35"/>
        <v>8.3</v>
      </c>
      <c r="P31" s="31">
        <f t="shared" si="35"/>
        <v>-26.6</v>
      </c>
      <c r="Q31" s="86">
        <v>0</v>
      </c>
      <c r="R31" s="31">
        <f t="shared" si="35"/>
        <v>24.2</v>
      </c>
      <c r="S31" s="31">
        <f t="shared" si="35"/>
        <v>-4.5</v>
      </c>
      <c r="T31" s="31">
        <f t="shared" si="35"/>
        <v>14.2</v>
      </c>
      <c r="U31" s="32">
        <f t="shared" si="35"/>
        <v>3.7</v>
      </c>
      <c r="V31" s="37"/>
      <c r="W31" s="31">
        <f aca="true" t="shared" si="36" ref="W31:AF31">ROUND((W17/W16-1)*100,1)</f>
        <v>8.8</v>
      </c>
      <c r="X31" s="31">
        <f t="shared" si="36"/>
        <v>7.8</v>
      </c>
      <c r="Y31" s="31">
        <f t="shared" si="36"/>
        <v>7.7</v>
      </c>
      <c r="Z31" s="31">
        <f t="shared" si="36"/>
        <v>13.7</v>
      </c>
      <c r="AA31" s="31">
        <f t="shared" si="36"/>
        <v>16.9</v>
      </c>
      <c r="AB31" s="31">
        <f t="shared" si="36"/>
        <v>22</v>
      </c>
      <c r="AC31" s="31">
        <f t="shared" si="36"/>
        <v>30.9</v>
      </c>
      <c r="AD31" s="31">
        <f t="shared" si="36"/>
        <v>12.1</v>
      </c>
      <c r="AE31" s="31">
        <f t="shared" si="36"/>
        <v>14.7</v>
      </c>
      <c r="AF31" s="32">
        <f t="shared" si="36"/>
        <v>11.3</v>
      </c>
      <c r="AG31" s="156" t="s">
        <v>181</v>
      </c>
      <c r="AH31" s="31">
        <f aca="true" t="shared" si="37" ref="AH31:BL31">ROUND((AH17/AH16-1)*100,1)</f>
        <v>19.5</v>
      </c>
      <c r="AI31" s="31">
        <f t="shared" si="37"/>
        <v>25.3</v>
      </c>
      <c r="AJ31" s="31">
        <f t="shared" si="37"/>
        <v>23.6</v>
      </c>
      <c r="AK31" s="31">
        <f t="shared" si="37"/>
        <v>25.8</v>
      </c>
      <c r="AL31" s="31">
        <f t="shared" si="37"/>
        <v>15.9</v>
      </c>
      <c r="AM31" s="31">
        <f t="shared" si="37"/>
        <v>-9</v>
      </c>
      <c r="AN31" s="31">
        <f t="shared" si="37"/>
        <v>-43.7</v>
      </c>
      <c r="AO31" s="31">
        <f t="shared" si="37"/>
        <v>-50.4</v>
      </c>
      <c r="AP31" s="31">
        <f t="shared" si="37"/>
        <v>-29.6</v>
      </c>
      <c r="AQ31" s="31">
        <f t="shared" si="37"/>
        <v>3.3</v>
      </c>
      <c r="AR31" s="31">
        <f t="shared" si="37"/>
        <v>14.3</v>
      </c>
      <c r="AS31" s="31">
        <f t="shared" si="37"/>
        <v>-15</v>
      </c>
      <c r="AT31" s="31">
        <f t="shared" si="37"/>
        <v>-3.2</v>
      </c>
      <c r="AU31" s="31">
        <f t="shared" si="37"/>
        <v>9.9</v>
      </c>
      <c r="AV31" s="32">
        <f t="shared" si="37"/>
        <v>16.3</v>
      </c>
      <c r="AW31" s="31">
        <f t="shared" si="37"/>
        <v>2.3</v>
      </c>
      <c r="AX31" s="31">
        <f t="shared" si="37"/>
        <v>47.6</v>
      </c>
      <c r="AY31" s="31">
        <f t="shared" si="37"/>
        <v>2.4</v>
      </c>
      <c r="AZ31" s="31">
        <f t="shared" si="37"/>
        <v>32.2</v>
      </c>
      <c r="BA31" s="31">
        <f t="shared" si="37"/>
        <v>14.6</v>
      </c>
      <c r="BB31" s="31">
        <f t="shared" si="37"/>
        <v>34.1</v>
      </c>
      <c r="BC31" s="31">
        <f t="shared" si="37"/>
        <v>4.1</v>
      </c>
      <c r="BD31" s="31">
        <f t="shared" si="37"/>
        <v>-84.6</v>
      </c>
      <c r="BE31" s="31">
        <f t="shared" si="37"/>
        <v>17.7</v>
      </c>
      <c r="BF31" s="31">
        <f t="shared" si="37"/>
        <v>0.8</v>
      </c>
      <c r="BG31" s="31">
        <f t="shared" si="37"/>
        <v>21.5</v>
      </c>
      <c r="BH31" s="31">
        <f t="shared" si="37"/>
        <v>130.9</v>
      </c>
      <c r="BI31" s="31">
        <f t="shared" si="37"/>
        <v>18.4</v>
      </c>
      <c r="BJ31" s="31">
        <f t="shared" si="37"/>
        <v>-4.4</v>
      </c>
      <c r="BK31" s="31">
        <f t="shared" si="37"/>
        <v>11.7</v>
      </c>
      <c r="BL31" s="32">
        <f t="shared" si="37"/>
        <v>10.9</v>
      </c>
      <c r="BM31" s="156" t="s">
        <v>181</v>
      </c>
      <c r="BN31" s="31">
        <f aca="true" t="shared" si="38" ref="BN31:CI31">ROUND((BN17/BN16-1)*100,1)</f>
        <v>-9.4</v>
      </c>
      <c r="BO31" s="31">
        <f t="shared" si="38"/>
        <v>21.1</v>
      </c>
      <c r="BP31" s="31">
        <f t="shared" si="38"/>
        <v>17.1</v>
      </c>
      <c r="BQ31" s="31">
        <f t="shared" si="38"/>
        <v>12.5</v>
      </c>
      <c r="BR31" s="31">
        <f t="shared" si="38"/>
        <v>8</v>
      </c>
      <c r="BS31" s="31">
        <f t="shared" si="38"/>
        <v>42.3</v>
      </c>
      <c r="BT31" s="31">
        <f t="shared" si="38"/>
        <v>1.2</v>
      </c>
      <c r="BU31" s="31">
        <f t="shared" si="38"/>
        <v>17.6</v>
      </c>
      <c r="BV31" s="31">
        <f t="shared" si="38"/>
        <v>53.8</v>
      </c>
      <c r="BW31" s="31">
        <f t="shared" si="38"/>
        <v>22.3</v>
      </c>
      <c r="BX31" s="31">
        <f t="shared" si="38"/>
        <v>193.2</v>
      </c>
      <c r="BY31" s="32">
        <f t="shared" si="38"/>
        <v>27.9</v>
      </c>
      <c r="BZ31" s="31">
        <f t="shared" si="38"/>
        <v>7.3</v>
      </c>
      <c r="CA31" s="32">
        <f t="shared" si="38"/>
        <v>-1.7</v>
      </c>
      <c r="CB31" s="31">
        <f t="shared" si="38"/>
        <v>7.7</v>
      </c>
      <c r="CC31" s="31">
        <f t="shared" si="38"/>
        <v>-10.1</v>
      </c>
      <c r="CD31" s="31">
        <f t="shared" si="38"/>
        <v>22</v>
      </c>
      <c r="CE31" s="31">
        <f t="shared" si="38"/>
        <v>3.9</v>
      </c>
      <c r="CF31" s="31">
        <f t="shared" si="38"/>
        <v>-2.1</v>
      </c>
      <c r="CG31" s="31">
        <f t="shared" si="38"/>
        <v>7.9</v>
      </c>
      <c r="CH31" s="31">
        <f t="shared" si="38"/>
        <v>9.7</v>
      </c>
      <c r="CI31" s="32">
        <f t="shared" si="38"/>
        <v>8.2</v>
      </c>
      <c r="CJ31" s="31"/>
      <c r="CK31" s="31">
        <f t="shared" si="30"/>
        <v>5.7</v>
      </c>
      <c r="CL31" s="31">
        <f t="shared" si="30"/>
        <v>2</v>
      </c>
      <c r="CM31" s="32">
        <f t="shared" si="30"/>
        <v>-19.7</v>
      </c>
    </row>
    <row r="32" spans="1:91" s="6" customFormat="1" ht="15" customHeight="1">
      <c r="A32" s="149" t="s">
        <v>186</v>
      </c>
      <c r="B32" s="79" t="s">
        <v>80</v>
      </c>
      <c r="C32" s="80" t="s">
        <v>80</v>
      </c>
      <c r="D32" s="80" t="s">
        <v>80</v>
      </c>
      <c r="E32" s="9"/>
      <c r="F32" s="33">
        <f aca="true" t="shared" si="39" ref="F32:U32">ROUND((F18/F17-1)*100,1)</f>
        <v>-5</v>
      </c>
      <c r="G32" s="33">
        <f t="shared" si="39"/>
        <v>-10.1</v>
      </c>
      <c r="H32" s="33">
        <f t="shared" si="39"/>
        <v>-7.5</v>
      </c>
      <c r="I32" s="33">
        <f t="shared" si="39"/>
        <v>-8.3</v>
      </c>
      <c r="J32" s="33">
        <f t="shared" si="39"/>
        <v>-7.5</v>
      </c>
      <c r="K32" s="33">
        <f t="shared" si="39"/>
        <v>-6</v>
      </c>
      <c r="L32" s="33">
        <f t="shared" si="39"/>
        <v>-70.7</v>
      </c>
      <c r="M32" s="33">
        <f t="shared" si="39"/>
        <v>-10.6</v>
      </c>
      <c r="N32" s="33">
        <f t="shared" si="39"/>
        <v>-8.7</v>
      </c>
      <c r="O32" s="34">
        <f t="shared" si="39"/>
        <v>-14.2</v>
      </c>
      <c r="P32" s="33">
        <f t="shared" si="39"/>
        <v>20</v>
      </c>
      <c r="Q32" s="86">
        <v>0</v>
      </c>
      <c r="R32" s="33">
        <f t="shared" si="39"/>
        <v>1.4</v>
      </c>
      <c r="S32" s="33">
        <f t="shared" si="39"/>
        <v>-61.9</v>
      </c>
      <c r="T32" s="33">
        <f t="shared" si="39"/>
        <v>1.9</v>
      </c>
      <c r="U32" s="33">
        <f t="shared" si="39"/>
        <v>-0.3</v>
      </c>
      <c r="V32" s="33" t="e">
        <f aca="true" t="shared" si="40" ref="V32:AF32">ROUND((V18/V17-1)*100,1)</f>
        <v>#DIV/0!</v>
      </c>
      <c r="W32" s="33">
        <f t="shared" si="40"/>
        <v>-5</v>
      </c>
      <c r="X32" s="33">
        <f t="shared" si="40"/>
        <v>-0.6</v>
      </c>
      <c r="Y32" s="33">
        <f t="shared" si="40"/>
        <v>0.3</v>
      </c>
      <c r="Z32" s="33">
        <f t="shared" si="40"/>
        <v>-9</v>
      </c>
      <c r="AA32" s="33">
        <f t="shared" si="40"/>
        <v>5</v>
      </c>
      <c r="AB32" s="33">
        <f t="shared" si="40"/>
        <v>-6.5</v>
      </c>
      <c r="AC32" s="33">
        <f t="shared" si="40"/>
        <v>-9.2</v>
      </c>
      <c r="AD32" s="33">
        <f t="shared" si="40"/>
        <v>-0.7</v>
      </c>
      <c r="AE32" s="33">
        <f t="shared" si="40"/>
        <v>-4.3</v>
      </c>
      <c r="AF32" s="34">
        <f t="shared" si="40"/>
        <v>-4.2</v>
      </c>
      <c r="AG32" s="149" t="s">
        <v>189</v>
      </c>
      <c r="AH32" s="33">
        <f aca="true" t="shared" si="41" ref="AH32:BL32">ROUND((AH18/AH17-1)*100,1)</f>
        <v>-0.2</v>
      </c>
      <c r="AI32" s="33">
        <f t="shared" si="41"/>
        <v>-2.3</v>
      </c>
      <c r="AJ32" s="33">
        <f t="shared" si="41"/>
        <v>-19.6</v>
      </c>
      <c r="AK32" s="33">
        <f t="shared" si="41"/>
        <v>-27.5</v>
      </c>
      <c r="AL32" s="33">
        <f t="shared" si="41"/>
        <v>-13</v>
      </c>
      <c r="AM32" s="33">
        <f t="shared" si="41"/>
        <v>-11</v>
      </c>
      <c r="AN32" s="33">
        <f t="shared" si="41"/>
        <v>110.3</v>
      </c>
      <c r="AO32" s="33">
        <f t="shared" si="41"/>
        <v>10.5</v>
      </c>
      <c r="AP32" s="33">
        <f t="shared" si="41"/>
        <v>259.5</v>
      </c>
      <c r="AQ32" s="33">
        <f t="shared" si="41"/>
        <v>5.8</v>
      </c>
      <c r="AR32" s="33">
        <f t="shared" si="41"/>
        <v>2.8</v>
      </c>
      <c r="AS32" s="33">
        <f t="shared" si="41"/>
        <v>9.8</v>
      </c>
      <c r="AT32" s="33">
        <f t="shared" si="41"/>
        <v>11.3</v>
      </c>
      <c r="AU32" s="33">
        <f t="shared" si="41"/>
        <v>4.1</v>
      </c>
      <c r="AV32" s="34">
        <f t="shared" si="41"/>
        <v>-6.4</v>
      </c>
      <c r="AW32" s="33">
        <f t="shared" si="41"/>
        <v>3.3</v>
      </c>
      <c r="AX32" s="33">
        <f t="shared" si="41"/>
        <v>-24.9</v>
      </c>
      <c r="AY32" s="33">
        <f t="shared" si="41"/>
        <v>-14.4</v>
      </c>
      <c r="AZ32" s="33">
        <f t="shared" si="41"/>
        <v>-13</v>
      </c>
      <c r="BA32" s="33">
        <f t="shared" si="41"/>
        <v>3.8</v>
      </c>
      <c r="BB32" s="33">
        <f t="shared" si="41"/>
        <v>-28.9</v>
      </c>
      <c r="BC32" s="33">
        <f t="shared" si="41"/>
        <v>2</v>
      </c>
      <c r="BD32" s="33">
        <f t="shared" si="41"/>
        <v>885.5</v>
      </c>
      <c r="BE32" s="33">
        <f t="shared" si="41"/>
        <v>-10.5</v>
      </c>
      <c r="BF32" s="33">
        <f t="shared" si="41"/>
        <v>-18.2</v>
      </c>
      <c r="BG32" s="33">
        <f t="shared" si="41"/>
        <v>-31.2</v>
      </c>
      <c r="BH32" s="33">
        <f t="shared" si="41"/>
        <v>-15.3</v>
      </c>
      <c r="BI32" s="33">
        <f t="shared" si="41"/>
        <v>-8</v>
      </c>
      <c r="BJ32" s="33">
        <f t="shared" si="41"/>
        <v>10.1</v>
      </c>
      <c r="BK32" s="33">
        <f t="shared" si="41"/>
        <v>41.5</v>
      </c>
      <c r="BL32" s="34">
        <f t="shared" si="41"/>
        <v>-10.2</v>
      </c>
      <c r="BM32" s="149" t="s">
        <v>189</v>
      </c>
      <c r="BN32" s="33">
        <f aca="true" t="shared" si="42" ref="BN32:CI32">ROUND((BN18/BN17-1)*100,1)</f>
        <v>1.1</v>
      </c>
      <c r="BO32" s="33">
        <f t="shared" si="42"/>
        <v>-24.6</v>
      </c>
      <c r="BP32" s="33">
        <f t="shared" si="42"/>
        <v>-15.5</v>
      </c>
      <c r="BQ32" s="33">
        <f t="shared" si="42"/>
        <v>-8</v>
      </c>
      <c r="BR32" s="33">
        <f t="shared" si="42"/>
        <v>17.6</v>
      </c>
      <c r="BS32" s="33">
        <f t="shared" si="42"/>
        <v>16.2</v>
      </c>
      <c r="BT32" s="33">
        <f t="shared" si="42"/>
        <v>26.2</v>
      </c>
      <c r="BU32" s="33">
        <f t="shared" si="42"/>
        <v>-2.7</v>
      </c>
      <c r="BV32" s="33">
        <f t="shared" si="42"/>
        <v>-19.7</v>
      </c>
      <c r="BW32" s="33">
        <f t="shared" si="42"/>
        <v>-16.2</v>
      </c>
      <c r="BX32" s="33">
        <f t="shared" si="42"/>
        <v>-49.3</v>
      </c>
      <c r="BY32" s="34">
        <f t="shared" si="42"/>
        <v>-21.7</v>
      </c>
      <c r="BZ32" s="33">
        <f t="shared" si="42"/>
        <v>-4.1</v>
      </c>
      <c r="CA32" s="34">
        <f t="shared" si="42"/>
        <v>-2</v>
      </c>
      <c r="CB32" s="33">
        <f t="shared" si="42"/>
        <v>-6.1</v>
      </c>
      <c r="CC32" s="33">
        <f t="shared" si="42"/>
        <v>10.3</v>
      </c>
      <c r="CD32" s="33">
        <f t="shared" si="42"/>
        <v>-15.9</v>
      </c>
      <c r="CE32" s="33">
        <f t="shared" si="42"/>
        <v>7.2</v>
      </c>
      <c r="CF32" s="33">
        <f t="shared" si="42"/>
        <v>-20.2</v>
      </c>
      <c r="CG32" s="33">
        <f t="shared" si="42"/>
        <v>-4.4</v>
      </c>
      <c r="CH32" s="33">
        <f t="shared" si="42"/>
        <v>-8.8</v>
      </c>
      <c r="CI32" s="33">
        <f t="shared" si="42"/>
        <v>0.8</v>
      </c>
      <c r="CJ32" s="33"/>
      <c r="CK32" s="33">
        <f t="shared" si="30"/>
        <v>-11</v>
      </c>
      <c r="CL32" s="33">
        <f t="shared" si="30"/>
        <v>-33.8</v>
      </c>
      <c r="CM32" s="34">
        <f t="shared" si="30"/>
        <v>-31.8</v>
      </c>
    </row>
    <row r="33" spans="1:91" s="6" customFormat="1" ht="15" customHeight="1">
      <c r="A33" s="138" t="s">
        <v>190</v>
      </c>
      <c r="B33" s="79" t="s">
        <v>80</v>
      </c>
      <c r="C33" s="79" t="s">
        <v>80</v>
      </c>
      <c r="D33" s="79" t="s">
        <v>80</v>
      </c>
      <c r="E33" s="9"/>
      <c r="F33" s="33">
        <f>ROUND((F19/F18-1)*100,1)</f>
        <v>-1.8</v>
      </c>
      <c r="G33" s="33">
        <f aca="true" t="shared" si="43" ref="G33:AF33">ROUND((G19/G18-1)*100,1)</f>
        <v>-3.2</v>
      </c>
      <c r="H33" s="33">
        <f t="shared" si="43"/>
        <v>-3.8</v>
      </c>
      <c r="I33" s="33">
        <f t="shared" si="43"/>
        <v>-0.7</v>
      </c>
      <c r="J33" s="33">
        <f t="shared" si="43"/>
        <v>4.5</v>
      </c>
      <c r="K33" s="33">
        <f t="shared" si="43"/>
        <v>8.3</v>
      </c>
      <c r="L33" s="33">
        <f t="shared" si="43"/>
        <v>68.8</v>
      </c>
      <c r="M33" s="33">
        <f t="shared" si="43"/>
        <v>-15.1</v>
      </c>
      <c r="N33" s="33">
        <f t="shared" si="43"/>
        <v>-9.8</v>
      </c>
      <c r="O33" s="34">
        <f t="shared" si="43"/>
        <v>-33.9</v>
      </c>
      <c r="P33" s="33">
        <f t="shared" si="43"/>
        <v>-31.4</v>
      </c>
      <c r="Q33" s="90">
        <v>0</v>
      </c>
      <c r="R33" s="33">
        <f t="shared" si="43"/>
        <v>-34.9</v>
      </c>
      <c r="S33" s="33">
        <f t="shared" si="43"/>
        <v>25.4</v>
      </c>
      <c r="T33" s="33">
        <f t="shared" si="43"/>
        <v>-1.3</v>
      </c>
      <c r="U33" s="33">
        <f t="shared" si="43"/>
        <v>7.3</v>
      </c>
      <c r="V33" s="33" t="e">
        <f t="shared" si="43"/>
        <v>#DIV/0!</v>
      </c>
      <c r="W33" s="33">
        <f t="shared" si="43"/>
        <v>-1.8</v>
      </c>
      <c r="X33" s="33">
        <f t="shared" si="43"/>
        <v>-10.8</v>
      </c>
      <c r="Y33" s="33">
        <f t="shared" si="43"/>
        <v>-12.2</v>
      </c>
      <c r="Z33" s="33">
        <f t="shared" si="43"/>
        <v>-0.8</v>
      </c>
      <c r="AA33" s="33">
        <f t="shared" si="43"/>
        <v>-8.5</v>
      </c>
      <c r="AB33" s="33">
        <f t="shared" si="43"/>
        <v>-5.4</v>
      </c>
      <c r="AC33" s="33">
        <f t="shared" si="43"/>
        <v>-1.6</v>
      </c>
      <c r="AD33" s="33">
        <f t="shared" si="43"/>
        <v>0</v>
      </c>
      <c r="AE33" s="33">
        <f t="shared" si="43"/>
        <v>0.6</v>
      </c>
      <c r="AF33" s="34">
        <f t="shared" si="43"/>
        <v>1.9</v>
      </c>
      <c r="AG33" s="158" t="s">
        <v>195</v>
      </c>
      <c r="AH33" s="33">
        <f aca="true" t="shared" si="44" ref="AH33:BL33">ROUND((AH19/AH18-1)*100,1)</f>
        <v>-1.8</v>
      </c>
      <c r="AI33" s="33">
        <f t="shared" si="44"/>
        <v>5.8</v>
      </c>
      <c r="AJ33" s="33">
        <f t="shared" si="44"/>
        <v>-4.2</v>
      </c>
      <c r="AK33" s="33">
        <f t="shared" si="44"/>
        <v>11.9</v>
      </c>
      <c r="AL33" s="33">
        <f t="shared" si="44"/>
        <v>-12.3</v>
      </c>
      <c r="AM33" s="33">
        <f t="shared" si="44"/>
        <v>3.9</v>
      </c>
      <c r="AN33" s="33">
        <f t="shared" si="44"/>
        <v>-10.7</v>
      </c>
      <c r="AO33" s="33">
        <f t="shared" si="44"/>
        <v>19.4</v>
      </c>
      <c r="AP33" s="33">
        <f t="shared" si="44"/>
        <v>-24.6</v>
      </c>
      <c r="AQ33" s="33">
        <f t="shared" si="44"/>
        <v>-8.7</v>
      </c>
      <c r="AR33" s="33">
        <f t="shared" si="44"/>
        <v>0.6</v>
      </c>
      <c r="AS33" s="33">
        <f t="shared" si="44"/>
        <v>-4.6</v>
      </c>
      <c r="AT33" s="33">
        <f t="shared" si="44"/>
        <v>-41</v>
      </c>
      <c r="AU33" s="33">
        <f t="shared" si="44"/>
        <v>-7.8</v>
      </c>
      <c r="AV33" s="34">
        <f t="shared" si="44"/>
        <v>42.7</v>
      </c>
      <c r="AW33" s="33">
        <f t="shared" si="44"/>
        <v>82.9</v>
      </c>
      <c r="AX33" s="33">
        <f t="shared" si="44"/>
        <v>39.2</v>
      </c>
      <c r="AY33" s="33">
        <f t="shared" si="44"/>
        <v>80.4</v>
      </c>
      <c r="AZ33" s="33">
        <f t="shared" si="44"/>
        <v>17.5</v>
      </c>
      <c r="BA33" s="33">
        <f t="shared" si="44"/>
        <v>2.9</v>
      </c>
      <c r="BB33" s="33">
        <f t="shared" si="44"/>
        <v>16.4</v>
      </c>
      <c r="BC33" s="33">
        <f t="shared" si="44"/>
        <v>-26</v>
      </c>
      <c r="BD33" s="33">
        <f t="shared" si="44"/>
        <v>-88.3</v>
      </c>
      <c r="BE33" s="33">
        <f t="shared" si="44"/>
        <v>-25.9</v>
      </c>
      <c r="BF33" s="33">
        <f t="shared" si="44"/>
        <v>-10.1</v>
      </c>
      <c r="BG33" s="33">
        <f t="shared" si="44"/>
        <v>11.3</v>
      </c>
      <c r="BH33" s="33">
        <f t="shared" si="44"/>
        <v>-2.3</v>
      </c>
      <c r="BI33" s="33">
        <f t="shared" si="44"/>
        <v>-5.3</v>
      </c>
      <c r="BJ33" s="33">
        <f t="shared" si="44"/>
        <v>-16.8</v>
      </c>
      <c r="BK33" s="33">
        <f t="shared" si="44"/>
        <v>-36</v>
      </c>
      <c r="BL33" s="34">
        <f t="shared" si="44"/>
        <v>20.3</v>
      </c>
      <c r="BM33" s="158" t="s">
        <v>195</v>
      </c>
      <c r="BN33" s="33">
        <f aca="true" t="shared" si="45" ref="BN33:CM33">ROUND((BN19/BN18-1)*100,1)</f>
        <v>27.5</v>
      </c>
      <c r="BO33" s="33">
        <f t="shared" si="45"/>
        <v>-26.1</v>
      </c>
      <c r="BP33" s="33">
        <f t="shared" si="45"/>
        <v>17.5</v>
      </c>
      <c r="BQ33" s="33">
        <f t="shared" si="45"/>
        <v>26.4</v>
      </c>
      <c r="BR33" s="33">
        <f t="shared" si="45"/>
        <v>-11.2</v>
      </c>
      <c r="BS33" s="33">
        <f t="shared" si="45"/>
        <v>-30.7</v>
      </c>
      <c r="BT33" s="33">
        <f t="shared" si="45"/>
        <v>-15.4</v>
      </c>
      <c r="BU33" s="33">
        <f t="shared" si="45"/>
        <v>9.8</v>
      </c>
      <c r="BV33" s="33">
        <f t="shared" si="45"/>
        <v>-7.7</v>
      </c>
      <c r="BW33" s="33">
        <f t="shared" si="45"/>
        <v>-6.9</v>
      </c>
      <c r="BX33" s="33">
        <f t="shared" si="45"/>
        <v>18.5</v>
      </c>
      <c r="BY33" s="34">
        <f t="shared" si="45"/>
        <v>-6.1</v>
      </c>
      <c r="BZ33" s="33">
        <f t="shared" si="45"/>
        <v>-3.5</v>
      </c>
      <c r="CA33" s="34">
        <f t="shared" si="45"/>
        <v>-13.8</v>
      </c>
      <c r="CB33" s="33">
        <f t="shared" si="45"/>
        <v>-28.8</v>
      </c>
      <c r="CC33" s="33">
        <f t="shared" si="45"/>
        <v>-18.9</v>
      </c>
      <c r="CD33" s="33">
        <f t="shared" si="45"/>
        <v>-29.5</v>
      </c>
      <c r="CE33" s="33">
        <f t="shared" si="45"/>
        <v>-27.3</v>
      </c>
      <c r="CF33" s="33">
        <f t="shared" si="45"/>
        <v>-56.9</v>
      </c>
      <c r="CG33" s="33">
        <f t="shared" si="45"/>
        <v>-4.3</v>
      </c>
      <c r="CH33" s="33">
        <f t="shared" si="45"/>
        <v>5</v>
      </c>
      <c r="CI33" s="33">
        <f t="shared" si="45"/>
        <v>2.1</v>
      </c>
      <c r="CJ33" s="33"/>
      <c r="CK33" s="33">
        <f t="shared" si="45"/>
        <v>-3</v>
      </c>
      <c r="CL33" s="33">
        <f t="shared" si="45"/>
        <v>25.2</v>
      </c>
      <c r="CM33" s="34">
        <f t="shared" si="45"/>
        <v>46.9</v>
      </c>
    </row>
    <row r="34" spans="1:91" s="6" customFormat="1" ht="15.75" customHeight="1">
      <c r="A34" s="125" t="s">
        <v>177</v>
      </c>
      <c r="B34" s="10"/>
      <c r="C34" s="10"/>
      <c r="E34" s="11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125" t="s">
        <v>177</v>
      </c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125" t="s">
        <v>177</v>
      </c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</row>
    <row r="35" spans="1:91" s="6" customFormat="1" ht="15" customHeight="1">
      <c r="A35" s="140" t="s">
        <v>191</v>
      </c>
      <c r="B35" s="82" t="s">
        <v>80</v>
      </c>
      <c r="C35" s="83" t="s">
        <v>80</v>
      </c>
      <c r="D35" s="83" t="s">
        <v>80</v>
      </c>
      <c r="E35" s="83"/>
      <c r="F35" s="81" t="s">
        <v>108</v>
      </c>
      <c r="G35" s="81">
        <v>-4.200000000000003</v>
      </c>
      <c r="H35" s="81">
        <v>-3.200000000000003</v>
      </c>
      <c r="I35" s="81">
        <v>-0.7999999999999972</v>
      </c>
      <c r="J35" s="81">
        <v>2.90000000000002</v>
      </c>
      <c r="K35" s="81">
        <v>2.90000000000002</v>
      </c>
      <c r="L35" s="81">
        <v>-25.599999999999994</v>
      </c>
      <c r="M35" s="81">
        <v>3.499999999999986</v>
      </c>
      <c r="N35" s="81">
        <v>-18.299999999999997</v>
      </c>
      <c r="O35" s="116">
        <v>-3.4000000000000057</v>
      </c>
      <c r="P35" s="81">
        <v>123.70000000000002</v>
      </c>
      <c r="Q35" s="81">
        <v>0</v>
      </c>
      <c r="R35" s="81">
        <v>-33.099999999999994</v>
      </c>
      <c r="S35" s="81">
        <v>-35.5</v>
      </c>
      <c r="T35" s="81" t="s">
        <v>106</v>
      </c>
      <c r="U35" s="81" t="s">
        <v>106</v>
      </c>
      <c r="V35" s="81"/>
      <c r="W35" s="81" t="s">
        <v>106</v>
      </c>
      <c r="X35" s="81" t="s">
        <v>106</v>
      </c>
      <c r="Y35" s="81">
        <v>12.000000000000014</v>
      </c>
      <c r="Z35" s="81">
        <v>0.4975124378109541</v>
      </c>
      <c r="AA35" s="81">
        <v>-9.912536443148696</v>
      </c>
      <c r="AB35" s="81">
        <v>-8.568548387096769</v>
      </c>
      <c r="AC35" s="81">
        <v>0.9765625</v>
      </c>
      <c r="AD35" s="81">
        <v>4.480651731160876</v>
      </c>
      <c r="AE35" s="81">
        <v>2.846299810246691</v>
      </c>
      <c r="AF35" s="116">
        <v>0.5725190839694676</v>
      </c>
      <c r="AG35" s="147" t="s">
        <v>167</v>
      </c>
      <c r="AH35" s="81">
        <v>15.123456790123456</v>
      </c>
      <c r="AI35" s="81">
        <v>6.981317600786625</v>
      </c>
      <c r="AJ35" s="81">
        <v>3.9447731755424087</v>
      </c>
      <c r="AK35" s="81">
        <v>27.17842323651452</v>
      </c>
      <c r="AL35" s="81">
        <v>-16.96522655426766</v>
      </c>
      <c r="AM35" s="81">
        <v>-0.7035175879397002</v>
      </c>
      <c r="AN35" s="81">
        <v>112.55060728744942</v>
      </c>
      <c r="AO35" s="81">
        <v>-41.67507568113017</v>
      </c>
      <c r="AP35" s="81">
        <v>304.4579533941236</v>
      </c>
      <c r="AQ35" s="81">
        <v>5.145631067961148</v>
      </c>
      <c r="AR35" s="81">
        <v>10.578842315369258</v>
      </c>
      <c r="AS35" s="81">
        <v>-1.5920398009950105</v>
      </c>
      <c r="AT35" s="81">
        <v>13.218390804597703</v>
      </c>
      <c r="AU35" s="81">
        <v>0.6375227686703084</v>
      </c>
      <c r="AV35" s="116">
        <v>46.28687690742626</v>
      </c>
      <c r="AW35" s="81">
        <v>77.48414376321355</v>
      </c>
      <c r="AX35" s="81">
        <v>69.95753715498938</v>
      </c>
      <c r="AY35" s="81">
        <v>132.86852589641435</v>
      </c>
      <c r="AZ35" s="81">
        <v>33.26693227091636</v>
      </c>
      <c r="BA35" s="81">
        <v>8.638211382113823</v>
      </c>
      <c r="BB35" s="81">
        <v>-29.79094076655052</v>
      </c>
      <c r="BC35" s="81">
        <v>9.839357429718888</v>
      </c>
      <c r="BD35" s="81">
        <v>506.82523267838667</v>
      </c>
      <c r="BE35" s="81">
        <v>12.148594377510051</v>
      </c>
      <c r="BF35" s="81">
        <v>-3.796203796203784</v>
      </c>
      <c r="BG35" s="81">
        <v>7.0070070070070045</v>
      </c>
      <c r="BH35" s="81">
        <v>-23.748668796592128</v>
      </c>
      <c r="BI35" s="81">
        <v>-9.242871189773851</v>
      </c>
      <c r="BJ35" s="81">
        <v>-5.487804878048792</v>
      </c>
      <c r="BK35" s="81">
        <v>26.817288801571706</v>
      </c>
      <c r="BL35" s="116">
        <v>17.073170731707307</v>
      </c>
      <c r="BM35" s="147" t="s">
        <v>167</v>
      </c>
      <c r="BN35" s="91">
        <v>45.98984771573603</v>
      </c>
      <c r="BO35" s="91" t="s">
        <v>166</v>
      </c>
      <c r="BP35" s="91">
        <v>46.06126914660831</v>
      </c>
      <c r="BQ35" s="91">
        <v>11.782178217821794</v>
      </c>
      <c r="BR35" s="91">
        <v>12.200000000000017</v>
      </c>
      <c r="BS35" s="91">
        <v>16.23505976095616</v>
      </c>
      <c r="BT35" s="91">
        <v>18.962075848303385</v>
      </c>
      <c r="BU35" s="91">
        <v>-1.5182186234817863</v>
      </c>
      <c r="BV35" s="91">
        <v>11.100196463654214</v>
      </c>
      <c r="BW35" s="91">
        <v>9.687184661957644</v>
      </c>
      <c r="BX35" s="91">
        <v>52.07631874298542</v>
      </c>
      <c r="BY35" s="91">
        <v>26.868686868686865</v>
      </c>
      <c r="BZ35" s="91">
        <v>7.845084409136049</v>
      </c>
      <c r="CA35" s="93">
        <v>-1.504513540621872</v>
      </c>
      <c r="CB35" s="91" t="s">
        <v>107</v>
      </c>
      <c r="CC35" s="91">
        <v>12.887112887112878</v>
      </c>
      <c r="CD35" s="91" t="s">
        <v>166</v>
      </c>
      <c r="CE35" s="92">
        <v>26.900000000000006</v>
      </c>
      <c r="CF35" s="92" t="s">
        <v>107</v>
      </c>
      <c r="CG35" s="92" t="s">
        <v>107</v>
      </c>
      <c r="CH35" s="92" t="s">
        <v>108</v>
      </c>
      <c r="CI35" s="92" t="s">
        <v>108</v>
      </c>
      <c r="CJ35" s="91"/>
      <c r="CK35" s="91">
        <v>-4.900000000000006</v>
      </c>
      <c r="CL35" s="91" t="s">
        <v>108</v>
      </c>
      <c r="CM35" s="93" t="s">
        <v>108</v>
      </c>
    </row>
    <row r="36" spans="1:91" s="6" customFormat="1" ht="15" customHeight="1">
      <c r="A36" s="149" t="s">
        <v>192</v>
      </c>
      <c r="B36" s="84" t="s">
        <v>80</v>
      </c>
      <c r="C36" s="85" t="s">
        <v>80</v>
      </c>
      <c r="D36" s="85" t="s">
        <v>80</v>
      </c>
      <c r="E36" s="85"/>
      <c r="F36" s="86" t="s">
        <v>108</v>
      </c>
      <c r="G36" s="31">
        <v>-2.5999999999999943</v>
      </c>
      <c r="H36" s="31">
        <v>-2.0999999999999943</v>
      </c>
      <c r="I36" s="31">
        <v>-3.9000000000000057</v>
      </c>
      <c r="J36" s="31">
        <v>-5.5</v>
      </c>
      <c r="K36" s="31">
        <v>-3.9000000000000057</v>
      </c>
      <c r="L36" s="31">
        <v>265.9</v>
      </c>
      <c r="M36" s="31">
        <v>-17.700000000000003</v>
      </c>
      <c r="N36" s="31">
        <v>-21.599999999999994</v>
      </c>
      <c r="O36" s="32">
        <v>35.5</v>
      </c>
      <c r="P36" s="31">
        <v>-59</v>
      </c>
      <c r="Q36" s="31">
        <v>0</v>
      </c>
      <c r="R36" s="31">
        <v>34.099999999999994</v>
      </c>
      <c r="S36" s="31">
        <v>-22.400000000000006</v>
      </c>
      <c r="T36" s="86" t="s">
        <v>106</v>
      </c>
      <c r="U36" s="86" t="s">
        <v>106</v>
      </c>
      <c r="V36" s="86"/>
      <c r="W36" s="86" t="s">
        <v>106</v>
      </c>
      <c r="X36" s="86" t="s">
        <v>106</v>
      </c>
      <c r="Y36" s="31">
        <v>-5.299999999999997</v>
      </c>
      <c r="Z36" s="31">
        <v>3.0395136778115415</v>
      </c>
      <c r="AA36" s="31">
        <v>4.309392265193381</v>
      </c>
      <c r="AB36" s="31">
        <v>1.6666666666666572</v>
      </c>
      <c r="AC36" s="31">
        <v>0.5970149253731165</v>
      </c>
      <c r="AD36" s="31">
        <v>-1.6683022571148172</v>
      </c>
      <c r="AE36" s="31">
        <v>3.194888178913729</v>
      </c>
      <c r="AF36" s="32">
        <v>-0.3058103975535147</v>
      </c>
      <c r="AG36" s="156" t="s">
        <v>168</v>
      </c>
      <c r="AH36" s="31">
        <v>0.6006006006005862</v>
      </c>
      <c r="AI36" s="31">
        <v>5.900305188199397</v>
      </c>
      <c r="AJ36" s="31">
        <v>2.8684470820969494</v>
      </c>
      <c r="AK36" s="31">
        <v>-2.631578947368425</v>
      </c>
      <c r="AL36" s="31">
        <v>26.95390781563127</v>
      </c>
      <c r="AM36" s="31">
        <v>2.6026026026025875</v>
      </c>
      <c r="AN36" s="31">
        <v>-51.351351351351354</v>
      </c>
      <c r="AO36" s="31">
        <v>53.19361277445108</v>
      </c>
      <c r="AP36" s="31">
        <v>-70.21063189568706</v>
      </c>
      <c r="AQ36" s="31">
        <v>2.2286821705426405</v>
      </c>
      <c r="AR36" s="31">
        <v>-1.82926829268294</v>
      </c>
      <c r="AS36" s="31">
        <v>-6.498545101842851</v>
      </c>
      <c r="AT36" s="31">
        <v>28.70065789473685</v>
      </c>
      <c r="AU36" s="31">
        <v>6.407766990291265</v>
      </c>
      <c r="AV36" s="32">
        <v>-3.897435897435898</v>
      </c>
      <c r="AW36" s="31">
        <v>-5.460750853242331</v>
      </c>
      <c r="AX36" s="31">
        <v>78.92107892107893</v>
      </c>
      <c r="AY36" s="31">
        <v>-23.426212590299272</v>
      </c>
      <c r="AZ36" s="31">
        <v>-26.174496644295303</v>
      </c>
      <c r="BA36" s="31">
        <v>-4.637096774193566</v>
      </c>
      <c r="BB36" s="31">
        <v>5.5662188099808105</v>
      </c>
      <c r="BC36" s="31">
        <v>-15.529179030662704</v>
      </c>
      <c r="BD36" s="31">
        <v>-97.81529294935451</v>
      </c>
      <c r="BE36" s="31">
        <v>-25.22343594836147</v>
      </c>
      <c r="BF36" s="31">
        <v>-11.730769230769226</v>
      </c>
      <c r="BG36" s="31">
        <v>6.506506506506497</v>
      </c>
      <c r="BH36" s="31">
        <v>-16.32251720747297</v>
      </c>
      <c r="BI36" s="31">
        <v>18.503538928210304</v>
      </c>
      <c r="BJ36" s="31">
        <v>19.038076152304612</v>
      </c>
      <c r="BK36" s="31">
        <v>-15.193644488579935</v>
      </c>
      <c r="BL36" s="32">
        <v>14.589665653495445</v>
      </c>
      <c r="BM36" s="156" t="s">
        <v>168</v>
      </c>
      <c r="BN36" s="31">
        <v>20.02022244691608</v>
      </c>
      <c r="BO36" s="94" t="s">
        <v>166</v>
      </c>
      <c r="BP36" s="31">
        <v>-0.4264392324093649</v>
      </c>
      <c r="BQ36" s="31">
        <v>13.700000000000003</v>
      </c>
      <c r="BR36" s="31">
        <v>-9.350393700787407</v>
      </c>
      <c r="BS36" s="31">
        <v>-2.9000000000000057</v>
      </c>
      <c r="BT36" s="31">
        <v>-14.299424184261042</v>
      </c>
      <c r="BU36" s="31">
        <v>3.747323340471098</v>
      </c>
      <c r="BV36" s="31">
        <v>-33.10069790628117</v>
      </c>
      <c r="BW36" s="31">
        <v>-5.494505494505503</v>
      </c>
      <c r="BX36" s="31">
        <v>-40.112359550561806</v>
      </c>
      <c r="BY36" s="31">
        <v>-5.424063116370803</v>
      </c>
      <c r="BZ36" s="31">
        <v>-9.840954274353862</v>
      </c>
      <c r="CA36" s="32">
        <v>4.880478087649394</v>
      </c>
      <c r="CB36" s="94" t="s">
        <v>107</v>
      </c>
      <c r="CC36" s="32">
        <v>-8.982035928143716</v>
      </c>
      <c r="CD36" s="94" t="s">
        <v>166</v>
      </c>
      <c r="CE36" s="32">
        <v>-17.099999999999994</v>
      </c>
      <c r="CF36" s="97" t="s">
        <v>107</v>
      </c>
      <c r="CG36" s="97" t="s">
        <v>107</v>
      </c>
      <c r="CH36" s="97" t="s">
        <v>108</v>
      </c>
      <c r="CI36" s="97" t="s">
        <v>108</v>
      </c>
      <c r="CJ36" s="31"/>
      <c r="CK36" s="32">
        <v>-0.7999999999999972</v>
      </c>
      <c r="CL36" s="94" t="s">
        <v>108</v>
      </c>
      <c r="CM36" s="95" t="s">
        <v>108</v>
      </c>
    </row>
    <row r="37" spans="1:91" s="6" customFormat="1" ht="15" customHeight="1">
      <c r="A37" s="149" t="s">
        <v>193</v>
      </c>
      <c r="B37" s="84" t="s">
        <v>80</v>
      </c>
      <c r="C37" s="85" t="s">
        <v>80</v>
      </c>
      <c r="D37" s="85" t="s">
        <v>80</v>
      </c>
      <c r="E37" s="85"/>
      <c r="F37" s="86" t="s">
        <v>108</v>
      </c>
      <c r="G37" s="31">
        <v>-3.7074148296593137</v>
      </c>
      <c r="H37" s="31">
        <v>-7.31462925851703</v>
      </c>
      <c r="I37" s="31">
        <v>-4.909819639278538</v>
      </c>
      <c r="J37" s="31">
        <v>-2.805611222444881</v>
      </c>
      <c r="K37" s="31">
        <v>-3.3066132264529102</v>
      </c>
      <c r="L37" s="31">
        <v>-74.04809619238476</v>
      </c>
      <c r="M37" s="31">
        <v>6.412825651302612</v>
      </c>
      <c r="N37" s="31">
        <v>9.519038076152313</v>
      </c>
      <c r="O37" s="32">
        <v>-29.859719438877747</v>
      </c>
      <c r="P37" s="31">
        <v>-36.37274549098196</v>
      </c>
      <c r="Q37" s="31">
        <v>0</v>
      </c>
      <c r="R37" s="31">
        <v>-29.959919839679344</v>
      </c>
      <c r="S37" s="31">
        <v>200.30060120240478</v>
      </c>
      <c r="T37" s="86" t="s">
        <v>106</v>
      </c>
      <c r="U37" s="86" t="s">
        <v>106</v>
      </c>
      <c r="V37" s="86"/>
      <c r="W37" s="86" t="s">
        <v>106</v>
      </c>
      <c r="X37" s="86" t="s">
        <v>106</v>
      </c>
      <c r="Y37" s="31">
        <v>-9.218436873747493</v>
      </c>
      <c r="Z37" s="31">
        <v>-10.5105105105105</v>
      </c>
      <c r="AA37" s="31">
        <v>-10.081466395112031</v>
      </c>
      <c r="AB37" s="31">
        <v>-27.176015473887816</v>
      </c>
      <c r="AC37" s="31">
        <v>-13.572854291417173</v>
      </c>
      <c r="AD37" s="31">
        <v>-7.527975584944031</v>
      </c>
      <c r="AE37" s="31">
        <v>-16.409266409266408</v>
      </c>
      <c r="AF37" s="32">
        <v>-18.164062500000014</v>
      </c>
      <c r="AG37" s="156" t="s">
        <v>180</v>
      </c>
      <c r="AH37" s="31">
        <v>-12.883435582822074</v>
      </c>
      <c r="AI37" s="31">
        <v>-12.981744421906697</v>
      </c>
      <c r="AJ37" s="31">
        <v>-5.5220883534136505</v>
      </c>
      <c r="AK37" s="31">
        <v>-5.284552845528452</v>
      </c>
      <c r="AL37" s="31">
        <v>-11.290322580645167</v>
      </c>
      <c r="AM37" s="31">
        <v>-1.1088709677419502</v>
      </c>
      <c r="AN37" s="31">
        <v>27.01894317048854</v>
      </c>
      <c r="AO37" s="31">
        <v>80.52208835341366</v>
      </c>
      <c r="AP37" s="31">
        <v>-21.946375372393263</v>
      </c>
      <c r="AQ37" s="31">
        <v>-10.318225650916105</v>
      </c>
      <c r="AR37" s="31">
        <v>-7.754279959718019</v>
      </c>
      <c r="AS37" s="31">
        <v>1.994301994301992</v>
      </c>
      <c r="AT37" s="31">
        <v>-15.820149875104079</v>
      </c>
      <c r="AU37" s="31">
        <v>-21.400000000000006</v>
      </c>
      <c r="AV37" s="32">
        <v>-23.734177215189874</v>
      </c>
      <c r="AW37" s="31">
        <v>-20.159453302961282</v>
      </c>
      <c r="AX37" s="31">
        <v>-68.20987654320987</v>
      </c>
      <c r="AY37" s="31">
        <v>-3.517587939698501</v>
      </c>
      <c r="AZ37" s="31">
        <v>-12.075848303393215</v>
      </c>
      <c r="BA37" s="31">
        <v>-7.107107107107112</v>
      </c>
      <c r="BB37" s="31">
        <v>-3.299999999999997</v>
      </c>
      <c r="BC37" s="31">
        <v>2.7888446215139453</v>
      </c>
      <c r="BD37" s="31">
        <v>5588.457502623295</v>
      </c>
      <c r="BE37" s="31">
        <v>7.768924302788832</v>
      </c>
      <c r="BF37" s="31">
        <v>1.9550342130987275</v>
      </c>
      <c r="BG37" s="31">
        <v>-31.145935357492647</v>
      </c>
      <c r="BH37" s="94" t="s">
        <v>165</v>
      </c>
      <c r="BI37" s="31">
        <v>-11.689691817215731</v>
      </c>
      <c r="BJ37" s="31">
        <v>-20.8984375</v>
      </c>
      <c r="BK37" s="31">
        <v>-11.400000000000006</v>
      </c>
      <c r="BL37" s="32">
        <v>-22.313203684749226</v>
      </c>
      <c r="BM37" s="156" t="s">
        <v>180</v>
      </c>
      <c r="BN37" s="31">
        <v>-21.627188465499486</v>
      </c>
      <c r="BO37" s="94" t="s">
        <v>166</v>
      </c>
      <c r="BP37" s="31">
        <v>-3.6649214659685896</v>
      </c>
      <c r="BQ37" s="31">
        <v>-26.988922457200403</v>
      </c>
      <c r="BR37" s="31">
        <v>0.298210735586494</v>
      </c>
      <c r="BS37" s="31">
        <v>-26.853707414829657</v>
      </c>
      <c r="BT37" s="31">
        <v>9.064327485380133</v>
      </c>
      <c r="BU37" s="31">
        <v>-10.01042752867572</v>
      </c>
      <c r="BV37" s="31">
        <v>-2.6946107784431206</v>
      </c>
      <c r="BW37" s="31">
        <v>1.2282497441146347</v>
      </c>
      <c r="BX37" s="31">
        <v>56.10062893081761</v>
      </c>
      <c r="BY37" s="31">
        <v>-18.551587301587304</v>
      </c>
      <c r="BZ37" s="31">
        <v>-3.8767395626242376</v>
      </c>
      <c r="CA37" s="32">
        <v>4.251012145748987</v>
      </c>
      <c r="CB37" s="94" t="s">
        <v>107</v>
      </c>
      <c r="CC37" s="32">
        <v>15.460852329038644</v>
      </c>
      <c r="CD37" s="94" t="s">
        <v>166</v>
      </c>
      <c r="CE37" s="32">
        <v>-8.517034068136269</v>
      </c>
      <c r="CF37" s="97" t="s">
        <v>107</v>
      </c>
      <c r="CG37" s="97" t="s">
        <v>107</v>
      </c>
      <c r="CH37" s="97" t="s">
        <v>108</v>
      </c>
      <c r="CI37" s="97" t="s">
        <v>108</v>
      </c>
      <c r="CJ37" s="31"/>
      <c r="CK37" s="32">
        <v>-3.807615230460911</v>
      </c>
      <c r="CL37" s="94" t="s">
        <v>108</v>
      </c>
      <c r="CM37" s="95" t="s">
        <v>108</v>
      </c>
    </row>
    <row r="38" spans="1:91" s="6" customFormat="1" ht="15" customHeight="1">
      <c r="A38" s="149" t="s">
        <v>194</v>
      </c>
      <c r="B38" s="84" t="s">
        <v>80</v>
      </c>
      <c r="C38" s="85" t="s">
        <v>80</v>
      </c>
      <c r="D38" s="85" t="s">
        <v>80</v>
      </c>
      <c r="E38" s="85"/>
      <c r="F38" s="86" t="s">
        <v>108</v>
      </c>
      <c r="G38" s="31">
        <v>5.8941058941059055</v>
      </c>
      <c r="H38" s="31">
        <v>6.493506493506487</v>
      </c>
      <c r="I38" s="31">
        <v>5.394605394605392</v>
      </c>
      <c r="J38" s="31">
        <v>3.0969030969031195</v>
      </c>
      <c r="K38" s="31">
        <v>4.2957042957043114</v>
      </c>
      <c r="L38" s="31">
        <v>155.44455544455548</v>
      </c>
      <c r="M38" s="31">
        <v>-5.494505494505503</v>
      </c>
      <c r="N38" s="31">
        <v>18.881118881118894</v>
      </c>
      <c r="O38" s="32">
        <v>8.191808191808207</v>
      </c>
      <c r="P38" s="31">
        <v>-26.673326673326656</v>
      </c>
      <c r="Q38" s="31">
        <v>0</v>
      </c>
      <c r="R38" s="31">
        <v>24.075924075924092</v>
      </c>
      <c r="S38" s="31">
        <v>-4.595404595404602</v>
      </c>
      <c r="T38" s="86" t="s">
        <v>106</v>
      </c>
      <c r="U38" s="86" t="s">
        <v>106</v>
      </c>
      <c r="V38" s="86"/>
      <c r="W38" s="86" t="s">
        <v>106</v>
      </c>
      <c r="X38" s="86" t="s">
        <v>106</v>
      </c>
      <c r="Y38" s="31">
        <v>7.592407592407596</v>
      </c>
      <c r="Z38" s="31">
        <v>13.586413586413599</v>
      </c>
      <c r="AA38" s="31">
        <v>16.202783300198817</v>
      </c>
      <c r="AB38" s="31">
        <v>23.107971745711424</v>
      </c>
      <c r="AC38" s="31">
        <v>27.087378640776706</v>
      </c>
      <c r="AD38" s="31">
        <v>12.663316582914575</v>
      </c>
      <c r="AE38" s="31">
        <v>16.921508664627936</v>
      </c>
      <c r="AF38" s="32">
        <v>2.3919043238270348</v>
      </c>
      <c r="AG38" s="156" t="s">
        <v>181</v>
      </c>
      <c r="AH38" s="31">
        <v>20.585267406659952</v>
      </c>
      <c r="AI38" s="31">
        <v>24.676616915422883</v>
      </c>
      <c r="AJ38" s="31">
        <v>22.74081429990069</v>
      </c>
      <c r="AK38" s="31">
        <v>26.942482341069635</v>
      </c>
      <c r="AL38" s="31">
        <v>17.784552845528452</v>
      </c>
      <c r="AM38" s="31">
        <v>-8.5427135678392</v>
      </c>
      <c r="AN38" s="31">
        <v>-44.14682539682539</v>
      </c>
      <c r="AO38" s="31">
        <v>-50.300601202404806</v>
      </c>
      <c r="AP38" s="31">
        <v>-30.503455083909174</v>
      </c>
      <c r="AQ38" s="31">
        <v>2.6838966202783183</v>
      </c>
      <c r="AR38" s="31">
        <v>15.22177419354837</v>
      </c>
      <c r="AS38" s="31">
        <v>-17.153996101364527</v>
      </c>
      <c r="AT38" s="31">
        <v>-4.818092428711907</v>
      </c>
      <c r="AU38" s="31">
        <v>9.899999999999991</v>
      </c>
      <c r="AV38" s="32">
        <v>18.311291963377414</v>
      </c>
      <c r="AW38" s="31">
        <v>10.237068965517238</v>
      </c>
      <c r="AX38" s="31">
        <v>43.02325581395348</v>
      </c>
      <c r="AY38" s="31">
        <v>4.489795918367349</v>
      </c>
      <c r="AZ38" s="31">
        <v>35.45081967213116</v>
      </c>
      <c r="BA38" s="31">
        <v>9.24690181124879</v>
      </c>
      <c r="BB38" s="31">
        <v>30.95703124999997</v>
      </c>
      <c r="BC38" s="31">
        <v>3.6852589641434292</v>
      </c>
      <c r="BD38" s="31">
        <v>-84.46014127144298</v>
      </c>
      <c r="BE38" s="31">
        <v>17.935871743486985</v>
      </c>
      <c r="BF38" s="31">
        <v>0.3984063745019881</v>
      </c>
      <c r="BG38" s="31">
        <v>20.775347912524865</v>
      </c>
      <c r="BH38" s="94" t="s">
        <v>165</v>
      </c>
      <c r="BI38" s="31">
        <v>21.560574948665305</v>
      </c>
      <c r="BJ38" s="31">
        <v>-5.719921104536496</v>
      </c>
      <c r="BK38" s="31">
        <v>4.784240150093822</v>
      </c>
      <c r="BL38" s="32">
        <v>11.011011011011007</v>
      </c>
      <c r="BM38" s="156" t="s">
        <v>181</v>
      </c>
      <c r="BN38" s="31">
        <v>-8.113590263691677</v>
      </c>
      <c r="BO38" s="94" t="s">
        <v>166</v>
      </c>
      <c r="BP38" s="31">
        <v>19.24643584521384</v>
      </c>
      <c r="BQ38" s="31">
        <v>11.056268509378086</v>
      </c>
      <c r="BR38" s="31">
        <v>8.216432865731463</v>
      </c>
      <c r="BS38" s="31">
        <v>42.15784215784217</v>
      </c>
      <c r="BT38" s="31">
        <v>0.4965243296921642</v>
      </c>
      <c r="BU38" s="31">
        <v>20.368474923234388</v>
      </c>
      <c r="BV38" s="31">
        <v>51.97628458498025</v>
      </c>
      <c r="BW38" s="31">
        <v>22.54509018036073</v>
      </c>
      <c r="BX38" s="31">
        <v>212.57995735607676</v>
      </c>
      <c r="BY38" s="31">
        <v>30.111902339776208</v>
      </c>
      <c r="BZ38" s="31">
        <v>6.9790628115653135</v>
      </c>
      <c r="CA38" s="32">
        <v>-2.6732673267326703</v>
      </c>
      <c r="CB38" s="94" t="s">
        <v>107</v>
      </c>
      <c r="CC38" s="32">
        <v>-10.724925521350542</v>
      </c>
      <c r="CD38" s="94" t="s">
        <v>166</v>
      </c>
      <c r="CE38" s="32">
        <v>3.796203796203798</v>
      </c>
      <c r="CF38" s="97" t="s">
        <v>107</v>
      </c>
      <c r="CG38" s="97" t="s">
        <v>107</v>
      </c>
      <c r="CH38" s="97" t="s">
        <v>108</v>
      </c>
      <c r="CI38" s="97" t="s">
        <v>108</v>
      </c>
      <c r="CJ38" s="31"/>
      <c r="CK38" s="32">
        <v>5.5944055944056</v>
      </c>
      <c r="CL38" s="94" t="s">
        <v>108</v>
      </c>
      <c r="CM38" s="95" t="s">
        <v>108</v>
      </c>
    </row>
    <row r="39" spans="1:91" s="6" customFormat="1" ht="15" customHeight="1">
      <c r="A39" s="149" t="s">
        <v>186</v>
      </c>
      <c r="B39" s="87" t="s">
        <v>80</v>
      </c>
      <c r="C39" s="88" t="s">
        <v>80</v>
      </c>
      <c r="D39" s="85" t="s">
        <v>80</v>
      </c>
      <c r="E39" s="85"/>
      <c r="F39" s="86" t="s">
        <v>108</v>
      </c>
      <c r="G39" s="31">
        <v>-11.428571428571416</v>
      </c>
      <c r="H39" s="31">
        <v>-8.86699507389163</v>
      </c>
      <c r="I39" s="31">
        <v>-9.655172413793096</v>
      </c>
      <c r="J39" s="31">
        <v>-8.86699507389163</v>
      </c>
      <c r="K39" s="31">
        <v>-7.389162561576356</v>
      </c>
      <c r="L39" s="31">
        <v>-71.13300492610838</v>
      </c>
      <c r="M39" s="31">
        <v>-11.92118226600985</v>
      </c>
      <c r="N39" s="31">
        <v>-10.049261083743843</v>
      </c>
      <c r="O39" s="32">
        <v>-15.467980295566505</v>
      </c>
      <c r="P39" s="31">
        <v>18.22660098522168</v>
      </c>
      <c r="Q39" s="31">
        <v>0</v>
      </c>
      <c r="R39" s="31">
        <v>-0.09852216748768683</v>
      </c>
      <c r="S39" s="31">
        <v>-62.46305418719212</v>
      </c>
      <c r="T39" s="94" t="s">
        <v>106</v>
      </c>
      <c r="U39" s="94" t="s">
        <v>106</v>
      </c>
      <c r="V39" s="94" t="s">
        <v>106</v>
      </c>
      <c r="W39" s="94" t="s">
        <v>106</v>
      </c>
      <c r="X39" s="94" t="s">
        <v>106</v>
      </c>
      <c r="Y39" s="31">
        <v>-1.1822660098522135</v>
      </c>
      <c r="Z39" s="31">
        <v>-9.990108803165171</v>
      </c>
      <c r="AA39" s="31">
        <v>0.09532888465204792</v>
      </c>
      <c r="AB39" s="31">
        <v>-3.4090909090909065</v>
      </c>
      <c r="AC39" s="31">
        <v>-10.541871921182263</v>
      </c>
      <c r="AD39" s="31">
        <v>-2.1674876847290676</v>
      </c>
      <c r="AE39" s="31">
        <v>-4.965243296921557</v>
      </c>
      <c r="AF39" s="32">
        <v>8.616780045351476</v>
      </c>
      <c r="AG39" s="149" t="s">
        <v>189</v>
      </c>
      <c r="AH39" s="31">
        <v>-5.0428163653663205</v>
      </c>
      <c r="AI39" s="31">
        <v>-8.861940298507463</v>
      </c>
      <c r="AJ39" s="31">
        <v>-22.393822393822376</v>
      </c>
      <c r="AK39" s="31">
        <v>-25.869120654396724</v>
      </c>
      <c r="AL39" s="31">
        <v>-11.854103343465056</v>
      </c>
      <c r="AM39" s="31">
        <v>-12.4015748031496</v>
      </c>
      <c r="AN39" s="31">
        <v>108.01186943620183</v>
      </c>
      <c r="AO39" s="31">
        <v>10.279441117764463</v>
      </c>
      <c r="AP39" s="31">
        <v>253.4906588003933</v>
      </c>
      <c r="AQ39" s="31">
        <v>-2.1276595744680833</v>
      </c>
      <c r="AR39" s="31">
        <v>-0.29097963142579886</v>
      </c>
      <c r="AS39" s="31">
        <v>4.671115347950419</v>
      </c>
      <c r="AT39" s="31">
        <v>-11.736716891356068</v>
      </c>
      <c r="AU39" s="31">
        <v>-1.977401129943516</v>
      </c>
      <c r="AV39" s="32">
        <v>-3.405572755417964</v>
      </c>
      <c r="AW39" s="31">
        <v>15.03340757238307</v>
      </c>
      <c r="AX39" s="31">
        <v>-21.030494216614088</v>
      </c>
      <c r="AY39" s="31">
        <v>-17.692307692307693</v>
      </c>
      <c r="AZ39" s="31">
        <v>-17.063870352716876</v>
      </c>
      <c r="BA39" s="31">
        <v>3.799999999999997</v>
      </c>
      <c r="BB39" s="31">
        <v>-29.394240317775584</v>
      </c>
      <c r="BC39" s="31">
        <v>-0.09794319294807963</v>
      </c>
      <c r="BD39" s="31">
        <v>885.5</v>
      </c>
      <c r="BE39" s="31">
        <v>-13.191076624636267</v>
      </c>
      <c r="BF39" s="31">
        <v>-19.80392156862746</v>
      </c>
      <c r="BG39" s="31">
        <v>-29.580348004094176</v>
      </c>
      <c r="BH39" s="94" t="s">
        <v>166</v>
      </c>
      <c r="BI39" s="31">
        <v>-10.7662463627546</v>
      </c>
      <c r="BJ39" s="31">
        <v>8.047105004906754</v>
      </c>
      <c r="BK39" s="31">
        <v>38.18359375</v>
      </c>
      <c r="BL39" s="32">
        <v>-10.020040080160314</v>
      </c>
      <c r="BM39" s="149" t="s">
        <v>189</v>
      </c>
      <c r="BN39" s="31">
        <v>0.3972194637537001</v>
      </c>
      <c r="BO39" s="94" t="s">
        <v>165</v>
      </c>
      <c r="BP39" s="31">
        <v>-13.599182004089982</v>
      </c>
      <c r="BQ39" s="31">
        <v>-8.275174476570285</v>
      </c>
      <c r="BR39" s="31">
        <v>14.50827653359299</v>
      </c>
      <c r="BS39" s="31">
        <v>14.70878578479764</v>
      </c>
      <c r="BT39" s="31">
        <v>21.346153846153854</v>
      </c>
      <c r="BU39" s="31">
        <v>-2.700000000000003</v>
      </c>
      <c r="BV39" s="31">
        <v>-20.17892644135189</v>
      </c>
      <c r="BW39" s="31">
        <v>-16.032064128256522</v>
      </c>
      <c r="BX39" s="31">
        <v>-38.019559902200484</v>
      </c>
      <c r="BY39" s="31">
        <v>-23.008849557522126</v>
      </c>
      <c r="BZ39" s="31">
        <v>-4.4820717131474055</v>
      </c>
      <c r="CA39" s="32">
        <v>-3.1620553359683896</v>
      </c>
      <c r="CB39" s="94" t="s">
        <v>107</v>
      </c>
      <c r="CC39" s="32">
        <v>10.299999999999997</v>
      </c>
      <c r="CD39" s="95" t="s">
        <v>165</v>
      </c>
      <c r="CE39" s="32">
        <v>5.615763546798021</v>
      </c>
      <c r="CF39" s="97" t="s">
        <v>107</v>
      </c>
      <c r="CG39" s="97" t="s">
        <v>107</v>
      </c>
      <c r="CH39" s="97" t="s">
        <v>107</v>
      </c>
      <c r="CI39" s="97" t="s">
        <v>107</v>
      </c>
      <c r="CJ39" s="31"/>
      <c r="CK39" s="32">
        <v>-12.315270935960584</v>
      </c>
      <c r="CL39" s="94" t="s">
        <v>108</v>
      </c>
      <c r="CM39" s="95" t="s">
        <v>108</v>
      </c>
    </row>
    <row r="40" spans="1:91" s="6" customFormat="1" ht="15" customHeight="1">
      <c r="A40" s="138" t="s">
        <v>190</v>
      </c>
      <c r="B40" s="87" t="s">
        <v>80</v>
      </c>
      <c r="C40" s="88" t="s">
        <v>80</v>
      </c>
      <c r="D40" s="89" t="s">
        <v>80</v>
      </c>
      <c r="E40" s="88"/>
      <c r="F40" s="90" t="s">
        <v>108</v>
      </c>
      <c r="G40" s="112">
        <v>-1.3251783893985731</v>
      </c>
      <c r="H40" s="112">
        <v>-1.9367991845056025</v>
      </c>
      <c r="I40" s="112">
        <v>1.223241590214073</v>
      </c>
      <c r="J40" s="112">
        <v>6.5239551478083655</v>
      </c>
      <c r="K40" s="112">
        <v>10.39755351681957</v>
      </c>
      <c r="L40" s="112">
        <v>72.06931702344548</v>
      </c>
      <c r="M40" s="112">
        <v>-13.455657492354732</v>
      </c>
      <c r="N40" s="112">
        <v>-8.053007135575925</v>
      </c>
      <c r="O40" s="114">
        <v>-32.6197757390418</v>
      </c>
      <c r="P40" s="112">
        <v>-30.071355759429153</v>
      </c>
      <c r="Q40" s="112">
        <v>0</v>
      </c>
      <c r="R40" s="112">
        <v>-33.63914373088686</v>
      </c>
      <c r="S40" s="112">
        <v>27.828746177370036</v>
      </c>
      <c r="T40" s="113" t="s">
        <v>106</v>
      </c>
      <c r="U40" s="113" t="s">
        <v>106</v>
      </c>
      <c r="V40" s="113" t="s">
        <v>106</v>
      </c>
      <c r="W40" s="113" t="s">
        <v>106</v>
      </c>
      <c r="X40" s="113" t="s">
        <v>106</v>
      </c>
      <c r="Y40" s="112">
        <v>-10.499490316004085</v>
      </c>
      <c r="Z40" s="112">
        <v>-1.6848364717542097</v>
      </c>
      <c r="AA40" s="112">
        <v>-7.854984894259815</v>
      </c>
      <c r="AB40" s="112">
        <v>-7.8870496592015655</v>
      </c>
      <c r="AC40" s="112">
        <v>-1.698301698301691</v>
      </c>
      <c r="AD40" s="112">
        <v>-2.723735408560316</v>
      </c>
      <c r="AE40" s="112">
        <v>-0.3960396039603893</v>
      </c>
      <c r="AF40" s="114">
        <v>2.6183282980866096</v>
      </c>
      <c r="AG40" s="158" t="s">
        <v>195</v>
      </c>
      <c r="AH40" s="112">
        <v>-1.504513540621872</v>
      </c>
      <c r="AI40" s="112">
        <v>3.3203125</v>
      </c>
      <c r="AJ40" s="112">
        <v>-7.260406582768624</v>
      </c>
      <c r="AK40" s="112">
        <v>13.71951219512195</v>
      </c>
      <c r="AL40" s="112">
        <v>-10.327198364008169</v>
      </c>
      <c r="AM40" s="112">
        <v>3.2803180914513064</v>
      </c>
      <c r="AN40" s="112">
        <v>-10.070493454179257</v>
      </c>
      <c r="AO40" s="112">
        <v>20.484359233097905</v>
      </c>
      <c r="AP40" s="112">
        <v>-24.06847935548842</v>
      </c>
      <c r="AQ40" s="112">
        <v>-1.7222820236813874</v>
      </c>
      <c r="AR40" s="112">
        <v>0.8016032064128211</v>
      </c>
      <c r="AS40" s="112">
        <v>-4.504504504504496</v>
      </c>
      <c r="AT40" s="112">
        <v>-3.9087947882736103</v>
      </c>
      <c r="AU40" s="112">
        <v>-9.607843137254903</v>
      </c>
      <c r="AV40" s="114">
        <v>45.91002044989773</v>
      </c>
      <c r="AW40" s="112">
        <v>91.71907756813417</v>
      </c>
      <c r="AX40" s="112">
        <v>42.62295081967213</v>
      </c>
      <c r="AY40" s="112">
        <v>70.83333333333334</v>
      </c>
      <c r="AZ40" s="112">
        <v>20.14314928425358</v>
      </c>
      <c r="BA40" s="112">
        <v>4.892966360856278</v>
      </c>
      <c r="BB40" s="112">
        <v>16.98492462311559</v>
      </c>
      <c r="BC40" s="112">
        <v>-24.25793244626408</v>
      </c>
      <c r="BD40" s="112">
        <v>-88.03680981595092</v>
      </c>
      <c r="BE40" s="112">
        <v>-22.40837696335079</v>
      </c>
      <c r="BF40" s="112">
        <v>-7.889344262295069</v>
      </c>
      <c r="BG40" s="112">
        <v>11.859296482412063</v>
      </c>
      <c r="BH40" s="113" t="s">
        <v>165</v>
      </c>
      <c r="BI40" s="112">
        <v>-1.8652849740932567</v>
      </c>
      <c r="BJ40" s="112">
        <v>-18.9083820662768</v>
      </c>
      <c r="BK40" s="112">
        <v>-37.37769080234834</v>
      </c>
      <c r="BL40" s="114">
        <v>20.783132530120497</v>
      </c>
      <c r="BM40" s="158" t="s">
        <v>195</v>
      </c>
      <c r="BN40" s="112">
        <v>28.657921291624632</v>
      </c>
      <c r="BO40" s="113" t="s">
        <v>165</v>
      </c>
      <c r="BP40" s="112">
        <v>22.39583333333333</v>
      </c>
      <c r="BQ40" s="112">
        <v>24.65483234714003</v>
      </c>
      <c r="BR40" s="112">
        <v>-5.229455709711857</v>
      </c>
      <c r="BS40" s="112">
        <v>-29.57317073170732</v>
      </c>
      <c r="BT40" s="112">
        <v>-6.622516556291387</v>
      </c>
      <c r="BU40" s="112">
        <v>10.35175879396985</v>
      </c>
      <c r="BV40" s="112">
        <v>-8.067729083665341</v>
      </c>
      <c r="BW40" s="112">
        <v>-5.769230769230774</v>
      </c>
      <c r="BX40" s="112">
        <v>49.621212121212125</v>
      </c>
      <c r="BY40" s="112">
        <v>-8.56864654333009</v>
      </c>
      <c r="BZ40" s="112">
        <v>-3.8844621513944304</v>
      </c>
      <c r="CA40" s="114">
        <v>-12.753036437246962</v>
      </c>
      <c r="CB40" s="113" t="s">
        <v>107</v>
      </c>
      <c r="CC40" s="114">
        <v>-18.655967903711144</v>
      </c>
      <c r="CD40" s="96" t="s">
        <v>165</v>
      </c>
      <c r="CE40" s="114">
        <v>-25.891946992864405</v>
      </c>
      <c r="CF40" s="115" t="s">
        <v>107</v>
      </c>
      <c r="CG40" s="115" t="s">
        <v>107</v>
      </c>
      <c r="CH40" s="115" t="s">
        <v>107</v>
      </c>
      <c r="CI40" s="115" t="s">
        <v>107</v>
      </c>
      <c r="CJ40" s="112"/>
      <c r="CK40" s="114">
        <v>-1.1213047910295586</v>
      </c>
      <c r="CL40" s="113" t="s">
        <v>108</v>
      </c>
      <c r="CM40" s="96" t="s">
        <v>108</v>
      </c>
    </row>
    <row r="41" spans="1:91" s="6" customFormat="1" ht="16.5" customHeight="1">
      <c r="A41" s="124" t="s">
        <v>199</v>
      </c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</row>
    <row r="42" spans="1:91" ht="13.5">
      <c r="A42" s="124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</row>
  </sheetData>
  <sheetProtection/>
  <mergeCells count="59">
    <mergeCell ref="CH5:CH12"/>
    <mergeCell ref="CM5:CM12"/>
    <mergeCell ref="CG5:CG12"/>
    <mergeCell ref="CI5:CI12"/>
    <mergeCell ref="CK5:CK12"/>
    <mergeCell ref="CL5:CL12"/>
    <mergeCell ref="CF7:CF12"/>
    <mergeCell ref="BW6:BW12"/>
    <mergeCell ref="CB6:CB12"/>
    <mergeCell ref="BS7:BS12"/>
    <mergeCell ref="BU7:BU12"/>
    <mergeCell ref="T5:T12"/>
    <mergeCell ref="CC7:CC12"/>
    <mergeCell ref="CD7:CD12"/>
    <mergeCell ref="CE7:CE12"/>
    <mergeCell ref="BI7:BI12"/>
    <mergeCell ref="BJ7:BJ12"/>
    <mergeCell ref="BL6:BL12"/>
    <mergeCell ref="BN7:BN12"/>
    <mergeCell ref="BR6:BR12"/>
    <mergeCell ref="BV6:BV12"/>
    <mergeCell ref="AZ7:AZ12"/>
    <mergeCell ref="BD7:BD12"/>
    <mergeCell ref="BE7:BE12"/>
    <mergeCell ref="BC6:BC12"/>
    <mergeCell ref="BG7:BG12"/>
    <mergeCell ref="BH7:BH12"/>
    <mergeCell ref="AL7:AL12"/>
    <mergeCell ref="AM7:AM12"/>
    <mergeCell ref="AN6:AN12"/>
    <mergeCell ref="AQ6:AQ12"/>
    <mergeCell ref="AU7:AU12"/>
    <mergeCell ref="AY7:AY12"/>
    <mergeCell ref="AO7:AO12"/>
    <mergeCell ref="AR7:AR12"/>
    <mergeCell ref="AS7:AS12"/>
    <mergeCell ref="AT7:AT12"/>
    <mergeCell ref="AD7:AD12"/>
    <mergeCell ref="AE7:AE12"/>
    <mergeCell ref="AF7:AF12"/>
    <mergeCell ref="AI7:AI12"/>
    <mergeCell ref="AJ7:AJ12"/>
    <mergeCell ref="AK7:AK12"/>
    <mergeCell ref="I7:I12"/>
    <mergeCell ref="S6:S12"/>
    <mergeCell ref="U5:U12"/>
    <mergeCell ref="W5:W12"/>
    <mergeCell ref="X5:X12"/>
    <mergeCell ref="AC7:AC12"/>
    <mergeCell ref="Y5:Y12"/>
    <mergeCell ref="Z6:Z12"/>
    <mergeCell ref="AA7:AA12"/>
    <mergeCell ref="AB7:AB12"/>
    <mergeCell ref="B5:B12"/>
    <mergeCell ref="C5:C12"/>
    <mergeCell ref="D5:D12"/>
    <mergeCell ref="F5:F12"/>
    <mergeCell ref="G5:G12"/>
    <mergeCell ref="H6:H12"/>
  </mergeCells>
  <printOptions horizontalCentered="1" verticalCentered="1"/>
  <pageMargins left="0.3937007874015748" right="0.3937007874015748" top="0.984251968503937" bottom="0.1968503937007874" header="0.2362204724409449" footer="0.1968503937007874"/>
  <pageSetup firstPageNumber="34" useFirstPageNumber="1" horizontalDpi="600" verticalDpi="600" orientation="portrait" paperSize="9" scale="95" r:id="rId4"/>
  <headerFooter alignWithMargins="0">
    <oddHeader>&amp;C富山市 総世帯のうち勤労者世帯</oddHeader>
    <oddFooter xml:space="preserve">&amp;C&amp;P </oddFooter>
  </headerFooter>
  <colBreaks count="5" manualBreakCount="5">
    <brk id="15" min="1" max="40" man="1"/>
    <brk id="32" min="1" max="40" man="1"/>
    <brk id="48" min="1" max="40" man="1"/>
    <brk id="64" min="1" max="40" man="1"/>
    <brk id="79" min="1" max="40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生計農林係</cp:lastModifiedBy>
  <cp:lastPrinted>2011-01-13T01:52:48Z</cp:lastPrinted>
  <dcterms:created xsi:type="dcterms:W3CDTF">1996-03-27T04:54:20Z</dcterms:created>
  <dcterms:modified xsi:type="dcterms:W3CDTF">2011-01-27T00:59:18Z</dcterms:modified>
  <cp:category/>
  <cp:version/>
  <cp:contentType/>
  <cp:contentStatus/>
</cp:coreProperties>
</file>