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事業所数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<sst xmlns="http://schemas.openxmlformats.org/spreadsheetml/2006/main" count="70" uniqueCount="70">
  <si>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</si>
  <si>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</si>
  <si>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</si>
  <si>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</si>
  <si>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</si>
  <si>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</si>
  <si>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</si>
  <si>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</si>
  <si>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</si>
  <si>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富山県計</t>
  </si>
  <si>
    <t>増加率
(%)</t>
  </si>
  <si>
    <t>第一次産業</t>
  </si>
  <si>
    <t>一次産業計</t>
  </si>
  <si>
    <t>第二次産業</t>
  </si>
  <si>
    <t>二次産業計</t>
  </si>
  <si>
    <t>第三次産業</t>
  </si>
  <si>
    <t>平成16年</t>
  </si>
  <si>
    <t>平成18年</t>
  </si>
  <si>
    <t>増加数
(H18-H16)</t>
  </si>
  <si>
    <t>富山市</t>
  </si>
  <si>
    <t>（旧富山市）</t>
  </si>
  <si>
    <t>（旧大沢野町）</t>
  </si>
  <si>
    <t>（旧大山町）</t>
  </si>
  <si>
    <t>（旧八尾町）</t>
  </si>
  <si>
    <t>（旧婦中町）</t>
  </si>
  <si>
    <t>（旧山田村）</t>
  </si>
  <si>
    <t>（旧細入村）</t>
  </si>
  <si>
    <t>高岡市</t>
  </si>
  <si>
    <t>（旧高岡市）</t>
  </si>
  <si>
    <t>（旧福岡町）</t>
  </si>
  <si>
    <t>黒部市</t>
  </si>
  <si>
    <t>（旧黒部市）</t>
  </si>
  <si>
    <t>（旧宇奈月町）</t>
  </si>
  <si>
    <t>砺波市</t>
  </si>
  <si>
    <t>（旧砺波市）</t>
  </si>
  <si>
    <t>（旧庄川町）</t>
  </si>
  <si>
    <t>南砺市</t>
  </si>
  <si>
    <t>（旧城端町）</t>
  </si>
  <si>
    <t>（旧平村）</t>
  </si>
  <si>
    <t>（旧上平村）</t>
  </si>
  <si>
    <t>（旧利賀村）</t>
  </si>
  <si>
    <t>（旧井波町）</t>
  </si>
  <si>
    <t>（旧井口村）</t>
  </si>
  <si>
    <t>（旧福野町）</t>
  </si>
  <si>
    <t>（旧福光町）</t>
  </si>
  <si>
    <t>射水市</t>
  </si>
  <si>
    <t>（旧新湊市）</t>
  </si>
  <si>
    <t>（旧小杉町）</t>
  </si>
  <si>
    <t>（旧大門町）</t>
  </si>
  <si>
    <t>（旧下村）</t>
  </si>
  <si>
    <t>（旧大島町）</t>
  </si>
  <si>
    <t>電気・ガス・熱
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</si>
  <si>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</si>
  <si>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</si>
  <si>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</si>
  <si>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</si>
  <si>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</si>
  <si>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</si>
  <si>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</si>
  <si>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</t>
  </si>
  <si>
    <t>複合サービス業</t>
  </si>
  <si>
    <t>サービス業（他に分類されないもの）</t>
  </si>
  <si>
    <t>第三次産業計</t>
  </si>
  <si>
    <t>農業</t>
  </si>
  <si>
    <t>林業</t>
  </si>
  <si>
    <t>漁業</t>
  </si>
  <si>
    <t>鉱 業</t>
  </si>
  <si>
    <t>建設業</t>
  </si>
  <si>
    <t>製造業</t>
  </si>
  <si>
    <t>第7-1表　　市町村別産業(大分類)別事業所数(民営）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</si>
</sst>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_ ;_ @_ "/>
    <numFmt numFmtId="178" formatCode="0.0_);[Red]\(0.0\)"/>
    <numFmt numFmtId="179" formatCode="0_ "/>
    <numFmt numFmtId="180" formatCode="&quot;\&quot;#,##0.0;&quot;\&quot;\-#,##0.0"/>
    <numFmt numFmtId="181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hair"/>
      <top style="thin"/>
      <bottom style="dashed"/>
    </border>
    <border>
      <left style="thin"/>
      <right>
        <color indexed="63"/>
      </right>
      <top style="thin"/>
      <bottom style="dashed"/>
    </border>
    <border>
      <left style="dotted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0" fillId="0" borderId="0" xfId="16" applyNumberFormat="1" applyAlignment="1">
      <alignment vertical="center"/>
    </xf>
    <xf numFmtId="41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41" fontId="3" fillId="0" borderId="6" xfId="16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41" fontId="3" fillId="2" borderId="6" xfId="16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1" fontId="3" fillId="2" borderId="12" xfId="16" applyNumberFormat="1" applyFont="1" applyFill="1" applyBorder="1" applyAlignment="1">
      <alignment vertical="center"/>
    </xf>
    <xf numFmtId="41" fontId="0" fillId="0" borderId="0" xfId="16" applyNumberFormat="1" applyFont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3" xfId="16" applyFont="1" applyFill="1" applyBorder="1" applyAlignment="1">
      <alignment vertical="center" wrapText="1"/>
    </xf>
    <xf numFmtId="38" fontId="3" fillId="2" borderId="14" xfId="16" applyFont="1" applyFill="1" applyBorder="1" applyAlignment="1">
      <alignment vertical="center" wrapText="1"/>
    </xf>
    <xf numFmtId="38" fontId="3" fillId="2" borderId="15" xfId="16" applyFont="1" applyFill="1" applyBorder="1" applyAlignment="1">
      <alignment vertical="center" wrapText="1"/>
    </xf>
    <xf numFmtId="38" fontId="3" fillId="2" borderId="14" xfId="16" applyFont="1" applyFill="1" applyBorder="1" applyAlignment="1">
      <alignment vertical="center" shrinkToFit="1"/>
    </xf>
    <xf numFmtId="38" fontId="3" fillId="0" borderId="13" xfId="16" applyFont="1" applyFill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3" fillId="0" borderId="14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6" xfId="16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17" xfId="16" applyFont="1" applyFill="1" applyBorder="1" applyAlignment="1">
      <alignment vertical="center"/>
    </xf>
    <xf numFmtId="38" fontId="3" fillId="2" borderId="18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0" borderId="13" xfId="16" applyFont="1" applyFill="1" applyBorder="1" applyAlignment="1">
      <alignment vertical="center" wrapText="1"/>
    </xf>
    <xf numFmtId="38" fontId="3" fillId="0" borderId="14" xfId="16" applyFont="1" applyFill="1" applyBorder="1" applyAlignment="1">
      <alignment vertical="center" wrapText="1"/>
    </xf>
    <xf numFmtId="38" fontId="3" fillId="0" borderId="6" xfId="16" applyFont="1" applyFill="1" applyBorder="1" applyAlignment="1">
      <alignment vertical="center" shrinkToFit="1"/>
    </xf>
    <xf numFmtId="38" fontId="3" fillId="0" borderId="15" xfId="16" applyFont="1" applyFill="1" applyBorder="1" applyAlignment="1">
      <alignment vertical="center" wrapText="1"/>
    </xf>
    <xf numFmtId="38" fontId="3" fillId="0" borderId="14" xfId="16" applyFont="1" applyBorder="1" applyAlignment="1">
      <alignment vertical="center" shrinkToFit="1"/>
    </xf>
    <xf numFmtId="38" fontId="3" fillId="2" borderId="19" xfId="16" applyFont="1" applyFill="1" applyBorder="1" applyAlignment="1">
      <alignment vertical="center" wrapText="1"/>
    </xf>
    <xf numFmtId="38" fontId="3" fillId="2" borderId="20" xfId="16" applyFont="1" applyFill="1" applyBorder="1" applyAlignment="1">
      <alignment vertical="center" wrapText="1"/>
    </xf>
    <xf numFmtId="38" fontId="3" fillId="2" borderId="21" xfId="16" applyFont="1" applyFill="1" applyBorder="1" applyAlignment="1">
      <alignment vertical="center" wrapText="1"/>
    </xf>
    <xf numFmtId="38" fontId="3" fillId="2" borderId="20" xfId="16" applyFont="1" applyFill="1" applyBorder="1" applyAlignment="1">
      <alignment vertical="center" shrinkToFit="1"/>
    </xf>
    <xf numFmtId="38" fontId="3" fillId="2" borderId="4" xfId="16" applyFon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2" borderId="11" xfId="16" applyFont="1" applyFill="1" applyBorder="1" applyAlignment="1">
      <alignment vertical="center"/>
    </xf>
    <xf numFmtId="176" fontId="3" fillId="2" borderId="16" xfId="16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wrapText="1" shrinkToFit="1"/>
    </xf>
    <xf numFmtId="38" fontId="3" fillId="2" borderId="20" xfId="16" applyFont="1" applyFill="1" applyBorder="1" applyAlignment="1">
      <alignment vertical="center"/>
    </xf>
    <xf numFmtId="38" fontId="3" fillId="2" borderId="12" xfId="16" applyFont="1" applyFill="1" applyBorder="1" applyAlignment="1">
      <alignment vertical="center"/>
    </xf>
    <xf numFmtId="176" fontId="3" fillId="2" borderId="25" xfId="16" applyNumberFormat="1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 shrinkToFit="1"/>
    </xf>
    <xf numFmtId="38" fontId="3" fillId="2" borderId="26" xfId="16" applyFont="1" applyFill="1" applyBorder="1" applyAlignment="1">
      <alignment vertical="center"/>
    </xf>
    <xf numFmtId="38" fontId="3" fillId="2" borderId="27" xfId="0" applyNumberFormat="1" applyFont="1" applyFill="1" applyBorder="1" applyAlignment="1">
      <alignment vertical="center"/>
    </xf>
    <xf numFmtId="38" fontId="3" fillId="2" borderId="28" xfId="16" applyFont="1" applyFill="1" applyBorder="1" applyAlignment="1">
      <alignment vertical="center"/>
    </xf>
    <xf numFmtId="176" fontId="3" fillId="2" borderId="29" xfId="16" applyNumberFormat="1" applyFont="1" applyFill="1" applyBorder="1" applyAlignment="1">
      <alignment vertical="center"/>
    </xf>
    <xf numFmtId="38" fontId="3" fillId="2" borderId="28" xfId="16" applyFont="1" applyFill="1" applyBorder="1" applyAlignment="1">
      <alignment vertical="center" wrapText="1"/>
    </xf>
    <xf numFmtId="38" fontId="3" fillId="2" borderId="30" xfId="16" applyFont="1" applyFill="1" applyBorder="1" applyAlignment="1">
      <alignment vertical="center" wrapText="1"/>
    </xf>
    <xf numFmtId="38" fontId="3" fillId="2" borderId="27" xfId="16" applyFont="1" applyFill="1" applyBorder="1" applyAlignment="1">
      <alignment vertical="center" shrinkToFit="1"/>
    </xf>
    <xf numFmtId="38" fontId="3" fillId="2" borderId="31" xfId="16" applyFont="1" applyFill="1" applyBorder="1" applyAlignment="1">
      <alignment vertical="center" wrapText="1"/>
    </xf>
    <xf numFmtId="38" fontId="3" fillId="2" borderId="30" xfId="16" applyFont="1" applyFill="1" applyBorder="1" applyAlignment="1">
      <alignment vertical="center" shrinkToFit="1"/>
    </xf>
    <xf numFmtId="38" fontId="3" fillId="2" borderId="30" xfId="16" applyFont="1" applyFill="1" applyBorder="1" applyAlignment="1">
      <alignment vertical="center"/>
    </xf>
    <xf numFmtId="38" fontId="3" fillId="2" borderId="27" xfId="16" applyFont="1" applyFill="1" applyBorder="1" applyAlignment="1">
      <alignment vertical="center"/>
    </xf>
    <xf numFmtId="41" fontId="3" fillId="0" borderId="32" xfId="16" applyNumberFormat="1" applyFont="1" applyFill="1" applyBorder="1" applyAlignment="1">
      <alignment horizontal="center" vertical="center" shrinkToFit="1"/>
    </xf>
    <xf numFmtId="41" fontId="3" fillId="0" borderId="33" xfId="16" applyNumberFormat="1" applyFont="1" applyBorder="1" applyAlignment="1">
      <alignment vertical="center"/>
    </xf>
    <xf numFmtId="38" fontId="3" fillId="0" borderId="34" xfId="16" applyFont="1" applyFill="1" applyBorder="1" applyAlignment="1">
      <alignment vertical="center" wrapText="1"/>
    </xf>
    <xf numFmtId="38" fontId="3" fillId="0" borderId="35" xfId="16" applyFont="1" applyFill="1" applyBorder="1" applyAlignment="1">
      <alignment vertical="center" wrapText="1"/>
    </xf>
    <xf numFmtId="38" fontId="3" fillId="0" borderId="36" xfId="16" applyFont="1" applyFill="1" applyBorder="1" applyAlignment="1">
      <alignment vertical="center" wrapText="1"/>
    </xf>
    <xf numFmtId="38" fontId="3" fillId="0" borderId="33" xfId="16" applyFont="1" applyFill="1" applyBorder="1" applyAlignment="1">
      <alignment vertical="center" shrinkToFit="1"/>
    </xf>
    <xf numFmtId="38" fontId="3" fillId="0" borderId="37" xfId="16" applyFont="1" applyFill="1" applyBorder="1" applyAlignment="1">
      <alignment vertical="center" wrapText="1"/>
    </xf>
    <xf numFmtId="38" fontId="3" fillId="0" borderId="38" xfId="16" applyFont="1" applyFill="1" applyBorder="1" applyAlignment="1">
      <alignment vertical="center" shrinkToFit="1"/>
    </xf>
    <xf numFmtId="38" fontId="3" fillId="0" borderId="39" xfId="16" applyFont="1" applyFill="1" applyBorder="1" applyAlignment="1">
      <alignment vertical="center" wrapText="1"/>
    </xf>
    <xf numFmtId="38" fontId="3" fillId="0" borderId="33" xfId="16" applyFont="1" applyBorder="1" applyAlignment="1">
      <alignment vertical="center"/>
    </xf>
    <xf numFmtId="38" fontId="3" fillId="0" borderId="40" xfId="16" applyFont="1" applyFill="1" applyBorder="1" applyAlignment="1">
      <alignment vertical="center"/>
    </xf>
    <xf numFmtId="176" fontId="3" fillId="0" borderId="41" xfId="16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5" xfId="16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41" fontId="2" fillId="0" borderId="43" xfId="16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N44" sqref="N44"/>
    </sheetView>
  </sheetViews>
  <sheetFormatPr defaultColWidth="9.00390625" defaultRowHeight="13.5"/>
  <cols>
    <col min="1" max="1" width="9.625" style="7" customWidth="1"/>
    <col min="2" max="2" width="9.625" style="8" customWidth="1"/>
    <col min="3" max="4" width="9.625" style="9" customWidth="1"/>
    <col min="5" max="5" width="9.625" style="10" customWidth="1"/>
    <col min="6" max="25" width="9.625" style="11" customWidth="1"/>
    <col min="26" max="16384" width="9.00390625" style="11" customWidth="1"/>
  </cols>
  <sheetData>
    <row r="1" spans="9:16" ht="17.25">
      <c r="I1" s="58" t="s">
        <v>69</v>
      </c>
      <c r="J1" s="1"/>
      <c r="K1" s="1"/>
      <c r="L1" s="1"/>
      <c r="M1" s="1"/>
      <c r="N1" s="1"/>
      <c r="O1" s="1"/>
      <c r="P1" s="1"/>
    </row>
    <row r="2" ht="18.75" customHeight="1"/>
    <row r="3" spans="1:25" ht="24.75" customHeight="1">
      <c r="A3" s="12"/>
      <c r="B3" s="96" t="s">
        <v>16</v>
      </c>
      <c r="C3" s="98" t="s">
        <v>17</v>
      </c>
      <c r="D3" s="100" t="s">
        <v>18</v>
      </c>
      <c r="E3" s="102" t="s">
        <v>10</v>
      </c>
      <c r="F3" s="93" t="s">
        <v>11</v>
      </c>
      <c r="G3" s="94"/>
      <c r="H3" s="94"/>
      <c r="I3" s="95"/>
      <c r="J3" s="93" t="s">
        <v>13</v>
      </c>
      <c r="K3" s="94"/>
      <c r="L3" s="94"/>
      <c r="M3" s="95"/>
      <c r="N3" s="13"/>
      <c r="O3" s="59"/>
      <c r="P3" s="59"/>
      <c r="Q3" s="59"/>
      <c r="R3" s="59"/>
      <c r="S3" s="59"/>
      <c r="T3" s="18" t="s">
        <v>15</v>
      </c>
      <c r="U3" s="59"/>
      <c r="V3" s="59"/>
      <c r="W3" s="59"/>
      <c r="X3" s="59"/>
      <c r="Y3" s="19"/>
    </row>
    <row r="4" spans="1:25" ht="24.75" customHeight="1">
      <c r="A4" s="4"/>
      <c r="B4" s="97"/>
      <c r="C4" s="99"/>
      <c r="D4" s="101"/>
      <c r="E4" s="103"/>
      <c r="F4" s="3" t="s">
        <v>63</v>
      </c>
      <c r="G4" s="16" t="s">
        <v>64</v>
      </c>
      <c r="H4" s="15" t="s">
        <v>65</v>
      </c>
      <c r="I4" s="2" t="s">
        <v>12</v>
      </c>
      <c r="J4" s="3" t="s">
        <v>66</v>
      </c>
      <c r="K4" s="16" t="s">
        <v>67</v>
      </c>
      <c r="L4" s="17" t="s">
        <v>68</v>
      </c>
      <c r="M4" s="2" t="s">
        <v>14</v>
      </c>
      <c r="N4" s="60" t="s">
        <v>51</v>
      </c>
      <c r="O4" s="61" t="s">
        <v>52</v>
      </c>
      <c r="P4" s="62" t="s">
        <v>53</v>
      </c>
      <c r="Q4" s="61" t="s">
        <v>54</v>
      </c>
      <c r="R4" s="61" t="s">
        <v>55</v>
      </c>
      <c r="S4" s="61" t="s">
        <v>56</v>
      </c>
      <c r="T4" s="61" t="s">
        <v>57</v>
      </c>
      <c r="U4" s="61" t="s">
        <v>58</v>
      </c>
      <c r="V4" s="63" t="s">
        <v>59</v>
      </c>
      <c r="W4" s="64" t="s">
        <v>60</v>
      </c>
      <c r="X4" s="65" t="s">
        <v>61</v>
      </c>
      <c r="Y4" s="6" t="s">
        <v>62</v>
      </c>
    </row>
    <row r="5" spans="1:25" s="24" customFormat="1" ht="39.75" customHeight="1">
      <c r="A5" s="81" t="s">
        <v>9</v>
      </c>
      <c r="B5" s="90">
        <f>B6+B14+B17+B18+B19+B20+B23+B26+B27+B36+B42+B43+B44+B45+B46</f>
        <v>58661</v>
      </c>
      <c r="C5" s="82">
        <f>I5+M5+Y5</f>
        <v>57915</v>
      </c>
      <c r="D5" s="91">
        <f>C5-B5</f>
        <v>-746</v>
      </c>
      <c r="E5" s="92">
        <f>ROUND(D5/B5*100,2)</f>
        <v>-1.27</v>
      </c>
      <c r="F5" s="83">
        <f>F6+F14+F17+F18+F19+F20+F23+F26+F27+F36+F42+F43+F44+F45+F46</f>
        <v>230</v>
      </c>
      <c r="G5" s="84">
        <f>G6+G14+G17+G18+G19+G20+G23+G26+G27+G36+G42+G43+G44+G45+G46</f>
        <v>10</v>
      </c>
      <c r="H5" s="85">
        <f>H6+H14+H17+H18+H19+H20+H23+H26+H27+H36+H42+H43+H44+H45+H46</f>
        <v>27</v>
      </c>
      <c r="I5" s="86">
        <f>SUM(F5:H5)</f>
        <v>267</v>
      </c>
      <c r="J5" s="83">
        <f>J6+J14+J17+J18+J19+J20+J23+J26+J27+J36+J42+J43+J44+J45+J46</f>
        <v>84</v>
      </c>
      <c r="K5" s="84">
        <f>K6+K14+K17+K18+K19+K20+K23+K26+K27+K36+K42+K43+K44+K45+K46</f>
        <v>7244</v>
      </c>
      <c r="L5" s="87">
        <f>L6+L14+L17+L18+L19+L20+L23+L26+L27+L36+L42+L43+L44+L45+L46</f>
        <v>5886</v>
      </c>
      <c r="M5" s="88">
        <f>SUM(J5:L5)</f>
        <v>13214</v>
      </c>
      <c r="N5" s="89">
        <f>N6+N14+N17+N18+N19+N20+N23+N26+N27+N36+N42+N43+N44+N45+N46</f>
        <v>60</v>
      </c>
      <c r="O5" s="84">
        <f>O6+O14+O17+O18+O19+O20+O23+O26+O27+O36+O42+O43+O44+O45+O46</f>
        <v>377</v>
      </c>
      <c r="P5" s="84">
        <f aca="true" t="shared" si="0" ref="P5:X5">P6+P14+P17+P18+P19+P20+P23+P26+P27+P36+P42+P43+P44+P45+P46</f>
        <v>1045</v>
      </c>
      <c r="Q5" s="84">
        <f t="shared" si="0"/>
        <v>17428</v>
      </c>
      <c r="R5" s="84">
        <f t="shared" si="0"/>
        <v>992</v>
      </c>
      <c r="S5" s="84">
        <f t="shared" si="0"/>
        <v>1710</v>
      </c>
      <c r="T5" s="84">
        <f t="shared" si="0"/>
        <v>6200</v>
      </c>
      <c r="U5" s="84">
        <f t="shared" si="0"/>
        <v>2972</v>
      </c>
      <c r="V5" s="84">
        <f t="shared" si="0"/>
        <v>1509</v>
      </c>
      <c r="W5" s="84">
        <f t="shared" si="0"/>
        <v>728</v>
      </c>
      <c r="X5" s="84">
        <f t="shared" si="0"/>
        <v>11413</v>
      </c>
      <c r="Y5" s="90">
        <f>SUM(N5:X5)</f>
        <v>44434</v>
      </c>
    </row>
    <row r="6" spans="1:25" ht="21.75" customHeight="1">
      <c r="A6" s="69" t="s">
        <v>19</v>
      </c>
      <c r="B6" s="70">
        <f>SUM(B7:B13)</f>
        <v>22171</v>
      </c>
      <c r="C6" s="71">
        <f>I6+M6+Y6</f>
        <v>22084</v>
      </c>
      <c r="D6" s="72">
        <f>C6-B6</f>
        <v>-87</v>
      </c>
      <c r="E6" s="73">
        <f>ROUND(D6/B6*100,2)</f>
        <v>-0.39</v>
      </c>
      <c r="F6" s="74">
        <v>52</v>
      </c>
      <c r="G6" s="75">
        <v>3</v>
      </c>
      <c r="H6" s="74">
        <v>6</v>
      </c>
      <c r="I6" s="76">
        <f>SUM(F6:H6)</f>
        <v>61</v>
      </c>
      <c r="J6" s="74">
        <v>22</v>
      </c>
      <c r="K6" s="75">
        <v>2605</v>
      </c>
      <c r="L6" s="74">
        <v>1556</v>
      </c>
      <c r="M6" s="76">
        <f>SUM(J6:L6)</f>
        <v>4183</v>
      </c>
      <c r="N6" s="77">
        <v>26</v>
      </c>
      <c r="O6" s="75">
        <v>218</v>
      </c>
      <c r="P6" s="75">
        <v>398</v>
      </c>
      <c r="Q6" s="75">
        <v>6624</v>
      </c>
      <c r="R6" s="75">
        <v>462</v>
      </c>
      <c r="S6" s="75">
        <v>942</v>
      </c>
      <c r="T6" s="78">
        <v>2585</v>
      </c>
      <c r="U6" s="79">
        <v>1214</v>
      </c>
      <c r="V6" s="79">
        <v>562</v>
      </c>
      <c r="W6" s="79">
        <v>223</v>
      </c>
      <c r="X6" s="79">
        <v>4586</v>
      </c>
      <c r="Y6" s="80">
        <f>SUM(N6:X6)</f>
        <v>17840</v>
      </c>
    </row>
    <row r="7" spans="1:25" ht="21.75" customHeight="1">
      <c r="A7" s="5" t="s">
        <v>20</v>
      </c>
      <c r="B7" s="54">
        <v>18721</v>
      </c>
      <c r="C7" s="14"/>
      <c r="D7" s="30"/>
      <c r="E7" s="31"/>
      <c r="F7" s="30"/>
      <c r="G7" s="32"/>
      <c r="H7" s="30"/>
      <c r="I7" s="33"/>
      <c r="J7" s="34"/>
      <c r="K7" s="32"/>
      <c r="L7" s="35"/>
      <c r="M7" s="33"/>
      <c r="N7" s="36"/>
      <c r="O7" s="32"/>
      <c r="P7" s="32"/>
      <c r="Q7" s="32"/>
      <c r="R7" s="32"/>
      <c r="S7" s="32"/>
      <c r="T7" s="32"/>
      <c r="U7" s="37"/>
      <c r="V7" s="37"/>
      <c r="W7" s="37"/>
      <c r="X7" s="37"/>
      <c r="Y7" s="38"/>
    </row>
    <row r="8" spans="1:25" ht="21.75" customHeight="1">
      <c r="A8" s="5" t="s">
        <v>21</v>
      </c>
      <c r="B8" s="54">
        <v>663</v>
      </c>
      <c r="C8" s="14"/>
      <c r="D8" s="30"/>
      <c r="E8" s="31"/>
      <c r="F8" s="30"/>
      <c r="G8" s="32"/>
      <c r="H8" s="30"/>
      <c r="I8" s="33"/>
      <c r="J8" s="34"/>
      <c r="K8" s="32"/>
      <c r="L8" s="35"/>
      <c r="M8" s="33"/>
      <c r="N8" s="36"/>
      <c r="O8" s="32"/>
      <c r="P8" s="32"/>
      <c r="Q8" s="32"/>
      <c r="R8" s="32"/>
      <c r="S8" s="32"/>
      <c r="T8" s="32"/>
      <c r="U8" s="37"/>
      <c r="V8" s="37"/>
      <c r="W8" s="37"/>
      <c r="X8" s="37"/>
      <c r="Y8" s="38"/>
    </row>
    <row r="9" spans="1:25" ht="21.75" customHeight="1">
      <c r="A9" s="5" t="s">
        <v>22</v>
      </c>
      <c r="B9" s="54">
        <v>375</v>
      </c>
      <c r="C9" s="14"/>
      <c r="D9" s="30"/>
      <c r="E9" s="31"/>
      <c r="F9" s="30"/>
      <c r="G9" s="32"/>
      <c r="H9" s="30"/>
      <c r="I9" s="33"/>
      <c r="J9" s="34"/>
      <c r="K9" s="32"/>
      <c r="L9" s="35"/>
      <c r="M9" s="33"/>
      <c r="N9" s="36"/>
      <c r="O9" s="32"/>
      <c r="P9" s="32"/>
      <c r="Q9" s="32"/>
      <c r="R9" s="32"/>
      <c r="S9" s="32"/>
      <c r="T9" s="32"/>
      <c r="U9" s="37"/>
      <c r="V9" s="37"/>
      <c r="W9" s="37"/>
      <c r="X9" s="37"/>
      <c r="Y9" s="38"/>
    </row>
    <row r="10" spans="1:25" ht="21.75" customHeight="1">
      <c r="A10" s="5" t="s">
        <v>23</v>
      </c>
      <c r="B10" s="54">
        <v>1113</v>
      </c>
      <c r="C10" s="14"/>
      <c r="D10" s="30"/>
      <c r="E10" s="31"/>
      <c r="F10" s="30"/>
      <c r="G10" s="32"/>
      <c r="H10" s="30"/>
      <c r="I10" s="33"/>
      <c r="J10" s="34"/>
      <c r="K10" s="32"/>
      <c r="L10" s="35"/>
      <c r="M10" s="33"/>
      <c r="N10" s="36"/>
      <c r="O10" s="32"/>
      <c r="P10" s="32"/>
      <c r="Q10" s="32"/>
      <c r="R10" s="32"/>
      <c r="S10" s="32"/>
      <c r="T10" s="32"/>
      <c r="U10" s="37"/>
      <c r="V10" s="37"/>
      <c r="W10" s="37"/>
      <c r="X10" s="37"/>
      <c r="Y10" s="38"/>
    </row>
    <row r="11" spans="1:25" ht="21.75" customHeight="1">
      <c r="A11" s="5" t="s">
        <v>24</v>
      </c>
      <c r="B11" s="54">
        <v>1173</v>
      </c>
      <c r="C11" s="14"/>
      <c r="D11" s="30"/>
      <c r="E11" s="31"/>
      <c r="F11" s="30"/>
      <c r="G11" s="32"/>
      <c r="H11" s="30"/>
      <c r="I11" s="33"/>
      <c r="J11" s="34"/>
      <c r="K11" s="32"/>
      <c r="L11" s="35"/>
      <c r="M11" s="33"/>
      <c r="N11" s="36"/>
      <c r="O11" s="32"/>
      <c r="P11" s="32"/>
      <c r="Q11" s="32"/>
      <c r="R11" s="32"/>
      <c r="S11" s="32"/>
      <c r="T11" s="32"/>
      <c r="U11" s="37"/>
      <c r="V11" s="37"/>
      <c r="W11" s="37"/>
      <c r="X11" s="37"/>
      <c r="Y11" s="38"/>
    </row>
    <row r="12" spans="1:25" ht="21.75" customHeight="1">
      <c r="A12" s="5" t="s">
        <v>25</v>
      </c>
      <c r="B12" s="54">
        <v>43</v>
      </c>
      <c r="C12" s="14"/>
      <c r="D12" s="30"/>
      <c r="E12" s="31"/>
      <c r="F12" s="30"/>
      <c r="G12" s="32"/>
      <c r="H12" s="30"/>
      <c r="I12" s="33"/>
      <c r="J12" s="34"/>
      <c r="K12" s="32"/>
      <c r="L12" s="35"/>
      <c r="M12" s="33"/>
      <c r="N12" s="36"/>
      <c r="O12" s="32"/>
      <c r="P12" s="32"/>
      <c r="Q12" s="32"/>
      <c r="R12" s="32"/>
      <c r="S12" s="32"/>
      <c r="T12" s="32"/>
      <c r="U12" s="37"/>
      <c r="V12" s="37"/>
      <c r="W12" s="37"/>
      <c r="X12" s="37"/>
      <c r="Y12" s="38"/>
    </row>
    <row r="13" spans="1:25" ht="21.75" customHeight="1">
      <c r="A13" s="5" t="s">
        <v>26</v>
      </c>
      <c r="B13" s="54">
        <v>83</v>
      </c>
      <c r="C13" s="14"/>
      <c r="D13" s="30"/>
      <c r="E13" s="31"/>
      <c r="F13" s="30"/>
      <c r="G13" s="32"/>
      <c r="H13" s="30"/>
      <c r="I13" s="33"/>
      <c r="J13" s="34"/>
      <c r="K13" s="32"/>
      <c r="L13" s="35"/>
      <c r="M13" s="33"/>
      <c r="N13" s="36"/>
      <c r="O13" s="32"/>
      <c r="P13" s="32"/>
      <c r="Q13" s="32"/>
      <c r="R13" s="32"/>
      <c r="S13" s="32"/>
      <c r="T13" s="32"/>
      <c r="U13" s="37"/>
      <c r="V13" s="37"/>
      <c r="W13" s="37"/>
      <c r="X13" s="37"/>
      <c r="Y13" s="38"/>
    </row>
    <row r="14" spans="1:26" ht="21.75" customHeight="1">
      <c r="A14" s="20" t="s">
        <v>27</v>
      </c>
      <c r="B14" s="53">
        <f>B15+B16</f>
        <v>10729</v>
      </c>
      <c r="C14" s="21">
        <f>I14+M14+Y14</f>
        <v>10438</v>
      </c>
      <c r="D14" s="25">
        <f>C14-B14</f>
        <v>-291</v>
      </c>
      <c r="E14" s="56">
        <f>ROUND(D14/B14*100,2)</f>
        <v>-2.71</v>
      </c>
      <c r="F14" s="25">
        <v>27</v>
      </c>
      <c r="G14" s="39">
        <v>0</v>
      </c>
      <c r="H14" s="25">
        <v>2</v>
      </c>
      <c r="I14" s="40">
        <f>SUM(F14:H14)</f>
        <v>29</v>
      </c>
      <c r="J14" s="41">
        <v>6</v>
      </c>
      <c r="K14" s="39">
        <v>1023</v>
      </c>
      <c r="L14" s="42">
        <v>1402</v>
      </c>
      <c r="M14" s="40">
        <f>SUM(J14:L14)</f>
        <v>2431</v>
      </c>
      <c r="N14" s="43">
        <v>4</v>
      </c>
      <c r="O14" s="39">
        <v>54</v>
      </c>
      <c r="P14" s="39">
        <v>139</v>
      </c>
      <c r="Q14" s="39">
        <v>3247</v>
      </c>
      <c r="R14" s="39">
        <v>206</v>
      </c>
      <c r="S14" s="39">
        <v>253</v>
      </c>
      <c r="T14" s="39">
        <v>1220</v>
      </c>
      <c r="U14" s="39">
        <v>541</v>
      </c>
      <c r="V14" s="39">
        <v>230</v>
      </c>
      <c r="W14" s="39">
        <v>109</v>
      </c>
      <c r="X14" s="39">
        <v>1975</v>
      </c>
      <c r="Y14" s="40">
        <f>SUM(N14:X14)</f>
        <v>7978</v>
      </c>
      <c r="Z14" s="57"/>
    </row>
    <row r="15" spans="1:25" ht="21.75" customHeight="1">
      <c r="A15" s="5" t="s">
        <v>28</v>
      </c>
      <c r="B15" s="54">
        <v>10131</v>
      </c>
      <c r="C15" s="14"/>
      <c r="D15" s="30"/>
      <c r="E15" s="31"/>
      <c r="F15" s="30"/>
      <c r="G15" s="32"/>
      <c r="H15" s="30"/>
      <c r="I15" s="33"/>
      <c r="J15" s="30"/>
      <c r="K15" s="32"/>
      <c r="L15" s="30"/>
      <c r="M15" s="33"/>
      <c r="N15" s="36"/>
      <c r="O15" s="32"/>
      <c r="P15" s="32"/>
      <c r="Q15" s="32"/>
      <c r="R15" s="32"/>
      <c r="S15" s="32"/>
      <c r="T15" s="32"/>
      <c r="U15" s="37"/>
      <c r="V15" s="37"/>
      <c r="W15" s="37"/>
      <c r="X15" s="37"/>
      <c r="Y15" s="38"/>
    </row>
    <row r="16" spans="1:25" ht="21.75" customHeight="1">
      <c r="A16" s="5" t="s">
        <v>29</v>
      </c>
      <c r="B16" s="54">
        <v>598</v>
      </c>
      <c r="C16" s="14"/>
      <c r="D16" s="30"/>
      <c r="E16" s="31"/>
      <c r="F16" s="44"/>
      <c r="G16" s="45"/>
      <c r="H16" s="44"/>
      <c r="I16" s="46"/>
      <c r="J16" s="44"/>
      <c r="K16" s="45"/>
      <c r="L16" s="44"/>
      <c r="M16" s="46"/>
      <c r="N16" s="47"/>
      <c r="O16" s="45"/>
      <c r="P16" s="45"/>
      <c r="Q16" s="45"/>
      <c r="R16" s="45"/>
      <c r="S16" s="45"/>
      <c r="T16" s="48"/>
      <c r="U16" s="37"/>
      <c r="V16" s="37"/>
      <c r="W16" s="37"/>
      <c r="X16" s="37"/>
      <c r="Y16" s="38"/>
    </row>
    <row r="17" spans="1:25" ht="21.75" customHeight="1">
      <c r="A17" s="20" t="s">
        <v>0</v>
      </c>
      <c r="B17" s="53">
        <v>2827</v>
      </c>
      <c r="C17" s="21">
        <f>I17+M17+Y17</f>
        <v>2762</v>
      </c>
      <c r="D17" s="25">
        <f>C17-B17</f>
        <v>-65</v>
      </c>
      <c r="E17" s="56">
        <f>ROUND(D17/B17*100,2)</f>
        <v>-2.3</v>
      </c>
      <c r="F17" s="25">
        <v>6</v>
      </c>
      <c r="G17" s="39">
        <v>0</v>
      </c>
      <c r="H17" s="25">
        <v>2</v>
      </c>
      <c r="I17" s="40">
        <f>SUM(F17:H17)</f>
        <v>8</v>
      </c>
      <c r="J17" s="25">
        <v>4</v>
      </c>
      <c r="K17" s="39">
        <v>362</v>
      </c>
      <c r="L17" s="25">
        <v>255</v>
      </c>
      <c r="M17" s="40">
        <f>SUM(J17:L17)</f>
        <v>621</v>
      </c>
      <c r="N17" s="43">
        <v>3</v>
      </c>
      <c r="O17" s="39">
        <v>17</v>
      </c>
      <c r="P17" s="39">
        <v>30</v>
      </c>
      <c r="Q17" s="39">
        <v>803</v>
      </c>
      <c r="R17" s="39">
        <v>44</v>
      </c>
      <c r="S17" s="39">
        <v>95</v>
      </c>
      <c r="T17" s="39">
        <v>358</v>
      </c>
      <c r="U17" s="39">
        <v>143</v>
      </c>
      <c r="V17" s="39">
        <v>80</v>
      </c>
      <c r="W17" s="39">
        <v>25</v>
      </c>
      <c r="X17" s="39">
        <v>535</v>
      </c>
      <c r="Y17" s="40">
        <f>SUM(N17:X17)</f>
        <v>2133</v>
      </c>
    </row>
    <row r="18" spans="1:25" ht="21.75" customHeight="1">
      <c r="A18" s="20" t="s">
        <v>1</v>
      </c>
      <c r="B18" s="53">
        <v>2620</v>
      </c>
      <c r="C18" s="21">
        <f>I18+M18+Y18</f>
        <v>2572</v>
      </c>
      <c r="D18" s="25">
        <f>C18-B18</f>
        <v>-48</v>
      </c>
      <c r="E18" s="56">
        <f>ROUND(D18/B18*100,2)</f>
        <v>-1.83</v>
      </c>
      <c r="F18" s="25">
        <v>6</v>
      </c>
      <c r="G18" s="39">
        <v>1</v>
      </c>
      <c r="H18" s="25">
        <v>6</v>
      </c>
      <c r="I18" s="40">
        <f>SUM(F18:H18)</f>
        <v>13</v>
      </c>
      <c r="J18" s="25">
        <v>2</v>
      </c>
      <c r="K18" s="39">
        <v>365</v>
      </c>
      <c r="L18" s="25">
        <v>286</v>
      </c>
      <c r="M18" s="40">
        <f>SUM(J18:L18)</f>
        <v>653</v>
      </c>
      <c r="N18" s="43">
        <v>0</v>
      </c>
      <c r="O18" s="39">
        <v>8</v>
      </c>
      <c r="P18" s="39">
        <v>27</v>
      </c>
      <c r="Q18" s="39">
        <v>790</v>
      </c>
      <c r="R18" s="39">
        <v>24</v>
      </c>
      <c r="S18" s="39">
        <v>26</v>
      </c>
      <c r="T18" s="39">
        <v>290</v>
      </c>
      <c r="U18" s="39">
        <v>114</v>
      </c>
      <c r="V18" s="39">
        <v>73</v>
      </c>
      <c r="W18" s="39">
        <v>52</v>
      </c>
      <c r="X18" s="39">
        <v>502</v>
      </c>
      <c r="Y18" s="40">
        <f>SUM(N18:X18)</f>
        <v>1906</v>
      </c>
    </row>
    <row r="19" spans="1:25" ht="21.75" customHeight="1">
      <c r="A19" s="20" t="s">
        <v>2</v>
      </c>
      <c r="B19" s="53">
        <v>1512</v>
      </c>
      <c r="C19" s="21">
        <f>I19+M19+Y19</f>
        <v>1448</v>
      </c>
      <c r="D19" s="25">
        <f>C19-B19</f>
        <v>-64</v>
      </c>
      <c r="E19" s="56">
        <f>ROUND(D19/B19*100,2)</f>
        <v>-4.23</v>
      </c>
      <c r="F19" s="26">
        <v>10</v>
      </c>
      <c r="G19" s="27">
        <v>0</v>
      </c>
      <c r="H19" s="26">
        <v>0</v>
      </c>
      <c r="I19" s="40">
        <f>SUM(F19:H19)</f>
        <v>10</v>
      </c>
      <c r="J19" s="26">
        <v>3</v>
      </c>
      <c r="K19" s="27">
        <v>164</v>
      </c>
      <c r="L19" s="26">
        <v>188</v>
      </c>
      <c r="M19" s="40">
        <f>SUM(J19:L19)</f>
        <v>355</v>
      </c>
      <c r="N19" s="28">
        <v>1</v>
      </c>
      <c r="O19" s="27">
        <v>7</v>
      </c>
      <c r="P19" s="27">
        <v>22</v>
      </c>
      <c r="Q19" s="27">
        <v>508</v>
      </c>
      <c r="R19" s="27">
        <v>24</v>
      </c>
      <c r="S19" s="27">
        <v>32</v>
      </c>
      <c r="T19" s="29">
        <v>92</v>
      </c>
      <c r="U19" s="39">
        <v>77</v>
      </c>
      <c r="V19" s="39">
        <v>46</v>
      </c>
      <c r="W19" s="39">
        <v>21</v>
      </c>
      <c r="X19" s="39">
        <v>253</v>
      </c>
      <c r="Y19" s="40">
        <f>SUM(N19:X19)</f>
        <v>1083</v>
      </c>
    </row>
    <row r="20" spans="1:25" ht="21.75" customHeight="1">
      <c r="A20" s="20" t="s">
        <v>30</v>
      </c>
      <c r="B20" s="53">
        <v>1960</v>
      </c>
      <c r="C20" s="21">
        <f>I20+M20+Y20</f>
        <v>1951</v>
      </c>
      <c r="D20" s="25">
        <f>C20-B20</f>
        <v>-9</v>
      </c>
      <c r="E20" s="56">
        <f>ROUND(D20/B20*100,2)</f>
        <v>-0.46</v>
      </c>
      <c r="F20" s="25">
        <v>6</v>
      </c>
      <c r="G20" s="39">
        <v>0</v>
      </c>
      <c r="H20" s="25">
        <v>0</v>
      </c>
      <c r="I20" s="40">
        <f>SUM(F20:H20)</f>
        <v>6</v>
      </c>
      <c r="J20" s="25">
        <v>2</v>
      </c>
      <c r="K20" s="39">
        <v>254</v>
      </c>
      <c r="L20" s="25">
        <v>192</v>
      </c>
      <c r="M20" s="40">
        <f>SUM(J20:L20)</f>
        <v>448</v>
      </c>
      <c r="N20" s="43">
        <v>8</v>
      </c>
      <c r="O20" s="39">
        <v>8</v>
      </c>
      <c r="P20" s="39">
        <v>46</v>
      </c>
      <c r="Q20" s="39">
        <v>613</v>
      </c>
      <c r="R20" s="39">
        <v>24</v>
      </c>
      <c r="S20" s="39">
        <v>28</v>
      </c>
      <c r="T20" s="39">
        <v>233</v>
      </c>
      <c r="U20" s="39">
        <v>102</v>
      </c>
      <c r="V20" s="39">
        <v>38</v>
      </c>
      <c r="W20" s="39">
        <v>29</v>
      </c>
      <c r="X20" s="39">
        <v>368</v>
      </c>
      <c r="Y20" s="40">
        <f>SUM(N20:X20)</f>
        <v>1497</v>
      </c>
    </row>
    <row r="21" spans="1:25" ht="21.75" customHeight="1">
      <c r="A21" s="5" t="s">
        <v>31</v>
      </c>
      <c r="B21" s="54">
        <v>1661</v>
      </c>
      <c r="C21" s="14"/>
      <c r="D21" s="30"/>
      <c r="E21" s="31"/>
      <c r="F21" s="30"/>
      <c r="G21" s="32"/>
      <c r="H21" s="30"/>
      <c r="I21" s="33"/>
      <c r="J21" s="30"/>
      <c r="K21" s="32"/>
      <c r="L21" s="30"/>
      <c r="M21" s="33"/>
      <c r="N21" s="36"/>
      <c r="O21" s="32"/>
      <c r="P21" s="32"/>
      <c r="Q21" s="32"/>
      <c r="R21" s="32"/>
      <c r="S21" s="32"/>
      <c r="T21" s="32"/>
      <c r="U21" s="37"/>
      <c r="V21" s="37"/>
      <c r="W21" s="37"/>
      <c r="X21" s="37"/>
      <c r="Y21" s="38"/>
    </row>
    <row r="22" spans="1:25" ht="21.75" customHeight="1">
      <c r="A22" s="5" t="s">
        <v>32</v>
      </c>
      <c r="B22" s="54">
        <v>299</v>
      </c>
      <c r="C22" s="14"/>
      <c r="D22" s="30"/>
      <c r="E22" s="31"/>
      <c r="F22" s="30"/>
      <c r="G22" s="32"/>
      <c r="H22" s="30"/>
      <c r="I22" s="33"/>
      <c r="J22" s="30"/>
      <c r="K22" s="32"/>
      <c r="L22" s="30"/>
      <c r="M22" s="33"/>
      <c r="N22" s="36"/>
      <c r="O22" s="32"/>
      <c r="P22" s="32"/>
      <c r="Q22" s="32"/>
      <c r="R22" s="32"/>
      <c r="S22" s="32"/>
      <c r="T22" s="32"/>
      <c r="U22" s="37"/>
      <c r="V22" s="37"/>
      <c r="W22" s="37"/>
      <c r="X22" s="37"/>
      <c r="Y22" s="38"/>
    </row>
    <row r="23" spans="1:25" ht="21.75" customHeight="1">
      <c r="A23" s="20" t="s">
        <v>33</v>
      </c>
      <c r="B23" s="53">
        <v>2606</v>
      </c>
      <c r="C23" s="21">
        <f>I23+M23+Y23</f>
        <v>2827</v>
      </c>
      <c r="D23" s="25">
        <f>C23-B23</f>
        <v>221</v>
      </c>
      <c r="E23" s="56">
        <f>ROUND(D23/B23*100,2)</f>
        <v>8.48</v>
      </c>
      <c r="F23" s="26">
        <v>29</v>
      </c>
      <c r="G23" s="27">
        <v>2</v>
      </c>
      <c r="H23" s="26">
        <v>0</v>
      </c>
      <c r="I23" s="40">
        <f>SUM(F23:H23)</f>
        <v>31</v>
      </c>
      <c r="J23" s="26">
        <v>6</v>
      </c>
      <c r="K23" s="27">
        <v>451</v>
      </c>
      <c r="L23" s="26">
        <v>345</v>
      </c>
      <c r="M23" s="40">
        <f>SUM(J23:L23)</f>
        <v>802</v>
      </c>
      <c r="N23" s="28">
        <v>3</v>
      </c>
      <c r="O23" s="27">
        <v>20</v>
      </c>
      <c r="P23" s="27">
        <v>60</v>
      </c>
      <c r="Q23" s="27">
        <v>739</v>
      </c>
      <c r="R23" s="27">
        <v>44</v>
      </c>
      <c r="S23" s="27">
        <v>69</v>
      </c>
      <c r="T23" s="29">
        <v>259</v>
      </c>
      <c r="U23" s="39">
        <v>132</v>
      </c>
      <c r="V23" s="39">
        <v>58</v>
      </c>
      <c r="W23" s="39">
        <v>43</v>
      </c>
      <c r="X23" s="39">
        <v>567</v>
      </c>
      <c r="Y23" s="40">
        <f>SUM(N23:X23)</f>
        <v>1994</v>
      </c>
    </row>
    <row r="24" spans="1:25" ht="21.75" customHeight="1">
      <c r="A24" s="5" t="s">
        <v>34</v>
      </c>
      <c r="B24" s="54">
        <v>2229</v>
      </c>
      <c r="C24" s="14"/>
      <c r="D24" s="30"/>
      <c r="E24" s="31"/>
      <c r="F24" s="30"/>
      <c r="G24" s="32"/>
      <c r="H24" s="30"/>
      <c r="I24" s="33"/>
      <c r="J24" s="30"/>
      <c r="K24" s="32"/>
      <c r="L24" s="30"/>
      <c r="M24" s="33"/>
      <c r="N24" s="36"/>
      <c r="O24" s="32"/>
      <c r="P24" s="32"/>
      <c r="Q24" s="32"/>
      <c r="R24" s="32"/>
      <c r="S24" s="32"/>
      <c r="T24" s="32"/>
      <c r="U24" s="37"/>
      <c r="V24" s="37"/>
      <c r="W24" s="37"/>
      <c r="X24" s="37"/>
      <c r="Y24" s="38"/>
    </row>
    <row r="25" spans="1:25" ht="21.75" customHeight="1">
      <c r="A25" s="5" t="s">
        <v>35</v>
      </c>
      <c r="B25" s="54">
        <v>377</v>
      </c>
      <c r="C25" s="14"/>
      <c r="D25" s="30"/>
      <c r="E25" s="31"/>
      <c r="F25" s="30"/>
      <c r="G25" s="32"/>
      <c r="H25" s="30"/>
      <c r="I25" s="33"/>
      <c r="J25" s="30"/>
      <c r="K25" s="32"/>
      <c r="L25" s="30"/>
      <c r="M25" s="33"/>
      <c r="N25" s="36"/>
      <c r="O25" s="32"/>
      <c r="P25" s="32"/>
      <c r="Q25" s="32"/>
      <c r="R25" s="32"/>
      <c r="S25" s="32"/>
      <c r="T25" s="32"/>
      <c r="U25" s="37"/>
      <c r="V25" s="37"/>
      <c r="W25" s="37"/>
      <c r="X25" s="37"/>
      <c r="Y25" s="38"/>
    </row>
    <row r="26" spans="1:25" ht="21.75" customHeight="1">
      <c r="A26" s="20" t="s">
        <v>3</v>
      </c>
      <c r="B26" s="53">
        <v>1716</v>
      </c>
      <c r="C26" s="21">
        <f>I26+M26+Y26</f>
        <v>1656</v>
      </c>
      <c r="D26" s="25">
        <f>C26-B26</f>
        <v>-60</v>
      </c>
      <c r="E26" s="56">
        <f>ROUND(D26/B26*100,2)</f>
        <v>-3.5</v>
      </c>
      <c r="F26" s="25">
        <v>21</v>
      </c>
      <c r="G26" s="39">
        <v>0</v>
      </c>
      <c r="H26" s="25">
        <v>0</v>
      </c>
      <c r="I26" s="40">
        <f>SUM(F26:H26)</f>
        <v>21</v>
      </c>
      <c r="J26" s="25">
        <v>12</v>
      </c>
      <c r="K26" s="39">
        <v>234</v>
      </c>
      <c r="L26" s="25">
        <v>268</v>
      </c>
      <c r="M26" s="40">
        <f>SUM(J26:L26)</f>
        <v>514</v>
      </c>
      <c r="N26" s="43">
        <v>0</v>
      </c>
      <c r="O26" s="39">
        <v>7</v>
      </c>
      <c r="P26" s="39">
        <v>40</v>
      </c>
      <c r="Q26" s="39">
        <v>473</v>
      </c>
      <c r="R26" s="39">
        <v>20</v>
      </c>
      <c r="S26" s="39">
        <v>27</v>
      </c>
      <c r="T26" s="39">
        <v>113</v>
      </c>
      <c r="U26" s="39">
        <v>67</v>
      </c>
      <c r="V26" s="39">
        <v>35</v>
      </c>
      <c r="W26" s="39">
        <v>26</v>
      </c>
      <c r="X26" s="39">
        <v>313</v>
      </c>
      <c r="Y26" s="40">
        <f>SUM(N26:X26)</f>
        <v>1121</v>
      </c>
    </row>
    <row r="27" spans="1:25" ht="21.75" customHeight="1">
      <c r="A27" s="20" t="s">
        <v>36</v>
      </c>
      <c r="B27" s="53">
        <v>3658</v>
      </c>
      <c r="C27" s="21">
        <f>I27+M27+Y27</f>
        <v>3431</v>
      </c>
      <c r="D27" s="25">
        <f>C27-B27</f>
        <v>-227</v>
      </c>
      <c r="E27" s="56">
        <f>ROUND(D27/B27*100,2)</f>
        <v>-6.21</v>
      </c>
      <c r="F27" s="26">
        <v>29</v>
      </c>
      <c r="G27" s="27">
        <v>1</v>
      </c>
      <c r="H27" s="26">
        <v>0</v>
      </c>
      <c r="I27" s="40">
        <f>SUM(F27:H27)</f>
        <v>30</v>
      </c>
      <c r="J27" s="26">
        <v>6</v>
      </c>
      <c r="K27" s="27">
        <v>491</v>
      </c>
      <c r="L27" s="26">
        <v>499</v>
      </c>
      <c r="M27" s="40">
        <f>SUM(J27:L27)</f>
        <v>996</v>
      </c>
      <c r="N27" s="28">
        <v>6</v>
      </c>
      <c r="O27" s="27">
        <v>19</v>
      </c>
      <c r="P27" s="27">
        <v>51</v>
      </c>
      <c r="Q27" s="27">
        <v>1013</v>
      </c>
      <c r="R27" s="27">
        <v>40</v>
      </c>
      <c r="S27" s="27">
        <v>22</v>
      </c>
      <c r="T27" s="29">
        <v>321</v>
      </c>
      <c r="U27" s="39">
        <v>127</v>
      </c>
      <c r="V27" s="39">
        <v>122</v>
      </c>
      <c r="W27" s="39">
        <v>57</v>
      </c>
      <c r="X27" s="39">
        <v>627</v>
      </c>
      <c r="Y27" s="40">
        <f>SUM(N27:X27)</f>
        <v>2405</v>
      </c>
    </row>
    <row r="28" spans="1:25" ht="21.75" customHeight="1">
      <c r="A28" s="5" t="s">
        <v>37</v>
      </c>
      <c r="B28" s="54">
        <v>550</v>
      </c>
      <c r="C28" s="14"/>
      <c r="D28" s="30"/>
      <c r="E28" s="31"/>
      <c r="F28" s="30"/>
      <c r="G28" s="32"/>
      <c r="H28" s="30"/>
      <c r="I28" s="33"/>
      <c r="J28" s="30"/>
      <c r="K28" s="32"/>
      <c r="L28" s="30"/>
      <c r="M28" s="33"/>
      <c r="N28" s="36"/>
      <c r="O28" s="32"/>
      <c r="P28" s="32"/>
      <c r="Q28" s="32"/>
      <c r="R28" s="32"/>
      <c r="S28" s="32"/>
      <c r="T28" s="32"/>
      <c r="U28" s="37"/>
      <c r="V28" s="37"/>
      <c r="W28" s="37"/>
      <c r="X28" s="37"/>
      <c r="Y28" s="38"/>
    </row>
    <row r="29" spans="1:25" ht="21.75" customHeight="1">
      <c r="A29" s="5" t="s">
        <v>38</v>
      </c>
      <c r="B29" s="54">
        <v>127</v>
      </c>
      <c r="C29" s="14"/>
      <c r="D29" s="30"/>
      <c r="E29" s="31"/>
      <c r="F29" s="30"/>
      <c r="G29" s="32"/>
      <c r="H29" s="30"/>
      <c r="I29" s="33"/>
      <c r="J29" s="30"/>
      <c r="K29" s="32"/>
      <c r="L29" s="30"/>
      <c r="M29" s="33"/>
      <c r="N29" s="36"/>
      <c r="O29" s="32"/>
      <c r="P29" s="32"/>
      <c r="Q29" s="32"/>
      <c r="R29" s="32"/>
      <c r="S29" s="32"/>
      <c r="T29" s="32"/>
      <c r="U29" s="37"/>
      <c r="V29" s="37"/>
      <c r="W29" s="37"/>
      <c r="X29" s="37"/>
      <c r="Y29" s="38"/>
    </row>
    <row r="30" spans="1:25" ht="21.75" customHeight="1">
      <c r="A30" s="5" t="s">
        <v>39</v>
      </c>
      <c r="B30" s="54">
        <v>69</v>
      </c>
      <c r="C30" s="14"/>
      <c r="D30" s="30"/>
      <c r="E30" s="31"/>
      <c r="F30" s="30"/>
      <c r="G30" s="32"/>
      <c r="H30" s="30"/>
      <c r="I30" s="33"/>
      <c r="J30" s="30"/>
      <c r="K30" s="32"/>
      <c r="L30" s="30"/>
      <c r="M30" s="33"/>
      <c r="N30" s="36"/>
      <c r="O30" s="32"/>
      <c r="P30" s="32"/>
      <c r="Q30" s="32"/>
      <c r="R30" s="32"/>
      <c r="S30" s="32"/>
      <c r="T30" s="32"/>
      <c r="U30" s="37"/>
      <c r="V30" s="37"/>
      <c r="W30" s="37"/>
      <c r="X30" s="37"/>
      <c r="Y30" s="38"/>
    </row>
    <row r="31" spans="1:25" ht="21.75" customHeight="1">
      <c r="A31" s="5" t="s">
        <v>40</v>
      </c>
      <c r="B31" s="54">
        <v>91</v>
      </c>
      <c r="C31" s="14"/>
      <c r="D31" s="30"/>
      <c r="E31" s="31"/>
      <c r="F31" s="30"/>
      <c r="G31" s="32"/>
      <c r="H31" s="30"/>
      <c r="I31" s="33"/>
      <c r="J31" s="30"/>
      <c r="K31" s="32"/>
      <c r="L31" s="30"/>
      <c r="M31" s="33"/>
      <c r="N31" s="36"/>
      <c r="O31" s="32"/>
      <c r="P31" s="32"/>
      <c r="Q31" s="32"/>
      <c r="R31" s="32"/>
      <c r="S31" s="32"/>
      <c r="T31" s="32"/>
      <c r="U31" s="37"/>
      <c r="V31" s="37"/>
      <c r="W31" s="37"/>
      <c r="X31" s="37"/>
      <c r="Y31" s="38"/>
    </row>
    <row r="32" spans="1:25" ht="21.75" customHeight="1">
      <c r="A32" s="5" t="s">
        <v>41</v>
      </c>
      <c r="B32" s="54">
        <v>603</v>
      </c>
      <c r="C32" s="14"/>
      <c r="D32" s="30"/>
      <c r="E32" s="31"/>
      <c r="F32" s="44"/>
      <c r="G32" s="45"/>
      <c r="H32" s="44"/>
      <c r="I32" s="46"/>
      <c r="J32" s="44"/>
      <c r="K32" s="45"/>
      <c r="L32" s="44"/>
      <c r="M32" s="46"/>
      <c r="N32" s="47"/>
      <c r="O32" s="45"/>
      <c r="P32" s="45"/>
      <c r="Q32" s="45"/>
      <c r="R32" s="45"/>
      <c r="S32" s="45"/>
      <c r="T32" s="48"/>
      <c r="U32" s="37"/>
      <c r="V32" s="37"/>
      <c r="W32" s="37"/>
      <c r="X32" s="37"/>
      <c r="Y32" s="38"/>
    </row>
    <row r="33" spans="1:25" ht="21.75" customHeight="1">
      <c r="A33" s="5" t="s">
        <v>42</v>
      </c>
      <c r="B33" s="54">
        <v>51</v>
      </c>
      <c r="C33" s="14"/>
      <c r="D33" s="30"/>
      <c r="E33" s="31"/>
      <c r="F33" s="30"/>
      <c r="G33" s="32"/>
      <c r="H33" s="30"/>
      <c r="I33" s="33"/>
      <c r="J33" s="30"/>
      <c r="K33" s="32"/>
      <c r="L33" s="30"/>
      <c r="M33" s="33"/>
      <c r="N33" s="36"/>
      <c r="O33" s="32"/>
      <c r="P33" s="32"/>
      <c r="Q33" s="32"/>
      <c r="R33" s="32"/>
      <c r="S33" s="32"/>
      <c r="T33" s="32"/>
      <c r="U33" s="37"/>
      <c r="V33" s="37"/>
      <c r="W33" s="37"/>
      <c r="X33" s="37"/>
      <c r="Y33" s="38"/>
    </row>
    <row r="34" spans="1:25" ht="21.75" customHeight="1">
      <c r="A34" s="5" t="s">
        <v>43</v>
      </c>
      <c r="B34" s="54">
        <v>1107</v>
      </c>
      <c r="C34" s="14"/>
      <c r="D34" s="30"/>
      <c r="E34" s="31"/>
      <c r="F34" s="30"/>
      <c r="G34" s="32"/>
      <c r="H34" s="30"/>
      <c r="I34" s="33"/>
      <c r="J34" s="30"/>
      <c r="K34" s="32"/>
      <c r="L34" s="30"/>
      <c r="M34" s="33"/>
      <c r="N34" s="36"/>
      <c r="O34" s="32"/>
      <c r="P34" s="32"/>
      <c r="Q34" s="32"/>
      <c r="R34" s="32"/>
      <c r="S34" s="32"/>
      <c r="T34" s="32"/>
      <c r="U34" s="37"/>
      <c r="V34" s="37"/>
      <c r="W34" s="37"/>
      <c r="X34" s="37"/>
      <c r="Y34" s="38"/>
    </row>
    <row r="35" spans="1:25" ht="21.75" customHeight="1">
      <c r="A35" s="5" t="s">
        <v>44</v>
      </c>
      <c r="B35" s="54">
        <v>1060</v>
      </c>
      <c r="C35" s="14"/>
      <c r="D35" s="30"/>
      <c r="E35" s="31"/>
      <c r="F35" s="30"/>
      <c r="G35" s="32"/>
      <c r="H35" s="30"/>
      <c r="I35" s="33"/>
      <c r="J35" s="30"/>
      <c r="K35" s="32"/>
      <c r="L35" s="30"/>
      <c r="M35" s="33"/>
      <c r="N35" s="36"/>
      <c r="O35" s="32"/>
      <c r="P35" s="32"/>
      <c r="Q35" s="32"/>
      <c r="R35" s="32"/>
      <c r="S35" s="32"/>
      <c r="T35" s="32"/>
      <c r="U35" s="37"/>
      <c r="V35" s="37"/>
      <c r="W35" s="37"/>
      <c r="X35" s="37"/>
      <c r="Y35" s="38"/>
    </row>
    <row r="36" spans="1:25" ht="21.75" customHeight="1">
      <c r="A36" s="20" t="s">
        <v>45</v>
      </c>
      <c r="B36" s="53">
        <v>4521</v>
      </c>
      <c r="C36" s="21">
        <f>I36+M36+Y36</f>
        <v>4390</v>
      </c>
      <c r="D36" s="25">
        <f>C36-B36</f>
        <v>-131</v>
      </c>
      <c r="E36" s="56">
        <f>ROUND(D36/B36*100,2)</f>
        <v>-2.9</v>
      </c>
      <c r="F36" s="25">
        <v>5</v>
      </c>
      <c r="G36" s="39">
        <v>0</v>
      </c>
      <c r="H36" s="25">
        <v>4</v>
      </c>
      <c r="I36" s="40">
        <f>SUM(F36:H36)</f>
        <v>9</v>
      </c>
      <c r="J36" s="25">
        <v>5</v>
      </c>
      <c r="K36" s="39">
        <v>600</v>
      </c>
      <c r="L36" s="25">
        <v>501</v>
      </c>
      <c r="M36" s="40">
        <f>SUM(J36:L36)</f>
        <v>1106</v>
      </c>
      <c r="N36" s="43">
        <v>6</v>
      </c>
      <c r="O36" s="39">
        <v>13</v>
      </c>
      <c r="P36" s="39">
        <v>143</v>
      </c>
      <c r="Q36" s="39">
        <v>1380</v>
      </c>
      <c r="R36" s="39">
        <v>56</v>
      </c>
      <c r="S36" s="39">
        <v>68</v>
      </c>
      <c r="T36" s="39">
        <v>368</v>
      </c>
      <c r="U36" s="39">
        <v>224</v>
      </c>
      <c r="V36" s="39">
        <v>134</v>
      </c>
      <c r="W36" s="39">
        <v>60</v>
      </c>
      <c r="X36" s="39">
        <v>823</v>
      </c>
      <c r="Y36" s="40">
        <f>SUM(N36:X36)</f>
        <v>3275</v>
      </c>
    </row>
    <row r="37" spans="1:25" ht="21.75" customHeight="1">
      <c r="A37" s="5" t="s">
        <v>46</v>
      </c>
      <c r="B37" s="54">
        <v>1916</v>
      </c>
      <c r="C37" s="14"/>
      <c r="D37" s="30"/>
      <c r="E37" s="31"/>
      <c r="F37" s="44"/>
      <c r="G37" s="45"/>
      <c r="H37" s="44"/>
      <c r="I37" s="46"/>
      <c r="J37" s="44"/>
      <c r="K37" s="45"/>
      <c r="L37" s="44"/>
      <c r="M37" s="46"/>
      <c r="N37" s="47"/>
      <c r="O37" s="45"/>
      <c r="P37" s="45"/>
      <c r="Q37" s="45"/>
      <c r="R37" s="45"/>
      <c r="S37" s="45"/>
      <c r="T37" s="48"/>
      <c r="U37" s="37"/>
      <c r="V37" s="37"/>
      <c r="W37" s="37"/>
      <c r="X37" s="37"/>
      <c r="Y37" s="38"/>
    </row>
    <row r="38" spans="1:25" ht="21.75" customHeight="1">
      <c r="A38" s="5" t="s">
        <v>47</v>
      </c>
      <c r="B38" s="54">
        <v>1454</v>
      </c>
      <c r="C38" s="14"/>
      <c r="D38" s="30"/>
      <c r="E38" s="31"/>
      <c r="F38" s="30"/>
      <c r="G38" s="32"/>
      <c r="H38" s="30"/>
      <c r="I38" s="33"/>
      <c r="J38" s="30"/>
      <c r="K38" s="32"/>
      <c r="L38" s="30"/>
      <c r="M38" s="33"/>
      <c r="N38" s="36"/>
      <c r="O38" s="32"/>
      <c r="P38" s="32"/>
      <c r="Q38" s="32"/>
      <c r="R38" s="32"/>
      <c r="S38" s="32"/>
      <c r="T38" s="32"/>
      <c r="U38" s="37"/>
      <c r="V38" s="37"/>
      <c r="W38" s="37"/>
      <c r="X38" s="37"/>
      <c r="Y38" s="38"/>
    </row>
    <row r="39" spans="1:25" ht="21.75" customHeight="1">
      <c r="A39" s="5" t="s">
        <v>48</v>
      </c>
      <c r="B39" s="54">
        <v>592</v>
      </c>
      <c r="C39" s="14"/>
      <c r="D39" s="30"/>
      <c r="E39" s="31"/>
      <c r="F39" s="30"/>
      <c r="G39" s="32"/>
      <c r="H39" s="30"/>
      <c r="I39" s="33"/>
      <c r="J39" s="30"/>
      <c r="K39" s="32"/>
      <c r="L39" s="30"/>
      <c r="M39" s="33"/>
      <c r="N39" s="36"/>
      <c r="O39" s="32"/>
      <c r="P39" s="32"/>
      <c r="Q39" s="32"/>
      <c r="R39" s="32"/>
      <c r="S39" s="32"/>
      <c r="T39" s="32"/>
      <c r="U39" s="37"/>
      <c r="V39" s="37"/>
      <c r="W39" s="37"/>
      <c r="X39" s="37"/>
      <c r="Y39" s="38"/>
    </row>
    <row r="40" spans="1:25" ht="21.75" customHeight="1">
      <c r="A40" s="5" t="s">
        <v>49</v>
      </c>
      <c r="B40" s="54">
        <v>100</v>
      </c>
      <c r="C40" s="14"/>
      <c r="D40" s="30"/>
      <c r="E40" s="31"/>
      <c r="F40" s="30"/>
      <c r="G40" s="32"/>
      <c r="H40" s="30"/>
      <c r="I40" s="33"/>
      <c r="J40" s="30"/>
      <c r="K40" s="32"/>
      <c r="L40" s="30"/>
      <c r="M40" s="33"/>
      <c r="N40" s="36"/>
      <c r="O40" s="32"/>
      <c r="P40" s="32"/>
      <c r="Q40" s="32"/>
      <c r="R40" s="32"/>
      <c r="S40" s="32"/>
      <c r="T40" s="32"/>
      <c r="U40" s="37"/>
      <c r="V40" s="37"/>
      <c r="W40" s="37"/>
      <c r="X40" s="37"/>
      <c r="Y40" s="38"/>
    </row>
    <row r="41" spans="1:25" ht="21.75" customHeight="1">
      <c r="A41" s="5" t="s">
        <v>50</v>
      </c>
      <c r="B41" s="54">
        <v>459</v>
      </c>
      <c r="C41" s="14"/>
      <c r="D41" s="30"/>
      <c r="E41" s="31"/>
      <c r="F41" s="30"/>
      <c r="G41" s="32"/>
      <c r="H41" s="30"/>
      <c r="I41" s="33"/>
      <c r="J41" s="30"/>
      <c r="K41" s="32"/>
      <c r="L41" s="30"/>
      <c r="M41" s="33"/>
      <c r="N41" s="36"/>
      <c r="O41" s="32"/>
      <c r="P41" s="32"/>
      <c r="Q41" s="32"/>
      <c r="R41" s="32"/>
      <c r="S41" s="32"/>
      <c r="T41" s="32"/>
      <c r="U41" s="37"/>
      <c r="V41" s="37"/>
      <c r="W41" s="37"/>
      <c r="X41" s="37"/>
      <c r="Y41" s="38"/>
    </row>
    <row r="42" spans="1:25" ht="21.75" customHeight="1">
      <c r="A42" s="20" t="s">
        <v>4</v>
      </c>
      <c r="B42" s="53">
        <v>70</v>
      </c>
      <c r="C42" s="21">
        <f>I42+M42+Y42</f>
        <v>70</v>
      </c>
      <c r="D42" s="25">
        <f>C42-B42</f>
        <v>0</v>
      </c>
      <c r="E42" s="56">
        <f>ROUND(D42/B42*100,2)</f>
        <v>0</v>
      </c>
      <c r="F42" s="25">
        <v>1</v>
      </c>
      <c r="G42" s="39">
        <v>0</v>
      </c>
      <c r="H42" s="25">
        <v>0</v>
      </c>
      <c r="I42" s="40">
        <f>SUM(F42:H42)</f>
        <v>1</v>
      </c>
      <c r="J42" s="25">
        <v>0</v>
      </c>
      <c r="K42" s="39">
        <v>14</v>
      </c>
      <c r="L42" s="25">
        <v>5</v>
      </c>
      <c r="M42" s="40">
        <f>SUM(J42:L42)</f>
        <v>19</v>
      </c>
      <c r="N42" s="43">
        <v>0</v>
      </c>
      <c r="O42" s="39">
        <v>0</v>
      </c>
      <c r="P42" s="39">
        <v>2</v>
      </c>
      <c r="Q42" s="39">
        <v>21</v>
      </c>
      <c r="R42" s="39">
        <v>0</v>
      </c>
      <c r="S42" s="39">
        <v>2</v>
      </c>
      <c r="T42" s="39">
        <v>3</v>
      </c>
      <c r="U42" s="39">
        <v>7</v>
      </c>
      <c r="V42" s="39">
        <v>2</v>
      </c>
      <c r="W42" s="39">
        <v>2</v>
      </c>
      <c r="X42" s="39">
        <v>11</v>
      </c>
      <c r="Y42" s="40">
        <f>SUM(N42:X42)</f>
        <v>50</v>
      </c>
    </row>
    <row r="43" spans="1:25" ht="21.75" customHeight="1">
      <c r="A43" s="20" t="s">
        <v>5</v>
      </c>
      <c r="B43" s="53">
        <v>994</v>
      </c>
      <c r="C43" s="21">
        <f>I43+M43+Y43</f>
        <v>948</v>
      </c>
      <c r="D43" s="25">
        <f>C43-B43</f>
        <v>-46</v>
      </c>
      <c r="E43" s="56">
        <f>ROUND(D43/B43*100,2)</f>
        <v>-4.63</v>
      </c>
      <c r="F43" s="25">
        <v>3</v>
      </c>
      <c r="G43" s="39">
        <v>1</v>
      </c>
      <c r="H43" s="25">
        <v>0</v>
      </c>
      <c r="I43" s="40">
        <f>SUM(F43:H43)</f>
        <v>4</v>
      </c>
      <c r="J43" s="25">
        <v>6</v>
      </c>
      <c r="K43" s="39">
        <v>118</v>
      </c>
      <c r="L43" s="25">
        <v>85</v>
      </c>
      <c r="M43" s="40">
        <f>SUM(J43:L43)</f>
        <v>209</v>
      </c>
      <c r="N43" s="43">
        <v>0</v>
      </c>
      <c r="O43" s="39">
        <v>2</v>
      </c>
      <c r="P43" s="39">
        <v>18</v>
      </c>
      <c r="Q43" s="39">
        <v>304</v>
      </c>
      <c r="R43" s="39">
        <v>16</v>
      </c>
      <c r="S43" s="39">
        <v>14</v>
      </c>
      <c r="T43" s="39">
        <v>76</v>
      </c>
      <c r="U43" s="39">
        <v>53</v>
      </c>
      <c r="V43" s="39">
        <v>30</v>
      </c>
      <c r="W43" s="39">
        <v>17</v>
      </c>
      <c r="X43" s="39">
        <v>205</v>
      </c>
      <c r="Y43" s="40">
        <f>SUM(N43:X43)</f>
        <v>735</v>
      </c>
    </row>
    <row r="44" spans="1:25" ht="21.75" customHeight="1">
      <c r="A44" s="20" t="s">
        <v>6</v>
      </c>
      <c r="B44" s="53">
        <v>1003</v>
      </c>
      <c r="C44" s="21">
        <f>I44+M44+Y44</f>
        <v>1119</v>
      </c>
      <c r="D44" s="25">
        <f>C44-B44</f>
        <v>116</v>
      </c>
      <c r="E44" s="56">
        <f>ROUND(D44/B44*100,2)</f>
        <v>11.57</v>
      </c>
      <c r="F44" s="25">
        <v>8</v>
      </c>
      <c r="G44" s="39">
        <v>0</v>
      </c>
      <c r="H44" s="25">
        <v>0</v>
      </c>
      <c r="I44" s="40">
        <f>SUM(F44:H44)</f>
        <v>8</v>
      </c>
      <c r="J44" s="25">
        <v>4</v>
      </c>
      <c r="K44" s="39">
        <v>209</v>
      </c>
      <c r="L44" s="25">
        <v>128</v>
      </c>
      <c r="M44" s="40">
        <f>SUM(J44:L44)</f>
        <v>341</v>
      </c>
      <c r="N44" s="43">
        <v>1</v>
      </c>
      <c r="O44" s="39">
        <v>3</v>
      </c>
      <c r="P44" s="39">
        <v>36</v>
      </c>
      <c r="Q44" s="39">
        <v>315</v>
      </c>
      <c r="R44" s="39">
        <v>10</v>
      </c>
      <c r="S44" s="39">
        <v>12</v>
      </c>
      <c r="T44" s="39">
        <v>91</v>
      </c>
      <c r="U44" s="39">
        <v>63</v>
      </c>
      <c r="V44" s="39">
        <v>22</v>
      </c>
      <c r="W44" s="39">
        <v>21</v>
      </c>
      <c r="X44" s="39">
        <v>196</v>
      </c>
      <c r="Y44" s="40">
        <f>SUM(N44:X44)</f>
        <v>770</v>
      </c>
    </row>
    <row r="45" spans="1:25" ht="21.75" customHeight="1">
      <c r="A45" s="20" t="s">
        <v>7</v>
      </c>
      <c r="B45" s="53">
        <v>1217</v>
      </c>
      <c r="C45" s="21">
        <f>I45+M45+Y45</f>
        <v>1189</v>
      </c>
      <c r="D45" s="25">
        <f>C45-B45</f>
        <v>-28</v>
      </c>
      <c r="E45" s="56">
        <f>ROUND(D45/B45*100,2)</f>
        <v>-2.3</v>
      </c>
      <c r="F45" s="25">
        <v>20</v>
      </c>
      <c r="G45" s="39">
        <v>0</v>
      </c>
      <c r="H45" s="25">
        <v>4</v>
      </c>
      <c r="I45" s="40">
        <f>SUM(F45:H45)</f>
        <v>24</v>
      </c>
      <c r="J45" s="25">
        <v>6</v>
      </c>
      <c r="K45" s="39">
        <v>190</v>
      </c>
      <c r="L45" s="25">
        <v>101</v>
      </c>
      <c r="M45" s="40">
        <f>SUM(J45:L45)</f>
        <v>297</v>
      </c>
      <c r="N45" s="43">
        <v>2</v>
      </c>
      <c r="O45" s="39">
        <v>0</v>
      </c>
      <c r="P45" s="39">
        <v>18</v>
      </c>
      <c r="Q45" s="39">
        <v>351</v>
      </c>
      <c r="R45" s="39">
        <v>15</v>
      </c>
      <c r="S45" s="39">
        <v>10</v>
      </c>
      <c r="T45" s="39">
        <v>100</v>
      </c>
      <c r="U45" s="39">
        <v>66</v>
      </c>
      <c r="V45" s="39">
        <v>27</v>
      </c>
      <c r="W45" s="39">
        <v>28</v>
      </c>
      <c r="X45" s="39">
        <v>251</v>
      </c>
      <c r="Y45" s="40">
        <f>SUM(N45:X45)</f>
        <v>868</v>
      </c>
    </row>
    <row r="46" spans="1:25" ht="21.75" customHeight="1">
      <c r="A46" s="22" t="s">
        <v>8</v>
      </c>
      <c r="B46" s="55">
        <v>1057</v>
      </c>
      <c r="C46" s="23">
        <f>I46+M46+Y46</f>
        <v>1030</v>
      </c>
      <c r="D46" s="55">
        <f>C46-B46</f>
        <v>-27</v>
      </c>
      <c r="E46" s="68">
        <f>ROUND(D46/B46*100,2)</f>
        <v>-2.55</v>
      </c>
      <c r="F46" s="49">
        <v>7</v>
      </c>
      <c r="G46" s="50">
        <v>2</v>
      </c>
      <c r="H46" s="49">
        <v>3</v>
      </c>
      <c r="I46" s="67">
        <f>SUM(F46:H46)</f>
        <v>12</v>
      </c>
      <c r="J46" s="49">
        <v>0</v>
      </c>
      <c r="K46" s="50">
        <v>164</v>
      </c>
      <c r="L46" s="49">
        <v>75</v>
      </c>
      <c r="M46" s="67">
        <f>SUM(J46:L46)</f>
        <v>239</v>
      </c>
      <c r="N46" s="51">
        <v>0</v>
      </c>
      <c r="O46" s="50">
        <v>1</v>
      </c>
      <c r="P46" s="50">
        <v>15</v>
      </c>
      <c r="Q46" s="50">
        <v>247</v>
      </c>
      <c r="R46" s="50">
        <v>7</v>
      </c>
      <c r="S46" s="50">
        <v>110</v>
      </c>
      <c r="T46" s="52">
        <v>91</v>
      </c>
      <c r="U46" s="66">
        <v>42</v>
      </c>
      <c r="V46" s="66">
        <v>50</v>
      </c>
      <c r="W46" s="66">
        <v>15</v>
      </c>
      <c r="X46" s="66">
        <v>201</v>
      </c>
      <c r="Y46" s="67">
        <f>SUM(N46:X46)</f>
        <v>779</v>
      </c>
    </row>
  </sheetData>
  <mergeCells count="6">
    <mergeCell ref="F3:I3"/>
    <mergeCell ref="J3:M3"/>
    <mergeCell ref="B3:B4"/>
    <mergeCell ref="C3:C4"/>
    <mergeCell ref="D3:D4"/>
    <mergeCell ref="E3:E4"/>
  </mergeCells>
  <printOptions/>
  <pageMargins left="0.5905511811023623" right="0.3937007874015748" top="0.5905511811023623" bottom="0.3937007874015748" header="0" footer="0"/>
  <pageSetup fitToWidth="2"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人口労働係</cp:lastModifiedBy>
  <cp:lastPrinted>2007-12-11T07:23:59Z</cp:lastPrinted>
  <dcterms:created xsi:type="dcterms:W3CDTF">1997-01-08T22:48:59Z</dcterms:created>
  <dcterms:modified xsi:type="dcterms:W3CDTF">2008-06-25T04:26:36Z</dcterms:modified>
  <cp:category/>
  <cp:version/>
  <cp:contentType/>
  <cp:contentStatus/>
</cp:coreProperties>
</file>