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925" activeTab="0"/>
  </bookViews>
  <sheets>
    <sheet name="1" sheetId="1" r:id="rId1"/>
  </sheets>
  <definedNames>
    <definedName name="_xlnm.Print_Area" localSheetId="0">'1'!$A$1:$Q$24</definedName>
  </definedNames>
  <calcPr fullCalcOnLoad="1"/>
</workbook>
</file>

<file path=xl/sharedStrings.xml><?xml version="1.0" encoding="utf-8"?>
<sst xmlns="http://schemas.openxmlformats.org/spreadsheetml/2006/main" count="63" uniqueCount="33">
  <si>
    <t>児童・生徒・園児数</t>
  </si>
  <si>
    <t>職　員　数</t>
  </si>
  <si>
    <t>本 　務 　者</t>
  </si>
  <si>
    <t>兼　務　者</t>
  </si>
  <si>
    <t>本　務　者</t>
  </si>
  <si>
    <t>計</t>
  </si>
  <si>
    <t>本校</t>
  </si>
  <si>
    <t>分校</t>
  </si>
  <si>
    <t>男</t>
  </si>
  <si>
    <t>女</t>
  </si>
  <si>
    <t>国・公立</t>
  </si>
  <si>
    <t>私立</t>
  </si>
  <si>
    <t>小学校</t>
  </si>
  <si>
    <t>中学校</t>
  </si>
  <si>
    <t>高</t>
  </si>
  <si>
    <t>等学</t>
  </si>
  <si>
    <t>公立</t>
  </si>
  <si>
    <t>校</t>
  </si>
  <si>
    <t>盲学校</t>
  </si>
  <si>
    <t>養護学校</t>
  </si>
  <si>
    <t>幼</t>
  </si>
  <si>
    <t>稚</t>
  </si>
  <si>
    <t>園</t>
  </si>
  <si>
    <t>専</t>
  </si>
  <si>
    <t>修学</t>
  </si>
  <si>
    <t>各</t>
  </si>
  <si>
    <t>種学</t>
  </si>
  <si>
    <t>区 　分</t>
  </si>
  <si>
    <t>聾学校</t>
  </si>
  <si>
    <t>学  校  数</t>
  </si>
  <si>
    <t>教　　　 員 　　　数</t>
  </si>
  <si>
    <t>第１表　学校総括表</t>
  </si>
  <si>
    <t>（平成15年５月１日現在）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</si>
</sst>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 quotePrefix="1">
      <alignment horizontal="centerContinuous" vertical="center"/>
    </xf>
    <xf numFmtId="0" fontId="0" fillId="0" borderId="5" xfId="0" applyBorder="1" applyAlignment="1" quotePrefix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 quotePrefix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 quotePrefix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textRotation="255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textRotation="255"/>
    </xf>
    <xf numFmtId="0" fontId="0" fillId="0" borderId="11" xfId="0" applyBorder="1" applyAlignment="1">
      <alignment horizontal="center" vertical="top" textRotation="255"/>
    </xf>
    <xf numFmtId="0" fontId="0" fillId="0" borderId="0" xfId="0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0" fillId="0" borderId="10" xfId="0" applyBorder="1" applyAlignment="1" quotePrefix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 horizontal="right"/>
    </xf>
    <xf numFmtId="0" fontId="0" fillId="0" borderId="11" xfId="0" applyFont="1" applyBorder="1" applyAlignment="1" quotePrefix="1">
      <alignment horizontal="center" vertical="center" textRotation="255"/>
    </xf>
    <xf numFmtId="176" fontId="4" fillId="0" borderId="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8" xfId="0" applyNumberFormat="1" applyFont="1" applyBorder="1" applyAlignment="1" quotePrefix="1">
      <alignment horizontal="right" vertical="center"/>
    </xf>
    <xf numFmtId="176" fontId="4" fillId="0" borderId="12" xfId="0" applyNumberFormat="1" applyFont="1" applyBorder="1" applyAlignment="1" quotePrefix="1">
      <alignment horizontal="right" vertical="center"/>
    </xf>
    <xf numFmtId="176" fontId="4" fillId="0" borderId="14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 quotePrefix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quotePrefix="1">
      <alignment horizontal="right" vertical="center"/>
    </xf>
    <xf numFmtId="176" fontId="4" fillId="0" borderId="14" xfId="0" applyNumberFormat="1" applyFont="1" applyFill="1" applyBorder="1" applyAlignment="1" quotePrefix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8" xfId="0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9.00390625" defaultRowHeight="12.75"/>
  <cols>
    <col min="1" max="1" width="3.00390625" style="2" customWidth="1"/>
    <col min="2" max="2" width="4.75390625" style="2" customWidth="1"/>
    <col min="3" max="4" width="4.25390625" style="2" customWidth="1"/>
    <col min="5" max="5" width="4.125" style="2" customWidth="1"/>
    <col min="6" max="6" width="7.625" style="2" customWidth="1"/>
    <col min="7" max="9" width="6.75390625" style="2" customWidth="1"/>
    <col min="10" max="17" width="5.75390625" style="2" customWidth="1"/>
    <col min="18" max="16384" width="9.125" style="2" customWidth="1"/>
  </cols>
  <sheetData>
    <row r="1" spans="1:17" ht="15" customHeight="1">
      <c r="A1" s="31" t="s">
        <v>31</v>
      </c>
      <c r="N1" s="1"/>
      <c r="O1"/>
      <c r="P1" s="1"/>
      <c r="Q1" s="32" t="s">
        <v>32</v>
      </c>
    </row>
    <row r="2" spans="1:17" ht="15" customHeight="1">
      <c r="A2" s="3"/>
      <c r="B2" s="4"/>
      <c r="C2" s="58" t="s">
        <v>29</v>
      </c>
      <c r="D2" s="59"/>
      <c r="E2" s="60"/>
      <c r="F2" s="64" t="s">
        <v>0</v>
      </c>
      <c r="G2" s="59"/>
      <c r="H2" s="60"/>
      <c r="I2" s="5" t="s">
        <v>30</v>
      </c>
      <c r="J2" s="5"/>
      <c r="K2" s="5"/>
      <c r="L2" s="5"/>
      <c r="M2" s="5"/>
      <c r="N2" s="6"/>
      <c r="O2" s="7" t="s">
        <v>1</v>
      </c>
      <c r="P2" s="5"/>
      <c r="Q2" s="6"/>
    </row>
    <row r="3" spans="1:17" ht="15" customHeight="1">
      <c r="A3" s="8" t="s">
        <v>27</v>
      </c>
      <c r="B3" s="9"/>
      <c r="C3" s="61"/>
      <c r="D3" s="62"/>
      <c r="E3" s="63"/>
      <c r="F3" s="61"/>
      <c r="G3" s="62"/>
      <c r="H3" s="63"/>
      <c r="I3" s="10" t="s">
        <v>2</v>
      </c>
      <c r="J3" s="11"/>
      <c r="K3" s="12"/>
      <c r="L3" s="10" t="s">
        <v>3</v>
      </c>
      <c r="M3" s="11"/>
      <c r="N3" s="12"/>
      <c r="O3" s="10" t="s">
        <v>4</v>
      </c>
      <c r="P3" s="11"/>
      <c r="Q3" s="12"/>
    </row>
    <row r="4" spans="1:17" ht="15" customHeight="1">
      <c r="A4" s="13"/>
      <c r="B4" s="12"/>
      <c r="C4" s="15" t="s">
        <v>5</v>
      </c>
      <c r="D4" s="30" t="s">
        <v>6</v>
      </c>
      <c r="E4" s="15" t="s">
        <v>7</v>
      </c>
      <c r="F4" s="15" t="s">
        <v>5</v>
      </c>
      <c r="G4" s="30" t="s">
        <v>8</v>
      </c>
      <c r="H4" s="15" t="s">
        <v>9</v>
      </c>
      <c r="I4" s="15" t="s">
        <v>5</v>
      </c>
      <c r="J4" s="30" t="s">
        <v>8</v>
      </c>
      <c r="K4" s="15" t="s">
        <v>9</v>
      </c>
      <c r="L4" s="15" t="s">
        <v>5</v>
      </c>
      <c r="M4" s="30" t="s">
        <v>8</v>
      </c>
      <c r="N4" s="15" t="s">
        <v>9</v>
      </c>
      <c r="O4" s="15" t="s">
        <v>5</v>
      </c>
      <c r="P4" s="30" t="s">
        <v>8</v>
      </c>
      <c r="Q4" s="15" t="s">
        <v>9</v>
      </c>
    </row>
    <row r="5" spans="1:17" ht="18.75" customHeight="1">
      <c r="A5" s="14"/>
      <c r="B5" s="15" t="s">
        <v>5</v>
      </c>
      <c r="C5" s="34">
        <f>SUM(C8:C10,C13:C16,C19,C22)</f>
        <v>574</v>
      </c>
      <c r="D5" s="35">
        <f aca="true" t="shared" si="0" ref="D5:Q5">SUM(D8:D10,D13:D16,D19,D22)</f>
        <v>567</v>
      </c>
      <c r="E5" s="34">
        <f t="shared" si="0"/>
        <v>7</v>
      </c>
      <c r="F5" s="34">
        <f t="shared" si="0"/>
        <v>142893</v>
      </c>
      <c r="G5" s="35">
        <f t="shared" si="0"/>
        <v>71839</v>
      </c>
      <c r="H5" s="34">
        <f t="shared" si="0"/>
        <v>71054</v>
      </c>
      <c r="I5" s="34">
        <f t="shared" si="0"/>
        <v>10613</v>
      </c>
      <c r="J5" s="35">
        <f t="shared" si="0"/>
        <v>4564</v>
      </c>
      <c r="K5" s="34">
        <f t="shared" si="0"/>
        <v>6049</v>
      </c>
      <c r="L5" s="34">
        <f t="shared" si="0"/>
        <v>2293</v>
      </c>
      <c r="M5" s="35">
        <f t="shared" si="0"/>
        <v>1197</v>
      </c>
      <c r="N5" s="34">
        <f t="shared" si="0"/>
        <v>1096</v>
      </c>
      <c r="O5" s="34">
        <f t="shared" si="0"/>
        <v>2571</v>
      </c>
      <c r="P5" s="35">
        <f t="shared" si="0"/>
        <v>759</v>
      </c>
      <c r="Q5" s="34">
        <f t="shared" si="0"/>
        <v>1812</v>
      </c>
    </row>
    <row r="6" spans="1:17" ht="27" customHeight="1">
      <c r="A6" s="14" t="s">
        <v>5</v>
      </c>
      <c r="B6" s="19" t="s">
        <v>10</v>
      </c>
      <c r="C6" s="36">
        <f>SUM(C8:C9,C11,C13:C15,C17,C20,C23)</f>
        <v>437</v>
      </c>
      <c r="D6" s="37">
        <f aca="true" t="shared" si="1" ref="D6:Q6">SUM(D8:D9,D11,D13:D15,D17,D20,D23)</f>
        <v>430</v>
      </c>
      <c r="E6" s="36">
        <f t="shared" si="1"/>
        <v>7</v>
      </c>
      <c r="F6" s="36">
        <f t="shared" si="1"/>
        <v>122952</v>
      </c>
      <c r="G6" s="37">
        <f t="shared" si="1"/>
        <v>61892</v>
      </c>
      <c r="H6" s="36">
        <f t="shared" si="1"/>
        <v>61060</v>
      </c>
      <c r="I6" s="36">
        <f t="shared" si="1"/>
        <v>9106</v>
      </c>
      <c r="J6" s="37">
        <f t="shared" si="1"/>
        <v>3836</v>
      </c>
      <c r="K6" s="36">
        <f t="shared" si="1"/>
        <v>5270</v>
      </c>
      <c r="L6" s="36">
        <f t="shared" si="1"/>
        <v>1132</v>
      </c>
      <c r="M6" s="37">
        <f t="shared" si="1"/>
        <v>505</v>
      </c>
      <c r="N6" s="36">
        <f t="shared" si="1"/>
        <v>627</v>
      </c>
      <c r="O6" s="36">
        <f t="shared" si="1"/>
        <v>2199</v>
      </c>
      <c r="P6" s="37">
        <f t="shared" si="1"/>
        <v>564</v>
      </c>
      <c r="Q6" s="36">
        <f t="shared" si="1"/>
        <v>1635</v>
      </c>
    </row>
    <row r="7" spans="1:17" ht="18.75" customHeight="1">
      <c r="A7" s="16"/>
      <c r="B7" s="17" t="s">
        <v>11</v>
      </c>
      <c r="C7" s="34">
        <f>SUM(C12,C18,C21,C24)</f>
        <v>137</v>
      </c>
      <c r="D7" s="35">
        <f aca="true" t="shared" si="2" ref="D7:Q7">SUM(D12,D18,D21,D24)</f>
        <v>137</v>
      </c>
      <c r="E7" s="38">
        <f t="shared" si="2"/>
        <v>0</v>
      </c>
      <c r="F7" s="34">
        <f t="shared" si="2"/>
        <v>19941</v>
      </c>
      <c r="G7" s="35">
        <f t="shared" si="2"/>
        <v>9947</v>
      </c>
      <c r="H7" s="34">
        <f t="shared" si="2"/>
        <v>9994</v>
      </c>
      <c r="I7" s="34">
        <f t="shared" si="2"/>
        <v>1507</v>
      </c>
      <c r="J7" s="35">
        <f t="shared" si="2"/>
        <v>728</v>
      </c>
      <c r="K7" s="34">
        <f t="shared" si="2"/>
        <v>779</v>
      </c>
      <c r="L7" s="34">
        <f t="shared" si="2"/>
        <v>1161</v>
      </c>
      <c r="M7" s="35">
        <f t="shared" si="2"/>
        <v>692</v>
      </c>
      <c r="N7" s="34">
        <f t="shared" si="2"/>
        <v>469</v>
      </c>
      <c r="O7" s="34">
        <f t="shared" si="2"/>
        <v>372</v>
      </c>
      <c r="P7" s="35">
        <f t="shared" si="2"/>
        <v>195</v>
      </c>
      <c r="Q7" s="34">
        <f t="shared" si="2"/>
        <v>177</v>
      </c>
    </row>
    <row r="8" spans="1:17" ht="45" customHeight="1">
      <c r="A8" s="20" t="s">
        <v>12</v>
      </c>
      <c r="B8" s="21" t="s">
        <v>10</v>
      </c>
      <c r="C8" s="34">
        <f>SUM(D8:E8)</f>
        <v>235</v>
      </c>
      <c r="D8" s="35">
        <v>232</v>
      </c>
      <c r="E8" s="34">
        <v>3</v>
      </c>
      <c r="F8" s="34">
        <f>SUM(G8:H8)</f>
        <v>61053</v>
      </c>
      <c r="G8" s="35">
        <v>31076</v>
      </c>
      <c r="H8" s="34">
        <v>29977</v>
      </c>
      <c r="I8" s="34">
        <f>SUM(J8:K8)</f>
        <v>3720</v>
      </c>
      <c r="J8" s="35">
        <v>1097</v>
      </c>
      <c r="K8" s="34">
        <v>2623</v>
      </c>
      <c r="L8" s="43">
        <f>SUM(M8:N8)</f>
        <v>53</v>
      </c>
      <c r="M8" s="44">
        <v>14</v>
      </c>
      <c r="N8" s="43">
        <v>39</v>
      </c>
      <c r="O8" s="43">
        <f>SUM(P8:Q8)</f>
        <v>1009</v>
      </c>
      <c r="P8" s="44">
        <v>118</v>
      </c>
      <c r="Q8" s="43">
        <v>891</v>
      </c>
    </row>
    <row r="9" spans="1:18" ht="42" customHeight="1">
      <c r="A9" s="20" t="s">
        <v>13</v>
      </c>
      <c r="B9" s="21" t="s">
        <v>10</v>
      </c>
      <c r="C9" s="34">
        <f aca="true" t="shared" si="3" ref="C9:C24">SUM(D9:E9)</f>
        <v>86</v>
      </c>
      <c r="D9" s="35">
        <v>86</v>
      </c>
      <c r="E9" s="38">
        <v>0</v>
      </c>
      <c r="F9" s="34">
        <f aca="true" t="shared" si="4" ref="F9:F24">SUM(G9:H9)</f>
        <v>31730</v>
      </c>
      <c r="G9" s="35">
        <v>16299</v>
      </c>
      <c r="H9" s="34">
        <v>15431</v>
      </c>
      <c r="I9" s="34">
        <f aca="true" t="shared" si="5" ref="I9:I24">SUM(J9:K9)</f>
        <v>2142</v>
      </c>
      <c r="J9" s="35">
        <v>1106</v>
      </c>
      <c r="K9" s="34">
        <v>1036</v>
      </c>
      <c r="L9" s="43">
        <f aca="true" t="shared" si="6" ref="L9:L24">SUM(M9:N9)</f>
        <v>50</v>
      </c>
      <c r="M9" s="44">
        <v>21</v>
      </c>
      <c r="N9" s="43">
        <v>29</v>
      </c>
      <c r="O9" s="43">
        <f aca="true" t="shared" si="7" ref="O9:O23">SUM(P9:Q9)</f>
        <v>425</v>
      </c>
      <c r="P9" s="44">
        <v>80</v>
      </c>
      <c r="Q9" s="43">
        <v>345</v>
      </c>
      <c r="R9" s="29"/>
    </row>
    <row r="10" spans="1:18" ht="24" customHeight="1">
      <c r="A10" s="24" t="s">
        <v>14</v>
      </c>
      <c r="B10" s="15" t="s">
        <v>5</v>
      </c>
      <c r="C10" s="34">
        <f t="shared" si="3"/>
        <v>58</v>
      </c>
      <c r="D10" s="35">
        <f>SUM(D11:D12)</f>
        <v>55</v>
      </c>
      <c r="E10" s="34">
        <f>SUM(E11:E12)</f>
        <v>3</v>
      </c>
      <c r="F10" s="34">
        <f t="shared" si="4"/>
        <v>32734</v>
      </c>
      <c r="G10" s="35">
        <f>SUM(G11:G12)</f>
        <v>16341</v>
      </c>
      <c r="H10" s="34">
        <f>SUM(H11:H12)</f>
        <v>16393</v>
      </c>
      <c r="I10" s="34">
        <f t="shared" si="5"/>
        <v>2521</v>
      </c>
      <c r="J10" s="35">
        <f>SUM(J11:J12)</f>
        <v>1648</v>
      </c>
      <c r="K10" s="34">
        <f>SUM(K11:K12)</f>
        <v>873</v>
      </c>
      <c r="L10" s="34">
        <f t="shared" si="6"/>
        <v>597</v>
      </c>
      <c r="M10" s="35">
        <f>SUM(M11:M12)</f>
        <v>271</v>
      </c>
      <c r="N10" s="34">
        <f>SUM(N11:N12)</f>
        <v>326</v>
      </c>
      <c r="O10" s="34">
        <f t="shared" si="7"/>
        <v>587</v>
      </c>
      <c r="P10" s="35">
        <f>SUM(P11:P12)</f>
        <v>343</v>
      </c>
      <c r="Q10" s="34">
        <f>SUM(Q11:Q12)</f>
        <v>244</v>
      </c>
      <c r="R10" s="22"/>
    </row>
    <row r="11" spans="1:17" ht="24" customHeight="1">
      <c r="A11" s="23" t="s">
        <v>15</v>
      </c>
      <c r="B11" s="18" t="s">
        <v>16</v>
      </c>
      <c r="C11" s="36">
        <f t="shared" si="3"/>
        <v>49</v>
      </c>
      <c r="D11" s="37">
        <v>46</v>
      </c>
      <c r="E11" s="36">
        <v>3</v>
      </c>
      <c r="F11" s="36">
        <f>SUM(G11:H11)</f>
        <v>26165</v>
      </c>
      <c r="G11" s="37">
        <v>12665</v>
      </c>
      <c r="H11" s="36">
        <v>13500</v>
      </c>
      <c r="I11" s="36">
        <f>SUM(J11:K11)</f>
        <v>2109</v>
      </c>
      <c r="J11" s="37">
        <v>1342</v>
      </c>
      <c r="K11" s="36">
        <v>767</v>
      </c>
      <c r="L11" s="36">
        <f t="shared" si="6"/>
        <v>384</v>
      </c>
      <c r="M11" s="37">
        <v>165</v>
      </c>
      <c r="N11" s="36">
        <v>219</v>
      </c>
      <c r="O11" s="36">
        <f>SUM(P11:Q11)</f>
        <v>517</v>
      </c>
      <c r="P11" s="37">
        <v>303</v>
      </c>
      <c r="Q11" s="36">
        <v>214</v>
      </c>
    </row>
    <row r="12" spans="1:17" ht="24" customHeight="1">
      <c r="A12" s="25" t="s">
        <v>17</v>
      </c>
      <c r="B12" s="17" t="s">
        <v>11</v>
      </c>
      <c r="C12" s="34">
        <f t="shared" si="3"/>
        <v>9</v>
      </c>
      <c r="D12" s="35">
        <v>9</v>
      </c>
      <c r="E12" s="38">
        <v>0</v>
      </c>
      <c r="F12" s="42">
        <f>SUM(G12:H12)</f>
        <v>6569</v>
      </c>
      <c r="G12" s="35">
        <v>3676</v>
      </c>
      <c r="H12" s="34">
        <v>2893</v>
      </c>
      <c r="I12" s="34">
        <f>SUM(J12:K12)</f>
        <v>412</v>
      </c>
      <c r="J12" s="35">
        <v>306</v>
      </c>
      <c r="K12" s="34">
        <v>106</v>
      </c>
      <c r="L12" s="34">
        <f t="shared" si="6"/>
        <v>213</v>
      </c>
      <c r="M12" s="35">
        <v>106</v>
      </c>
      <c r="N12" s="34">
        <v>107</v>
      </c>
      <c r="O12" s="34">
        <f>SUM(P12:Q12)</f>
        <v>70</v>
      </c>
      <c r="P12" s="35">
        <v>40</v>
      </c>
      <c r="Q12" s="34">
        <v>30</v>
      </c>
    </row>
    <row r="13" spans="1:18" ht="39.75" customHeight="1">
      <c r="A13" s="20" t="s">
        <v>18</v>
      </c>
      <c r="B13" s="17" t="s">
        <v>16</v>
      </c>
      <c r="C13" s="34">
        <f t="shared" si="3"/>
        <v>1</v>
      </c>
      <c r="D13" s="35">
        <v>1</v>
      </c>
      <c r="E13" s="38">
        <v>0</v>
      </c>
      <c r="F13" s="34">
        <f t="shared" si="4"/>
        <v>42</v>
      </c>
      <c r="G13" s="35">
        <v>30</v>
      </c>
      <c r="H13" s="34">
        <v>12</v>
      </c>
      <c r="I13" s="34">
        <f t="shared" si="5"/>
        <v>52</v>
      </c>
      <c r="J13" s="35">
        <v>30</v>
      </c>
      <c r="K13" s="34">
        <v>22</v>
      </c>
      <c r="L13" s="43">
        <f t="shared" si="6"/>
        <v>8</v>
      </c>
      <c r="M13" s="44">
        <v>6</v>
      </c>
      <c r="N13" s="43">
        <v>2</v>
      </c>
      <c r="O13" s="43">
        <f t="shared" si="7"/>
        <v>24</v>
      </c>
      <c r="P13" s="44">
        <v>3</v>
      </c>
      <c r="Q13" s="43">
        <v>21</v>
      </c>
      <c r="R13" s="41"/>
    </row>
    <row r="14" spans="1:19" ht="43.5" customHeight="1">
      <c r="A14" s="33" t="s">
        <v>28</v>
      </c>
      <c r="B14" s="17" t="s">
        <v>16</v>
      </c>
      <c r="C14" s="34">
        <f t="shared" si="3"/>
        <v>2</v>
      </c>
      <c r="D14" s="35">
        <v>2</v>
      </c>
      <c r="E14" s="38">
        <v>0</v>
      </c>
      <c r="F14" s="34">
        <f t="shared" si="4"/>
        <v>64</v>
      </c>
      <c r="G14" s="35">
        <v>21</v>
      </c>
      <c r="H14" s="34">
        <v>43</v>
      </c>
      <c r="I14" s="34">
        <f t="shared" si="5"/>
        <v>75</v>
      </c>
      <c r="J14" s="35">
        <v>21</v>
      </c>
      <c r="K14" s="34">
        <v>54</v>
      </c>
      <c r="L14" s="43">
        <f t="shared" si="6"/>
        <v>0</v>
      </c>
      <c r="M14" s="45">
        <v>0</v>
      </c>
      <c r="N14" s="43">
        <v>0</v>
      </c>
      <c r="O14" s="43">
        <f t="shared" si="7"/>
        <v>23</v>
      </c>
      <c r="P14" s="44">
        <v>11</v>
      </c>
      <c r="Q14" s="43">
        <v>12</v>
      </c>
      <c r="S14" s="26"/>
    </row>
    <row r="15" spans="1:17" ht="43.5" customHeight="1">
      <c r="A15" s="27" t="s">
        <v>19</v>
      </c>
      <c r="B15" s="21" t="s">
        <v>10</v>
      </c>
      <c r="C15" s="34">
        <f t="shared" si="3"/>
        <v>10</v>
      </c>
      <c r="D15" s="35">
        <v>9</v>
      </c>
      <c r="E15" s="34">
        <v>1</v>
      </c>
      <c r="F15" s="34">
        <f t="shared" si="4"/>
        <v>988</v>
      </c>
      <c r="G15" s="35">
        <v>653</v>
      </c>
      <c r="H15" s="34">
        <v>335</v>
      </c>
      <c r="I15" s="34">
        <f t="shared" si="5"/>
        <v>749</v>
      </c>
      <c r="J15" s="35">
        <v>223</v>
      </c>
      <c r="K15" s="34">
        <v>526</v>
      </c>
      <c r="L15" s="43">
        <f t="shared" si="6"/>
        <v>12</v>
      </c>
      <c r="M15" s="44">
        <v>4</v>
      </c>
      <c r="N15" s="43">
        <v>8</v>
      </c>
      <c r="O15" s="43">
        <f t="shared" si="7"/>
        <v>155</v>
      </c>
      <c r="P15" s="44">
        <v>44</v>
      </c>
      <c r="Q15" s="43">
        <v>111</v>
      </c>
    </row>
    <row r="16" spans="1:19" ht="21" customHeight="1">
      <c r="A16" s="24" t="s">
        <v>20</v>
      </c>
      <c r="B16" s="15" t="s">
        <v>5</v>
      </c>
      <c r="C16" s="34">
        <f t="shared" si="3"/>
        <v>107</v>
      </c>
      <c r="D16" s="35">
        <f>SUM(D17:D18)</f>
        <v>107</v>
      </c>
      <c r="E16" s="38">
        <f>SUM(E17:E18)</f>
        <v>0</v>
      </c>
      <c r="F16" s="34">
        <f t="shared" si="4"/>
        <v>9006</v>
      </c>
      <c r="G16" s="35">
        <f>SUM(G17:G18)</f>
        <v>4565</v>
      </c>
      <c r="H16" s="38">
        <f>SUM(H17:H18)</f>
        <v>4441</v>
      </c>
      <c r="I16" s="34">
        <f t="shared" si="5"/>
        <v>710</v>
      </c>
      <c r="J16" s="35">
        <f>SUM(J17:J18)</f>
        <v>43</v>
      </c>
      <c r="K16" s="38">
        <f>SUM(K17:K18)</f>
        <v>667</v>
      </c>
      <c r="L16" s="34">
        <f t="shared" si="6"/>
        <v>76</v>
      </c>
      <c r="M16" s="35">
        <f>SUM(M17:M18)</f>
        <v>33</v>
      </c>
      <c r="N16" s="38">
        <f>SUM(N17:N18)</f>
        <v>43</v>
      </c>
      <c r="O16" s="34">
        <f t="shared" si="7"/>
        <v>131</v>
      </c>
      <c r="P16" s="35">
        <f>SUM(P17:P18)</f>
        <v>57</v>
      </c>
      <c r="Q16" s="38">
        <f>SUM(Q17:Q18)</f>
        <v>74</v>
      </c>
      <c r="S16" s="26"/>
    </row>
    <row r="17" spans="1:17" ht="27" customHeight="1">
      <c r="A17" s="28" t="s">
        <v>21</v>
      </c>
      <c r="B17" s="19" t="s">
        <v>10</v>
      </c>
      <c r="C17" s="36">
        <f t="shared" si="3"/>
        <v>47</v>
      </c>
      <c r="D17" s="37">
        <v>47</v>
      </c>
      <c r="E17" s="39">
        <v>0</v>
      </c>
      <c r="F17" s="36">
        <f t="shared" si="4"/>
        <v>2144</v>
      </c>
      <c r="G17" s="37">
        <v>1075</v>
      </c>
      <c r="H17" s="36">
        <v>1069</v>
      </c>
      <c r="I17" s="36">
        <f t="shared" si="5"/>
        <v>188</v>
      </c>
      <c r="J17" s="37">
        <v>4</v>
      </c>
      <c r="K17" s="36">
        <v>184</v>
      </c>
      <c r="L17" s="36">
        <f t="shared" si="6"/>
        <v>33</v>
      </c>
      <c r="M17" s="37">
        <v>15</v>
      </c>
      <c r="N17" s="36">
        <v>18</v>
      </c>
      <c r="O17" s="36">
        <f t="shared" si="7"/>
        <v>35</v>
      </c>
      <c r="P17" s="40">
        <v>0</v>
      </c>
      <c r="Q17" s="36">
        <v>35</v>
      </c>
    </row>
    <row r="18" spans="1:17" ht="21.75" customHeight="1">
      <c r="A18" s="25" t="s">
        <v>22</v>
      </c>
      <c r="B18" s="17" t="s">
        <v>11</v>
      </c>
      <c r="C18" s="34">
        <f t="shared" si="3"/>
        <v>60</v>
      </c>
      <c r="D18" s="35">
        <v>60</v>
      </c>
      <c r="E18" s="38">
        <v>0</v>
      </c>
      <c r="F18" s="34">
        <f t="shared" si="4"/>
        <v>6862</v>
      </c>
      <c r="G18" s="35">
        <v>3490</v>
      </c>
      <c r="H18" s="34">
        <v>3372</v>
      </c>
      <c r="I18" s="34">
        <f t="shared" si="5"/>
        <v>522</v>
      </c>
      <c r="J18" s="35">
        <v>39</v>
      </c>
      <c r="K18" s="34">
        <v>483</v>
      </c>
      <c r="L18" s="34">
        <f t="shared" si="6"/>
        <v>43</v>
      </c>
      <c r="M18" s="35">
        <v>18</v>
      </c>
      <c r="N18" s="34">
        <v>25</v>
      </c>
      <c r="O18" s="34">
        <f t="shared" si="7"/>
        <v>96</v>
      </c>
      <c r="P18" s="35">
        <v>57</v>
      </c>
      <c r="Q18" s="34">
        <v>39</v>
      </c>
    </row>
    <row r="19" spans="1:17" ht="19.5" customHeight="1">
      <c r="A19" s="24" t="s">
        <v>23</v>
      </c>
      <c r="B19" s="53" t="s">
        <v>5</v>
      </c>
      <c r="C19" s="43">
        <f t="shared" si="3"/>
        <v>35</v>
      </c>
      <c r="D19" s="44">
        <f>SUM(D20:D21)</f>
        <v>35</v>
      </c>
      <c r="E19" s="57">
        <f>SUM(E20:E21)</f>
        <v>0</v>
      </c>
      <c r="F19" s="43">
        <f t="shared" si="4"/>
        <v>4039</v>
      </c>
      <c r="G19" s="44">
        <f>SUM(G20:G21)</f>
        <v>1279</v>
      </c>
      <c r="H19" s="46">
        <f>SUM(H20:H21)</f>
        <v>2760</v>
      </c>
      <c r="I19" s="43">
        <f t="shared" si="5"/>
        <v>296</v>
      </c>
      <c r="J19" s="44">
        <f>SUM(J20:J21)</f>
        <v>102</v>
      </c>
      <c r="K19" s="46">
        <f>SUM(K20:K21)</f>
        <v>194</v>
      </c>
      <c r="L19" s="43">
        <f t="shared" si="6"/>
        <v>1322</v>
      </c>
      <c r="M19" s="44">
        <f>SUM(M20:M21)</f>
        <v>729</v>
      </c>
      <c r="N19" s="46">
        <f>SUM(N20:N21)</f>
        <v>593</v>
      </c>
      <c r="O19" s="43">
        <f t="shared" si="7"/>
        <v>84</v>
      </c>
      <c r="P19" s="44">
        <f>SUM(P20:P21)</f>
        <v>34</v>
      </c>
      <c r="Q19" s="46">
        <f>SUM(Q20:Q21)</f>
        <v>50</v>
      </c>
    </row>
    <row r="20" spans="1:17" ht="27.75" customHeight="1">
      <c r="A20" s="23" t="s">
        <v>24</v>
      </c>
      <c r="B20" s="56" t="s">
        <v>10</v>
      </c>
      <c r="C20" s="47">
        <f t="shared" si="3"/>
        <v>6</v>
      </c>
      <c r="D20" s="48">
        <v>6</v>
      </c>
      <c r="E20" s="49">
        <v>0</v>
      </c>
      <c r="F20" s="47">
        <f t="shared" si="4"/>
        <v>766</v>
      </c>
      <c r="G20" s="48">
        <v>73</v>
      </c>
      <c r="H20" s="47">
        <v>693</v>
      </c>
      <c r="I20" s="47">
        <f t="shared" si="5"/>
        <v>71</v>
      </c>
      <c r="J20" s="48">
        <v>13</v>
      </c>
      <c r="K20" s="47">
        <v>58</v>
      </c>
      <c r="L20" s="47">
        <f t="shared" si="6"/>
        <v>592</v>
      </c>
      <c r="M20" s="48">
        <v>280</v>
      </c>
      <c r="N20" s="47">
        <v>312</v>
      </c>
      <c r="O20" s="47">
        <f t="shared" si="7"/>
        <v>11</v>
      </c>
      <c r="P20" s="48">
        <v>5</v>
      </c>
      <c r="Q20" s="47">
        <v>6</v>
      </c>
    </row>
    <row r="21" spans="1:17" ht="21" customHeight="1">
      <c r="A21" s="25" t="s">
        <v>17</v>
      </c>
      <c r="B21" s="55" t="s">
        <v>11</v>
      </c>
      <c r="C21" s="43">
        <f t="shared" si="3"/>
        <v>29</v>
      </c>
      <c r="D21" s="44">
        <v>29</v>
      </c>
      <c r="E21" s="46">
        <v>0</v>
      </c>
      <c r="F21" s="43">
        <f t="shared" si="4"/>
        <v>3273</v>
      </c>
      <c r="G21" s="44">
        <v>1206</v>
      </c>
      <c r="H21" s="43">
        <v>2067</v>
      </c>
      <c r="I21" s="43">
        <f t="shared" si="5"/>
        <v>225</v>
      </c>
      <c r="J21" s="44">
        <v>89</v>
      </c>
      <c r="K21" s="43">
        <v>136</v>
      </c>
      <c r="L21" s="43">
        <f t="shared" si="6"/>
        <v>730</v>
      </c>
      <c r="M21" s="44">
        <v>449</v>
      </c>
      <c r="N21" s="43">
        <v>281</v>
      </c>
      <c r="O21" s="43">
        <f t="shared" si="7"/>
        <v>73</v>
      </c>
      <c r="P21" s="44">
        <v>29</v>
      </c>
      <c r="Q21" s="43">
        <v>44</v>
      </c>
    </row>
    <row r="22" spans="1:17" ht="23.25" customHeight="1">
      <c r="A22" s="24" t="s">
        <v>25</v>
      </c>
      <c r="B22" s="53" t="s">
        <v>5</v>
      </c>
      <c r="C22" s="43">
        <f t="shared" si="3"/>
        <v>40</v>
      </c>
      <c r="D22" s="44">
        <f>SUM(D23:D24)</f>
        <v>40</v>
      </c>
      <c r="E22" s="46">
        <f>SUM(E23:E24)</f>
        <v>0</v>
      </c>
      <c r="F22" s="43">
        <f t="shared" si="4"/>
        <v>3237</v>
      </c>
      <c r="G22" s="44">
        <f>SUM(G23:G24)</f>
        <v>1575</v>
      </c>
      <c r="H22" s="46">
        <f>SUM(H23:H24)</f>
        <v>1662</v>
      </c>
      <c r="I22" s="43">
        <f t="shared" si="5"/>
        <v>348</v>
      </c>
      <c r="J22" s="44">
        <f>SUM(J23:J24)</f>
        <v>294</v>
      </c>
      <c r="K22" s="46">
        <f>SUM(K23:K24)</f>
        <v>54</v>
      </c>
      <c r="L22" s="43">
        <f t="shared" si="6"/>
        <v>175</v>
      </c>
      <c r="M22" s="44">
        <f>SUM(M23:M24)</f>
        <v>119</v>
      </c>
      <c r="N22" s="46">
        <f>SUM(N23:N24)</f>
        <v>56</v>
      </c>
      <c r="O22" s="43">
        <f t="shared" si="7"/>
        <v>133</v>
      </c>
      <c r="P22" s="44">
        <f>SUM(P23:P24)</f>
        <v>69</v>
      </c>
      <c r="Q22" s="46">
        <f>SUM(Q23:Q24)</f>
        <v>64</v>
      </c>
    </row>
    <row r="23" spans="1:17" ht="23.25" customHeight="1">
      <c r="A23" s="23" t="s">
        <v>26</v>
      </c>
      <c r="B23" s="54" t="s">
        <v>16</v>
      </c>
      <c r="C23" s="47">
        <f t="shared" si="3"/>
        <v>1</v>
      </c>
      <c r="D23" s="48">
        <v>1</v>
      </c>
      <c r="E23" s="49">
        <v>0</v>
      </c>
      <c r="F23" s="49">
        <f t="shared" si="4"/>
        <v>0</v>
      </c>
      <c r="G23" s="50">
        <v>0</v>
      </c>
      <c r="H23" s="49">
        <v>0</v>
      </c>
      <c r="I23" s="51">
        <f t="shared" si="5"/>
        <v>0</v>
      </c>
      <c r="J23" s="52">
        <v>0</v>
      </c>
      <c r="K23" s="51">
        <v>0</v>
      </c>
      <c r="L23" s="51">
        <f t="shared" si="6"/>
        <v>0</v>
      </c>
      <c r="M23" s="52">
        <v>0</v>
      </c>
      <c r="N23" s="51">
        <v>0</v>
      </c>
      <c r="O23" s="51">
        <f t="shared" si="7"/>
        <v>0</v>
      </c>
      <c r="P23" s="52">
        <v>0</v>
      </c>
      <c r="Q23" s="51">
        <v>0</v>
      </c>
    </row>
    <row r="24" spans="1:17" ht="23.25" customHeight="1">
      <c r="A24" s="25" t="s">
        <v>17</v>
      </c>
      <c r="B24" s="55" t="s">
        <v>11</v>
      </c>
      <c r="C24" s="43">
        <f t="shared" si="3"/>
        <v>39</v>
      </c>
      <c r="D24" s="44">
        <v>39</v>
      </c>
      <c r="E24" s="46">
        <v>0</v>
      </c>
      <c r="F24" s="43">
        <f t="shared" si="4"/>
        <v>3237</v>
      </c>
      <c r="G24" s="44">
        <v>1575</v>
      </c>
      <c r="H24" s="43">
        <v>1662</v>
      </c>
      <c r="I24" s="43">
        <f t="shared" si="5"/>
        <v>348</v>
      </c>
      <c r="J24" s="44">
        <v>294</v>
      </c>
      <c r="K24" s="43">
        <v>54</v>
      </c>
      <c r="L24" s="43">
        <f t="shared" si="6"/>
        <v>175</v>
      </c>
      <c r="M24" s="44">
        <v>119</v>
      </c>
      <c r="N24" s="43">
        <v>56</v>
      </c>
      <c r="O24" s="43">
        <f>SUM(P24:Q24)</f>
        <v>133</v>
      </c>
      <c r="P24" s="44">
        <v>69</v>
      </c>
      <c r="Q24" s="43">
        <v>64</v>
      </c>
    </row>
    <row r="25" ht="18" customHeight="1"/>
  </sheetData>
  <mergeCells count="2">
    <mergeCell ref="C2:E3"/>
    <mergeCell ref="F2:H3"/>
  </mergeCells>
  <printOptions/>
  <pageMargins left="0.8661417322834646" right="0.7874015748031497" top="0.984251968503937" bottom="0.984251968503937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2001-10-24T08:21:08Z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