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8565" windowHeight="8655" activeTab="0"/>
  </bookViews>
  <sheets>
    <sheet name="9 7 r02" sheetId="1" r:id="rId1"/>
  </sheets>
  <definedNames>
    <definedName name="_xlnm.Print_Area" localSheetId="0">'9 7 r02'!$A$1:$N$34</definedName>
  </definedNames>
  <calcPr fullCalcOnLoad="1"/>
</workbook>
</file>

<file path=xl/sharedStrings.xml><?xml version="1.0" encoding="utf-8"?>
<sst xmlns="http://schemas.openxmlformats.org/spreadsheetml/2006/main" count="45" uniqueCount="39">
  <si>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</si>
  <si>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</si>
  <si>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</si>
  <si>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</si>
  <si>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</si>
  <si>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</si>
  <si>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</si>
  <si>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</si>
  <si>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</si>
  <si>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</si>
  <si>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</si>
  <si>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</si>
  <si>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</si>
  <si>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</si>
  <si>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</si>
  <si>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</si>
  <si>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</si>
  <si>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</si>
  <si>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</si>
  <si>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</si>
  <si>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</si>
  <si>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</si>
  <si>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</si>
  <si>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</si>
  <si>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</si>
  <si>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</si>
  <si>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</si>
  <si>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</si>
  <si>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</si>
  <si>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r>
      <t>9-6　</t>
    </r>
    <r>
      <rPr>
        <sz val="14"/>
        <rFont val="ＭＳ 明朝"/>
        <family val="1"/>
      </rPr>
      <t>市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村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水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及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</si>
  <si>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平成28年度</t>
  </si>
  <si>
    <t>注１　各年度３月31日現在</t>
  </si>
  <si>
    <t>平成29年度</t>
  </si>
  <si>
    <t>平成30年度</t>
  </si>
  <si>
    <t xml:space="preserve">  ４　専用水道の給水人口には、「自己水源のみによるもの以外」は含めない。</t>
  </si>
  <si>
    <t>　２　人口は行政区域内総人口である。</t>
  </si>
  <si>
    <t>令和元年度</t>
  </si>
  <si>
    <t xml:space="preserve">  ３　上市町上水道事業から滑川市の行政区域へ給水 　現在給水人口　 8人</t>
  </si>
  <si>
    <t>令和２年度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</si>
</sst>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wrapText="1"/>
    </xf>
    <xf numFmtId="0" fontId="1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176" fontId="1" fillId="33" borderId="16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83" fontId="1" fillId="33" borderId="0" xfId="43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187" fontId="1" fillId="33" borderId="0" xfId="0" applyNumberFormat="1" applyFont="1" applyFill="1" applyAlignment="1">
      <alignment vertical="center"/>
    </xf>
    <xf numFmtId="187" fontId="1" fillId="33" borderId="15" xfId="0" applyNumberFormat="1" applyFont="1" applyFill="1" applyBorder="1" applyAlignment="1">
      <alignment vertical="center"/>
    </xf>
    <xf numFmtId="187" fontId="1" fillId="33" borderId="13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3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83" fontId="5" fillId="33" borderId="0" xfId="43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187" fontId="1" fillId="33" borderId="16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distributed" wrapText="1"/>
    </xf>
    <xf numFmtId="0" fontId="4" fillId="33" borderId="16" xfId="0" applyFont="1" applyFill="1" applyBorder="1" applyAlignment="1">
      <alignment horizontal="distributed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="115" zoomScaleNormal="115" zoomScaleSheetLayoutView="100" zoomScalePageLayoutView="0" workbookViewId="0" topLeftCell="A1">
      <selection activeCell="R13" sqref="R13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40" t="s">
        <v>29</v>
      </c>
      <c r="F1" s="40"/>
      <c r="G1" s="40"/>
      <c r="H1" s="40"/>
      <c r="I1" s="40"/>
      <c r="J1" s="40"/>
      <c r="K1" s="40"/>
      <c r="L1" s="40"/>
      <c r="N1" s="2" t="s">
        <v>9</v>
      </c>
    </row>
    <row r="2" spans="6:14" ht="3" customHeight="1">
      <c r="F2" s="3"/>
      <c r="G2" s="3"/>
      <c r="H2" s="3"/>
      <c r="I2" s="3"/>
      <c r="J2" s="3"/>
      <c r="K2" s="3"/>
      <c r="L2" s="3"/>
      <c r="N2" s="4"/>
    </row>
    <row r="3" spans="1:14" ht="19.5" customHeight="1">
      <c r="A3" s="5"/>
      <c r="B3" s="41" t="s">
        <v>0</v>
      </c>
      <c r="C3" s="5"/>
      <c r="D3" s="6" t="s">
        <v>1</v>
      </c>
      <c r="E3" s="44" t="s">
        <v>2</v>
      </c>
      <c r="F3" s="45"/>
      <c r="G3" s="46"/>
      <c r="H3" s="44" t="s">
        <v>3</v>
      </c>
      <c r="I3" s="46"/>
      <c r="J3" s="44" t="s">
        <v>4</v>
      </c>
      <c r="K3" s="46"/>
      <c r="L3" s="47" t="s">
        <v>5</v>
      </c>
      <c r="M3" s="48"/>
      <c r="N3" s="49" t="s">
        <v>6</v>
      </c>
    </row>
    <row r="4" spans="1:14" ht="9.75" customHeight="1">
      <c r="A4" s="7"/>
      <c r="B4" s="42"/>
      <c r="C4" s="7"/>
      <c r="D4" s="8" t="s">
        <v>10</v>
      </c>
      <c r="E4" s="51" t="s">
        <v>7</v>
      </c>
      <c r="F4" s="52"/>
      <c r="G4" s="55" t="s">
        <v>8</v>
      </c>
      <c r="H4" s="55" t="s">
        <v>7</v>
      </c>
      <c r="I4" s="55" t="s">
        <v>8</v>
      </c>
      <c r="J4" s="55" t="s">
        <v>7</v>
      </c>
      <c r="K4" s="55" t="s">
        <v>8</v>
      </c>
      <c r="L4" s="55" t="s">
        <v>7</v>
      </c>
      <c r="M4" s="9" t="s">
        <v>8</v>
      </c>
      <c r="N4" s="50"/>
    </row>
    <row r="5" spans="1:14" ht="9.75" customHeight="1">
      <c r="A5" s="10"/>
      <c r="B5" s="43"/>
      <c r="C5" s="10"/>
      <c r="D5" s="11"/>
      <c r="E5" s="53"/>
      <c r="F5" s="54"/>
      <c r="G5" s="56"/>
      <c r="H5" s="56"/>
      <c r="I5" s="56"/>
      <c r="J5" s="56"/>
      <c r="K5" s="56"/>
      <c r="L5" s="56"/>
      <c r="M5" s="12" t="s">
        <v>11</v>
      </c>
      <c r="N5" s="13" t="s">
        <v>12</v>
      </c>
    </row>
    <row r="6" spans="4:5" ht="3" customHeight="1">
      <c r="D6" s="14"/>
      <c r="E6" s="7"/>
    </row>
    <row r="7" spans="2:16" s="15" customFormat="1" ht="12" customHeight="1">
      <c r="B7" s="16" t="s">
        <v>30</v>
      </c>
      <c r="D7" s="17">
        <v>1056925</v>
      </c>
      <c r="E7" s="7"/>
      <c r="F7" s="18">
        <v>12</v>
      </c>
      <c r="G7" s="18">
        <v>944892</v>
      </c>
      <c r="H7" s="18">
        <v>56</v>
      </c>
      <c r="I7" s="18">
        <v>36224</v>
      </c>
      <c r="J7" s="18">
        <v>156</v>
      </c>
      <c r="K7" s="18">
        <v>3132</v>
      </c>
      <c r="L7" s="18">
        <v>224</v>
      </c>
      <c r="M7" s="18">
        <v>984248</v>
      </c>
      <c r="N7" s="19">
        <v>93.1</v>
      </c>
      <c r="P7" s="1"/>
    </row>
    <row r="8" spans="2:14" s="15" customFormat="1" ht="12" customHeight="1">
      <c r="B8" s="16" t="s">
        <v>32</v>
      </c>
      <c r="D8" s="17">
        <v>1051628</v>
      </c>
      <c r="E8" s="7"/>
      <c r="F8" s="18">
        <v>12</v>
      </c>
      <c r="G8" s="18">
        <v>952452</v>
      </c>
      <c r="H8" s="18">
        <v>46</v>
      </c>
      <c r="I8" s="18">
        <v>24107</v>
      </c>
      <c r="J8" s="18">
        <v>160</v>
      </c>
      <c r="K8" s="18">
        <v>3184</v>
      </c>
      <c r="L8" s="18">
        <v>218</v>
      </c>
      <c r="M8" s="18">
        <v>979743</v>
      </c>
      <c r="N8" s="19">
        <v>93.2</v>
      </c>
    </row>
    <row r="9" spans="2:14" s="15" customFormat="1" ht="12" customHeight="1">
      <c r="B9" s="16" t="s">
        <v>33</v>
      </c>
      <c r="C9" s="20"/>
      <c r="D9" s="17">
        <v>1044495</v>
      </c>
      <c r="E9" s="7"/>
      <c r="F9" s="18">
        <v>12</v>
      </c>
      <c r="G9" s="18">
        <v>947687</v>
      </c>
      <c r="H9" s="18">
        <v>46</v>
      </c>
      <c r="I9" s="18">
        <v>23246</v>
      </c>
      <c r="J9" s="18">
        <v>161</v>
      </c>
      <c r="K9" s="18">
        <v>3206</v>
      </c>
      <c r="L9" s="18">
        <v>219</v>
      </c>
      <c r="M9" s="18">
        <v>974139</v>
      </c>
      <c r="N9" s="19">
        <v>93.26411327962316</v>
      </c>
    </row>
    <row r="10" spans="2:14" s="15" customFormat="1" ht="12" customHeight="1">
      <c r="B10" s="16" t="s">
        <v>36</v>
      </c>
      <c r="C10" s="20"/>
      <c r="D10" s="17">
        <v>1037323</v>
      </c>
      <c r="E10" s="7"/>
      <c r="F10" s="18">
        <v>12</v>
      </c>
      <c r="G10" s="18">
        <v>942288</v>
      </c>
      <c r="H10" s="18">
        <v>46</v>
      </c>
      <c r="I10" s="18">
        <v>22869</v>
      </c>
      <c r="J10" s="18">
        <v>162</v>
      </c>
      <c r="K10" s="18">
        <v>3003</v>
      </c>
      <c r="L10" s="18">
        <v>220</v>
      </c>
      <c r="M10" s="18">
        <v>968160</v>
      </c>
      <c r="N10" s="19">
        <v>93.33254926382621</v>
      </c>
    </row>
    <row r="11" spans="2:14" s="15" customFormat="1" ht="12" customHeight="1">
      <c r="B11" s="21" t="s">
        <v>38</v>
      </c>
      <c r="D11" s="33">
        <f>SUM(D13:D27)</f>
        <v>1029042</v>
      </c>
      <c r="E11" s="34"/>
      <c r="F11" s="34">
        <f aca="true" t="shared" si="0" ref="F11:M11">SUM(F13:F27)</f>
        <v>12</v>
      </c>
      <c r="G11" s="34">
        <v>935897</v>
      </c>
      <c r="H11" s="34">
        <f t="shared" si="0"/>
        <v>46</v>
      </c>
      <c r="I11" s="34">
        <f t="shared" si="0"/>
        <v>22462</v>
      </c>
      <c r="J11" s="34">
        <f t="shared" si="0"/>
        <v>161</v>
      </c>
      <c r="K11" s="34">
        <f t="shared" si="0"/>
        <v>2800</v>
      </c>
      <c r="L11" s="34">
        <f t="shared" si="0"/>
        <v>219</v>
      </c>
      <c r="M11" s="34">
        <f t="shared" si="0"/>
        <v>961159</v>
      </c>
      <c r="N11" s="35">
        <f>M11/D11*100</f>
        <v>93.4032818874254</v>
      </c>
    </row>
    <row r="12" spans="2:14" ht="6" customHeight="1">
      <c r="B12" s="22"/>
      <c r="D12" s="17"/>
      <c r="F12" s="18"/>
      <c r="G12" s="18"/>
      <c r="H12" s="18"/>
      <c r="I12" s="18"/>
      <c r="J12" s="18"/>
      <c r="K12" s="18"/>
      <c r="L12" s="18"/>
      <c r="M12" s="18"/>
      <c r="N12" s="36"/>
    </row>
    <row r="13" spans="2:18" ht="12" customHeight="1">
      <c r="B13" s="23" t="s">
        <v>14</v>
      </c>
      <c r="D13" s="37">
        <v>412174</v>
      </c>
      <c r="E13" s="25"/>
      <c r="F13" s="38">
        <v>1</v>
      </c>
      <c r="G13" s="38">
        <v>408341</v>
      </c>
      <c r="H13" s="38">
        <v>0</v>
      </c>
      <c r="I13" s="38">
        <v>0</v>
      </c>
      <c r="J13" s="38">
        <f>53+10</f>
        <v>63</v>
      </c>
      <c r="K13" s="38">
        <v>1538</v>
      </c>
      <c r="L13" s="18">
        <f aca="true" t="shared" si="1" ref="L13:L27">F13+H13+J13</f>
        <v>64</v>
      </c>
      <c r="M13" s="18">
        <v>409879</v>
      </c>
      <c r="N13" s="19">
        <f aca="true" t="shared" si="2" ref="N13:N27">M13/D13*100</f>
        <v>99.44319632000078</v>
      </c>
      <c r="Q13" s="24"/>
      <c r="R13" s="24"/>
    </row>
    <row r="14" spans="2:14" ht="12" customHeight="1">
      <c r="B14" s="23" t="s">
        <v>15</v>
      </c>
      <c r="D14" s="37">
        <v>165512</v>
      </c>
      <c r="E14" s="25"/>
      <c r="F14" s="38">
        <v>1</v>
      </c>
      <c r="G14" s="38">
        <v>152606</v>
      </c>
      <c r="H14" s="38">
        <v>0</v>
      </c>
      <c r="I14" s="38">
        <v>0</v>
      </c>
      <c r="J14" s="38">
        <f>12+11</f>
        <v>23</v>
      </c>
      <c r="K14" s="38">
        <v>0</v>
      </c>
      <c r="L14" s="18">
        <f t="shared" si="1"/>
        <v>24</v>
      </c>
      <c r="M14" s="18">
        <f aca="true" t="shared" si="3" ref="M14:M27">G14+I14+K14</f>
        <v>152606</v>
      </c>
      <c r="N14" s="19">
        <f t="shared" si="2"/>
        <v>92.20237807530572</v>
      </c>
    </row>
    <row r="15" spans="2:14" ht="12" customHeight="1">
      <c r="B15" s="23" t="s">
        <v>16</v>
      </c>
      <c r="D15" s="37">
        <v>40633</v>
      </c>
      <c r="E15" s="25"/>
      <c r="F15" s="38">
        <v>1</v>
      </c>
      <c r="G15" s="38">
        <v>34791</v>
      </c>
      <c r="H15" s="38">
        <v>9</v>
      </c>
      <c r="I15" s="38">
        <v>1238</v>
      </c>
      <c r="J15" s="38">
        <v>14</v>
      </c>
      <c r="K15" s="38">
        <v>147</v>
      </c>
      <c r="L15" s="18">
        <f t="shared" si="1"/>
        <v>24</v>
      </c>
      <c r="M15" s="18">
        <f t="shared" si="3"/>
        <v>36176</v>
      </c>
      <c r="N15" s="19">
        <f t="shared" si="2"/>
        <v>89.03108310978762</v>
      </c>
    </row>
    <row r="16" spans="2:14" ht="12" customHeight="1">
      <c r="B16" s="23" t="s">
        <v>17</v>
      </c>
      <c r="D16" s="37">
        <v>43593</v>
      </c>
      <c r="E16" s="25"/>
      <c r="F16" s="38">
        <v>1</v>
      </c>
      <c r="G16" s="38">
        <v>39788</v>
      </c>
      <c r="H16" s="38">
        <v>0</v>
      </c>
      <c r="I16" s="38">
        <v>0</v>
      </c>
      <c r="J16" s="38">
        <v>1</v>
      </c>
      <c r="K16" s="38">
        <v>0</v>
      </c>
      <c r="L16" s="18">
        <f t="shared" si="1"/>
        <v>2</v>
      </c>
      <c r="M16" s="18">
        <f t="shared" si="3"/>
        <v>39788</v>
      </c>
      <c r="N16" s="19">
        <f t="shared" si="2"/>
        <v>91.27153442066387</v>
      </c>
    </row>
    <row r="17" spans="2:14" ht="12" customHeight="1">
      <c r="B17" s="23" t="s">
        <v>18</v>
      </c>
      <c r="D17" s="37">
        <v>32267</v>
      </c>
      <c r="E17" s="25"/>
      <c r="F17" s="38">
        <v>1</v>
      </c>
      <c r="G17" s="38">
        <v>31527</v>
      </c>
      <c r="H17" s="38">
        <v>0</v>
      </c>
      <c r="I17" s="38">
        <v>0</v>
      </c>
      <c r="J17" s="38">
        <v>3</v>
      </c>
      <c r="K17" s="38">
        <v>0</v>
      </c>
      <c r="L17" s="18">
        <f t="shared" si="1"/>
        <v>4</v>
      </c>
      <c r="M17" s="18">
        <f t="shared" si="3"/>
        <v>31527</v>
      </c>
      <c r="N17" s="19">
        <f t="shared" si="2"/>
        <v>97.70663526203242</v>
      </c>
    </row>
    <row r="18" spans="2:17" ht="12" customHeight="1">
      <c r="B18" s="23" t="s">
        <v>19</v>
      </c>
      <c r="D18" s="37">
        <v>39700</v>
      </c>
      <c r="E18" s="25"/>
      <c r="F18" s="38">
        <v>1</v>
      </c>
      <c r="G18" s="38">
        <v>24824</v>
      </c>
      <c r="H18" s="38">
        <f>5+4</f>
        <v>9</v>
      </c>
      <c r="I18" s="38">
        <f>5123+159</f>
        <v>5282</v>
      </c>
      <c r="J18" s="38">
        <v>7</v>
      </c>
      <c r="K18" s="38">
        <v>0</v>
      </c>
      <c r="L18" s="18">
        <f t="shared" si="1"/>
        <v>17</v>
      </c>
      <c r="M18" s="18">
        <f t="shared" si="3"/>
        <v>30106</v>
      </c>
      <c r="N18" s="19">
        <f t="shared" si="2"/>
        <v>75.83375314861462</v>
      </c>
      <c r="Q18" s="25"/>
    </row>
    <row r="19" spans="2:14" ht="12" customHeight="1">
      <c r="B19" s="23" t="s">
        <v>20</v>
      </c>
      <c r="D19" s="37">
        <v>47555</v>
      </c>
      <c r="E19" s="25"/>
      <c r="F19" s="38">
        <v>1</v>
      </c>
      <c r="G19" s="38">
        <v>47019</v>
      </c>
      <c r="H19" s="38">
        <v>0</v>
      </c>
      <c r="I19" s="38">
        <v>0</v>
      </c>
      <c r="J19" s="38">
        <v>6</v>
      </c>
      <c r="K19" s="38">
        <v>1</v>
      </c>
      <c r="L19" s="18">
        <f t="shared" si="1"/>
        <v>7</v>
      </c>
      <c r="M19" s="18">
        <f t="shared" si="3"/>
        <v>47020</v>
      </c>
      <c r="N19" s="19">
        <f t="shared" si="2"/>
        <v>98.8749868573231</v>
      </c>
    </row>
    <row r="20" spans="2:14" ht="12" customHeight="1">
      <c r="B20" s="23" t="s">
        <v>21</v>
      </c>
      <c r="D20" s="37">
        <v>28593</v>
      </c>
      <c r="E20" s="25"/>
      <c r="F20" s="38">
        <v>1</v>
      </c>
      <c r="G20" s="38">
        <v>18651</v>
      </c>
      <c r="H20" s="38">
        <v>0</v>
      </c>
      <c r="I20" s="38">
        <v>0</v>
      </c>
      <c r="J20" s="38">
        <v>8</v>
      </c>
      <c r="K20" s="38">
        <v>427</v>
      </c>
      <c r="L20" s="18">
        <f t="shared" si="1"/>
        <v>9</v>
      </c>
      <c r="M20" s="18">
        <f t="shared" si="3"/>
        <v>19078</v>
      </c>
      <c r="N20" s="19">
        <f t="shared" si="2"/>
        <v>66.72262441856398</v>
      </c>
    </row>
    <row r="21" spans="2:14" ht="12" customHeight="1">
      <c r="B21" s="23" t="s">
        <v>22</v>
      </c>
      <c r="D21" s="37">
        <v>47239</v>
      </c>
      <c r="E21" s="25"/>
      <c r="F21" s="38">
        <v>1</v>
      </c>
      <c r="G21" s="38">
        <v>46745</v>
      </c>
      <c r="H21" s="38">
        <v>0</v>
      </c>
      <c r="I21" s="38">
        <v>0</v>
      </c>
      <c r="J21" s="38">
        <v>7</v>
      </c>
      <c r="K21" s="38">
        <v>324</v>
      </c>
      <c r="L21" s="18">
        <f t="shared" si="1"/>
        <v>8</v>
      </c>
      <c r="M21" s="18">
        <f t="shared" si="3"/>
        <v>47069</v>
      </c>
      <c r="N21" s="19">
        <f t="shared" si="2"/>
        <v>99.64012786045429</v>
      </c>
    </row>
    <row r="22" spans="2:14" ht="12" customHeight="1">
      <c r="B22" s="23" t="s">
        <v>23</v>
      </c>
      <c r="D22" s="37">
        <v>90075</v>
      </c>
      <c r="E22" s="25"/>
      <c r="F22" s="38">
        <v>1</v>
      </c>
      <c r="G22" s="38">
        <v>89350</v>
      </c>
      <c r="H22" s="38">
        <v>0</v>
      </c>
      <c r="I22" s="38">
        <v>0</v>
      </c>
      <c r="J22" s="38">
        <v>1</v>
      </c>
      <c r="K22" s="38">
        <v>0</v>
      </c>
      <c r="L22" s="18">
        <f t="shared" si="1"/>
        <v>2</v>
      </c>
      <c r="M22" s="18">
        <f t="shared" si="3"/>
        <v>89350</v>
      </c>
      <c r="N22" s="19">
        <f t="shared" si="2"/>
        <v>99.19511518179294</v>
      </c>
    </row>
    <row r="23" spans="2:14" ht="12" customHeight="1">
      <c r="B23" s="23" t="s">
        <v>24</v>
      </c>
      <c r="D23" s="37">
        <v>3175</v>
      </c>
      <c r="E23" s="25"/>
      <c r="F23" s="38">
        <v>0</v>
      </c>
      <c r="G23" s="38">
        <v>0</v>
      </c>
      <c r="H23" s="38">
        <v>1</v>
      </c>
      <c r="I23" s="38">
        <v>3163</v>
      </c>
      <c r="J23" s="38"/>
      <c r="K23" s="38">
        <v>0</v>
      </c>
      <c r="L23" s="18">
        <f t="shared" si="1"/>
        <v>1</v>
      </c>
      <c r="M23" s="18">
        <f t="shared" si="3"/>
        <v>3163</v>
      </c>
      <c r="N23" s="19">
        <f t="shared" si="2"/>
        <v>99.62204724409449</v>
      </c>
    </row>
    <row r="24" spans="2:14" ht="12" customHeight="1">
      <c r="B24" s="23" t="s">
        <v>25</v>
      </c>
      <c r="D24" s="37">
        <v>19291</v>
      </c>
      <c r="E24" s="25"/>
      <c r="F24" s="38">
        <v>1</v>
      </c>
      <c r="G24" s="38">
        <v>17992</v>
      </c>
      <c r="H24" s="38">
        <v>0</v>
      </c>
      <c r="I24" s="38">
        <v>0</v>
      </c>
      <c r="J24" s="38">
        <v>2</v>
      </c>
      <c r="K24" s="38">
        <v>0</v>
      </c>
      <c r="L24" s="18">
        <f t="shared" si="1"/>
        <v>3</v>
      </c>
      <c r="M24" s="18">
        <f t="shared" si="3"/>
        <v>17992</v>
      </c>
      <c r="N24" s="19">
        <f t="shared" si="2"/>
        <v>93.26628997978332</v>
      </c>
    </row>
    <row r="25" spans="2:14" ht="12" customHeight="1">
      <c r="B25" s="23" t="s">
        <v>26</v>
      </c>
      <c r="D25" s="37">
        <v>24945</v>
      </c>
      <c r="E25" s="25"/>
      <c r="F25" s="38">
        <v>1</v>
      </c>
      <c r="G25" s="38">
        <v>24263</v>
      </c>
      <c r="H25" s="38">
        <v>0</v>
      </c>
      <c r="I25" s="38">
        <v>0</v>
      </c>
      <c r="J25" s="38">
        <v>11</v>
      </c>
      <c r="K25" s="38">
        <v>0</v>
      </c>
      <c r="L25" s="18">
        <f t="shared" si="1"/>
        <v>12</v>
      </c>
      <c r="M25" s="18">
        <f t="shared" si="3"/>
        <v>24263</v>
      </c>
      <c r="N25" s="19">
        <f t="shared" si="2"/>
        <v>97.26598516736821</v>
      </c>
    </row>
    <row r="26" spans="2:14" ht="12" customHeight="1">
      <c r="B26" s="23" t="s">
        <v>27</v>
      </c>
      <c r="D26" s="37">
        <v>23461</v>
      </c>
      <c r="E26" s="25"/>
      <c r="F26" s="38">
        <v>0</v>
      </c>
      <c r="G26" s="38">
        <v>0</v>
      </c>
      <c r="H26" s="38">
        <v>16</v>
      </c>
      <c r="I26" s="38">
        <f>4252+950</f>
        <v>5202</v>
      </c>
      <c r="J26" s="38">
        <v>9</v>
      </c>
      <c r="K26" s="38">
        <v>100</v>
      </c>
      <c r="L26" s="18">
        <f t="shared" si="1"/>
        <v>25</v>
      </c>
      <c r="M26" s="18">
        <f t="shared" si="3"/>
        <v>5302</v>
      </c>
      <c r="N26" s="19">
        <f t="shared" si="2"/>
        <v>22.599207194919227</v>
      </c>
    </row>
    <row r="27" spans="1:14" ht="12" customHeight="1">
      <c r="A27" s="7"/>
      <c r="B27" s="23" t="s">
        <v>28</v>
      </c>
      <c r="C27" s="7"/>
      <c r="D27" s="37">
        <v>10829</v>
      </c>
      <c r="E27" s="39"/>
      <c r="F27" s="38">
        <v>0</v>
      </c>
      <c r="G27" s="38">
        <v>0</v>
      </c>
      <c r="H27" s="38">
        <v>11</v>
      </c>
      <c r="I27" s="38">
        <v>7577</v>
      </c>
      <c r="J27" s="38">
        <v>6</v>
      </c>
      <c r="K27" s="38">
        <v>263</v>
      </c>
      <c r="L27" s="18">
        <f t="shared" si="1"/>
        <v>17</v>
      </c>
      <c r="M27" s="18">
        <f t="shared" si="3"/>
        <v>7840</v>
      </c>
      <c r="N27" s="19">
        <f t="shared" si="2"/>
        <v>72.39819004524887</v>
      </c>
    </row>
    <row r="28" spans="1:15" ht="3" customHeight="1">
      <c r="A28" s="10"/>
      <c r="B28" s="10"/>
      <c r="C28" s="10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7"/>
    </row>
    <row r="29" spans="1:14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7"/>
      <c r="B30" s="7" t="s">
        <v>31</v>
      </c>
      <c r="C30" s="7"/>
      <c r="D30" s="7"/>
      <c r="E30" s="7"/>
      <c r="F30" s="7"/>
      <c r="G30" s="7"/>
      <c r="H30" s="7"/>
      <c r="I30" s="7"/>
      <c r="K30" s="7"/>
      <c r="L30" s="7"/>
      <c r="M30" s="7"/>
      <c r="N30" s="7"/>
    </row>
    <row r="31" ht="10.5">
      <c r="B31" s="28" t="s">
        <v>35</v>
      </c>
    </row>
    <row r="32" spans="2:9" ht="10.5">
      <c r="B32" s="28" t="s">
        <v>37</v>
      </c>
      <c r="I32" s="29"/>
    </row>
    <row r="33" spans="2:9" ht="10.5">
      <c r="B33" s="28" t="s">
        <v>34</v>
      </c>
      <c r="I33" s="29"/>
    </row>
    <row r="34" ht="10.5">
      <c r="B34" s="1" t="s">
        <v>13</v>
      </c>
    </row>
    <row r="36" spans="8:11" ht="12">
      <c r="H36" s="30"/>
      <c r="I36" s="29"/>
      <c r="J36" s="29"/>
      <c r="K36" s="29"/>
    </row>
    <row r="37" spans="4:14" ht="10.5">
      <c r="D37" s="25"/>
      <c r="G37" s="25"/>
      <c r="H37" s="25"/>
      <c r="I37" s="25"/>
      <c r="J37" s="25"/>
      <c r="K37" s="25"/>
      <c r="L37" s="25"/>
      <c r="M37" s="25"/>
      <c r="N37" s="25"/>
    </row>
    <row r="39" spans="4:9" ht="10.5">
      <c r="D39" s="25"/>
      <c r="I39" s="31"/>
    </row>
    <row r="42" ht="10.5">
      <c r="I42" s="31"/>
    </row>
    <row r="47" ht="10.5">
      <c r="I47" s="31"/>
    </row>
    <row r="50" ht="10.5">
      <c r="I50" s="31"/>
    </row>
    <row r="51" ht="10.5">
      <c r="I51" s="31"/>
    </row>
    <row r="52" spans="8:14" ht="12">
      <c r="H52" s="30"/>
      <c r="I52" s="29"/>
      <c r="J52" s="29"/>
      <c r="K52" s="29"/>
      <c r="M52" s="30"/>
      <c r="N52" s="29"/>
    </row>
    <row r="53" spans="8:16" ht="10.5">
      <c r="H53" s="32"/>
      <c r="N53" s="31"/>
      <c r="P53" s="31"/>
    </row>
    <row r="54" ht="10.5">
      <c r="P54" s="31"/>
    </row>
    <row r="55" ht="10.5">
      <c r="P55" s="31"/>
    </row>
    <row r="56" ht="10.5">
      <c r="P56" s="31"/>
    </row>
    <row r="57" ht="10.5">
      <c r="P57" s="31"/>
    </row>
    <row r="58" ht="10.5">
      <c r="P58" s="31"/>
    </row>
    <row r="59" ht="10.5">
      <c r="P59" s="31"/>
    </row>
    <row r="60" spans="14:16" ht="10.5">
      <c r="N60" s="31"/>
      <c r="P60" s="31"/>
    </row>
    <row r="61" ht="10.5">
      <c r="P61" s="31"/>
    </row>
    <row r="62" ht="10.5">
      <c r="P62" s="31"/>
    </row>
    <row r="63" ht="10.5">
      <c r="P63" s="31"/>
    </row>
    <row r="64" ht="10.5">
      <c r="P64" s="31"/>
    </row>
    <row r="65" ht="10.5">
      <c r="P65" s="31"/>
    </row>
    <row r="66" ht="10.5">
      <c r="P66" s="31"/>
    </row>
    <row r="67" ht="10.5">
      <c r="P67" s="31"/>
    </row>
  </sheetData>
  <sheetProtection/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E1:L1"/>
    <mergeCell ref="B3:B5"/>
    <mergeCell ref="E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2021-12-14T06:05:03Z</cp:lastPrinted>
  <dcterms:created xsi:type="dcterms:W3CDTF">2002-11-26T06:34:53Z</dcterms:created>
  <dcterms:modified xsi:type="dcterms:W3CDTF">2022-04-28T01:39:43Z</dcterms:modified>
  <cp:category/>
  <cp:version/>
  <cp:contentType/>
  <cp:contentStatus/>
</cp:coreProperties>
</file>