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870" windowWidth="10635" windowHeight="5625" activeTab="0"/>
  </bookViews>
  <sheets>
    <sheet name="88 市町村別水道普及状況" sheetId="1" r:id="rId1"/>
  </sheets>
  <definedNames/>
  <calcPr fullCalcOnLoad="1"/>
</workbook>
</file>

<file path=xl/sharedStrings.xml><?xml version="1.0" encoding="utf-8"?>
<sst xmlns="http://schemas.openxmlformats.org/spreadsheetml/2006/main" count="169" uniqueCount="60">
  <si>
    <t>市町村別</t>
  </si>
  <si>
    <t>上水道</t>
  </si>
  <si>
    <t>簡易水道</t>
  </si>
  <si>
    <t>専用水道</t>
  </si>
  <si>
    <t>計</t>
  </si>
  <si>
    <t>か所</t>
  </si>
  <si>
    <t>給水人口</t>
  </si>
  <si>
    <t>平成5年度</t>
  </si>
  <si>
    <t>平成6年度</t>
  </si>
  <si>
    <t>富山市</t>
  </si>
  <si>
    <t>高岡市</t>
  </si>
  <si>
    <t>新湊市</t>
  </si>
  <si>
    <t>魚津市</t>
  </si>
  <si>
    <t>氷見市</t>
  </si>
  <si>
    <t>滑川市</t>
  </si>
  <si>
    <t>黒部市</t>
  </si>
  <si>
    <t>小矢部市</t>
  </si>
  <si>
    <t>大沢野町</t>
  </si>
  <si>
    <t>大山町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</si>
  <si>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</si>
  <si>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</si>
  <si>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</si>
  <si>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</si>
  <si>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</si>
  <si>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</si>
  <si>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</si>
  <si>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</si>
  <si>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</si>
  <si>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</si>
  <si>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</si>
  <si>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</si>
  <si>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</si>
  <si>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</si>
  <si>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</si>
  <si>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</si>
  <si>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</si>
  <si>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</si>
  <si>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</si>
  <si>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</si>
  <si>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</si>
  <si>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</si>
  <si>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</si>
  <si>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r>
      <t>88</t>
    </r>
    <r>
      <rPr>
        <sz val="14"/>
        <rFont val="ＭＳ 明朝"/>
        <family val="1"/>
      </rPr>
      <t>市町村別水道普及状況</t>
    </r>
  </si>
  <si>
    <t>砺波市</t>
  </si>
  <si>
    <t>（単位 人）</t>
  </si>
  <si>
    <t>（％）</t>
  </si>
  <si>
    <t>普及率
Ｂ/Ａ×100</t>
  </si>
  <si>
    <t>（Ｂ）</t>
  </si>
  <si>
    <t>（Ａ）</t>
  </si>
  <si>
    <t>人  口</t>
  </si>
  <si>
    <t>注１　※は射水上水道企業団である。</t>
  </si>
  <si>
    <t xml:space="preserve">  ２　人口は行政区域内総人口（住民基本台帳人口（各年度末現在）＋外国人登録人口）である。</t>
  </si>
  <si>
    <t>資料　富山県環境衛生課</t>
  </si>
  <si>
    <t>舟橋村</t>
  </si>
  <si>
    <t>平成7年度</t>
  </si>
  <si>
    <t>平成8年度</t>
  </si>
  <si>
    <t xml:space="preserve">  ３　砺波市上水道事業より庄川町の行政区域へ1,022人給水。</t>
  </si>
  <si>
    <t xml:space="preserve">      福野町上水道事業より福光町の行政区域へ312人給水。</t>
  </si>
  <si>
    <t>―</t>
  </si>
  <si>
    <t>平成9年度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</si>
</sst>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\ \ ##0\ "/>
    <numFmt numFmtId="179" formatCode="\ \ #0\ "/>
    <numFmt numFmtId="180" formatCode="#0\ "/>
    <numFmt numFmtId="181" formatCode="&quot;※&quot;#0\ "/>
  </numFmts>
  <fonts count="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1" fillId="0" borderId="4" xfId="0" applyFont="1" applyBorder="1" applyAlignment="1">
      <alignment vertical="center"/>
    </xf>
    <xf numFmtId="176" fontId="3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vertical="top"/>
    </xf>
    <xf numFmtId="176" fontId="1" fillId="0" borderId="2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181" fontId="1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distributed" wrapText="1"/>
    </xf>
    <xf numFmtId="0" fontId="1" fillId="0" borderId="0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80" fontId="1" fillId="0" borderId="0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distributed" wrapText="1"/>
    </xf>
    <xf numFmtId="0" fontId="0" fillId="0" borderId="2" xfId="0" applyBorder="1" applyAlignment="1">
      <alignment horizontal="distributed"/>
    </xf>
    <xf numFmtId="0" fontId="1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">
      <selection activeCell="G7" sqref="G6:G8"/>
    </sheetView>
  </sheetViews>
  <sheetFormatPr defaultColWidth="9.00390625" defaultRowHeight="13.5"/>
  <cols>
    <col min="1" max="1" width="1.25" style="1" customWidth="1"/>
    <col min="2" max="2" width="9.25390625" style="1" customWidth="1"/>
    <col min="3" max="3" width="1.25" style="1" customWidth="1"/>
    <col min="4" max="4" width="8.625" style="1" customWidth="1"/>
    <col min="5" max="5" width="1.625" style="1" customWidth="1"/>
    <col min="6" max="6" width="4.50390625" style="1" customWidth="1"/>
    <col min="7" max="7" width="8.50390625" style="1" customWidth="1"/>
    <col min="8" max="8" width="5.375" style="1" customWidth="1"/>
    <col min="9" max="9" width="8.25390625" style="1" customWidth="1"/>
    <col min="10" max="10" width="5.125" style="1" customWidth="1"/>
    <col min="11" max="11" width="8.625" style="1" customWidth="1"/>
    <col min="12" max="12" width="5.125" style="1" customWidth="1"/>
    <col min="13" max="13" width="8.50390625" style="1" customWidth="1"/>
    <col min="14" max="14" width="8.125" style="1" customWidth="1"/>
    <col min="15" max="15" width="4.00390625" style="1" customWidth="1"/>
    <col min="16" max="16384" width="9.00390625" style="1" customWidth="1"/>
  </cols>
  <sheetData>
    <row r="1" spans="5:14" ht="30" customHeight="1">
      <c r="E1" s="42" t="s">
        <v>42</v>
      </c>
      <c r="F1" s="38"/>
      <c r="G1" s="38"/>
      <c r="H1" s="38"/>
      <c r="I1" s="38"/>
      <c r="J1" s="38"/>
      <c r="K1" s="38"/>
      <c r="L1" s="38"/>
      <c r="N1" s="19" t="s">
        <v>44</v>
      </c>
    </row>
    <row r="2" spans="6:14" ht="3" customHeight="1">
      <c r="F2" s="20"/>
      <c r="G2" s="20"/>
      <c r="H2" s="20"/>
      <c r="I2" s="20"/>
      <c r="J2" s="20"/>
      <c r="K2" s="20"/>
      <c r="L2" s="20"/>
      <c r="N2" s="8"/>
    </row>
    <row r="3" spans="1:14" ht="19.5" customHeight="1">
      <c r="A3" s="11"/>
      <c r="B3" s="43" t="s">
        <v>0</v>
      </c>
      <c r="C3" s="11"/>
      <c r="D3" s="26" t="s">
        <v>49</v>
      </c>
      <c r="E3" s="41" t="s">
        <v>1</v>
      </c>
      <c r="F3" s="39"/>
      <c r="G3" s="44"/>
      <c r="H3" s="53" t="s">
        <v>2</v>
      </c>
      <c r="I3" s="53"/>
      <c r="J3" s="53" t="s">
        <v>3</v>
      </c>
      <c r="K3" s="53"/>
      <c r="L3" s="45" t="s">
        <v>4</v>
      </c>
      <c r="M3" s="30"/>
      <c r="N3" s="47" t="s">
        <v>46</v>
      </c>
    </row>
    <row r="4" spans="1:14" ht="9.75" customHeight="1">
      <c r="A4" s="7"/>
      <c r="B4" s="49"/>
      <c r="C4" s="7"/>
      <c r="D4" s="24" t="s">
        <v>48</v>
      </c>
      <c r="E4" s="32" t="s">
        <v>5</v>
      </c>
      <c r="F4" s="33"/>
      <c r="G4" s="51" t="s">
        <v>6</v>
      </c>
      <c r="H4" s="51" t="s">
        <v>5</v>
      </c>
      <c r="I4" s="51" t="s">
        <v>6</v>
      </c>
      <c r="J4" s="51" t="s">
        <v>5</v>
      </c>
      <c r="K4" s="51" t="s">
        <v>6</v>
      </c>
      <c r="L4" s="51" t="s">
        <v>5</v>
      </c>
      <c r="M4" s="27" t="s">
        <v>6</v>
      </c>
      <c r="N4" s="48"/>
    </row>
    <row r="5" spans="1:14" ht="9.75" customHeight="1">
      <c r="A5" s="2"/>
      <c r="B5" s="50"/>
      <c r="C5" s="2"/>
      <c r="D5" s="23"/>
      <c r="E5" s="34"/>
      <c r="F5" s="35"/>
      <c r="G5" s="52"/>
      <c r="H5" s="52"/>
      <c r="I5" s="52"/>
      <c r="J5" s="52"/>
      <c r="K5" s="52"/>
      <c r="L5" s="52"/>
      <c r="M5" s="22" t="s">
        <v>47</v>
      </c>
      <c r="N5" s="21" t="s">
        <v>45</v>
      </c>
    </row>
    <row r="6" spans="4:5" ht="3" customHeight="1">
      <c r="D6" s="3"/>
      <c r="E6" s="7"/>
    </row>
    <row r="7" spans="2:14" ht="6" customHeight="1">
      <c r="B7" s="40" t="s">
        <v>7</v>
      </c>
      <c r="D7" s="37">
        <v>1130353</v>
      </c>
      <c r="E7" s="46"/>
      <c r="F7" s="36">
        <v>27</v>
      </c>
      <c r="G7" s="46">
        <v>944769</v>
      </c>
      <c r="H7" s="17">
        <v>103</v>
      </c>
      <c r="I7" s="17">
        <v>66946</v>
      </c>
      <c r="J7" s="46">
        <v>9</v>
      </c>
      <c r="K7" s="46">
        <v>2817</v>
      </c>
      <c r="L7" s="46">
        <v>156</v>
      </c>
      <c r="M7" s="46">
        <v>1018235</v>
      </c>
      <c r="N7" s="31">
        <v>90.1</v>
      </c>
    </row>
    <row r="8" spans="2:14" ht="6" customHeight="1">
      <c r="B8" s="40"/>
      <c r="D8" s="37"/>
      <c r="E8" s="46"/>
      <c r="F8" s="36"/>
      <c r="G8" s="46"/>
      <c r="H8" s="17">
        <v>17</v>
      </c>
      <c r="I8" s="17">
        <v>3761</v>
      </c>
      <c r="J8" s="46"/>
      <c r="K8" s="46"/>
      <c r="L8" s="46"/>
      <c r="M8" s="46"/>
      <c r="N8" s="31"/>
    </row>
    <row r="9" spans="2:14" ht="6" customHeight="1">
      <c r="B9" s="40" t="s">
        <v>8</v>
      </c>
      <c r="D9" s="37">
        <v>1132759</v>
      </c>
      <c r="E9" s="46"/>
      <c r="F9" s="36">
        <v>27</v>
      </c>
      <c r="G9" s="46">
        <v>948716</v>
      </c>
      <c r="H9" s="17">
        <v>103</v>
      </c>
      <c r="I9" s="17">
        <v>66438</v>
      </c>
      <c r="J9" s="46">
        <v>9</v>
      </c>
      <c r="K9" s="46">
        <v>2717</v>
      </c>
      <c r="L9" s="46">
        <v>155</v>
      </c>
      <c r="M9" s="46">
        <v>1021301</v>
      </c>
      <c r="N9" s="31">
        <v>90.2</v>
      </c>
    </row>
    <row r="10" spans="2:14" ht="6" customHeight="1">
      <c r="B10" s="40"/>
      <c r="D10" s="37"/>
      <c r="E10" s="46"/>
      <c r="F10" s="36"/>
      <c r="G10" s="46"/>
      <c r="H10" s="17">
        <v>16</v>
      </c>
      <c r="I10" s="17">
        <v>3430</v>
      </c>
      <c r="J10" s="46"/>
      <c r="K10" s="46"/>
      <c r="L10" s="46"/>
      <c r="M10" s="46"/>
      <c r="N10" s="31"/>
    </row>
    <row r="11" spans="2:14" ht="6" customHeight="1">
      <c r="B11" s="40" t="s">
        <v>54</v>
      </c>
      <c r="D11" s="14">
        <v>1133787</v>
      </c>
      <c r="E11" s="15"/>
      <c r="F11" s="46">
        <v>27</v>
      </c>
      <c r="G11" s="46">
        <v>950784</v>
      </c>
      <c r="H11" s="46">
        <v>118</v>
      </c>
      <c r="I11" s="46">
        <v>68828</v>
      </c>
      <c r="J11" s="46">
        <v>8</v>
      </c>
      <c r="K11" s="46">
        <v>2727</v>
      </c>
      <c r="L11" s="46">
        <v>154</v>
      </c>
      <c r="M11" s="46">
        <v>1022339</v>
      </c>
      <c r="N11" s="31">
        <v>90.2</v>
      </c>
    </row>
    <row r="12" spans="2:14" ht="6" customHeight="1">
      <c r="B12" s="40"/>
      <c r="D12" s="14">
        <v>1133787</v>
      </c>
      <c r="E12" s="15"/>
      <c r="F12" s="46"/>
      <c r="G12" s="46"/>
      <c r="H12" s="46"/>
      <c r="I12" s="46"/>
      <c r="J12" s="46"/>
      <c r="K12" s="46"/>
      <c r="L12" s="46"/>
      <c r="M12" s="46"/>
      <c r="N12" s="31"/>
    </row>
    <row r="13" spans="2:14" ht="12" customHeight="1">
      <c r="B13" s="6" t="s">
        <v>55</v>
      </c>
      <c r="D13" s="14">
        <v>1135364</v>
      </c>
      <c r="E13" s="15"/>
      <c r="F13" s="16">
        <v>26</v>
      </c>
      <c r="G13" s="15">
        <v>959357</v>
      </c>
      <c r="H13" s="15">
        <v>116</v>
      </c>
      <c r="I13" s="15">
        <v>66903</v>
      </c>
      <c r="J13" s="15">
        <v>7</v>
      </c>
      <c r="K13" s="15">
        <v>2007</v>
      </c>
      <c r="L13" s="15">
        <v>150</v>
      </c>
      <c r="M13" s="15">
        <v>1028267</v>
      </c>
      <c r="N13" s="18">
        <v>90.6</v>
      </c>
    </row>
    <row r="14" spans="2:14" s="9" customFormat="1" ht="12" customHeight="1">
      <c r="B14" s="10" t="s">
        <v>59</v>
      </c>
      <c r="D14" s="12">
        <f>SUM(D16:D57)</f>
        <v>1136264</v>
      </c>
      <c r="E14" s="5"/>
      <c r="F14" s="5">
        <f aca="true" t="shared" si="0" ref="F14:K14">SUM(F16:F57)</f>
        <v>26</v>
      </c>
      <c r="G14" s="5">
        <f t="shared" si="0"/>
        <v>963894</v>
      </c>
      <c r="H14" s="5">
        <f t="shared" si="0"/>
        <v>116</v>
      </c>
      <c r="I14" s="5">
        <f t="shared" si="0"/>
        <v>66611</v>
      </c>
      <c r="J14" s="5">
        <f t="shared" si="0"/>
        <v>7</v>
      </c>
      <c r="K14" s="5">
        <f t="shared" si="0"/>
        <v>1947</v>
      </c>
      <c r="L14" s="5">
        <f>+F14+H14+J14</f>
        <v>149</v>
      </c>
      <c r="M14" s="5">
        <f>+G14+I14+K14</f>
        <v>1032452</v>
      </c>
      <c r="N14" s="28">
        <f>+M14/D14*100</f>
        <v>90.86374293298036</v>
      </c>
    </row>
    <row r="15" spans="2:14" ht="6" customHeight="1">
      <c r="B15" s="6"/>
      <c r="D15" s="14"/>
      <c r="E15" s="15"/>
      <c r="F15" s="16"/>
      <c r="G15" s="15"/>
      <c r="H15" s="15"/>
      <c r="I15" s="15"/>
      <c r="J15" s="15"/>
      <c r="K15" s="15"/>
      <c r="L15" s="15"/>
      <c r="M15" s="15"/>
      <c r="N15" s="18"/>
    </row>
    <row r="16" spans="2:14" ht="12" customHeight="1">
      <c r="B16" s="6" t="s">
        <v>9</v>
      </c>
      <c r="D16" s="14">
        <v>324797</v>
      </c>
      <c r="E16" s="15"/>
      <c r="F16" s="16">
        <v>1</v>
      </c>
      <c r="G16" s="15">
        <v>314014</v>
      </c>
      <c r="H16" s="15" t="s">
        <v>58</v>
      </c>
      <c r="I16" s="15" t="s">
        <v>58</v>
      </c>
      <c r="J16" s="15">
        <v>3</v>
      </c>
      <c r="K16" s="15">
        <v>1370</v>
      </c>
      <c r="L16" s="15">
        <f>+F16+J16</f>
        <v>4</v>
      </c>
      <c r="M16" s="15">
        <f>+G16+K16</f>
        <v>315384</v>
      </c>
      <c r="N16" s="18">
        <f>+M16/D16*100</f>
        <v>97.1018820986647</v>
      </c>
    </row>
    <row r="17" spans="2:14" ht="12" customHeight="1">
      <c r="B17" s="6" t="s">
        <v>10</v>
      </c>
      <c r="D17" s="14">
        <v>176730</v>
      </c>
      <c r="E17" s="15"/>
      <c r="F17" s="16">
        <v>1</v>
      </c>
      <c r="G17" s="15">
        <v>160172</v>
      </c>
      <c r="H17" s="15" t="s">
        <v>58</v>
      </c>
      <c r="I17" s="15" t="s">
        <v>58</v>
      </c>
      <c r="J17" s="15" t="s">
        <v>58</v>
      </c>
      <c r="K17" s="15" t="s">
        <v>58</v>
      </c>
      <c r="L17" s="15">
        <f>+F17</f>
        <v>1</v>
      </c>
      <c r="M17" s="15">
        <f>+G17</f>
        <v>160172</v>
      </c>
      <c r="N17" s="18">
        <f aca="true" t="shared" si="1" ref="N17:N23">+M17/D17*100</f>
        <v>90.6309059016579</v>
      </c>
    </row>
    <row r="18" spans="2:14" ht="12" customHeight="1">
      <c r="B18" s="6" t="s">
        <v>11</v>
      </c>
      <c r="D18" s="14">
        <v>38753</v>
      </c>
      <c r="E18" s="15"/>
      <c r="F18" s="25">
        <v>1</v>
      </c>
      <c r="G18" s="15">
        <v>38705</v>
      </c>
      <c r="H18" s="15" t="s">
        <v>58</v>
      </c>
      <c r="I18" s="15" t="s">
        <v>58</v>
      </c>
      <c r="J18" s="15" t="s">
        <v>58</v>
      </c>
      <c r="K18" s="15" t="s">
        <v>58</v>
      </c>
      <c r="L18" s="15">
        <f>+F18</f>
        <v>1</v>
      </c>
      <c r="M18" s="15">
        <f>+G18</f>
        <v>38705</v>
      </c>
      <c r="N18" s="18">
        <f t="shared" si="1"/>
        <v>99.87613862152608</v>
      </c>
    </row>
    <row r="19" spans="2:14" ht="12" customHeight="1">
      <c r="B19" s="6" t="s">
        <v>12</v>
      </c>
      <c r="D19" s="14">
        <v>48232</v>
      </c>
      <c r="E19" s="15"/>
      <c r="F19" s="16">
        <v>1</v>
      </c>
      <c r="G19" s="15">
        <v>39677</v>
      </c>
      <c r="H19" s="15">
        <v>11</v>
      </c>
      <c r="I19" s="15">
        <v>3323</v>
      </c>
      <c r="J19" s="15" t="s">
        <v>58</v>
      </c>
      <c r="K19" s="15" t="s">
        <v>58</v>
      </c>
      <c r="L19" s="15">
        <f>+F19+H19</f>
        <v>12</v>
      </c>
      <c r="M19" s="15">
        <f>+G19+I19</f>
        <v>43000</v>
      </c>
      <c r="N19" s="18">
        <f t="shared" si="1"/>
        <v>89.15242992204345</v>
      </c>
    </row>
    <row r="20" spans="2:14" ht="12" customHeight="1">
      <c r="B20" s="6" t="s">
        <v>13</v>
      </c>
      <c r="D20" s="14">
        <v>59578</v>
      </c>
      <c r="E20" s="15"/>
      <c r="F20" s="16">
        <v>1</v>
      </c>
      <c r="G20" s="15">
        <v>51408</v>
      </c>
      <c r="H20" s="15">
        <v>2</v>
      </c>
      <c r="I20" s="15">
        <v>214</v>
      </c>
      <c r="J20" s="15" t="s">
        <v>58</v>
      </c>
      <c r="K20" s="15" t="s">
        <v>58</v>
      </c>
      <c r="L20" s="15">
        <f>+F20+H20</f>
        <v>3</v>
      </c>
      <c r="M20" s="15">
        <f>+G20+I20</f>
        <v>51622</v>
      </c>
      <c r="N20" s="18">
        <f t="shared" si="1"/>
        <v>86.6460774111249</v>
      </c>
    </row>
    <row r="21" spans="2:14" ht="12" customHeight="1">
      <c r="B21" s="6" t="s">
        <v>14</v>
      </c>
      <c r="D21" s="14">
        <v>33450</v>
      </c>
      <c r="E21" s="15"/>
      <c r="F21" s="16">
        <v>1</v>
      </c>
      <c r="G21" s="15">
        <v>32464</v>
      </c>
      <c r="H21" s="15" t="s">
        <v>58</v>
      </c>
      <c r="I21" s="15" t="s">
        <v>58</v>
      </c>
      <c r="J21" s="15" t="s">
        <v>58</v>
      </c>
      <c r="K21" s="15" t="s">
        <v>58</v>
      </c>
      <c r="L21" s="15">
        <f>+F21</f>
        <v>1</v>
      </c>
      <c r="M21" s="15">
        <f>+G21</f>
        <v>32464</v>
      </c>
      <c r="N21" s="18">
        <f t="shared" si="1"/>
        <v>97.05231689088191</v>
      </c>
    </row>
    <row r="22" spans="2:14" ht="12" customHeight="1">
      <c r="B22" s="6" t="s">
        <v>15</v>
      </c>
      <c r="D22" s="14">
        <v>36890</v>
      </c>
      <c r="E22" s="15"/>
      <c r="F22" s="16">
        <v>1</v>
      </c>
      <c r="G22" s="15">
        <v>31153</v>
      </c>
      <c r="H22" s="15">
        <v>5</v>
      </c>
      <c r="I22" s="15">
        <v>815</v>
      </c>
      <c r="J22" s="15">
        <v>1</v>
      </c>
      <c r="K22" s="15">
        <v>61</v>
      </c>
      <c r="L22" s="15">
        <v>7</v>
      </c>
      <c r="M22" s="15">
        <f>+G22+I22+K22</f>
        <v>32029</v>
      </c>
      <c r="N22" s="18">
        <f t="shared" si="1"/>
        <v>86.82298725941989</v>
      </c>
    </row>
    <row r="23" spans="2:14" ht="12" customHeight="1">
      <c r="B23" s="6" t="s">
        <v>43</v>
      </c>
      <c r="D23" s="14">
        <v>40543</v>
      </c>
      <c r="E23" s="15"/>
      <c r="F23" s="16">
        <v>1</v>
      </c>
      <c r="G23" s="15">
        <v>39386</v>
      </c>
      <c r="H23" s="15" t="s">
        <v>58</v>
      </c>
      <c r="I23" s="15" t="s">
        <v>58</v>
      </c>
      <c r="J23" s="15" t="s">
        <v>58</v>
      </c>
      <c r="K23" s="15" t="s">
        <v>58</v>
      </c>
      <c r="L23" s="15">
        <f>+F23</f>
        <v>1</v>
      </c>
      <c r="M23" s="15">
        <f>+G23</f>
        <v>39386</v>
      </c>
      <c r="N23" s="18">
        <f t="shared" si="1"/>
        <v>97.14623979478579</v>
      </c>
    </row>
    <row r="24" spans="2:14" ht="6" customHeight="1">
      <c r="B24" s="6"/>
      <c r="D24" s="14"/>
      <c r="E24" s="15"/>
      <c r="F24" s="16"/>
      <c r="G24" s="15"/>
      <c r="H24" s="15"/>
      <c r="I24" s="15"/>
      <c r="J24" s="15"/>
      <c r="K24" s="15"/>
      <c r="L24" s="15"/>
      <c r="M24" s="15"/>
      <c r="N24" s="18"/>
    </row>
    <row r="25" spans="2:14" ht="12" customHeight="1">
      <c r="B25" s="6" t="s">
        <v>16</v>
      </c>
      <c r="D25" s="14">
        <v>35783</v>
      </c>
      <c r="E25" s="15"/>
      <c r="F25" s="16">
        <v>1</v>
      </c>
      <c r="G25" s="15">
        <v>20036</v>
      </c>
      <c r="H25" s="15">
        <v>1</v>
      </c>
      <c r="I25" s="15">
        <v>1931</v>
      </c>
      <c r="J25" s="15" t="s">
        <v>58</v>
      </c>
      <c r="K25" s="15" t="s">
        <v>58</v>
      </c>
      <c r="L25" s="15">
        <f>+F25+H25</f>
        <v>2</v>
      </c>
      <c r="M25" s="15">
        <f>+G25+I25</f>
        <v>21967</v>
      </c>
      <c r="N25" s="18">
        <f aca="true" t="shared" si="2" ref="N25:N30">+M25/D25*100</f>
        <v>61.38948662772825</v>
      </c>
    </row>
    <row r="26" spans="2:14" ht="12" customHeight="1">
      <c r="B26" s="6" t="s">
        <v>17</v>
      </c>
      <c r="D26" s="14">
        <v>22280</v>
      </c>
      <c r="E26" s="15"/>
      <c r="F26" s="16">
        <v>1</v>
      </c>
      <c r="G26" s="15">
        <v>19991</v>
      </c>
      <c r="H26" s="15">
        <v>6</v>
      </c>
      <c r="I26" s="15">
        <v>430</v>
      </c>
      <c r="J26" s="15">
        <v>1</v>
      </c>
      <c r="K26" s="15">
        <v>203</v>
      </c>
      <c r="L26" s="15">
        <f>+F26+H26+J26</f>
        <v>8</v>
      </c>
      <c r="M26" s="15">
        <f>+G26+I26+K26</f>
        <v>20624</v>
      </c>
      <c r="N26" s="18">
        <f t="shared" si="2"/>
        <v>92.56732495511669</v>
      </c>
    </row>
    <row r="27" spans="2:14" ht="12" customHeight="1">
      <c r="B27" s="6" t="s">
        <v>18</v>
      </c>
      <c r="D27" s="14">
        <v>11527</v>
      </c>
      <c r="E27" s="15"/>
      <c r="F27" s="16">
        <v>1</v>
      </c>
      <c r="G27" s="15">
        <v>10226</v>
      </c>
      <c r="H27" s="15">
        <v>2</v>
      </c>
      <c r="I27" s="15">
        <v>1077</v>
      </c>
      <c r="J27" s="15" t="s">
        <v>58</v>
      </c>
      <c r="K27" s="15" t="s">
        <v>58</v>
      </c>
      <c r="L27" s="15">
        <f aca="true" t="shared" si="3" ref="L27:M30">+F27+H27</f>
        <v>3</v>
      </c>
      <c r="M27" s="15">
        <f t="shared" si="3"/>
        <v>11303</v>
      </c>
      <c r="N27" s="18">
        <f t="shared" si="2"/>
        <v>98.05673635811573</v>
      </c>
    </row>
    <row r="28" spans="2:16" ht="12" customHeight="1">
      <c r="B28" s="6" t="s">
        <v>53</v>
      </c>
      <c r="D28" s="14">
        <v>1873</v>
      </c>
      <c r="E28" s="15"/>
      <c r="F28" s="15" t="s">
        <v>58</v>
      </c>
      <c r="G28" s="15" t="s">
        <v>58</v>
      </c>
      <c r="H28" s="15">
        <v>1</v>
      </c>
      <c r="I28" s="15">
        <v>1720</v>
      </c>
      <c r="J28" s="15" t="s">
        <v>58</v>
      </c>
      <c r="K28" s="15" t="s">
        <v>58</v>
      </c>
      <c r="L28" s="15">
        <f>+H28</f>
        <v>1</v>
      </c>
      <c r="M28" s="15">
        <f>+I28</f>
        <v>1720</v>
      </c>
      <c r="N28" s="18">
        <f t="shared" si="2"/>
        <v>91.83128670581954</v>
      </c>
      <c r="P28" s="29"/>
    </row>
    <row r="29" spans="2:14" ht="12" customHeight="1">
      <c r="B29" s="6" t="s">
        <v>19</v>
      </c>
      <c r="D29" s="14">
        <v>23877</v>
      </c>
      <c r="E29" s="15"/>
      <c r="F29" s="16">
        <v>1</v>
      </c>
      <c r="G29" s="15">
        <v>22400</v>
      </c>
      <c r="H29" s="15">
        <v>2</v>
      </c>
      <c r="I29" s="15">
        <v>531</v>
      </c>
      <c r="J29" s="15" t="s">
        <v>58</v>
      </c>
      <c r="K29" s="15" t="s">
        <v>58</v>
      </c>
      <c r="L29" s="15">
        <f t="shared" si="3"/>
        <v>3</v>
      </c>
      <c r="M29" s="15">
        <f t="shared" si="3"/>
        <v>22931</v>
      </c>
      <c r="N29" s="18">
        <f t="shared" si="2"/>
        <v>96.03802822800185</v>
      </c>
    </row>
    <row r="30" spans="2:14" ht="12" customHeight="1">
      <c r="B30" s="6" t="s">
        <v>20</v>
      </c>
      <c r="D30" s="14">
        <v>28269</v>
      </c>
      <c r="E30" s="15"/>
      <c r="F30" s="16">
        <v>1</v>
      </c>
      <c r="G30" s="15">
        <v>25097</v>
      </c>
      <c r="H30" s="15">
        <v>3</v>
      </c>
      <c r="I30" s="15">
        <v>911</v>
      </c>
      <c r="J30" s="15" t="s">
        <v>58</v>
      </c>
      <c r="K30" s="15" t="s">
        <v>58</v>
      </c>
      <c r="L30" s="15">
        <f t="shared" si="3"/>
        <v>4</v>
      </c>
      <c r="M30" s="15">
        <f t="shared" si="3"/>
        <v>26008</v>
      </c>
      <c r="N30" s="18">
        <f t="shared" si="2"/>
        <v>92.0018394707984</v>
      </c>
    </row>
    <row r="31" spans="2:14" ht="6" customHeight="1">
      <c r="B31" s="6"/>
      <c r="D31" s="14"/>
      <c r="E31" s="15"/>
      <c r="F31" s="16"/>
      <c r="G31" s="15"/>
      <c r="H31" s="15"/>
      <c r="I31" s="15"/>
      <c r="J31" s="15"/>
      <c r="K31" s="15"/>
      <c r="L31" s="15"/>
      <c r="M31" s="15"/>
      <c r="N31" s="18"/>
    </row>
    <row r="32" spans="2:14" ht="12" customHeight="1">
      <c r="B32" s="6" t="s">
        <v>21</v>
      </c>
      <c r="D32" s="14">
        <v>6865</v>
      </c>
      <c r="E32" s="15"/>
      <c r="F32" s="15" t="s">
        <v>58</v>
      </c>
      <c r="G32" s="15" t="s">
        <v>58</v>
      </c>
      <c r="H32" s="15">
        <v>4</v>
      </c>
      <c r="I32" s="15">
        <v>6855</v>
      </c>
      <c r="J32" s="15" t="s">
        <v>58</v>
      </c>
      <c r="K32" s="15" t="s">
        <v>58</v>
      </c>
      <c r="L32" s="15">
        <f>H32</f>
        <v>4</v>
      </c>
      <c r="M32" s="15">
        <f>I32</f>
        <v>6855</v>
      </c>
      <c r="N32" s="18">
        <f>+M32/D32*100</f>
        <v>99.8543335761107</v>
      </c>
    </row>
    <row r="33" spans="2:14" ht="12" customHeight="1">
      <c r="B33" s="6" t="s">
        <v>22</v>
      </c>
      <c r="D33" s="14">
        <v>29329</v>
      </c>
      <c r="E33" s="15"/>
      <c r="F33" s="15" t="s">
        <v>58</v>
      </c>
      <c r="G33" s="15" t="s">
        <v>58</v>
      </c>
      <c r="H33" s="15">
        <v>17</v>
      </c>
      <c r="I33" s="15">
        <v>9352</v>
      </c>
      <c r="J33" s="15">
        <v>1</v>
      </c>
      <c r="K33" s="15">
        <v>83</v>
      </c>
      <c r="L33" s="15">
        <f>+H33+J33</f>
        <v>18</v>
      </c>
      <c r="M33" s="15">
        <f>+I33+K33</f>
        <v>9435</v>
      </c>
      <c r="N33" s="18">
        <f>+M33/D33*100</f>
        <v>32.16952504347233</v>
      </c>
    </row>
    <row r="34" spans="2:14" ht="12" customHeight="1">
      <c r="B34" s="6" t="s">
        <v>23</v>
      </c>
      <c r="D34" s="14">
        <v>16939</v>
      </c>
      <c r="E34" s="15"/>
      <c r="F34" s="15" t="s">
        <v>58</v>
      </c>
      <c r="G34" s="15" t="s">
        <v>58</v>
      </c>
      <c r="H34" s="15">
        <v>11</v>
      </c>
      <c r="I34" s="15">
        <v>12537</v>
      </c>
      <c r="J34" s="15" t="s">
        <v>58</v>
      </c>
      <c r="K34" s="15" t="s">
        <v>58</v>
      </c>
      <c r="L34" s="15">
        <f>+H34</f>
        <v>11</v>
      </c>
      <c r="M34" s="15">
        <f>+I34</f>
        <v>12537</v>
      </c>
      <c r="N34" s="18">
        <f>+M34/D34*100</f>
        <v>74.01263356750694</v>
      </c>
    </row>
    <row r="35" spans="2:14" ht="6" customHeight="1">
      <c r="B35" s="6"/>
      <c r="D35" s="14"/>
      <c r="E35" s="15"/>
      <c r="F35" s="16"/>
      <c r="G35" s="15"/>
      <c r="H35" s="15"/>
      <c r="I35" s="15"/>
      <c r="J35" s="15"/>
      <c r="K35" s="15"/>
      <c r="L35" s="15"/>
      <c r="M35" s="15"/>
      <c r="N35" s="18"/>
    </row>
    <row r="36" spans="2:14" ht="12" customHeight="1">
      <c r="B36" s="6" t="s">
        <v>24</v>
      </c>
      <c r="D36" s="14">
        <v>22712</v>
      </c>
      <c r="E36" s="15"/>
      <c r="F36" s="16">
        <v>1</v>
      </c>
      <c r="G36" s="15">
        <v>15870</v>
      </c>
      <c r="H36" s="15">
        <v>10</v>
      </c>
      <c r="I36" s="15">
        <v>4657</v>
      </c>
      <c r="J36" s="15" t="s">
        <v>58</v>
      </c>
      <c r="K36" s="15" t="s">
        <v>58</v>
      </c>
      <c r="L36" s="15">
        <f>+F36+H36</f>
        <v>11</v>
      </c>
      <c r="M36" s="15">
        <f>+G36+I36</f>
        <v>20527</v>
      </c>
      <c r="N36" s="18">
        <f aca="true" t="shared" si="4" ref="N36:N57">+M36/D36*100</f>
        <v>90.37953504755195</v>
      </c>
    </row>
    <row r="37" spans="2:14" ht="12" customHeight="1">
      <c r="B37" s="6" t="s">
        <v>25</v>
      </c>
      <c r="D37" s="14">
        <v>34076</v>
      </c>
      <c r="E37" s="15"/>
      <c r="F37" s="16">
        <v>1</v>
      </c>
      <c r="G37" s="15">
        <v>28669</v>
      </c>
      <c r="H37" s="15">
        <v>1</v>
      </c>
      <c r="I37" s="15">
        <v>1793</v>
      </c>
      <c r="J37" s="15">
        <v>1</v>
      </c>
      <c r="K37" s="15">
        <v>230</v>
      </c>
      <c r="L37" s="15">
        <f>+F37+H37+J37</f>
        <v>3</v>
      </c>
      <c r="M37" s="15">
        <f>+G37+I37+K37</f>
        <v>30692</v>
      </c>
      <c r="N37" s="18">
        <f t="shared" si="4"/>
        <v>90.06925695504168</v>
      </c>
    </row>
    <row r="38" spans="2:14" ht="12" customHeight="1">
      <c r="B38" s="6" t="s">
        <v>26</v>
      </c>
      <c r="D38" s="14">
        <v>2008</v>
      </c>
      <c r="E38" s="15"/>
      <c r="F38" s="15" t="s">
        <v>58</v>
      </c>
      <c r="G38" s="15" t="s">
        <v>58</v>
      </c>
      <c r="H38" s="15">
        <v>1</v>
      </c>
      <c r="I38" s="15">
        <v>1983</v>
      </c>
      <c r="J38" s="15" t="s">
        <v>58</v>
      </c>
      <c r="K38" s="15" t="s">
        <v>58</v>
      </c>
      <c r="L38" s="15">
        <f>+H38</f>
        <v>1</v>
      </c>
      <c r="M38" s="15">
        <f>+I38</f>
        <v>1983</v>
      </c>
      <c r="N38" s="18">
        <f t="shared" si="4"/>
        <v>98.75498007968127</v>
      </c>
    </row>
    <row r="39" spans="2:14" ht="12" customHeight="1">
      <c r="B39" s="6" t="s">
        <v>27</v>
      </c>
      <c r="D39" s="14">
        <v>2121</v>
      </c>
      <c r="E39" s="15"/>
      <c r="F39" s="15" t="s">
        <v>58</v>
      </c>
      <c r="G39" s="15" t="s">
        <v>58</v>
      </c>
      <c r="H39" s="15">
        <v>7</v>
      </c>
      <c r="I39" s="15">
        <v>2120</v>
      </c>
      <c r="J39" s="15" t="s">
        <v>58</v>
      </c>
      <c r="K39" s="15" t="s">
        <v>58</v>
      </c>
      <c r="L39" s="15">
        <f>+H39</f>
        <v>7</v>
      </c>
      <c r="M39" s="15">
        <f>+I39</f>
        <v>2120</v>
      </c>
      <c r="N39" s="18">
        <f t="shared" si="4"/>
        <v>99.95285242809994</v>
      </c>
    </row>
    <row r="40" spans="2:14" ht="6" customHeight="1">
      <c r="B40" s="6"/>
      <c r="D40" s="14"/>
      <c r="E40" s="15"/>
      <c r="F40" s="16"/>
      <c r="G40" s="15"/>
      <c r="H40" s="15"/>
      <c r="I40" s="15"/>
      <c r="J40" s="15"/>
      <c r="K40" s="15"/>
      <c r="L40" s="15"/>
      <c r="M40" s="15"/>
      <c r="N40" s="18"/>
    </row>
    <row r="41" spans="2:14" ht="12" customHeight="1">
      <c r="B41" s="6" t="s">
        <v>28</v>
      </c>
      <c r="D41" s="14">
        <v>31814</v>
      </c>
      <c r="E41" s="15"/>
      <c r="F41" s="25">
        <v>1</v>
      </c>
      <c r="G41" s="15">
        <v>31777</v>
      </c>
      <c r="H41" s="15" t="s">
        <v>58</v>
      </c>
      <c r="I41" s="15" t="s">
        <v>58</v>
      </c>
      <c r="J41" s="15" t="s">
        <v>58</v>
      </c>
      <c r="K41" s="15" t="s">
        <v>58</v>
      </c>
      <c r="L41" s="15">
        <v>1</v>
      </c>
      <c r="M41" s="15">
        <f>+G41</f>
        <v>31777</v>
      </c>
      <c r="N41" s="18">
        <f t="shared" si="4"/>
        <v>99.88369900044006</v>
      </c>
    </row>
    <row r="42" spans="2:14" ht="12" customHeight="1">
      <c r="B42" s="6" t="s">
        <v>29</v>
      </c>
      <c r="D42" s="14">
        <v>12934</v>
      </c>
      <c r="E42" s="15"/>
      <c r="F42" s="25">
        <v>1</v>
      </c>
      <c r="G42" s="15">
        <v>12184</v>
      </c>
      <c r="H42" s="15" t="s">
        <v>58</v>
      </c>
      <c r="I42" s="15" t="s">
        <v>58</v>
      </c>
      <c r="J42" s="15" t="s">
        <v>58</v>
      </c>
      <c r="K42" s="15" t="s">
        <v>58</v>
      </c>
      <c r="L42" s="15">
        <v>1</v>
      </c>
      <c r="M42" s="15">
        <f>+G42</f>
        <v>12184</v>
      </c>
      <c r="N42" s="18">
        <f t="shared" si="4"/>
        <v>94.20132982835936</v>
      </c>
    </row>
    <row r="43" spans="2:14" ht="12" customHeight="1">
      <c r="B43" s="6" t="s">
        <v>30</v>
      </c>
      <c r="D43" s="14">
        <v>2115</v>
      </c>
      <c r="E43" s="15"/>
      <c r="F43" s="25">
        <v>1</v>
      </c>
      <c r="G43" s="15">
        <v>2115</v>
      </c>
      <c r="H43" s="15" t="s">
        <v>58</v>
      </c>
      <c r="I43" s="15" t="s">
        <v>58</v>
      </c>
      <c r="J43" s="15" t="s">
        <v>58</v>
      </c>
      <c r="K43" s="15" t="s">
        <v>58</v>
      </c>
      <c r="L43" s="15">
        <v>1</v>
      </c>
      <c r="M43" s="15">
        <f>+G43</f>
        <v>2115</v>
      </c>
      <c r="N43" s="18">
        <f t="shared" si="4"/>
        <v>100</v>
      </c>
    </row>
    <row r="44" spans="2:14" ht="12" customHeight="1">
      <c r="B44" s="6" t="s">
        <v>31</v>
      </c>
      <c r="D44" s="14">
        <v>9185</v>
      </c>
      <c r="E44" s="15"/>
      <c r="F44" s="25">
        <v>1</v>
      </c>
      <c r="G44" s="15">
        <v>8942</v>
      </c>
      <c r="H44" s="15" t="s">
        <v>58</v>
      </c>
      <c r="I44" s="15" t="s">
        <v>58</v>
      </c>
      <c r="J44" s="15" t="s">
        <v>58</v>
      </c>
      <c r="K44" s="15" t="s">
        <v>58</v>
      </c>
      <c r="L44" s="15">
        <v>1</v>
      </c>
      <c r="M44" s="15">
        <f>+G44</f>
        <v>8942</v>
      </c>
      <c r="N44" s="18">
        <f t="shared" si="4"/>
        <v>97.3543821448013</v>
      </c>
    </row>
    <row r="45" spans="2:14" ht="6" customHeight="1">
      <c r="B45" s="6"/>
      <c r="D45" s="14"/>
      <c r="E45" s="15"/>
      <c r="F45" s="16"/>
      <c r="G45" s="15"/>
      <c r="H45" s="15"/>
      <c r="I45" s="15"/>
      <c r="J45" s="15"/>
      <c r="K45" s="15"/>
      <c r="L45" s="15"/>
      <c r="M45" s="15"/>
      <c r="N45" s="18"/>
    </row>
    <row r="46" spans="2:14" ht="12" customHeight="1">
      <c r="B46" s="6" t="s">
        <v>32</v>
      </c>
      <c r="D46" s="14">
        <v>10347</v>
      </c>
      <c r="E46" s="15"/>
      <c r="F46" s="16">
        <v>1</v>
      </c>
      <c r="G46" s="15">
        <v>10074</v>
      </c>
      <c r="H46" s="15" t="s">
        <v>58</v>
      </c>
      <c r="I46" s="15" t="s">
        <v>58</v>
      </c>
      <c r="J46" s="15" t="s">
        <v>58</v>
      </c>
      <c r="K46" s="15" t="s">
        <v>58</v>
      </c>
      <c r="L46" s="15">
        <f>+F46</f>
        <v>1</v>
      </c>
      <c r="M46" s="15">
        <f>+G46</f>
        <v>10074</v>
      </c>
      <c r="N46" s="18">
        <f t="shared" si="4"/>
        <v>97.36155407364453</v>
      </c>
    </row>
    <row r="47" spans="2:14" ht="12" customHeight="1">
      <c r="B47" s="6" t="s">
        <v>33</v>
      </c>
      <c r="D47" s="14">
        <v>1523</v>
      </c>
      <c r="E47" s="15"/>
      <c r="F47" s="15" t="s">
        <v>58</v>
      </c>
      <c r="G47" s="15" t="s">
        <v>58</v>
      </c>
      <c r="H47" s="15">
        <v>6</v>
      </c>
      <c r="I47" s="15">
        <v>1421</v>
      </c>
      <c r="J47" s="15" t="s">
        <v>58</v>
      </c>
      <c r="K47" s="15" t="s">
        <v>58</v>
      </c>
      <c r="L47" s="15">
        <f aca="true" t="shared" si="5" ref="L47:M49">+H47</f>
        <v>6</v>
      </c>
      <c r="M47" s="15">
        <f t="shared" si="5"/>
        <v>1421</v>
      </c>
      <c r="N47" s="18">
        <f t="shared" si="4"/>
        <v>93.3026920551543</v>
      </c>
    </row>
    <row r="48" spans="2:14" ht="12" customHeight="1">
      <c r="B48" s="6" t="s">
        <v>34</v>
      </c>
      <c r="D48" s="14">
        <v>903</v>
      </c>
      <c r="E48" s="15"/>
      <c r="F48" s="15" t="s">
        <v>58</v>
      </c>
      <c r="G48" s="15" t="s">
        <v>58</v>
      </c>
      <c r="H48" s="15">
        <v>4</v>
      </c>
      <c r="I48" s="15">
        <v>872</v>
      </c>
      <c r="J48" s="15" t="s">
        <v>58</v>
      </c>
      <c r="K48" s="15" t="s">
        <v>58</v>
      </c>
      <c r="L48" s="15">
        <f t="shared" si="5"/>
        <v>4</v>
      </c>
      <c r="M48" s="15">
        <f t="shared" si="5"/>
        <v>872</v>
      </c>
      <c r="N48" s="18">
        <f t="shared" si="4"/>
        <v>96.56699889258029</v>
      </c>
    </row>
    <row r="49" spans="2:14" ht="12" customHeight="1">
      <c r="B49" s="6" t="s">
        <v>35</v>
      </c>
      <c r="D49" s="14">
        <v>1018</v>
      </c>
      <c r="E49" s="15"/>
      <c r="F49" s="15" t="s">
        <v>58</v>
      </c>
      <c r="G49" s="15" t="s">
        <v>58</v>
      </c>
      <c r="H49" s="15">
        <v>3</v>
      </c>
      <c r="I49" s="15">
        <v>849</v>
      </c>
      <c r="J49" s="15" t="s">
        <v>58</v>
      </c>
      <c r="K49" s="15" t="s">
        <v>58</v>
      </c>
      <c r="L49" s="15">
        <f t="shared" si="5"/>
        <v>3</v>
      </c>
      <c r="M49" s="15">
        <f t="shared" si="5"/>
        <v>849</v>
      </c>
      <c r="N49" s="18">
        <f t="shared" si="4"/>
        <v>83.39882121807466</v>
      </c>
    </row>
    <row r="50" spans="2:14" ht="6" customHeight="1">
      <c r="B50" s="6"/>
      <c r="D50" s="14"/>
      <c r="E50" s="15"/>
      <c r="F50" s="16"/>
      <c r="G50" s="15"/>
      <c r="H50" s="15"/>
      <c r="I50" s="15"/>
      <c r="J50" s="15"/>
      <c r="K50" s="15"/>
      <c r="L50" s="15"/>
      <c r="M50" s="15"/>
      <c r="N50" s="18"/>
    </row>
    <row r="51" spans="2:14" ht="12" customHeight="1">
      <c r="B51" s="6" t="s">
        <v>36</v>
      </c>
      <c r="D51" s="14">
        <v>7439</v>
      </c>
      <c r="E51" s="15"/>
      <c r="F51" s="16">
        <v>2</v>
      </c>
      <c r="G51" s="15">
        <v>7060</v>
      </c>
      <c r="H51" s="15">
        <v>1</v>
      </c>
      <c r="I51" s="15">
        <v>105</v>
      </c>
      <c r="J51" s="15" t="s">
        <v>58</v>
      </c>
      <c r="K51" s="15" t="s">
        <v>58</v>
      </c>
      <c r="L51" s="15">
        <f>+F51+H51</f>
        <v>3</v>
      </c>
      <c r="M51" s="15">
        <f>+G51+I51</f>
        <v>7165</v>
      </c>
      <c r="N51" s="18">
        <f t="shared" si="4"/>
        <v>96.31670923511224</v>
      </c>
    </row>
    <row r="52" spans="2:14" ht="12" customHeight="1">
      <c r="B52" s="6" t="s">
        <v>37</v>
      </c>
      <c r="D52" s="14">
        <v>10779</v>
      </c>
      <c r="E52" s="15"/>
      <c r="F52" s="16">
        <v>1</v>
      </c>
      <c r="G52" s="15">
        <v>10629</v>
      </c>
      <c r="H52" s="15" t="s">
        <v>58</v>
      </c>
      <c r="I52" s="15" t="s">
        <v>58</v>
      </c>
      <c r="J52" s="15" t="s">
        <v>58</v>
      </c>
      <c r="K52" s="15" t="s">
        <v>58</v>
      </c>
      <c r="L52" s="15">
        <f>+F52</f>
        <v>1</v>
      </c>
      <c r="M52" s="15">
        <f>+G52</f>
        <v>10629</v>
      </c>
      <c r="N52" s="18">
        <f t="shared" si="4"/>
        <v>98.60840523239632</v>
      </c>
    </row>
    <row r="53" spans="2:14" ht="12" customHeight="1">
      <c r="B53" s="6" t="s">
        <v>38</v>
      </c>
      <c r="D53" s="14">
        <v>1389</v>
      </c>
      <c r="E53" s="15"/>
      <c r="F53" s="15" t="s">
        <v>58</v>
      </c>
      <c r="G53" s="15" t="s">
        <v>58</v>
      </c>
      <c r="H53" s="15">
        <v>1</v>
      </c>
      <c r="I53" s="15">
        <v>1377</v>
      </c>
      <c r="J53" s="15" t="s">
        <v>58</v>
      </c>
      <c r="K53" s="15" t="s">
        <v>58</v>
      </c>
      <c r="L53" s="15">
        <f>+H53</f>
        <v>1</v>
      </c>
      <c r="M53" s="15">
        <f>+I53</f>
        <v>1377</v>
      </c>
      <c r="N53" s="18">
        <f t="shared" si="4"/>
        <v>99.13606911447084</v>
      </c>
    </row>
    <row r="54" spans="2:14" ht="12" customHeight="1">
      <c r="B54" s="6" t="s">
        <v>39</v>
      </c>
      <c r="D54" s="14">
        <v>15151</v>
      </c>
      <c r="E54" s="15"/>
      <c r="F54" s="16">
        <v>1</v>
      </c>
      <c r="G54" s="15">
        <v>12441</v>
      </c>
      <c r="H54" s="15">
        <v>2</v>
      </c>
      <c r="I54" s="15">
        <v>2623</v>
      </c>
      <c r="J54" s="15" t="s">
        <v>58</v>
      </c>
      <c r="K54" s="15" t="s">
        <v>58</v>
      </c>
      <c r="L54" s="15">
        <f>+F54+H54</f>
        <v>3</v>
      </c>
      <c r="M54" s="15">
        <f>+G54+I54</f>
        <v>15064</v>
      </c>
      <c r="N54" s="18">
        <f t="shared" si="4"/>
        <v>99.4257804765362</v>
      </c>
    </row>
    <row r="55" spans="2:14" ht="6" customHeight="1">
      <c r="B55" s="6"/>
      <c r="D55" s="14"/>
      <c r="E55" s="15"/>
      <c r="F55" s="16"/>
      <c r="G55" s="15"/>
      <c r="H55" s="15"/>
      <c r="I55" s="15"/>
      <c r="J55" s="15"/>
      <c r="K55" s="15"/>
      <c r="L55" s="15"/>
      <c r="M55" s="15"/>
      <c r="N55" s="18"/>
    </row>
    <row r="56" spans="2:14" ht="12" customHeight="1">
      <c r="B56" s="6" t="s">
        <v>40</v>
      </c>
      <c r="D56" s="14">
        <v>21342</v>
      </c>
      <c r="E56" s="15"/>
      <c r="F56" s="16">
        <v>2</v>
      </c>
      <c r="G56" s="15">
        <v>19404</v>
      </c>
      <c r="H56" s="15">
        <v>8</v>
      </c>
      <c r="I56" s="15">
        <v>1440</v>
      </c>
      <c r="J56" s="15" t="s">
        <v>58</v>
      </c>
      <c r="K56" s="15" t="s">
        <v>58</v>
      </c>
      <c r="L56" s="15">
        <f>+F56+H56</f>
        <v>10</v>
      </c>
      <c r="M56" s="15">
        <f>+G56+I56</f>
        <v>20844</v>
      </c>
      <c r="N56" s="18">
        <f t="shared" si="4"/>
        <v>97.66657295473713</v>
      </c>
    </row>
    <row r="57" spans="2:14" ht="12" customHeight="1">
      <c r="B57" s="6" t="s">
        <v>41</v>
      </c>
      <c r="D57" s="14">
        <v>13693</v>
      </c>
      <c r="E57" s="15"/>
      <c r="F57" s="15" t="s">
        <v>58</v>
      </c>
      <c r="G57" s="15" t="s">
        <v>58</v>
      </c>
      <c r="H57" s="15">
        <v>7</v>
      </c>
      <c r="I57" s="15">
        <v>7675</v>
      </c>
      <c r="J57" s="15" t="s">
        <v>58</v>
      </c>
      <c r="K57" s="15" t="s">
        <v>58</v>
      </c>
      <c r="L57" s="15">
        <f>+H57</f>
        <v>7</v>
      </c>
      <c r="M57" s="15">
        <f>+I57</f>
        <v>7675</v>
      </c>
      <c r="N57" s="18">
        <f t="shared" si="4"/>
        <v>56.05053677061272</v>
      </c>
    </row>
    <row r="58" spans="4:5" ht="3" customHeight="1">
      <c r="D58" s="4"/>
      <c r="E58" s="7"/>
    </row>
    <row r="59" spans="1:14" ht="6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ht="10.5">
      <c r="B60" s="13" t="s">
        <v>50</v>
      </c>
    </row>
    <row r="61" ht="10.5">
      <c r="B61" s="13" t="s">
        <v>51</v>
      </c>
    </row>
    <row r="62" ht="10.5">
      <c r="B62" s="13" t="s">
        <v>56</v>
      </c>
    </row>
    <row r="63" ht="10.5">
      <c r="B63" s="13" t="s">
        <v>57</v>
      </c>
    </row>
    <row r="64" ht="10.5">
      <c r="B64" s="1" t="s">
        <v>52</v>
      </c>
    </row>
  </sheetData>
  <mergeCells count="44">
    <mergeCell ref="B7:B8"/>
    <mergeCell ref="B9:B10"/>
    <mergeCell ref="B11:B12"/>
    <mergeCell ref="E4:F5"/>
    <mergeCell ref="E7:E8"/>
    <mergeCell ref="F7:F8"/>
    <mergeCell ref="F9:F10"/>
    <mergeCell ref="F11:F12"/>
    <mergeCell ref="D7:D8"/>
    <mergeCell ref="D9:D10"/>
    <mergeCell ref="M11:M12"/>
    <mergeCell ref="L11:L12"/>
    <mergeCell ref="E9:E10"/>
    <mergeCell ref="N7:N8"/>
    <mergeCell ref="N9:N10"/>
    <mergeCell ref="N11:N12"/>
    <mergeCell ref="G7:G8"/>
    <mergeCell ref="G9:G10"/>
    <mergeCell ref="G11:G12"/>
    <mergeCell ref="H11:H12"/>
    <mergeCell ref="I4:I5"/>
    <mergeCell ref="J4:J5"/>
    <mergeCell ref="M9:M10"/>
    <mergeCell ref="K4:K5"/>
    <mergeCell ref="L7:L8"/>
    <mergeCell ref="M7:M8"/>
    <mergeCell ref="L9:L10"/>
    <mergeCell ref="N3:N4"/>
    <mergeCell ref="B3:B5"/>
    <mergeCell ref="E1:L1"/>
    <mergeCell ref="L4:L5"/>
    <mergeCell ref="E3:G3"/>
    <mergeCell ref="H3:I3"/>
    <mergeCell ref="J3:K3"/>
    <mergeCell ref="L3:M3"/>
    <mergeCell ref="G4:G5"/>
    <mergeCell ref="H4:H5"/>
    <mergeCell ref="I11:I12"/>
    <mergeCell ref="J7:J8"/>
    <mergeCell ref="K7:K8"/>
    <mergeCell ref="J9:J10"/>
    <mergeCell ref="K9:K10"/>
    <mergeCell ref="J11:J12"/>
    <mergeCell ref="K11:K12"/>
  </mergeCells>
  <printOptions horizontalCentered="1"/>
  <pageMargins left="0.1968503937007874" right="0.1968503937007874" top="0.5905511811023623" bottom="0.3937007874015748" header="0.3937007874015748" footer="0"/>
  <pageSetup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坂井雅紀</cp:lastModifiedBy>
  <cp:lastPrinted>2000-02-15T07:37:13Z</cp:lastPrinted>
  <dcterms:created xsi:type="dcterms:W3CDTF">1999-04-19T21:38:23Z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