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0" windowWidth="21330" windowHeight="8760" tabRatio="705" activeTab="0"/>
  </bookViews>
  <sheets>
    <sheet name="16 8 2 h29" sheetId="1" r:id="rId1"/>
  </sheets>
  <definedNames/>
  <calcPr fullCalcOnLoad="1"/>
</workbook>
</file>

<file path=xl/sharedStrings.xml><?xml version="1.0" encoding="utf-8"?>
<sst xmlns="http://schemas.openxmlformats.org/spreadsheetml/2006/main" count="113" uniqueCount="36">
  <si>
    <t>区　　　　　分</t>
  </si>
  <si>
    <t>被保険者</t>
  </si>
  <si>
    <t>被扶養者</t>
  </si>
  <si>
    <t>件　　数</t>
  </si>
  <si>
    <t>日　　数</t>
  </si>
  <si>
    <t>総　　　　　　　　数</t>
  </si>
  <si>
    <t>現物給付</t>
  </si>
  <si>
    <t>訪問看護療養費</t>
  </si>
  <si>
    <t>歯科</t>
  </si>
  <si>
    <t>現金給付</t>
  </si>
  <si>
    <t>療養費</t>
  </si>
  <si>
    <t>高額療養費</t>
  </si>
  <si>
    <t>移送費</t>
  </si>
  <si>
    <t>合計</t>
  </si>
  <si>
    <t>傷病手当金</t>
  </si>
  <si>
    <t>高齢受給者</t>
  </si>
  <si>
    <t>（単位　千円）</t>
  </si>
  <si>
    <t>16-8-2 健康保険給付状況</t>
  </si>
  <si>
    <t>…</t>
  </si>
  <si>
    <t>-</t>
  </si>
  <si>
    <t>診療費</t>
  </si>
  <si>
    <t>入院</t>
  </si>
  <si>
    <t>入院外</t>
  </si>
  <si>
    <t>薬剤支給</t>
  </si>
  <si>
    <t>埋葬料（費）</t>
  </si>
  <si>
    <t>出産育児一時金</t>
  </si>
  <si>
    <t>出産手当金</t>
  </si>
  <si>
    <t>給付費</t>
  </si>
  <si>
    <t>入院時食事療養費・生活療養費
（標準負担額差額支給）</t>
  </si>
  <si>
    <t>…</t>
  </si>
  <si>
    <t>入院時食事療養費・生活療養費
（標準負担額差額支給を除く）</t>
  </si>
  <si>
    <t>-</t>
  </si>
  <si>
    <t>…</t>
  </si>
  <si>
    <t>注１  平成28年度分
  ２  入院時食事療養費・生活療養費（標準負担額差額支給分を除く）の件数は、総数に含めない。
　３　薬剤支給欄の日数は「処方箋枚数」、入院時食事療養費・生活療養費欄の日数は「食事回数」を表示している。
　４　高齢受給者（70歳以上75歳未満の受給者）の現金給付は、被保険者分、被扶養者分及び合計に含まれている。　　　　　　　　　　　　　　　　　　　　     　　　　　　　資料  全国健康保険協会富山支部</t>
  </si>
  <si>
    <t>-</t>
  </si>
  <si>
    <t>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</si>
</sst>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#\ ##0\ "/>
    <numFmt numFmtId="178" formatCode="#\ ###\ ##0\ ;;\-\ "/>
    <numFmt numFmtId="179" formatCode="#,##0;&quot;△ &quot;#,##0"/>
    <numFmt numFmtId="180" formatCode="0_);[Red]\(0\)"/>
    <numFmt numFmtId="181" formatCode="&quot;¥&quot;#,##0_);[Red]\(&quot;¥&quot;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left" vertical="top" wrapText="1"/>
    </xf>
    <xf numFmtId="176" fontId="3" fillId="33" borderId="0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right"/>
    </xf>
    <xf numFmtId="176" fontId="3" fillId="33" borderId="10" xfId="0" applyNumberFormat="1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/>
    </xf>
    <xf numFmtId="176" fontId="3" fillId="33" borderId="12" xfId="0" applyNumberFormat="1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/>
    </xf>
    <xf numFmtId="176" fontId="3" fillId="33" borderId="10" xfId="0" applyNumberFormat="1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horizontal="distributed" vertical="center"/>
    </xf>
    <xf numFmtId="176" fontId="3" fillId="33" borderId="10" xfId="0" applyNumberFormat="1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distributed"/>
    </xf>
    <xf numFmtId="176" fontId="4" fillId="33" borderId="0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horizontal="center" vertical="distributed" textRotation="255"/>
    </xf>
    <xf numFmtId="176" fontId="7" fillId="33" borderId="0" xfId="0" applyNumberFormat="1" applyFont="1" applyFill="1" applyBorder="1" applyAlignment="1">
      <alignment horizontal="distributed" vertical="center"/>
    </xf>
    <xf numFmtId="176" fontId="3" fillId="33" borderId="15" xfId="0" applyNumberFormat="1" applyFont="1" applyFill="1" applyBorder="1" applyAlignment="1">
      <alignment horizontal="distributed" vertical="center"/>
    </xf>
    <xf numFmtId="176" fontId="3" fillId="33" borderId="16" xfId="0" applyNumberFormat="1" applyFont="1" applyFill="1" applyBorder="1" applyAlignment="1">
      <alignment vertical="center"/>
    </xf>
    <xf numFmtId="176" fontId="7" fillId="33" borderId="13" xfId="0" applyNumberFormat="1" applyFont="1" applyFill="1" applyBorder="1" applyAlignment="1">
      <alignment horizontal="center" vertical="distributed" textRotation="255"/>
    </xf>
    <xf numFmtId="176" fontId="7" fillId="33" borderId="12" xfId="0" applyNumberFormat="1" applyFont="1" applyFill="1" applyBorder="1" applyAlignment="1">
      <alignment horizontal="distributed" vertical="center"/>
    </xf>
    <xf numFmtId="176" fontId="3" fillId="33" borderId="13" xfId="0" applyNumberFormat="1" applyFont="1" applyFill="1" applyBorder="1" applyAlignment="1">
      <alignment horizontal="distributed" vertical="center"/>
    </xf>
    <xf numFmtId="176" fontId="7" fillId="33" borderId="10" xfId="0" applyNumberFormat="1" applyFont="1" applyFill="1" applyBorder="1" applyAlignment="1">
      <alignment horizontal="distributed" vertical="center"/>
    </xf>
    <xf numFmtId="176" fontId="24" fillId="33" borderId="0" xfId="0" applyNumberFormat="1" applyFont="1" applyFill="1" applyBorder="1" applyAlignment="1">
      <alignment horizontal="distributed" vertical="center" wrapText="1"/>
    </xf>
    <xf numFmtId="176" fontId="24" fillId="33" borderId="0" xfId="0" applyNumberFormat="1" applyFont="1" applyFill="1" applyBorder="1" applyAlignment="1">
      <alignment horizontal="distributed" vertical="center"/>
    </xf>
    <xf numFmtId="176" fontId="3" fillId="33" borderId="12" xfId="0" applyNumberFormat="1" applyFont="1" applyFill="1" applyBorder="1" applyAlignment="1">
      <alignment vertical="center"/>
    </xf>
    <xf numFmtId="176" fontId="7" fillId="33" borderId="12" xfId="0" applyNumberFormat="1" applyFont="1" applyFill="1" applyBorder="1" applyAlignment="1">
      <alignment horizontal="distributed" vertical="center"/>
    </xf>
    <xf numFmtId="176" fontId="7" fillId="33" borderId="0" xfId="0" applyNumberFormat="1" applyFont="1" applyFill="1" applyBorder="1" applyAlignment="1">
      <alignment horizontal="distributed" vertical="center"/>
    </xf>
    <xf numFmtId="176" fontId="7" fillId="33" borderId="0" xfId="0" applyNumberFormat="1" applyFont="1" applyFill="1" applyBorder="1" applyAlignment="1">
      <alignment horizontal="distributed"/>
    </xf>
    <xf numFmtId="176" fontId="3" fillId="33" borderId="13" xfId="0" applyNumberFormat="1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176" fontId="3" fillId="33" borderId="19" xfId="0" applyNumberFormat="1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176" fontId="3" fillId="33" borderId="18" xfId="0" applyNumberFormat="1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176" fontId="3" fillId="33" borderId="19" xfId="0" applyNumberFormat="1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/>
    </xf>
    <xf numFmtId="0" fontId="5" fillId="33" borderId="13" xfId="0" applyFont="1" applyFill="1" applyBorder="1" applyAlignment="1">
      <alignment horizontal="distributed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top"/>
    </xf>
    <xf numFmtId="176" fontId="3" fillId="33" borderId="0" xfId="0" applyNumberFormat="1" applyFont="1" applyFill="1" applyBorder="1" applyAlignment="1">
      <alignment horizontal="center" vertical="distributed" textRotation="255"/>
    </xf>
    <xf numFmtId="176" fontId="3" fillId="33" borderId="15" xfId="0" applyNumberFormat="1" applyFont="1" applyFill="1" applyBorder="1" applyAlignment="1">
      <alignment horizontal="center" vertical="distributed" textRotation="255"/>
    </xf>
    <xf numFmtId="176" fontId="3" fillId="33" borderId="13" xfId="0" applyNumberFormat="1" applyFont="1" applyFill="1" applyBorder="1" applyAlignment="1">
      <alignment horizontal="center" vertical="distributed" textRotation="255"/>
    </xf>
    <xf numFmtId="176" fontId="3" fillId="33" borderId="11" xfId="0" applyNumberFormat="1" applyFont="1" applyFill="1" applyBorder="1" applyAlignment="1">
      <alignment horizontal="center" vertical="distributed" textRotation="255"/>
    </xf>
    <xf numFmtId="176" fontId="4" fillId="0" borderId="0" xfId="0" applyNumberFormat="1" applyFont="1" applyFill="1" applyBorder="1" applyAlignment="1">
      <alignment vertical="center"/>
    </xf>
    <xf numFmtId="42" fontId="4" fillId="33" borderId="0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41" fontId="3" fillId="33" borderId="0" xfId="0" applyNumberFormat="1" applyFont="1" applyFill="1" applyBorder="1" applyAlignment="1">
      <alignment horizontal="right" vertical="center"/>
    </xf>
    <xf numFmtId="42" fontId="3" fillId="33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="130" zoomScaleNormal="130" zoomScaleSheetLayoutView="100" workbookViewId="0" topLeftCell="A1">
      <selection activeCell="M13" sqref="M13"/>
    </sheetView>
  </sheetViews>
  <sheetFormatPr defaultColWidth="9.00390625" defaultRowHeight="13.5"/>
  <cols>
    <col min="1" max="1" width="2.625" style="4" customWidth="1"/>
    <col min="2" max="2" width="0.5" style="4" customWidth="1"/>
    <col min="3" max="3" width="2.625" style="4" customWidth="1"/>
    <col min="4" max="4" width="0.5" style="4" customWidth="1"/>
    <col min="5" max="5" width="14.875" style="5" customWidth="1"/>
    <col min="6" max="6" width="0.5" style="5" customWidth="1"/>
    <col min="7" max="8" width="9.00390625" style="4" bestFit="1" customWidth="1"/>
    <col min="9" max="9" width="11.625" style="4" customWidth="1"/>
    <col min="10" max="11" width="9.00390625" style="4" bestFit="1" customWidth="1"/>
    <col min="12" max="12" width="11.625" style="4" customWidth="1"/>
    <col min="13" max="13" width="9.75390625" style="4" bestFit="1" customWidth="1"/>
    <col min="14" max="16384" width="9.00390625" style="4" customWidth="1"/>
  </cols>
  <sheetData>
    <row r="1" spans="6:12" ht="15" customHeight="1">
      <c r="F1" s="6" t="s">
        <v>17</v>
      </c>
      <c r="G1" s="6"/>
      <c r="H1" s="6"/>
      <c r="I1" s="6"/>
      <c r="J1" s="6"/>
      <c r="K1" s="7"/>
      <c r="L1" s="8" t="s">
        <v>16</v>
      </c>
    </row>
    <row r="2" ht="3" customHeight="1"/>
    <row r="3" spans="1:12" s="5" customFormat="1" ht="15.75" customHeight="1">
      <c r="A3" s="45" t="s">
        <v>0</v>
      </c>
      <c r="B3" s="45"/>
      <c r="C3" s="45"/>
      <c r="D3" s="45"/>
      <c r="E3" s="45"/>
      <c r="F3" s="10"/>
      <c r="G3" s="35" t="s">
        <v>1</v>
      </c>
      <c r="H3" s="36"/>
      <c r="I3" s="36"/>
      <c r="J3" s="37" t="s">
        <v>2</v>
      </c>
      <c r="K3" s="36"/>
      <c r="L3" s="38"/>
    </row>
    <row r="4" spans="1:12" s="5" customFormat="1" ht="15.75" customHeight="1">
      <c r="A4" s="46"/>
      <c r="B4" s="46"/>
      <c r="C4" s="46"/>
      <c r="D4" s="46"/>
      <c r="E4" s="46"/>
      <c r="F4" s="12"/>
      <c r="G4" s="39" t="s">
        <v>3</v>
      </c>
      <c r="H4" s="40" t="s">
        <v>4</v>
      </c>
      <c r="I4" s="40" t="s">
        <v>27</v>
      </c>
      <c r="J4" s="41" t="s">
        <v>3</v>
      </c>
      <c r="K4" s="40" t="s">
        <v>4</v>
      </c>
      <c r="L4" s="42" t="s">
        <v>27</v>
      </c>
    </row>
    <row r="5" spans="1:12" ht="3" customHeight="1">
      <c r="A5" s="13"/>
      <c r="B5" s="13"/>
      <c r="C5" s="9"/>
      <c r="D5" s="9"/>
      <c r="E5" s="9"/>
      <c r="F5" s="14"/>
      <c r="G5" s="13"/>
      <c r="H5" s="13"/>
      <c r="I5" s="13"/>
      <c r="J5" s="15"/>
      <c r="K5" s="13"/>
      <c r="L5" s="13"/>
    </row>
    <row r="6" spans="1:12" s="17" customFormat="1" ht="12" customHeight="1">
      <c r="A6" s="47" t="s">
        <v>5</v>
      </c>
      <c r="B6" s="47"/>
      <c r="C6" s="47"/>
      <c r="D6" s="47"/>
      <c r="E6" s="47"/>
      <c r="F6" s="16"/>
      <c r="G6" s="52">
        <f>SUM(G7:G10)+SUM(G12:G13)+SUM(G14:G20)</f>
        <v>2522981</v>
      </c>
      <c r="H6" s="53" t="s">
        <v>18</v>
      </c>
      <c r="I6" s="17">
        <f>SUM(I7:I20)</f>
        <v>32523403.225999996</v>
      </c>
      <c r="J6" s="17">
        <f>SUM(J7:J10)+SUM(J12:J13)+SUM(J14:J20)</f>
        <v>1866257</v>
      </c>
      <c r="K6" s="53" t="s">
        <v>18</v>
      </c>
      <c r="L6" s="17">
        <f>SUM(L7:L20)</f>
        <v>20506937.974</v>
      </c>
    </row>
    <row r="7" spans="1:12" ht="12" customHeight="1">
      <c r="A7" s="48" t="s">
        <v>6</v>
      </c>
      <c r="B7" s="18"/>
      <c r="C7" s="19" t="s">
        <v>20</v>
      </c>
      <c r="D7" s="20"/>
      <c r="E7" s="20" t="s">
        <v>21</v>
      </c>
      <c r="F7" s="14"/>
      <c r="G7" s="54">
        <v>22023</v>
      </c>
      <c r="H7" s="54">
        <v>190440</v>
      </c>
      <c r="I7" s="54">
        <v>9356895.446</v>
      </c>
      <c r="J7" s="54">
        <v>17602</v>
      </c>
      <c r="K7" s="54">
        <v>188711</v>
      </c>
      <c r="L7" s="54">
        <v>6684130.175</v>
      </c>
    </row>
    <row r="8" spans="1:12" ht="12" customHeight="1">
      <c r="A8" s="48"/>
      <c r="B8" s="18"/>
      <c r="C8" s="19"/>
      <c r="D8" s="20"/>
      <c r="E8" s="20" t="s">
        <v>22</v>
      </c>
      <c r="F8" s="21"/>
      <c r="G8" s="54">
        <v>1341810</v>
      </c>
      <c r="H8" s="54">
        <v>1800966</v>
      </c>
      <c r="I8" s="54">
        <v>11554955.483</v>
      </c>
      <c r="J8" s="54">
        <v>1047896</v>
      </c>
      <c r="K8" s="54">
        <v>1532628</v>
      </c>
      <c r="L8" s="54">
        <v>8019581.889</v>
      </c>
    </row>
    <row r="9" spans="1:12" ht="12" customHeight="1">
      <c r="A9" s="48"/>
      <c r="B9" s="22"/>
      <c r="C9" s="23"/>
      <c r="D9" s="24"/>
      <c r="E9" s="24" t="s">
        <v>8</v>
      </c>
      <c r="F9" s="25"/>
      <c r="G9" s="54">
        <v>363371</v>
      </c>
      <c r="H9" s="54">
        <v>655437</v>
      </c>
      <c r="I9" s="54">
        <v>3016608.77</v>
      </c>
      <c r="J9" s="54">
        <v>236397</v>
      </c>
      <c r="K9" s="54">
        <v>370221</v>
      </c>
      <c r="L9" s="54">
        <v>1639881.029</v>
      </c>
    </row>
    <row r="10" spans="1:12" ht="12" customHeight="1">
      <c r="A10" s="49"/>
      <c r="C10" s="26" t="s">
        <v>23</v>
      </c>
      <c r="D10" s="26"/>
      <c r="E10" s="26"/>
      <c r="F10" s="21"/>
      <c r="G10" s="54">
        <v>670426</v>
      </c>
      <c r="H10" s="54">
        <v>776324</v>
      </c>
      <c r="I10" s="54">
        <v>4827957.049</v>
      </c>
      <c r="J10" s="54">
        <v>504115</v>
      </c>
      <c r="K10" s="54">
        <v>639787</v>
      </c>
      <c r="L10" s="54">
        <v>3053658.289</v>
      </c>
    </row>
    <row r="11" spans="1:12" ht="21" customHeight="1">
      <c r="A11" s="49"/>
      <c r="C11" s="27" t="s">
        <v>30</v>
      </c>
      <c r="D11" s="28"/>
      <c r="E11" s="28"/>
      <c r="F11" s="21"/>
      <c r="G11" s="54">
        <v>20046</v>
      </c>
      <c r="H11" s="54">
        <v>420427</v>
      </c>
      <c r="I11" s="54">
        <v>133366.773</v>
      </c>
      <c r="J11" s="54">
        <v>14672</v>
      </c>
      <c r="K11" s="54">
        <v>422816</v>
      </c>
      <c r="L11" s="54">
        <v>133505.983</v>
      </c>
    </row>
    <row r="12" spans="1:12" ht="12" customHeight="1">
      <c r="A12" s="50"/>
      <c r="B12" s="29"/>
      <c r="C12" s="30" t="s">
        <v>7</v>
      </c>
      <c r="D12" s="30"/>
      <c r="E12" s="30"/>
      <c r="F12" s="25"/>
      <c r="G12" s="54">
        <v>210</v>
      </c>
      <c r="H12" s="54">
        <v>1170</v>
      </c>
      <c r="I12" s="54">
        <v>9779.259</v>
      </c>
      <c r="J12" s="54">
        <v>1269</v>
      </c>
      <c r="K12" s="54">
        <v>7090</v>
      </c>
      <c r="L12" s="54">
        <v>61108.037</v>
      </c>
    </row>
    <row r="13" spans="1:12" ht="21" customHeight="1">
      <c r="A13" s="51" t="s">
        <v>9</v>
      </c>
      <c r="C13" s="27" t="s">
        <v>28</v>
      </c>
      <c r="D13" s="28"/>
      <c r="E13" s="28"/>
      <c r="F13" s="21"/>
      <c r="G13" s="54">
        <v>1</v>
      </c>
      <c r="H13" s="54">
        <v>92</v>
      </c>
      <c r="I13" s="54">
        <v>51.45</v>
      </c>
      <c r="J13" s="55" t="s">
        <v>19</v>
      </c>
      <c r="K13" s="55" t="s">
        <v>19</v>
      </c>
      <c r="L13" s="55" t="s">
        <v>19</v>
      </c>
    </row>
    <row r="14" spans="1:12" ht="12" customHeight="1">
      <c r="A14" s="49"/>
      <c r="C14" s="31" t="s">
        <v>10</v>
      </c>
      <c r="D14" s="31"/>
      <c r="E14" s="31"/>
      <c r="F14" s="21"/>
      <c r="G14" s="54">
        <v>109936</v>
      </c>
      <c r="H14" s="56" t="s">
        <v>18</v>
      </c>
      <c r="I14" s="54">
        <v>556867.02</v>
      </c>
      <c r="J14" s="54">
        <v>56038</v>
      </c>
      <c r="K14" s="56" t="s">
        <v>18</v>
      </c>
      <c r="L14" s="54">
        <v>315340.925</v>
      </c>
    </row>
    <row r="15" spans="1:12" ht="12" customHeight="1">
      <c r="A15" s="49"/>
      <c r="C15" s="31" t="s">
        <v>12</v>
      </c>
      <c r="D15" s="31"/>
      <c r="E15" s="31"/>
      <c r="F15" s="21"/>
      <c r="G15" s="55">
        <v>1</v>
      </c>
      <c r="H15" s="56" t="s">
        <v>18</v>
      </c>
      <c r="I15" s="55">
        <v>40.17</v>
      </c>
      <c r="J15" s="55">
        <v>1</v>
      </c>
      <c r="K15" s="56" t="s">
        <v>18</v>
      </c>
      <c r="L15" s="55">
        <v>151.144</v>
      </c>
    </row>
    <row r="16" spans="1:12" ht="12" customHeight="1">
      <c r="A16" s="49"/>
      <c r="B16" s="22"/>
      <c r="C16" s="30" t="s">
        <v>11</v>
      </c>
      <c r="D16" s="30"/>
      <c r="E16" s="30"/>
      <c r="F16" s="25"/>
      <c r="G16" s="54">
        <v>1693</v>
      </c>
      <c r="H16" s="56" t="s">
        <v>32</v>
      </c>
      <c r="I16" s="54">
        <v>111861.56400000001</v>
      </c>
      <c r="J16" s="54">
        <v>1746</v>
      </c>
      <c r="K16" s="56" t="s">
        <v>18</v>
      </c>
      <c r="L16" s="54">
        <v>147340.503</v>
      </c>
    </row>
    <row r="17" spans="1:12" ht="12" customHeight="1">
      <c r="A17" s="49"/>
      <c r="C17" s="31" t="s">
        <v>14</v>
      </c>
      <c r="D17" s="31"/>
      <c r="E17" s="31"/>
      <c r="F17" s="21"/>
      <c r="G17" s="54">
        <v>9543</v>
      </c>
      <c r="H17" s="54">
        <v>310996</v>
      </c>
      <c r="I17" s="54">
        <v>1631096.653</v>
      </c>
      <c r="J17" s="55" t="s">
        <v>19</v>
      </c>
      <c r="K17" s="55" t="s">
        <v>31</v>
      </c>
      <c r="L17" s="55" t="s">
        <v>31</v>
      </c>
    </row>
    <row r="18" spans="1:12" ht="12" customHeight="1">
      <c r="A18" s="49"/>
      <c r="C18" s="31" t="s">
        <v>24</v>
      </c>
      <c r="D18" s="31"/>
      <c r="E18" s="31"/>
      <c r="F18" s="21"/>
      <c r="G18" s="54">
        <v>279</v>
      </c>
      <c r="H18" s="56" t="s">
        <v>18</v>
      </c>
      <c r="I18" s="54">
        <v>13945</v>
      </c>
      <c r="J18" s="54">
        <v>132</v>
      </c>
      <c r="K18" s="56" t="s">
        <v>18</v>
      </c>
      <c r="L18" s="54">
        <v>6600</v>
      </c>
    </row>
    <row r="19" spans="1:12" ht="12" customHeight="1">
      <c r="A19" s="49"/>
      <c r="C19" s="31" t="s">
        <v>25</v>
      </c>
      <c r="D19" s="31"/>
      <c r="E19" s="31"/>
      <c r="F19" s="21"/>
      <c r="G19" s="54">
        <v>1244</v>
      </c>
      <c r="H19" s="56" t="s">
        <v>32</v>
      </c>
      <c r="I19" s="54">
        <v>521888</v>
      </c>
      <c r="J19" s="54">
        <v>1061</v>
      </c>
      <c r="K19" s="56" t="s">
        <v>18</v>
      </c>
      <c r="L19" s="54">
        <v>445640</v>
      </c>
    </row>
    <row r="20" spans="1:12" ht="12" customHeight="1">
      <c r="A20" s="49"/>
      <c r="C20" s="32" t="s">
        <v>26</v>
      </c>
      <c r="D20" s="32"/>
      <c r="E20" s="32"/>
      <c r="F20" s="21"/>
      <c r="G20" s="54">
        <v>2444</v>
      </c>
      <c r="H20" s="54">
        <v>171420</v>
      </c>
      <c r="I20" s="54">
        <v>788090.589</v>
      </c>
      <c r="J20" s="55" t="s">
        <v>31</v>
      </c>
      <c r="K20" s="55" t="s">
        <v>34</v>
      </c>
      <c r="L20" s="55" t="s">
        <v>19</v>
      </c>
    </row>
    <row r="21" spans="1:12" ht="3" customHeight="1">
      <c r="A21" s="33"/>
      <c r="B21" s="29"/>
      <c r="C21" s="29"/>
      <c r="D21" s="29"/>
      <c r="E21" s="11"/>
      <c r="F21" s="25"/>
      <c r="G21" s="29"/>
      <c r="H21" s="29"/>
      <c r="I21" s="29"/>
      <c r="J21" s="29"/>
      <c r="K21" s="29"/>
      <c r="L21" s="29"/>
    </row>
    <row r="22" spans="5:11" ht="6" customHeight="1">
      <c r="E22" s="9"/>
      <c r="F22" s="9"/>
      <c r="G22" s="13"/>
      <c r="H22" s="13"/>
      <c r="I22" s="13"/>
      <c r="J22" s="13"/>
      <c r="K22" s="13"/>
    </row>
    <row r="23" spans="1:12" s="5" customFormat="1" ht="15.75" customHeight="1">
      <c r="A23" s="45" t="s">
        <v>0</v>
      </c>
      <c r="B23" s="45"/>
      <c r="C23" s="45"/>
      <c r="D23" s="45"/>
      <c r="E23" s="45"/>
      <c r="F23" s="43"/>
      <c r="G23" s="37" t="s">
        <v>15</v>
      </c>
      <c r="H23" s="36"/>
      <c r="I23" s="38"/>
      <c r="J23" s="37" t="s">
        <v>13</v>
      </c>
      <c r="K23" s="36"/>
      <c r="L23" s="38"/>
    </row>
    <row r="24" spans="1:12" s="5" customFormat="1" ht="15.75" customHeight="1">
      <c r="A24" s="46"/>
      <c r="B24" s="46"/>
      <c r="C24" s="46"/>
      <c r="D24" s="46"/>
      <c r="E24" s="46"/>
      <c r="F24" s="44"/>
      <c r="G24" s="41" t="s">
        <v>3</v>
      </c>
      <c r="H24" s="40" t="s">
        <v>4</v>
      </c>
      <c r="I24" s="40" t="s">
        <v>27</v>
      </c>
      <c r="J24" s="41" t="s">
        <v>3</v>
      </c>
      <c r="K24" s="40" t="s">
        <v>4</v>
      </c>
      <c r="L24" s="42" t="s">
        <v>27</v>
      </c>
    </row>
    <row r="25" spans="1:12" ht="3" customHeight="1">
      <c r="A25" s="13"/>
      <c r="B25" s="13"/>
      <c r="C25" s="9"/>
      <c r="D25" s="9"/>
      <c r="E25" s="9"/>
      <c r="F25" s="14"/>
      <c r="G25" s="13"/>
      <c r="H25" s="13"/>
      <c r="I25" s="13"/>
      <c r="J25" s="15"/>
      <c r="K25" s="13"/>
      <c r="L25" s="13"/>
    </row>
    <row r="26" spans="1:12" s="17" customFormat="1" ht="12" customHeight="1">
      <c r="A26" s="47" t="s">
        <v>5</v>
      </c>
      <c r="B26" s="47"/>
      <c r="C26" s="47"/>
      <c r="D26" s="47"/>
      <c r="E26" s="47"/>
      <c r="F26" s="16"/>
      <c r="G26" s="53" t="s">
        <v>29</v>
      </c>
      <c r="H26" s="53" t="s">
        <v>29</v>
      </c>
      <c r="I26" s="53" t="s">
        <v>18</v>
      </c>
      <c r="J26" s="17">
        <f>SUM(J27:J30)+SUM(J32:J33)+SUM(J34:J40)</f>
        <v>4559614</v>
      </c>
      <c r="K26" s="53" t="s">
        <v>18</v>
      </c>
      <c r="L26" s="17">
        <f>SUM(L27:L40)</f>
        <v>56392582.3195</v>
      </c>
    </row>
    <row r="27" spans="1:12" ht="12" customHeight="1">
      <c r="A27" s="48" t="s">
        <v>6</v>
      </c>
      <c r="B27" s="18"/>
      <c r="C27" s="19" t="s">
        <v>20</v>
      </c>
      <c r="D27" s="20"/>
      <c r="E27" s="20" t="s">
        <v>21</v>
      </c>
      <c r="F27" s="14"/>
      <c r="G27" s="54">
        <v>2552</v>
      </c>
      <c r="H27" s="54">
        <v>29532</v>
      </c>
      <c r="I27" s="54">
        <v>1382436.487</v>
      </c>
      <c r="J27" s="54">
        <f aca="true" t="shared" si="0" ref="J27:L32">G7+J7+G27</f>
        <v>42177</v>
      </c>
      <c r="K27" s="54">
        <f t="shared" si="0"/>
        <v>408683</v>
      </c>
      <c r="L27" s="1">
        <f t="shared" si="0"/>
        <v>17423462.108</v>
      </c>
    </row>
    <row r="28" spans="1:12" ht="12" customHeight="1">
      <c r="A28" s="48"/>
      <c r="B28" s="18"/>
      <c r="C28" s="19"/>
      <c r="D28" s="20"/>
      <c r="E28" s="20" t="s">
        <v>22</v>
      </c>
      <c r="F28" s="21"/>
      <c r="G28" s="54">
        <v>97223</v>
      </c>
      <c r="H28" s="54">
        <v>147061</v>
      </c>
      <c r="I28" s="54">
        <v>1177508.7064999999</v>
      </c>
      <c r="J28" s="54">
        <f t="shared" si="0"/>
        <v>2486929</v>
      </c>
      <c r="K28" s="54">
        <f t="shared" si="0"/>
        <v>3480655</v>
      </c>
      <c r="L28" s="1">
        <f t="shared" si="0"/>
        <v>20752046.078500003</v>
      </c>
    </row>
    <row r="29" spans="1:12" ht="12" customHeight="1">
      <c r="A29" s="48"/>
      <c r="B29" s="22"/>
      <c r="C29" s="23"/>
      <c r="D29" s="24"/>
      <c r="E29" s="24" t="s">
        <v>8</v>
      </c>
      <c r="F29" s="25"/>
      <c r="G29" s="54">
        <v>17340</v>
      </c>
      <c r="H29" s="54">
        <v>33517</v>
      </c>
      <c r="I29" s="54">
        <v>175965.899</v>
      </c>
      <c r="J29" s="54">
        <f t="shared" si="0"/>
        <v>617108</v>
      </c>
      <c r="K29" s="54">
        <f t="shared" si="0"/>
        <v>1059175</v>
      </c>
      <c r="L29" s="1">
        <f t="shared" si="0"/>
        <v>4832455.698000001</v>
      </c>
    </row>
    <row r="30" spans="1:12" ht="12" customHeight="1">
      <c r="A30" s="49"/>
      <c r="C30" s="26" t="s">
        <v>23</v>
      </c>
      <c r="D30" s="26"/>
      <c r="E30" s="26"/>
      <c r="F30" s="21"/>
      <c r="G30" s="54">
        <v>53216</v>
      </c>
      <c r="H30" s="54">
        <v>63792</v>
      </c>
      <c r="I30" s="54">
        <v>601323.296</v>
      </c>
      <c r="J30" s="54">
        <f t="shared" si="0"/>
        <v>1227757</v>
      </c>
      <c r="K30" s="54">
        <f t="shared" si="0"/>
        <v>1479903</v>
      </c>
      <c r="L30" s="1">
        <f t="shared" si="0"/>
        <v>8482938.634</v>
      </c>
    </row>
    <row r="31" spans="1:12" ht="21" customHeight="1">
      <c r="A31" s="49"/>
      <c r="C31" s="27" t="s">
        <v>30</v>
      </c>
      <c r="D31" s="28"/>
      <c r="E31" s="28"/>
      <c r="F31" s="21"/>
      <c r="G31" s="54">
        <v>2439</v>
      </c>
      <c r="H31" s="54">
        <v>68632</v>
      </c>
      <c r="I31" s="54">
        <v>22690.150999999998</v>
      </c>
      <c r="J31" s="54">
        <f t="shared" si="0"/>
        <v>37157</v>
      </c>
      <c r="K31" s="54">
        <f t="shared" si="0"/>
        <v>911875</v>
      </c>
      <c r="L31" s="1">
        <f t="shared" si="0"/>
        <v>289562.907</v>
      </c>
    </row>
    <row r="32" spans="1:12" ht="12" customHeight="1">
      <c r="A32" s="50"/>
      <c r="B32" s="29"/>
      <c r="C32" s="30" t="s">
        <v>7</v>
      </c>
      <c r="D32" s="30"/>
      <c r="E32" s="30"/>
      <c r="F32" s="25"/>
      <c r="G32" s="54">
        <v>47</v>
      </c>
      <c r="H32" s="54">
        <v>245</v>
      </c>
      <c r="I32" s="54">
        <v>2507.894</v>
      </c>
      <c r="J32" s="54">
        <f t="shared" si="0"/>
        <v>1526</v>
      </c>
      <c r="K32" s="54">
        <f t="shared" si="0"/>
        <v>8505</v>
      </c>
      <c r="L32" s="1">
        <f t="shared" si="0"/>
        <v>73395.19</v>
      </c>
    </row>
    <row r="33" spans="1:12" ht="21" customHeight="1">
      <c r="A33" s="51" t="s">
        <v>9</v>
      </c>
      <c r="C33" s="27" t="s">
        <v>28</v>
      </c>
      <c r="D33" s="28"/>
      <c r="E33" s="28"/>
      <c r="F33" s="21"/>
      <c r="G33" s="56" t="s">
        <v>18</v>
      </c>
      <c r="H33" s="56" t="s">
        <v>32</v>
      </c>
      <c r="I33" s="56" t="s">
        <v>29</v>
      </c>
      <c r="J33" s="54">
        <f>G13</f>
        <v>1</v>
      </c>
      <c r="K33" s="54">
        <f>H13</f>
        <v>92</v>
      </c>
      <c r="L33" s="1">
        <f>I13</f>
        <v>51.45</v>
      </c>
    </row>
    <row r="34" spans="1:12" ht="12" customHeight="1">
      <c r="A34" s="49"/>
      <c r="C34" s="31" t="s">
        <v>10</v>
      </c>
      <c r="D34" s="31"/>
      <c r="E34" s="31"/>
      <c r="F34" s="21"/>
      <c r="G34" s="56" t="s">
        <v>18</v>
      </c>
      <c r="H34" s="56" t="s">
        <v>18</v>
      </c>
      <c r="I34" s="56" t="s">
        <v>18</v>
      </c>
      <c r="J34" s="54">
        <f>G14+J14</f>
        <v>165974</v>
      </c>
      <c r="K34" s="56" t="s">
        <v>18</v>
      </c>
      <c r="L34" s="1">
        <f>I14+L14</f>
        <v>872207.9450000001</v>
      </c>
    </row>
    <row r="35" spans="1:12" ht="12" customHeight="1">
      <c r="A35" s="49"/>
      <c r="C35" s="31" t="s">
        <v>12</v>
      </c>
      <c r="D35" s="31"/>
      <c r="E35" s="31"/>
      <c r="F35" s="21"/>
      <c r="G35" s="56" t="s">
        <v>18</v>
      </c>
      <c r="H35" s="56" t="s">
        <v>18</v>
      </c>
      <c r="I35" s="56" t="s">
        <v>18</v>
      </c>
      <c r="J35" s="56" t="s">
        <v>19</v>
      </c>
      <c r="K35" s="56" t="s">
        <v>18</v>
      </c>
      <c r="L35" s="2" t="s">
        <v>19</v>
      </c>
    </row>
    <row r="36" spans="1:12" ht="12" customHeight="1">
      <c r="A36" s="49"/>
      <c r="B36" s="22"/>
      <c r="C36" s="30" t="s">
        <v>11</v>
      </c>
      <c r="D36" s="30"/>
      <c r="E36" s="30"/>
      <c r="F36" s="25"/>
      <c r="G36" s="56" t="s">
        <v>29</v>
      </c>
      <c r="H36" s="56" t="s">
        <v>18</v>
      </c>
      <c r="I36" s="56" t="s">
        <v>29</v>
      </c>
      <c r="J36" s="54">
        <f>G16+J16</f>
        <v>3439</v>
      </c>
      <c r="K36" s="56" t="s">
        <v>18</v>
      </c>
      <c r="L36" s="1">
        <f>I16+L16</f>
        <v>259202.067</v>
      </c>
    </row>
    <row r="37" spans="1:12" ht="12" customHeight="1">
      <c r="A37" s="49"/>
      <c r="B37" s="34"/>
      <c r="C37" s="26" t="s">
        <v>14</v>
      </c>
      <c r="D37" s="26"/>
      <c r="E37" s="26"/>
      <c r="F37" s="14"/>
      <c r="G37" s="56" t="s">
        <v>18</v>
      </c>
      <c r="H37" s="56" t="s">
        <v>18</v>
      </c>
      <c r="I37" s="56" t="s">
        <v>32</v>
      </c>
      <c r="J37" s="54">
        <f>G17</f>
        <v>9543</v>
      </c>
      <c r="K37" s="54">
        <f>H17</f>
        <v>310996</v>
      </c>
      <c r="L37" s="1">
        <f>I17</f>
        <v>1631096.653</v>
      </c>
    </row>
    <row r="38" spans="1:12" ht="12" customHeight="1">
      <c r="A38" s="49"/>
      <c r="C38" s="31" t="s">
        <v>24</v>
      </c>
      <c r="D38" s="31"/>
      <c r="E38" s="31"/>
      <c r="F38" s="21"/>
      <c r="G38" s="56" t="s">
        <v>18</v>
      </c>
      <c r="H38" s="56" t="s">
        <v>18</v>
      </c>
      <c r="I38" s="56" t="s">
        <v>18</v>
      </c>
      <c r="J38" s="54">
        <f>G18+J18</f>
        <v>411</v>
      </c>
      <c r="K38" s="56" t="s">
        <v>18</v>
      </c>
      <c r="L38" s="1">
        <f>I18+L18</f>
        <v>20545</v>
      </c>
    </row>
    <row r="39" spans="1:12" ht="12" customHeight="1">
      <c r="A39" s="49"/>
      <c r="C39" s="31" t="s">
        <v>25</v>
      </c>
      <c r="D39" s="31"/>
      <c r="E39" s="31"/>
      <c r="F39" s="21"/>
      <c r="G39" s="56" t="s">
        <v>29</v>
      </c>
      <c r="H39" s="56" t="s">
        <v>29</v>
      </c>
      <c r="I39" s="56" t="s">
        <v>18</v>
      </c>
      <c r="J39" s="54">
        <f>G19+J19</f>
        <v>2305</v>
      </c>
      <c r="K39" s="56" t="s">
        <v>18</v>
      </c>
      <c r="L39" s="1">
        <f>I19+L19</f>
        <v>967528</v>
      </c>
    </row>
    <row r="40" spans="1:12" ht="12" customHeight="1">
      <c r="A40" s="49"/>
      <c r="C40" s="32" t="s">
        <v>26</v>
      </c>
      <c r="D40" s="32"/>
      <c r="E40" s="32"/>
      <c r="F40" s="21"/>
      <c r="G40" s="56" t="s">
        <v>18</v>
      </c>
      <c r="H40" s="56" t="s">
        <v>35</v>
      </c>
      <c r="I40" s="56" t="s">
        <v>32</v>
      </c>
      <c r="J40" s="54">
        <f>G20</f>
        <v>2444</v>
      </c>
      <c r="K40" s="54">
        <f>H20</f>
        <v>171420</v>
      </c>
      <c r="L40" s="1">
        <f>I20</f>
        <v>788090.589</v>
      </c>
    </row>
    <row r="41" spans="1:12" ht="3" customHeight="1">
      <c r="A41" s="33"/>
      <c r="B41" s="29"/>
      <c r="C41" s="29"/>
      <c r="D41" s="29"/>
      <c r="E41" s="11"/>
      <c r="F41" s="25"/>
      <c r="G41" s="29"/>
      <c r="H41" s="29"/>
      <c r="I41" s="29"/>
      <c r="J41" s="29"/>
      <c r="K41" s="29"/>
      <c r="L41" s="29"/>
    </row>
    <row r="42" ht="3" customHeight="1"/>
    <row r="43" spans="3:13" ht="65.25" customHeight="1">
      <c r="C43" s="3" t="s">
        <v>33</v>
      </c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sheetProtection/>
  <mergeCells count="38">
    <mergeCell ref="C43:M43"/>
    <mergeCell ref="A23:E24"/>
    <mergeCell ref="A3:E4"/>
    <mergeCell ref="A6:E6"/>
    <mergeCell ref="A26:E26"/>
    <mergeCell ref="A7:A12"/>
    <mergeCell ref="A13:A20"/>
    <mergeCell ref="A27:A32"/>
    <mergeCell ref="A33:A40"/>
    <mergeCell ref="C37:E37"/>
    <mergeCell ref="C38:E38"/>
    <mergeCell ref="C39:E39"/>
    <mergeCell ref="C40:E40"/>
    <mergeCell ref="C32:E32"/>
    <mergeCell ref="C33:E33"/>
    <mergeCell ref="C34:E34"/>
    <mergeCell ref="C35:E35"/>
    <mergeCell ref="C36:E36"/>
    <mergeCell ref="C31:E31"/>
    <mergeCell ref="G23:I23"/>
    <mergeCell ref="J23:L23"/>
    <mergeCell ref="C18:E18"/>
    <mergeCell ref="C13:E13"/>
    <mergeCell ref="C19:E19"/>
    <mergeCell ref="C20:E20"/>
    <mergeCell ref="C30:E30"/>
    <mergeCell ref="F1:J1"/>
    <mergeCell ref="G3:I3"/>
    <mergeCell ref="J3:L3"/>
    <mergeCell ref="C7:C9"/>
    <mergeCell ref="C10:E10"/>
    <mergeCell ref="C11:E11"/>
    <mergeCell ref="C12:E12"/>
    <mergeCell ref="C15:E15"/>
    <mergeCell ref="C16:E16"/>
    <mergeCell ref="C17:E17"/>
    <mergeCell ref="C14:E14"/>
    <mergeCell ref="C27:C2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2018-01-05T04:53:42Z</cp:lastPrinted>
  <dcterms:created xsi:type="dcterms:W3CDTF">1999-03-15T08:43:42Z</dcterms:created>
  <dcterms:modified xsi:type="dcterms:W3CDTF">2019-01-29T07:58:30Z</dcterms:modified>
  <cp:category/>
  <cp:version/>
  <cp:contentType/>
  <cp:contentStatus/>
</cp:coreProperties>
</file>