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320" windowHeight="4530" activeTab="0"/>
  </bookViews>
  <sheets>
    <sheet name="16 1 2 H26" sheetId="1" r:id="rId1"/>
  </sheets>
  <definedNames>
    <definedName name="_xlnm.Print_Area" localSheetId="0">'16 1 2 H26'!$A$1:$G$54</definedName>
  </definedNames>
  <calcPr fullCalcOnLoad="1"/>
</workbook>
</file>

<file path=xl/sharedStrings.xml><?xml version="1.0" encoding="utf-8"?>
<sst xmlns="http://schemas.openxmlformats.org/spreadsheetml/2006/main" count="54" uniqueCount="34">
  <si>
    <t>（単位　円）</t>
  </si>
  <si>
    <t>区　　分</t>
  </si>
  <si>
    <t>保護費総額</t>
  </si>
  <si>
    <t>生活扶助</t>
  </si>
  <si>
    <t>住宅扶助</t>
  </si>
  <si>
    <t>教育扶助</t>
  </si>
  <si>
    <t>介護扶助</t>
  </si>
  <si>
    <t>医療扶助</t>
  </si>
  <si>
    <t>出産扶助</t>
  </si>
  <si>
    <t>生業扶助</t>
  </si>
  <si>
    <t>葬祭扶助</t>
  </si>
  <si>
    <t>施設事業費及び
委託事務費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</si>
  <si>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</si>
  <si>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</si>
  <si>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</si>
  <si>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</si>
  <si>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</si>
  <si>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</si>
  <si>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</si>
  <si>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</si>
  <si>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市計</t>
  </si>
  <si>
    <t>中部</t>
  </si>
  <si>
    <t>郡計</t>
  </si>
  <si>
    <t>新川</t>
  </si>
  <si>
    <t>注　　郡計の（　）は、支払基金・国保連合への支払分を含む。
資料　富山県厚生企画課</t>
  </si>
  <si>
    <t>南砺市</t>
  </si>
  <si>
    <t>射水市</t>
  </si>
  <si>
    <t>平成22年度</t>
  </si>
  <si>
    <t>平成23年度</t>
  </si>
  <si>
    <t>16-1-2保護費支出状況</t>
  </si>
  <si>
    <t>平成24年度</t>
  </si>
  <si>
    <t>平成25年度</t>
  </si>
  <si>
    <t>平成26年度</t>
  </si>
  <si>
    <t>就労自立給付金
（H26創設）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</si>
</sst>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\ ###\ ###\ ##0\)"/>
    <numFmt numFmtId="187" formatCode="#\ ###\ ##0\ ;;\-\ "/>
    <numFmt numFmtId="188" formatCode="###\ ###\ ##0"/>
  </numFmts>
  <fonts count="46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b/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2" fillId="33" borderId="0" xfId="0" applyFont="1" applyFill="1" applyAlignment="1">
      <alignment horizontal="distributed" vertical="center"/>
    </xf>
    <xf numFmtId="0" fontId="1" fillId="33" borderId="0" xfId="0" applyFont="1" applyFill="1" applyBorder="1" applyAlignment="1">
      <alignment horizontal="right"/>
    </xf>
    <xf numFmtId="177" fontId="2" fillId="33" borderId="0" xfId="0" applyNumberFormat="1" applyFont="1" applyFill="1" applyBorder="1" applyAlignment="1">
      <alignment horizontal="distributed" vertical="center"/>
    </xf>
    <xf numFmtId="0" fontId="1" fillId="33" borderId="10" xfId="0" applyNumberFormat="1" applyFont="1" applyFill="1" applyBorder="1" applyAlignment="1">
      <alignment horizontal="distributed" vertical="center"/>
    </xf>
    <xf numFmtId="0" fontId="1" fillId="33" borderId="11" xfId="0" applyNumberFormat="1" applyFont="1" applyFill="1" applyBorder="1" applyAlignment="1">
      <alignment horizontal="distributed" vertical="center"/>
    </xf>
    <xf numFmtId="0" fontId="1" fillId="33" borderId="12" xfId="0" applyNumberFormat="1" applyFont="1" applyFill="1" applyBorder="1" applyAlignment="1">
      <alignment horizontal="distributed" vertical="center"/>
    </xf>
    <xf numFmtId="0" fontId="1" fillId="33" borderId="13" xfId="0" applyNumberFormat="1" applyFont="1" applyFill="1" applyBorder="1" applyAlignment="1">
      <alignment horizontal="distributed" vertical="center"/>
    </xf>
    <xf numFmtId="0" fontId="1" fillId="33" borderId="0" xfId="0" applyNumberFormat="1" applyFont="1" applyFill="1" applyBorder="1" applyAlignment="1">
      <alignment horizontal="distributed" vertical="center"/>
    </xf>
    <xf numFmtId="0" fontId="1" fillId="33" borderId="0" xfId="0" applyNumberFormat="1" applyFont="1" applyFill="1" applyBorder="1" applyAlignment="1">
      <alignment horizontal="distributed" vertical="center"/>
    </xf>
    <xf numFmtId="0" fontId="1" fillId="33" borderId="14" xfId="0" applyNumberFormat="1" applyFont="1" applyFill="1" applyBorder="1" applyAlignment="1">
      <alignment horizontal="distributed" vertical="center"/>
    </xf>
    <xf numFmtId="0" fontId="1" fillId="33" borderId="0" xfId="0" applyNumberFormat="1" applyFont="1" applyFill="1" applyBorder="1" applyAlignment="1">
      <alignment horizontal="distributed" vertical="center" wrapText="1"/>
    </xf>
    <xf numFmtId="0" fontId="8" fillId="33" borderId="0" xfId="0" applyFont="1" applyFill="1" applyBorder="1" applyAlignment="1">
      <alignment horizontal="distributed" vertical="center"/>
    </xf>
    <xf numFmtId="0" fontId="1" fillId="33" borderId="14" xfId="0" applyFont="1" applyFill="1" applyBorder="1" applyAlignment="1">
      <alignment horizontal="distributed" vertical="center"/>
    </xf>
    <xf numFmtId="184" fontId="1" fillId="33" borderId="0" xfId="0" applyNumberFormat="1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distributed" vertical="center"/>
    </xf>
    <xf numFmtId="184" fontId="1" fillId="33" borderId="0" xfId="0" applyNumberFormat="1" applyFont="1" applyFill="1" applyBorder="1" applyAlignment="1">
      <alignment horizontal="distributed" vertical="center"/>
    </xf>
    <xf numFmtId="0" fontId="9" fillId="33" borderId="0" xfId="0" applyFont="1" applyFill="1" applyBorder="1" applyAlignment="1">
      <alignment horizontal="distributed" vertical="center"/>
    </xf>
    <xf numFmtId="0" fontId="3" fillId="33" borderId="14" xfId="0" applyFont="1" applyFill="1" applyBorder="1" applyAlignment="1">
      <alignment horizontal="distributed" vertical="center"/>
    </xf>
    <xf numFmtId="184" fontId="3" fillId="33" borderId="0" xfId="0" applyNumberFormat="1" applyFont="1" applyFill="1" applyBorder="1" applyAlignment="1">
      <alignment horizontal="right" vertical="center"/>
    </xf>
    <xf numFmtId="184" fontId="3" fillId="33" borderId="0" xfId="0" applyNumberFormat="1" applyFont="1" applyFill="1" applyBorder="1" applyAlignment="1">
      <alignment horizontal="distributed" vertical="center"/>
    </xf>
    <xf numFmtId="0" fontId="3" fillId="33" borderId="0" xfId="0" applyFont="1" applyFill="1" applyBorder="1" applyAlignment="1">
      <alignment horizontal="distributed" vertical="center"/>
    </xf>
    <xf numFmtId="184" fontId="4" fillId="33" borderId="0" xfId="0" applyNumberFormat="1" applyFont="1" applyFill="1" applyBorder="1" applyAlignment="1">
      <alignment horizontal="right" vertical="center"/>
    </xf>
    <xf numFmtId="177" fontId="1" fillId="33" borderId="0" xfId="0" applyNumberFormat="1" applyFont="1" applyFill="1" applyBorder="1" applyAlignment="1">
      <alignment horizontal="right" vertical="center"/>
    </xf>
    <xf numFmtId="187" fontId="1" fillId="33" borderId="0" xfId="0" applyNumberFormat="1" applyFont="1" applyFill="1" applyBorder="1" applyAlignment="1" quotePrefix="1">
      <alignment horizontal="right" vertical="center"/>
    </xf>
    <xf numFmtId="184" fontId="1" fillId="33" borderId="0" xfId="0" applyNumberFormat="1" applyFont="1" applyFill="1" applyBorder="1" applyAlignment="1">
      <alignment vertical="center"/>
    </xf>
    <xf numFmtId="0" fontId="8" fillId="33" borderId="0" xfId="0" applyFont="1" applyFill="1" applyBorder="1" applyAlignment="1">
      <alignment horizontal="distributed" vertical="center"/>
    </xf>
    <xf numFmtId="186" fontId="1" fillId="33" borderId="0" xfId="0" applyNumberFormat="1" applyFont="1" applyFill="1" applyBorder="1" applyAlignment="1" quotePrefix="1">
      <alignment horizontal="right" vertical="center"/>
    </xf>
    <xf numFmtId="0" fontId="1" fillId="33" borderId="15" xfId="0" applyFont="1" applyFill="1" applyBorder="1" applyAlignment="1">
      <alignment horizontal="distributed" vertical="center"/>
    </xf>
    <xf numFmtId="0" fontId="1" fillId="33" borderId="16" xfId="0" applyFont="1" applyFill="1" applyBorder="1" applyAlignment="1">
      <alignment horizontal="distributed" vertical="center"/>
    </xf>
    <xf numFmtId="185" fontId="1" fillId="33" borderId="15" xfId="0" applyNumberFormat="1" applyFont="1" applyFill="1" applyBorder="1" applyAlignment="1" quotePrefix="1">
      <alignment horizontal="right" vertical="center"/>
    </xf>
    <xf numFmtId="184" fontId="1" fillId="33" borderId="15" xfId="0" applyNumberFormat="1" applyFont="1" applyFill="1" applyBorder="1" applyAlignment="1">
      <alignment horizontal="right" vertical="center"/>
    </xf>
    <xf numFmtId="0" fontId="7" fillId="33" borderId="13" xfId="0" applyNumberFormat="1" applyFont="1" applyFill="1" applyBorder="1" applyAlignment="1">
      <alignment horizontal="distributed" vertical="center" wrapText="1"/>
    </xf>
    <xf numFmtId="0" fontId="7" fillId="33" borderId="13" xfId="0" applyNumberFormat="1" applyFont="1" applyFill="1" applyBorder="1" applyAlignment="1">
      <alignment horizontal="distributed" vertical="center"/>
    </xf>
    <xf numFmtId="187" fontId="3" fillId="33" borderId="0" xfId="0" applyNumberFormat="1" applyFont="1" applyFill="1" applyBorder="1" applyAlignment="1" quotePrefix="1">
      <alignment horizontal="right" vertical="center"/>
    </xf>
    <xf numFmtId="187" fontId="1" fillId="33" borderId="0" xfId="0" applyNumberFormat="1" applyFont="1" applyFill="1" applyBorder="1" applyAlignment="1">
      <alignment horizontal="distributed" vertical="center"/>
    </xf>
    <xf numFmtId="187" fontId="1" fillId="33" borderId="0" xfId="0" applyNumberFormat="1" applyFont="1" applyFill="1" applyBorder="1" applyAlignment="1">
      <alignment horizontal="right" vertical="center"/>
    </xf>
    <xf numFmtId="184" fontId="1" fillId="33" borderId="0" xfId="0" applyNumberFormat="1" applyFont="1" applyFill="1" applyBorder="1" applyAlignment="1" quotePrefix="1">
      <alignment horizontal="right" vertical="center"/>
    </xf>
    <xf numFmtId="187" fontId="1" fillId="33" borderId="0" xfId="0" applyNumberFormat="1" applyFont="1" applyFill="1" applyBorder="1" applyAlignment="1">
      <alignment vertical="center"/>
    </xf>
    <xf numFmtId="185" fontId="1" fillId="33" borderId="0" xfId="0" applyNumberFormat="1" applyFont="1" applyFill="1" applyBorder="1" applyAlignment="1" quotePrefix="1">
      <alignment horizontal="right" vertical="center"/>
    </xf>
    <xf numFmtId="177" fontId="1" fillId="33" borderId="0" xfId="0" applyNumberFormat="1" applyFont="1" applyFill="1" applyBorder="1" applyAlignment="1">
      <alignment vertical="center"/>
    </xf>
    <xf numFmtId="177" fontId="11" fillId="33" borderId="0" xfId="0" applyNumberFormat="1" applyFont="1" applyFill="1" applyBorder="1" applyAlignment="1">
      <alignment horizontal="distributed" vertical="center"/>
    </xf>
    <xf numFmtId="0" fontId="1" fillId="33" borderId="0" xfId="0" applyFont="1" applyFill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tabSelected="1" zoomScale="145" zoomScaleNormal="145" zoomScaleSheetLayoutView="100" zoomScalePageLayoutView="0" workbookViewId="0" topLeftCell="A1">
      <selection activeCell="I22" sqref="I22"/>
    </sheetView>
  </sheetViews>
  <sheetFormatPr defaultColWidth="9.00390625" defaultRowHeight="13.5"/>
  <cols>
    <col min="1" max="1" width="11.50390625" style="1" customWidth="1"/>
    <col min="2" max="2" width="0.875" style="1" customWidth="1"/>
    <col min="3" max="3" width="14.125" style="41" customWidth="1"/>
    <col min="4" max="6" width="14.125" style="1" customWidth="1"/>
    <col min="7" max="7" width="13.50390625" style="1" customWidth="1"/>
    <col min="8" max="8" width="12.75390625" style="1" customWidth="1"/>
    <col min="9" max="9" width="11.625" style="1" customWidth="1"/>
    <col min="10" max="16384" width="9.00390625" style="1" customWidth="1"/>
  </cols>
  <sheetData>
    <row r="1" spans="3:7" ht="16.5" customHeight="1">
      <c r="C1" s="42" t="s">
        <v>29</v>
      </c>
      <c r="D1" s="42"/>
      <c r="E1" s="2"/>
      <c r="G1" s="3" t="s">
        <v>0</v>
      </c>
    </row>
    <row r="2" spans="3:7" ht="3" customHeight="1">
      <c r="C2" s="4"/>
      <c r="D2" s="4"/>
      <c r="E2" s="2"/>
      <c r="F2" s="2"/>
      <c r="G2" s="2"/>
    </row>
    <row r="3" spans="1:7" s="9" customFormat="1" ht="20.25" customHeight="1">
      <c r="A3" s="5" t="s">
        <v>1</v>
      </c>
      <c r="B3" s="6"/>
      <c r="C3" s="6" t="s">
        <v>2</v>
      </c>
      <c r="D3" s="7" t="s">
        <v>3</v>
      </c>
      <c r="E3" s="7" t="s">
        <v>4</v>
      </c>
      <c r="F3" s="8" t="s">
        <v>5</v>
      </c>
      <c r="G3" s="8" t="s">
        <v>6</v>
      </c>
    </row>
    <row r="4" spans="2:7" s="10" customFormat="1" ht="3" customHeight="1">
      <c r="B4" s="11"/>
      <c r="F4" s="12"/>
      <c r="G4" s="12"/>
    </row>
    <row r="5" spans="1:7" s="16" customFormat="1" ht="10.5" customHeight="1">
      <c r="A5" s="13" t="s">
        <v>27</v>
      </c>
      <c r="B5" s="14"/>
      <c r="C5" s="15">
        <v>6070005768</v>
      </c>
      <c r="D5" s="15">
        <v>1801701088</v>
      </c>
      <c r="E5" s="15">
        <v>468736646</v>
      </c>
      <c r="F5" s="15">
        <v>11154839</v>
      </c>
      <c r="G5" s="15">
        <v>213707813</v>
      </c>
    </row>
    <row r="6" spans="1:7" s="16" customFormat="1" ht="10.5" customHeight="1">
      <c r="A6" s="13" t="s">
        <v>28</v>
      </c>
      <c r="B6" s="14"/>
      <c r="C6" s="15">
        <v>6286389395</v>
      </c>
      <c r="D6" s="15">
        <v>1881296152</v>
      </c>
      <c r="E6" s="15">
        <v>509458790</v>
      </c>
      <c r="F6" s="15">
        <v>9615552</v>
      </c>
      <c r="G6" s="15">
        <v>214583626</v>
      </c>
    </row>
    <row r="7" spans="1:7" s="16" customFormat="1" ht="10.5" customHeight="1">
      <c r="A7" s="13" t="s">
        <v>30</v>
      </c>
      <c r="B7" s="14"/>
      <c r="C7" s="15">
        <v>6369518717</v>
      </c>
      <c r="D7" s="15">
        <v>1962529487</v>
      </c>
      <c r="E7" s="15">
        <v>539438306</v>
      </c>
      <c r="F7" s="15">
        <v>10212171</v>
      </c>
      <c r="G7" s="15">
        <v>206053651</v>
      </c>
    </row>
    <row r="8" spans="1:8" s="16" customFormat="1" ht="10.5" customHeight="1">
      <c r="A8" s="13" t="s">
        <v>31</v>
      </c>
      <c r="B8" s="14"/>
      <c r="C8" s="15">
        <v>6304326250</v>
      </c>
      <c r="D8" s="15">
        <v>1933026542</v>
      </c>
      <c r="E8" s="15">
        <v>546291596</v>
      </c>
      <c r="F8" s="15">
        <v>10107410</v>
      </c>
      <c r="G8" s="15">
        <v>199458975</v>
      </c>
      <c r="H8" s="17"/>
    </row>
    <row r="9" spans="1:8" s="22" customFormat="1" ht="10.5" customHeight="1">
      <c r="A9" s="18" t="s">
        <v>32</v>
      </c>
      <c r="B9" s="19"/>
      <c r="C9" s="20">
        <f>SUM(D9:G9,C34:G34,H34)</f>
        <v>6215060319</v>
      </c>
      <c r="D9" s="20">
        <f>SUM(D21,D25)</f>
        <v>1909274769</v>
      </c>
      <c r="E9" s="20">
        <f>SUM(E21,E25)</f>
        <v>539720034</v>
      </c>
      <c r="F9" s="20">
        <f>SUM(F21,F25)</f>
        <v>10962994</v>
      </c>
      <c r="G9" s="20">
        <f>SUM(G21,G25)</f>
        <v>193710616</v>
      </c>
      <c r="H9" s="21"/>
    </row>
    <row r="10" spans="2:7" s="16" customFormat="1" ht="4.5" customHeight="1">
      <c r="B10" s="14"/>
      <c r="C10" s="15"/>
      <c r="D10" s="15"/>
      <c r="E10" s="15"/>
      <c r="F10" s="15"/>
      <c r="G10" s="23"/>
    </row>
    <row r="11" spans="1:9" s="16" customFormat="1" ht="10.5" customHeight="1">
      <c r="A11" s="13" t="s">
        <v>12</v>
      </c>
      <c r="B11" s="14"/>
      <c r="C11" s="15">
        <f>D11+E11+F11+G11+C36+D36+E36+F36+G36+H36</f>
        <v>3271462108</v>
      </c>
      <c r="D11" s="15">
        <v>1045317191</v>
      </c>
      <c r="E11" s="15">
        <v>339044995</v>
      </c>
      <c r="F11" s="15">
        <v>4370209</v>
      </c>
      <c r="G11" s="15">
        <v>118568101</v>
      </c>
      <c r="I11" s="17"/>
    </row>
    <row r="12" spans="1:9" s="16" customFormat="1" ht="10.5" customHeight="1">
      <c r="A12" s="13" t="s">
        <v>13</v>
      </c>
      <c r="B12" s="14"/>
      <c r="C12" s="15">
        <f>D12+E12+F12+G12+C37+D37+E37+F37+G37+H37</f>
        <v>1462139112</v>
      </c>
      <c r="D12" s="15">
        <v>425006512</v>
      </c>
      <c r="E12" s="15">
        <v>123784148</v>
      </c>
      <c r="F12" s="15">
        <v>2351212</v>
      </c>
      <c r="G12" s="15">
        <v>29280684</v>
      </c>
      <c r="I12" s="17"/>
    </row>
    <row r="13" spans="1:9" s="16" customFormat="1" ht="10.5" customHeight="1">
      <c r="A13" s="13" t="s">
        <v>14</v>
      </c>
      <c r="B13" s="14"/>
      <c r="C13" s="15">
        <f aca="true" t="shared" si="0" ref="C13:C20">D13+E13+F13+G13+C38+D38+E38+F38+G38+H38</f>
        <v>240044735</v>
      </c>
      <c r="D13" s="15">
        <v>66607223</v>
      </c>
      <c r="E13" s="15">
        <v>14969348</v>
      </c>
      <c r="F13" s="24">
        <v>180004</v>
      </c>
      <c r="G13" s="15">
        <v>5505120</v>
      </c>
      <c r="I13" s="17"/>
    </row>
    <row r="14" spans="1:9" s="16" customFormat="1" ht="10.5" customHeight="1">
      <c r="A14" s="13" t="s">
        <v>15</v>
      </c>
      <c r="B14" s="14"/>
      <c r="C14" s="15">
        <f t="shared" si="0"/>
        <v>259253442</v>
      </c>
      <c r="D14" s="15">
        <v>88315565</v>
      </c>
      <c r="E14" s="15">
        <v>13089796</v>
      </c>
      <c r="F14" s="25">
        <v>979451</v>
      </c>
      <c r="G14" s="15">
        <v>9079965</v>
      </c>
      <c r="I14" s="17"/>
    </row>
    <row r="15" spans="1:9" ht="10.5" customHeight="1">
      <c r="A15" s="13" t="s">
        <v>16</v>
      </c>
      <c r="B15" s="14"/>
      <c r="C15" s="15">
        <f t="shared" si="0"/>
        <v>131014599</v>
      </c>
      <c r="D15" s="15">
        <v>36373460</v>
      </c>
      <c r="E15" s="15">
        <v>7384136</v>
      </c>
      <c r="F15" s="15">
        <v>12728</v>
      </c>
      <c r="G15" s="15">
        <v>5802977</v>
      </c>
      <c r="I15" s="26"/>
    </row>
    <row r="16" spans="1:7" ht="10.5" customHeight="1">
      <c r="A16" s="13" t="s">
        <v>17</v>
      </c>
      <c r="B16" s="14"/>
      <c r="C16" s="15">
        <f t="shared" si="0"/>
        <v>117873941</v>
      </c>
      <c r="D16" s="15">
        <v>34393419</v>
      </c>
      <c r="E16" s="15">
        <v>6087798</v>
      </c>
      <c r="F16" s="24">
        <v>733090</v>
      </c>
      <c r="G16" s="26">
        <v>1372482</v>
      </c>
    </row>
    <row r="17" spans="1:7" ht="10.5" customHeight="1">
      <c r="A17" s="13" t="s">
        <v>18</v>
      </c>
      <c r="B17" s="14"/>
      <c r="C17" s="15">
        <f t="shared" si="0"/>
        <v>105565937</v>
      </c>
      <c r="D17" s="15">
        <v>27852999</v>
      </c>
      <c r="E17" s="15">
        <v>4423002</v>
      </c>
      <c r="F17" s="25">
        <v>0</v>
      </c>
      <c r="G17" s="15">
        <v>4621678</v>
      </c>
    </row>
    <row r="18" spans="1:7" ht="10.5" customHeight="1">
      <c r="A18" s="13" t="s">
        <v>19</v>
      </c>
      <c r="B18" s="14"/>
      <c r="C18" s="15">
        <f t="shared" si="0"/>
        <v>71727914</v>
      </c>
      <c r="D18" s="15">
        <v>25202692</v>
      </c>
      <c r="E18" s="15">
        <v>4665696</v>
      </c>
      <c r="F18" s="24">
        <v>113367</v>
      </c>
      <c r="G18" s="15">
        <v>1851534</v>
      </c>
    </row>
    <row r="19" spans="1:7" ht="10.5" customHeight="1">
      <c r="A19" s="13" t="s">
        <v>25</v>
      </c>
      <c r="B19" s="14"/>
      <c r="C19" s="15">
        <f t="shared" si="0"/>
        <v>100072057</v>
      </c>
      <c r="D19" s="15">
        <v>19770258</v>
      </c>
      <c r="E19" s="15">
        <v>2731939</v>
      </c>
      <c r="F19" s="25">
        <v>124750</v>
      </c>
      <c r="G19" s="15">
        <v>4854591</v>
      </c>
    </row>
    <row r="20" spans="1:7" s="16" customFormat="1" ht="10.5" customHeight="1">
      <c r="A20" s="13" t="s">
        <v>26</v>
      </c>
      <c r="B20" s="14"/>
      <c r="C20" s="15">
        <f t="shared" si="0"/>
        <v>205761684</v>
      </c>
      <c r="D20" s="15">
        <v>67079270</v>
      </c>
      <c r="E20" s="15">
        <v>11828992</v>
      </c>
      <c r="F20" s="24">
        <v>943702</v>
      </c>
      <c r="G20" s="15">
        <v>2018742</v>
      </c>
    </row>
    <row r="21" spans="1:7" ht="10.5" customHeight="1">
      <c r="A21" s="27" t="s">
        <v>20</v>
      </c>
      <c r="B21" s="14"/>
      <c r="C21" s="15">
        <f>SUM(C11:C20)</f>
        <v>5964915529</v>
      </c>
      <c r="D21" s="15">
        <f>SUM(D11:D20)</f>
        <v>1835918589</v>
      </c>
      <c r="E21" s="15">
        <f>SUM(E11:E20)</f>
        <v>528009850</v>
      </c>
      <c r="F21" s="15">
        <f>SUM(F11:F20)</f>
        <v>9808513</v>
      </c>
      <c r="G21" s="15">
        <f>SUM(G11:G20)</f>
        <v>182955874</v>
      </c>
    </row>
    <row r="22" spans="1:7" ht="5.25" customHeight="1">
      <c r="A22" s="13"/>
      <c r="B22" s="14"/>
      <c r="C22" s="15"/>
      <c r="D22" s="15"/>
      <c r="E22" s="15"/>
      <c r="F22" s="15"/>
      <c r="G22" s="23"/>
    </row>
    <row r="23" spans="1:7" ht="10.5" customHeight="1">
      <c r="A23" s="13" t="s">
        <v>21</v>
      </c>
      <c r="B23" s="14"/>
      <c r="C23" s="15">
        <f>D23+E23+F23+G23+C48+D48+E48+F48+G48+H48</f>
        <v>72140180</v>
      </c>
      <c r="D23" s="15">
        <v>43977710</v>
      </c>
      <c r="E23" s="15">
        <v>7436106</v>
      </c>
      <c r="F23" s="15">
        <v>748587</v>
      </c>
      <c r="G23" s="25">
        <v>1626</v>
      </c>
    </row>
    <row r="24" spans="1:7" ht="10.5" customHeight="1">
      <c r="A24" s="13" t="s">
        <v>23</v>
      </c>
      <c r="B24" s="14"/>
      <c r="C24" s="15">
        <f>D24+E24+F24+G24+C49+D49+E49+F49+G49+H49</f>
        <v>38942290</v>
      </c>
      <c r="D24" s="15">
        <v>29378470</v>
      </c>
      <c r="E24" s="15">
        <v>4274078</v>
      </c>
      <c r="F24" s="25">
        <v>405894</v>
      </c>
      <c r="G24" s="25">
        <v>950</v>
      </c>
    </row>
    <row r="25" spans="1:7" ht="10.5" customHeight="1">
      <c r="A25" s="27" t="s">
        <v>22</v>
      </c>
      <c r="B25" s="14"/>
      <c r="C25" s="15">
        <f>D25+E25+F25+G25+C50+D50+E50+F50+G50+H50</f>
        <v>250144790</v>
      </c>
      <c r="D25" s="15">
        <f>SUM(D23:D24)</f>
        <v>73356180</v>
      </c>
      <c r="E25" s="15">
        <f>SUM(E23:E24)</f>
        <v>11710184</v>
      </c>
      <c r="F25" s="15">
        <f>SUM(F23:F24)</f>
        <v>1154481</v>
      </c>
      <c r="G25" s="28">
        <v>10754742</v>
      </c>
    </row>
    <row r="26" spans="1:7" ht="3" customHeight="1">
      <c r="A26" s="29"/>
      <c r="B26" s="30"/>
      <c r="C26" s="31"/>
      <c r="D26" s="32"/>
      <c r="E26" s="32"/>
      <c r="F26" s="32"/>
      <c r="G26" s="32"/>
    </row>
    <row r="27" spans="3:7" ht="5.25" customHeight="1">
      <c r="C27" s="15"/>
      <c r="D27" s="15"/>
      <c r="E27" s="15"/>
      <c r="F27" s="15"/>
      <c r="G27" s="15"/>
    </row>
    <row r="28" spans="1:8" s="9" customFormat="1" ht="21.75" customHeight="1">
      <c r="A28" s="5" t="s">
        <v>1</v>
      </c>
      <c r="B28" s="6"/>
      <c r="C28" s="6" t="s">
        <v>7</v>
      </c>
      <c r="D28" s="7" t="s">
        <v>8</v>
      </c>
      <c r="E28" s="7" t="s">
        <v>9</v>
      </c>
      <c r="F28" s="8" t="s">
        <v>10</v>
      </c>
      <c r="G28" s="33" t="s">
        <v>33</v>
      </c>
      <c r="H28" s="34" t="s">
        <v>11</v>
      </c>
    </row>
    <row r="29" spans="2:8" s="10" customFormat="1" ht="3" customHeight="1">
      <c r="B29" s="11"/>
      <c r="F29" s="12"/>
      <c r="G29" s="12"/>
      <c r="H29" s="12"/>
    </row>
    <row r="30" spans="1:8" s="16" customFormat="1" ht="10.5" customHeight="1">
      <c r="A30" s="13" t="s">
        <v>27</v>
      </c>
      <c r="B30" s="14"/>
      <c r="C30" s="15">
        <v>3249733762</v>
      </c>
      <c r="D30" s="25">
        <v>0</v>
      </c>
      <c r="E30" s="15">
        <v>4623274</v>
      </c>
      <c r="F30" s="15">
        <v>2410296</v>
      </c>
      <c r="G30" s="25">
        <v>0</v>
      </c>
      <c r="H30" s="15">
        <v>317938078</v>
      </c>
    </row>
    <row r="31" spans="1:8" s="16" customFormat="1" ht="10.5" customHeight="1">
      <c r="A31" s="13" t="s">
        <v>28</v>
      </c>
      <c r="B31" s="14"/>
      <c r="C31" s="15">
        <v>3340125966</v>
      </c>
      <c r="D31" s="25">
        <v>0</v>
      </c>
      <c r="E31" s="15">
        <v>4178292</v>
      </c>
      <c r="F31" s="15">
        <v>5246293</v>
      </c>
      <c r="G31" s="25">
        <v>0</v>
      </c>
      <c r="H31" s="15">
        <v>321884724</v>
      </c>
    </row>
    <row r="32" spans="1:8" s="22" customFormat="1" ht="10.5" customHeight="1">
      <c r="A32" s="13" t="s">
        <v>30</v>
      </c>
      <c r="B32" s="19"/>
      <c r="C32" s="15">
        <v>3317945554</v>
      </c>
      <c r="D32" s="25">
        <v>0</v>
      </c>
      <c r="E32" s="15">
        <v>6324721</v>
      </c>
      <c r="F32" s="15">
        <v>5166275</v>
      </c>
      <c r="G32" s="25">
        <v>0</v>
      </c>
      <c r="H32" s="15">
        <v>321849552</v>
      </c>
    </row>
    <row r="33" spans="1:8" s="16" customFormat="1" ht="10.5" customHeight="1">
      <c r="A33" s="13" t="s">
        <v>31</v>
      </c>
      <c r="B33" s="14"/>
      <c r="C33" s="15">
        <v>3272190204</v>
      </c>
      <c r="D33" s="25">
        <v>391600</v>
      </c>
      <c r="E33" s="15">
        <v>5738742</v>
      </c>
      <c r="F33" s="15">
        <v>6444429</v>
      </c>
      <c r="G33" s="25">
        <v>0</v>
      </c>
      <c r="H33" s="15">
        <v>330676752</v>
      </c>
    </row>
    <row r="34" spans="1:8" s="22" customFormat="1" ht="10.5" customHeight="1">
      <c r="A34" s="18" t="s">
        <v>32</v>
      </c>
      <c r="B34" s="19"/>
      <c r="C34" s="20">
        <f aca="true" t="shared" si="1" ref="C34:H34">SUM(C46,C50)</f>
        <v>3206584863</v>
      </c>
      <c r="D34" s="35">
        <v>0</v>
      </c>
      <c r="E34" s="20">
        <f t="shared" si="1"/>
        <v>7616355</v>
      </c>
      <c r="F34" s="20">
        <f t="shared" si="1"/>
        <v>5461381</v>
      </c>
      <c r="G34" s="20">
        <f t="shared" si="1"/>
        <v>227747</v>
      </c>
      <c r="H34" s="20">
        <f t="shared" si="1"/>
        <v>341501560</v>
      </c>
    </row>
    <row r="35" spans="2:8" s="16" customFormat="1" ht="4.5" customHeight="1">
      <c r="B35" s="14"/>
      <c r="C35" s="15"/>
      <c r="D35" s="15"/>
      <c r="E35" s="15"/>
      <c r="F35" s="15"/>
      <c r="G35" s="23"/>
      <c r="H35" s="23"/>
    </row>
    <row r="36" spans="1:8" s="16" customFormat="1" ht="10.5" customHeight="1">
      <c r="A36" s="13" t="s">
        <v>12</v>
      </c>
      <c r="B36" s="14"/>
      <c r="C36" s="15">
        <v>1635680306</v>
      </c>
      <c r="D36" s="25">
        <v>0</v>
      </c>
      <c r="E36" s="15">
        <v>2727161</v>
      </c>
      <c r="F36" s="15">
        <v>2410461</v>
      </c>
      <c r="G36" s="15">
        <v>32164</v>
      </c>
      <c r="H36" s="15">
        <v>123311520</v>
      </c>
    </row>
    <row r="37" spans="1:9" s="16" customFormat="1" ht="10.5" customHeight="1">
      <c r="A37" s="13" t="s">
        <v>13</v>
      </c>
      <c r="B37" s="14"/>
      <c r="C37" s="15">
        <v>832919911</v>
      </c>
      <c r="D37" s="25">
        <v>0</v>
      </c>
      <c r="E37" s="15">
        <v>1191374</v>
      </c>
      <c r="F37" s="25">
        <v>1416145</v>
      </c>
      <c r="G37" s="25">
        <v>0</v>
      </c>
      <c r="H37" s="15">
        <v>46189126</v>
      </c>
      <c r="I37" s="17"/>
    </row>
    <row r="38" spans="1:9" s="16" customFormat="1" ht="10.5" customHeight="1">
      <c r="A38" s="13" t="s">
        <v>14</v>
      </c>
      <c r="B38" s="14"/>
      <c r="C38" s="15">
        <v>123421215</v>
      </c>
      <c r="D38" s="25">
        <v>0</v>
      </c>
      <c r="E38" s="25">
        <v>464583</v>
      </c>
      <c r="F38" s="25">
        <v>181718</v>
      </c>
      <c r="G38" s="15">
        <v>59536</v>
      </c>
      <c r="H38" s="15">
        <v>28655988</v>
      </c>
      <c r="I38" s="36"/>
    </row>
    <row r="39" spans="1:9" s="16" customFormat="1" ht="10.5" customHeight="1">
      <c r="A39" s="13" t="s">
        <v>15</v>
      </c>
      <c r="B39" s="14"/>
      <c r="C39" s="15">
        <v>134048834</v>
      </c>
      <c r="D39" s="25">
        <v>0</v>
      </c>
      <c r="E39" s="37">
        <v>0</v>
      </c>
      <c r="F39" s="25">
        <v>376240</v>
      </c>
      <c r="G39" s="25">
        <v>0</v>
      </c>
      <c r="H39" s="15">
        <v>13363591</v>
      </c>
      <c r="I39" s="17"/>
    </row>
    <row r="40" spans="1:9" ht="10.5" customHeight="1">
      <c r="A40" s="13" t="s">
        <v>16</v>
      </c>
      <c r="B40" s="14"/>
      <c r="C40" s="15">
        <v>69032971</v>
      </c>
      <c r="D40" s="25">
        <v>0</v>
      </c>
      <c r="E40" s="15">
        <v>296960</v>
      </c>
      <c r="F40" s="38">
        <v>187808</v>
      </c>
      <c r="G40" s="25">
        <v>0</v>
      </c>
      <c r="H40" s="15">
        <v>11923559</v>
      </c>
      <c r="I40" s="39"/>
    </row>
    <row r="41" spans="1:9" ht="10.5" customHeight="1">
      <c r="A41" s="13" t="s">
        <v>17</v>
      </c>
      <c r="B41" s="14"/>
      <c r="C41" s="15">
        <v>49591957</v>
      </c>
      <c r="D41" s="25">
        <v>0</v>
      </c>
      <c r="E41" s="25">
        <v>877915</v>
      </c>
      <c r="F41" s="25">
        <v>0</v>
      </c>
      <c r="G41" s="25">
        <v>0</v>
      </c>
      <c r="H41" s="26">
        <v>24817280</v>
      </c>
      <c r="I41" s="26"/>
    </row>
    <row r="42" spans="1:9" ht="10.5" customHeight="1">
      <c r="A42" s="13" t="s">
        <v>18</v>
      </c>
      <c r="B42" s="14"/>
      <c r="C42" s="15">
        <v>40294524</v>
      </c>
      <c r="D42" s="25">
        <v>0</v>
      </c>
      <c r="E42" s="37">
        <v>0</v>
      </c>
      <c r="F42" s="25">
        <v>537860</v>
      </c>
      <c r="G42" s="25">
        <v>0</v>
      </c>
      <c r="H42" s="15">
        <v>27835874</v>
      </c>
      <c r="I42" s="26"/>
    </row>
    <row r="43" spans="1:8" ht="10.5" customHeight="1">
      <c r="A43" s="13" t="s">
        <v>19</v>
      </c>
      <c r="B43" s="14"/>
      <c r="C43" s="15">
        <v>30342016</v>
      </c>
      <c r="D43" s="25">
        <v>0</v>
      </c>
      <c r="E43" s="25">
        <v>0</v>
      </c>
      <c r="F43" s="37">
        <v>0</v>
      </c>
      <c r="G43" s="25">
        <v>18876</v>
      </c>
      <c r="H43" s="15">
        <v>9533733</v>
      </c>
    </row>
    <row r="44" spans="1:8" ht="10.5" customHeight="1">
      <c r="A44" s="13" t="s">
        <v>25</v>
      </c>
      <c r="B44" s="14"/>
      <c r="C44" s="15">
        <v>61031479</v>
      </c>
      <c r="D44" s="25">
        <v>0</v>
      </c>
      <c r="E44" s="25">
        <v>907468</v>
      </c>
      <c r="F44" s="37">
        <v>114429</v>
      </c>
      <c r="G44" s="25">
        <v>0</v>
      </c>
      <c r="H44" s="15">
        <v>10537143</v>
      </c>
    </row>
    <row r="45" spans="1:8" s="16" customFormat="1" ht="10.5" customHeight="1">
      <c r="A45" s="13" t="s">
        <v>26</v>
      </c>
      <c r="B45" s="14"/>
      <c r="C45" s="15">
        <v>100909803</v>
      </c>
      <c r="D45" s="25">
        <v>0</v>
      </c>
      <c r="E45" s="15">
        <v>148753</v>
      </c>
      <c r="F45" s="25">
        <v>56720</v>
      </c>
      <c r="G45" s="15">
        <v>117171</v>
      </c>
      <c r="H45" s="15">
        <v>22658531</v>
      </c>
    </row>
    <row r="46" spans="1:8" ht="10.5" customHeight="1">
      <c r="A46" s="27" t="s">
        <v>20</v>
      </c>
      <c r="B46" s="14"/>
      <c r="C46" s="15">
        <f aca="true" t="shared" si="2" ref="C46:H46">SUM(C36:C45)</f>
        <v>3077273016</v>
      </c>
      <c r="D46" s="25">
        <f t="shared" si="2"/>
        <v>0</v>
      </c>
      <c r="E46" s="15">
        <f t="shared" si="2"/>
        <v>6614214</v>
      </c>
      <c r="F46" s="15">
        <f t="shared" si="2"/>
        <v>5281381</v>
      </c>
      <c r="G46" s="15">
        <f t="shared" si="2"/>
        <v>227747</v>
      </c>
      <c r="H46" s="15">
        <f t="shared" si="2"/>
        <v>318826345</v>
      </c>
    </row>
    <row r="47" spans="1:8" ht="5.25" customHeight="1">
      <c r="A47" s="13"/>
      <c r="B47" s="14"/>
      <c r="C47" s="15"/>
      <c r="D47" s="15"/>
      <c r="E47" s="15"/>
      <c r="F47" s="15"/>
      <c r="G47" s="23"/>
      <c r="H47" s="23"/>
    </row>
    <row r="48" spans="1:8" ht="10.5" customHeight="1">
      <c r="A48" s="13" t="s">
        <v>21</v>
      </c>
      <c r="B48" s="14"/>
      <c r="C48" s="15">
        <v>607620</v>
      </c>
      <c r="D48" s="25">
        <v>0</v>
      </c>
      <c r="E48" s="25">
        <v>991111</v>
      </c>
      <c r="F48" s="25">
        <v>180000</v>
      </c>
      <c r="G48" s="15">
        <v>0</v>
      </c>
      <c r="H48" s="15">
        <v>18197420</v>
      </c>
    </row>
    <row r="49" spans="1:8" ht="10.5" customHeight="1">
      <c r="A49" s="13" t="s">
        <v>23</v>
      </c>
      <c r="B49" s="14"/>
      <c r="C49" s="15">
        <v>394073</v>
      </c>
      <c r="D49" s="25">
        <v>0</v>
      </c>
      <c r="E49" s="37">
        <v>11030</v>
      </c>
      <c r="F49" s="25">
        <v>0</v>
      </c>
      <c r="G49" s="15">
        <v>0</v>
      </c>
      <c r="H49" s="15">
        <v>4477795</v>
      </c>
    </row>
    <row r="50" spans="1:8" ht="10.5" customHeight="1">
      <c r="A50" s="27" t="s">
        <v>22</v>
      </c>
      <c r="B50" s="14"/>
      <c r="C50" s="40">
        <v>129311847</v>
      </c>
      <c r="D50" s="25">
        <f>SUM(D48:D49)</f>
        <v>0</v>
      </c>
      <c r="E50" s="15">
        <f>SUM(E48:E49)</f>
        <v>1002141</v>
      </c>
      <c r="F50" s="25">
        <f>SUM(F48:F49)</f>
        <v>180000</v>
      </c>
      <c r="G50" s="25">
        <f>SUM(G48:G49)</f>
        <v>0</v>
      </c>
      <c r="H50" s="15">
        <f>SUM(H48:H49)</f>
        <v>22675215</v>
      </c>
    </row>
    <row r="51" spans="1:8" ht="3" customHeight="1">
      <c r="A51" s="29"/>
      <c r="B51" s="30"/>
      <c r="C51" s="31"/>
      <c r="D51" s="32"/>
      <c r="E51" s="32"/>
      <c r="F51" s="32"/>
      <c r="G51" s="32"/>
      <c r="H51" s="32"/>
    </row>
    <row r="52" spans="1:7" ht="3" customHeight="1">
      <c r="A52" s="16"/>
      <c r="B52" s="16"/>
      <c r="C52" s="40"/>
      <c r="D52" s="15"/>
      <c r="E52" s="15"/>
      <c r="F52" s="15"/>
      <c r="G52" s="15"/>
    </row>
    <row r="53" spans="1:5" ht="23.25" customHeight="1">
      <c r="A53" s="43" t="s">
        <v>24</v>
      </c>
      <c r="B53" s="43"/>
      <c r="C53" s="43"/>
      <c r="D53" s="43"/>
      <c r="E53" s="43"/>
    </row>
  </sheetData>
  <sheetProtection/>
  <mergeCells count="2">
    <mergeCell ref="C1:D1"/>
    <mergeCell ref="A53:E53"/>
  </mergeCells>
  <printOptions horizontalCentered="1"/>
  <pageMargins left="0.31496062992125984" right="0.31496062992125984" top="0.8661417322834646" bottom="0.5905511811023623" header="0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Administrator</cp:lastModifiedBy>
  <cp:lastPrinted>2013-12-05T08:07:03Z</cp:lastPrinted>
  <dcterms:created xsi:type="dcterms:W3CDTF">2002-11-27T00:25:49Z</dcterms:created>
  <dcterms:modified xsi:type="dcterms:W3CDTF">2016-01-20T01:38:52Z</dcterms:modified>
  <cp:category/>
  <cp:version/>
  <cp:contentType/>
  <cp:contentStatus/>
</cp:coreProperties>
</file>