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198 h21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<sst xmlns="http://schemas.openxmlformats.org/spreadsheetml/2006/main" count="65" uniqueCount="36">
  <si>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第19章</t>
  </si>
  <si>
    <t>教育</t>
  </si>
  <si>
    <t>（単位 人）</t>
  </si>
  <si>
    <t>学校種別</t>
  </si>
  <si>
    <t>設置者別</t>
  </si>
  <si>
    <t>学　校　数</t>
  </si>
  <si>
    <t>本務教員数</t>
  </si>
  <si>
    <t>職員数</t>
  </si>
  <si>
    <t>園児、児童、生徒及び学生数</t>
  </si>
  <si>
    <t>総数</t>
  </si>
  <si>
    <t>本校</t>
  </si>
  <si>
    <t>分校</t>
  </si>
  <si>
    <t>男</t>
  </si>
  <si>
    <t>女</t>
  </si>
  <si>
    <t>（本務者）</t>
  </si>
  <si>
    <t>国立</t>
  </si>
  <si>
    <t>公立</t>
  </si>
  <si>
    <t>私立</t>
  </si>
  <si>
    <t>幼稚園</t>
  </si>
  <si>
    <t>小学校</t>
  </si>
  <si>
    <t>中学校</t>
  </si>
  <si>
    <t>高等学校</t>
  </si>
  <si>
    <t>高等専門学校</t>
  </si>
  <si>
    <t>短期大学</t>
  </si>
  <si>
    <t>大学</t>
  </si>
  <si>
    <t>専修学校</t>
  </si>
  <si>
    <t>各種学校</t>
  </si>
  <si>
    <r>
      <t>19-1</t>
    </r>
    <r>
      <rPr>
        <sz val="14"/>
        <rFont val="ＭＳ 明朝"/>
        <family val="1"/>
      </rPr>
      <t>富山県学校一覧</t>
    </r>
  </si>
  <si>
    <t>平成17年</t>
  </si>
  <si>
    <t>資料　高等専門学校、短期大学、大学は、文部科学省「学校基本調査」より。　
　　　それ以外は、富山県統計調査課「学校基本調査」(各年５月１日現在）</t>
  </si>
  <si>
    <t>平成18年</t>
  </si>
  <si>
    <t>特別支援学校</t>
  </si>
  <si>
    <t>平成19年</t>
  </si>
  <si>
    <t>平成20年</t>
  </si>
  <si>
    <t>平成21年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</si>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</sst>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-\ "/>
    <numFmt numFmtId="180" formatCode="#\ ###\ ##0\ ;;\-"/>
    <numFmt numFmtId="181" formatCode="#\ ###\ ##0\ ;;\-\ \ "/>
    <numFmt numFmtId="182" formatCode="#\ ###\ ##0\ ;;\-\ 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10"/>
      <name val="ＭＳ 明朝"/>
      <family val="1"/>
    </font>
    <font>
      <sz val="8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5" fillId="0" borderId="3" applyNumberFormat="0" applyFill="0" applyAlignment="0" applyProtection="0"/>
    <xf numFmtId="0" fontId="20" fillId="3" borderId="0" applyNumberFormat="0" applyBorder="0" applyAlignment="0" applyProtection="0"/>
    <xf numFmtId="0" fontId="2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3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distributed" vertical="center"/>
    </xf>
    <xf numFmtId="0" fontId="9" fillId="0" borderId="0" xfId="0" applyFont="1" applyBorder="1" applyAlignment="1">
      <alignment horizontal="right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/>
    </xf>
    <xf numFmtId="178" fontId="8" fillId="0" borderId="0" xfId="49" applyNumberFormat="1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178" fontId="11" fillId="0" borderId="0" xfId="49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178" fontId="8" fillId="0" borderId="0" xfId="49" applyNumberFormat="1" applyFont="1" applyFill="1" applyAlignment="1">
      <alignment vertical="center"/>
    </xf>
    <xf numFmtId="178" fontId="8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16" xfId="0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0" fontId="0" fillId="0" borderId="0" xfId="0" applyAlignment="1">
      <alignment horizontal="left" vertical="top" wrapText="1" indent="1"/>
    </xf>
    <xf numFmtId="178" fontId="8" fillId="0" borderId="0" xfId="0" applyNumberFormat="1" applyFont="1" applyAlignment="1">
      <alignment horizontal="right" vertical="center"/>
    </xf>
    <xf numFmtId="0" fontId="8" fillId="0" borderId="0" xfId="0" applyFont="1" applyFill="1" applyAlignment="1">
      <alignment/>
    </xf>
    <xf numFmtId="0" fontId="10" fillId="0" borderId="15" xfId="0" applyFont="1" applyFill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178" fontId="8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182" fontId="8" fillId="0" borderId="0" xfId="0" applyNumberFormat="1" applyFont="1" applyAlignment="1">
      <alignment/>
    </xf>
    <xf numFmtId="182" fontId="8" fillId="0" borderId="0" xfId="49" applyNumberFormat="1" applyFont="1" applyAlignment="1">
      <alignment vertical="center"/>
    </xf>
    <xf numFmtId="182" fontId="8" fillId="0" borderId="0" xfId="49" applyNumberFormat="1" applyFont="1" applyBorder="1" applyAlignment="1">
      <alignment vertical="center"/>
    </xf>
    <xf numFmtId="182" fontId="11" fillId="0" borderId="0" xfId="0" applyNumberFormat="1" applyFont="1" applyAlignment="1">
      <alignment/>
    </xf>
    <xf numFmtId="182" fontId="11" fillId="0" borderId="0" xfId="49" applyNumberFormat="1" applyFont="1" applyAlignment="1">
      <alignment vertical="center"/>
    </xf>
    <xf numFmtId="182" fontId="13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182" fontId="8" fillId="0" borderId="0" xfId="49" applyNumberFormat="1" applyFont="1" applyFill="1" applyAlignment="1">
      <alignment vertical="center"/>
    </xf>
    <xf numFmtId="182" fontId="8" fillId="0" borderId="0" xfId="49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 quotePrefix="1">
      <alignment horizontal="right" vertical="center"/>
    </xf>
    <xf numFmtId="41" fontId="8" fillId="0" borderId="0" xfId="0" applyNumberFormat="1" applyFont="1" applyFill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12</xdr:row>
      <xdr:rowOff>28575</xdr:rowOff>
    </xdr:from>
    <xdr:to>
      <xdr:col>2</xdr:col>
      <xdr:colOff>190500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1828800"/>
          <a:ext cx="666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28575</xdr:rowOff>
    </xdr:from>
    <xdr:to>
      <xdr:col>2</xdr:col>
      <xdr:colOff>209550</xdr:colOff>
      <xdr:row>34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2500" y="4362450"/>
          <a:ext cx="10477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25</xdr:row>
      <xdr:rowOff>47625</xdr:rowOff>
    </xdr:from>
    <xdr:to>
      <xdr:col>2</xdr:col>
      <xdr:colOff>200025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71550" y="3581400"/>
          <a:ext cx="76200" cy="219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23</xdr:row>
      <xdr:rowOff>38100</xdr:rowOff>
    </xdr:from>
    <xdr:to>
      <xdr:col>2</xdr:col>
      <xdr:colOff>190500</xdr:colOff>
      <xdr:row>25</xdr:row>
      <xdr:rowOff>0</xdr:rowOff>
    </xdr:to>
    <xdr:sp>
      <xdr:nvSpPr>
        <xdr:cNvPr id="4" name="AutoShape 5"/>
        <xdr:cNvSpPr>
          <a:spLocks/>
        </xdr:cNvSpPr>
      </xdr:nvSpPr>
      <xdr:spPr>
        <a:xfrm>
          <a:off x="971550" y="33051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28</xdr:row>
      <xdr:rowOff>28575</xdr:rowOff>
    </xdr:from>
    <xdr:to>
      <xdr:col>2</xdr:col>
      <xdr:colOff>200025</xdr:colOff>
      <xdr:row>31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62025" y="3962400"/>
          <a:ext cx="85725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34</xdr:row>
      <xdr:rowOff>38100</xdr:rowOff>
    </xdr:from>
    <xdr:to>
      <xdr:col>2</xdr:col>
      <xdr:colOff>209550</xdr:colOff>
      <xdr:row>37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962025" y="4772025"/>
          <a:ext cx="952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37</xdr:row>
      <xdr:rowOff>38100</xdr:rowOff>
    </xdr:from>
    <xdr:to>
      <xdr:col>2</xdr:col>
      <xdr:colOff>190500</xdr:colOff>
      <xdr:row>39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971550" y="5172075"/>
          <a:ext cx="66675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15</xdr:row>
      <xdr:rowOff>28575</xdr:rowOff>
    </xdr:from>
    <xdr:to>
      <xdr:col>2</xdr:col>
      <xdr:colOff>190500</xdr:colOff>
      <xdr:row>18</xdr:row>
      <xdr:rowOff>0</xdr:rowOff>
    </xdr:to>
    <xdr:sp>
      <xdr:nvSpPr>
        <xdr:cNvPr id="8" name="AutoShape 9"/>
        <xdr:cNvSpPr>
          <a:spLocks/>
        </xdr:cNvSpPr>
      </xdr:nvSpPr>
      <xdr:spPr>
        <a:xfrm>
          <a:off x="981075" y="222885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38100</xdr:rowOff>
    </xdr:from>
    <xdr:to>
      <xdr:col>2</xdr:col>
      <xdr:colOff>190500</xdr:colOff>
      <xdr:row>20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981075" y="2638425"/>
          <a:ext cx="57150" cy="2286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28575</xdr:rowOff>
    </xdr:from>
    <xdr:to>
      <xdr:col>2</xdr:col>
      <xdr:colOff>190500</xdr:colOff>
      <xdr:row>23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981075" y="2895600"/>
          <a:ext cx="57150" cy="371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zoomScalePageLayoutView="0" workbookViewId="0" topLeftCell="A1">
      <selection activeCell="N27" sqref="N27"/>
    </sheetView>
  </sheetViews>
  <sheetFormatPr defaultColWidth="8.875" defaultRowHeight="13.5"/>
  <cols>
    <col min="1" max="1" width="10.125" style="1" customWidth="1"/>
    <col min="2" max="2" width="1.00390625" style="1" customWidth="1"/>
    <col min="3" max="3" width="6.75390625" style="1" customWidth="1"/>
    <col min="4" max="4" width="5.875" style="1" customWidth="1"/>
    <col min="5" max="5" width="5.375" style="1" customWidth="1"/>
    <col min="6" max="6" width="5.625" style="1" customWidth="1"/>
    <col min="7" max="7" width="6.625" style="1" customWidth="1"/>
    <col min="8" max="8" width="6.125" style="1" customWidth="1"/>
    <col min="9" max="9" width="6.00390625" style="1" customWidth="1"/>
    <col min="10" max="10" width="6.625" style="1" customWidth="1"/>
    <col min="11" max="13" width="7.75390625" style="1" customWidth="1"/>
    <col min="14" max="14" width="2.375" style="1" customWidth="1"/>
    <col min="15" max="16384" width="8.875" style="1" customWidth="1"/>
  </cols>
  <sheetData>
    <row r="1" spans="4:11" ht="24.75" customHeight="1">
      <c r="D1" s="64" t="s">
        <v>0</v>
      </c>
      <c r="E1" s="64"/>
      <c r="F1" s="64"/>
      <c r="H1" s="60" t="s">
        <v>1</v>
      </c>
      <c r="I1" s="60"/>
      <c r="J1" s="60"/>
      <c r="K1" s="60"/>
    </row>
    <row r="2" spans="1:13" ht="18.75" customHeight="1">
      <c r="A2" s="2"/>
      <c r="B2" s="2"/>
      <c r="C2" s="2"/>
      <c r="D2" s="65" t="s">
        <v>27</v>
      </c>
      <c r="E2" s="66"/>
      <c r="F2" s="66"/>
      <c r="G2" s="66"/>
      <c r="H2" s="66"/>
      <c r="I2" s="66"/>
      <c r="J2" s="66"/>
      <c r="K2" s="66"/>
      <c r="M2" s="42" t="s">
        <v>2</v>
      </c>
    </row>
    <row r="3" spans="4:13" ht="3" customHeight="1">
      <c r="D3" s="3"/>
      <c r="E3" s="5"/>
      <c r="F3" s="5"/>
      <c r="G3" s="5"/>
      <c r="H3" s="5"/>
      <c r="I3" s="5"/>
      <c r="J3" s="5"/>
      <c r="K3" s="5"/>
      <c r="L3" s="4"/>
      <c r="M3" s="6"/>
    </row>
    <row r="4" spans="1:13" s="17" customFormat="1" ht="18" customHeight="1">
      <c r="A4" s="69" t="s">
        <v>3</v>
      </c>
      <c r="B4" s="7"/>
      <c r="C4" s="71" t="s">
        <v>4</v>
      </c>
      <c r="D4" s="56" t="s">
        <v>5</v>
      </c>
      <c r="E4" s="57"/>
      <c r="F4" s="58"/>
      <c r="G4" s="56" t="s">
        <v>6</v>
      </c>
      <c r="H4" s="61"/>
      <c r="I4" s="62"/>
      <c r="J4" s="8" t="s">
        <v>7</v>
      </c>
      <c r="K4" s="56" t="s">
        <v>8</v>
      </c>
      <c r="L4" s="68"/>
      <c r="M4" s="68"/>
    </row>
    <row r="5" spans="1:13" s="17" customFormat="1" ht="18" customHeight="1">
      <c r="A5" s="70"/>
      <c r="B5" s="35"/>
      <c r="C5" s="72"/>
      <c r="D5" s="10" t="s">
        <v>9</v>
      </c>
      <c r="E5" s="10" t="s">
        <v>10</v>
      </c>
      <c r="F5" s="10" t="s">
        <v>11</v>
      </c>
      <c r="G5" s="10" t="s">
        <v>9</v>
      </c>
      <c r="H5" s="11" t="s">
        <v>12</v>
      </c>
      <c r="I5" s="11" t="s">
        <v>13</v>
      </c>
      <c r="J5" s="9" t="s">
        <v>14</v>
      </c>
      <c r="K5" s="10" t="s">
        <v>9</v>
      </c>
      <c r="L5" s="11" t="s">
        <v>12</v>
      </c>
      <c r="M5" s="12" t="s">
        <v>13</v>
      </c>
    </row>
    <row r="6" spans="1:13" s="17" customFormat="1" ht="3" customHeight="1">
      <c r="A6" s="36"/>
      <c r="B6" s="37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s="17" customFormat="1" ht="10.5" customHeight="1">
      <c r="A7" s="13" t="s">
        <v>28</v>
      </c>
      <c r="B7" s="15"/>
      <c r="C7" s="43"/>
      <c r="D7" s="44">
        <v>568</v>
      </c>
      <c r="E7" s="45">
        <v>562</v>
      </c>
      <c r="F7" s="45">
        <v>6</v>
      </c>
      <c r="G7" s="44">
        <v>11751</v>
      </c>
      <c r="H7" s="45">
        <v>5601</v>
      </c>
      <c r="I7" s="45">
        <v>6150</v>
      </c>
      <c r="J7" s="45">
        <v>3545</v>
      </c>
      <c r="K7" s="44">
        <v>153830</v>
      </c>
      <c r="L7" s="45">
        <v>79400</v>
      </c>
      <c r="M7" s="45">
        <v>74430</v>
      </c>
    </row>
    <row r="8" spans="1:24" s="17" customFormat="1" ht="10.5" customHeight="1">
      <c r="A8" s="13" t="s">
        <v>30</v>
      </c>
      <c r="B8" s="15"/>
      <c r="C8" s="43"/>
      <c r="D8" s="44">
        <v>547</v>
      </c>
      <c r="E8" s="44">
        <v>542</v>
      </c>
      <c r="F8" s="44">
        <v>5</v>
      </c>
      <c r="G8" s="44">
        <v>11695</v>
      </c>
      <c r="H8" s="44">
        <v>5575</v>
      </c>
      <c r="I8" s="44">
        <v>6120</v>
      </c>
      <c r="J8" s="44">
        <v>3757</v>
      </c>
      <c r="K8" s="44">
        <v>152245</v>
      </c>
      <c r="L8" s="44">
        <v>78673</v>
      </c>
      <c r="M8" s="44">
        <v>73572</v>
      </c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s="17" customFormat="1" ht="10.5" customHeight="1">
      <c r="A9" s="13" t="s">
        <v>32</v>
      </c>
      <c r="B9" s="15"/>
      <c r="C9" s="43"/>
      <c r="D9" s="44">
        <v>541</v>
      </c>
      <c r="E9" s="44">
        <v>536</v>
      </c>
      <c r="F9" s="44">
        <v>5</v>
      </c>
      <c r="G9" s="44">
        <v>11639</v>
      </c>
      <c r="H9" s="44">
        <v>5548</v>
      </c>
      <c r="I9" s="44">
        <v>6091</v>
      </c>
      <c r="J9" s="44">
        <v>3452</v>
      </c>
      <c r="K9" s="44">
        <v>150877</v>
      </c>
      <c r="L9" s="44">
        <v>78090</v>
      </c>
      <c r="M9" s="44">
        <v>72787</v>
      </c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17" customFormat="1" ht="10.5" customHeight="1">
      <c r="A10" s="13" t="s">
        <v>33</v>
      </c>
      <c r="B10" s="15"/>
      <c r="C10" s="43"/>
      <c r="D10" s="44">
        <v>534</v>
      </c>
      <c r="E10" s="44">
        <v>530</v>
      </c>
      <c r="F10" s="44">
        <v>4</v>
      </c>
      <c r="G10" s="44">
        <v>11611</v>
      </c>
      <c r="H10" s="44">
        <v>5516</v>
      </c>
      <c r="I10" s="44">
        <v>6095</v>
      </c>
      <c r="J10" s="44">
        <v>3363</v>
      </c>
      <c r="K10" s="44">
        <v>149198</v>
      </c>
      <c r="L10" s="44">
        <v>76966</v>
      </c>
      <c r="M10" s="44">
        <v>72232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21" customFormat="1" ht="10.5" customHeight="1">
      <c r="A11" s="18" t="s">
        <v>34</v>
      </c>
      <c r="B11" s="19"/>
      <c r="C11" s="46"/>
      <c r="D11" s="47">
        <f>SUM(D13:D15)</f>
        <v>529</v>
      </c>
      <c r="E11" s="47">
        <f aca="true" t="shared" si="0" ref="E11:M11">SUM(E13:E15)</f>
        <v>525</v>
      </c>
      <c r="F11" s="47">
        <f t="shared" si="0"/>
        <v>4</v>
      </c>
      <c r="G11" s="47">
        <f t="shared" si="0"/>
        <v>11607</v>
      </c>
      <c r="H11" s="47">
        <f t="shared" si="0"/>
        <v>5525</v>
      </c>
      <c r="I11" s="47">
        <f t="shared" si="0"/>
        <v>6082</v>
      </c>
      <c r="J11" s="47">
        <f t="shared" si="0"/>
        <v>3299</v>
      </c>
      <c r="K11" s="47">
        <f t="shared" si="0"/>
        <v>148210</v>
      </c>
      <c r="L11" s="47">
        <f t="shared" si="0"/>
        <v>76548</v>
      </c>
      <c r="M11" s="47">
        <f t="shared" si="0"/>
        <v>71662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13" s="17" customFormat="1" ht="3.75" customHeight="1">
      <c r="A12" s="22"/>
      <c r="B12" s="23"/>
      <c r="C12" s="43"/>
      <c r="D12" s="48"/>
      <c r="E12" s="49"/>
      <c r="F12" s="49"/>
      <c r="G12" s="49"/>
      <c r="H12" s="49"/>
      <c r="I12" s="48"/>
      <c r="J12" s="49"/>
      <c r="K12" s="49"/>
      <c r="L12" s="49"/>
      <c r="M12" s="49"/>
    </row>
    <row r="13" spans="1:24" s="33" customFormat="1" ht="10.5" customHeight="1">
      <c r="A13" s="24"/>
      <c r="B13" s="25"/>
      <c r="C13" s="50" t="s">
        <v>15</v>
      </c>
      <c r="D13" s="51">
        <f aca="true" t="shared" si="1" ref="D13:I13">D16+D19+D21+D26+D28+D29+D32+D35</f>
        <v>8</v>
      </c>
      <c r="E13" s="51">
        <f t="shared" si="1"/>
        <v>8</v>
      </c>
      <c r="F13" s="52">
        <f t="shared" si="1"/>
        <v>0</v>
      </c>
      <c r="G13" s="51">
        <f t="shared" si="1"/>
        <v>1117</v>
      </c>
      <c r="H13" s="51">
        <f t="shared" si="1"/>
        <v>921</v>
      </c>
      <c r="I13" s="51">
        <f t="shared" si="1"/>
        <v>196</v>
      </c>
      <c r="J13" s="51">
        <f>J16+J19+J21+J26+J29+J32+J35</f>
        <v>1052</v>
      </c>
      <c r="K13" s="51">
        <f>K16+K19+K21+K26+K28+K29+K32+K35</f>
        <v>12203</v>
      </c>
      <c r="L13" s="51">
        <f>L16+L19+L21+L26+L28+L29+L32+L35</f>
        <v>7568</v>
      </c>
      <c r="M13" s="51">
        <f>M16+M19+M21+M26+M28+M29+M32+M35</f>
        <v>4635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33" customFormat="1" ht="10.5" customHeight="1">
      <c r="A14" s="24" t="s">
        <v>9</v>
      </c>
      <c r="B14" s="25"/>
      <c r="C14" s="50" t="s">
        <v>16</v>
      </c>
      <c r="D14" s="51">
        <f>D17+D20+D22+D24+D27+D30+D33+D36+D38</f>
        <v>389</v>
      </c>
      <c r="E14" s="51">
        <f aca="true" t="shared" si="2" ref="E14:M14">E17+E20+E22+E24+E27+E30+E33+E36+E38</f>
        <v>385</v>
      </c>
      <c r="F14" s="51">
        <f t="shared" si="2"/>
        <v>4</v>
      </c>
      <c r="G14" s="51">
        <f t="shared" si="2"/>
        <v>8863</v>
      </c>
      <c r="H14" s="51">
        <f t="shared" si="2"/>
        <v>3806</v>
      </c>
      <c r="I14" s="51">
        <f t="shared" si="2"/>
        <v>5057</v>
      </c>
      <c r="J14" s="51">
        <f t="shared" si="2"/>
        <v>1862</v>
      </c>
      <c r="K14" s="51">
        <f t="shared" si="2"/>
        <v>117019</v>
      </c>
      <c r="L14" s="51">
        <f t="shared" si="2"/>
        <v>59521</v>
      </c>
      <c r="M14" s="51">
        <f t="shared" si="2"/>
        <v>57498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s="33" customFormat="1" ht="10.5" customHeight="1">
      <c r="A15" s="24"/>
      <c r="B15" s="25"/>
      <c r="C15" s="50" t="s">
        <v>17</v>
      </c>
      <c r="D15" s="51">
        <f>D18+D23+D25+D31+D34+D37+D39</f>
        <v>132</v>
      </c>
      <c r="E15" s="51">
        <f aca="true" t="shared" si="3" ref="E15:M15">E18+E23+E25+E31+E34+E37+E39</f>
        <v>132</v>
      </c>
      <c r="F15" s="52">
        <f t="shared" si="3"/>
        <v>0</v>
      </c>
      <c r="G15" s="51">
        <f t="shared" si="3"/>
        <v>1627</v>
      </c>
      <c r="H15" s="51">
        <f t="shared" si="3"/>
        <v>798</v>
      </c>
      <c r="I15" s="51">
        <f t="shared" si="3"/>
        <v>829</v>
      </c>
      <c r="J15" s="51">
        <f t="shared" si="3"/>
        <v>385</v>
      </c>
      <c r="K15" s="51">
        <f t="shared" si="3"/>
        <v>18988</v>
      </c>
      <c r="L15" s="51">
        <f t="shared" si="3"/>
        <v>9459</v>
      </c>
      <c r="M15" s="51">
        <f t="shared" si="3"/>
        <v>9529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13" s="33" customFormat="1" ht="10.5" customHeight="1">
      <c r="A16" s="24"/>
      <c r="B16" s="25"/>
      <c r="C16" s="53" t="s">
        <v>15</v>
      </c>
      <c r="D16" s="50">
        <f>+E16+F16</f>
        <v>1</v>
      </c>
      <c r="E16" s="50">
        <v>1</v>
      </c>
      <c r="F16" s="52">
        <v>0</v>
      </c>
      <c r="G16" s="50">
        <f>+H16+I16</f>
        <v>6</v>
      </c>
      <c r="H16" s="50">
        <v>1</v>
      </c>
      <c r="I16" s="50">
        <v>5</v>
      </c>
      <c r="J16" s="52">
        <v>0</v>
      </c>
      <c r="K16" s="50">
        <f>+L16+M16</f>
        <v>120</v>
      </c>
      <c r="L16" s="50">
        <v>55</v>
      </c>
      <c r="M16" s="50">
        <v>65</v>
      </c>
    </row>
    <row r="17" spans="1:13" s="33" customFormat="1" ht="10.5" customHeight="1">
      <c r="A17" s="24" t="s">
        <v>18</v>
      </c>
      <c r="B17" s="25"/>
      <c r="C17" s="53" t="s">
        <v>16</v>
      </c>
      <c r="D17" s="50">
        <f>+E17+F17</f>
        <v>37</v>
      </c>
      <c r="E17" s="50">
        <v>37</v>
      </c>
      <c r="F17" s="52">
        <v>0</v>
      </c>
      <c r="G17" s="50">
        <f aca="true" t="shared" si="4" ref="G17:G39">+H17+I17</f>
        <v>153</v>
      </c>
      <c r="H17" s="54">
        <v>0</v>
      </c>
      <c r="I17" s="50">
        <v>153</v>
      </c>
      <c r="J17" s="50">
        <v>34</v>
      </c>
      <c r="K17" s="50">
        <f aca="true" t="shared" si="5" ref="K17:K39">+L17+M17</f>
        <v>1643</v>
      </c>
      <c r="L17" s="50">
        <v>858</v>
      </c>
      <c r="M17" s="50">
        <v>785</v>
      </c>
    </row>
    <row r="18" spans="1:13" s="33" customFormat="1" ht="10.5" customHeight="1">
      <c r="A18" s="24"/>
      <c r="B18" s="25"/>
      <c r="C18" s="53" t="s">
        <v>17</v>
      </c>
      <c r="D18" s="50">
        <f>+E18+F18</f>
        <v>61</v>
      </c>
      <c r="E18" s="50">
        <v>61</v>
      </c>
      <c r="F18" s="52">
        <v>0</v>
      </c>
      <c r="G18" s="50">
        <f t="shared" si="4"/>
        <v>518</v>
      </c>
      <c r="H18" s="50">
        <v>42</v>
      </c>
      <c r="I18" s="50">
        <v>476</v>
      </c>
      <c r="J18" s="50">
        <v>97</v>
      </c>
      <c r="K18" s="50">
        <f t="shared" si="5"/>
        <v>6060</v>
      </c>
      <c r="L18" s="50">
        <v>3042</v>
      </c>
      <c r="M18" s="50">
        <v>3018</v>
      </c>
    </row>
    <row r="19" spans="1:14" s="33" customFormat="1" ht="10.5" customHeight="1">
      <c r="A19" s="59" t="s">
        <v>19</v>
      </c>
      <c r="B19" s="25"/>
      <c r="C19" s="53" t="s">
        <v>15</v>
      </c>
      <c r="D19" s="50">
        <f>+E19+F19</f>
        <v>1</v>
      </c>
      <c r="E19" s="50">
        <v>1</v>
      </c>
      <c r="F19" s="52">
        <v>0</v>
      </c>
      <c r="G19" s="50">
        <f t="shared" si="4"/>
        <v>18</v>
      </c>
      <c r="H19" s="50">
        <v>14</v>
      </c>
      <c r="I19" s="50">
        <v>4</v>
      </c>
      <c r="J19" s="52">
        <v>0</v>
      </c>
      <c r="K19" s="50">
        <f t="shared" si="5"/>
        <v>476</v>
      </c>
      <c r="L19" s="50">
        <v>236</v>
      </c>
      <c r="M19" s="50">
        <v>240</v>
      </c>
      <c r="N19" s="27"/>
    </row>
    <row r="20" spans="1:13" s="33" customFormat="1" ht="10.5" customHeight="1">
      <c r="A20" s="67"/>
      <c r="B20" s="34"/>
      <c r="C20" s="53" t="s">
        <v>16</v>
      </c>
      <c r="D20" s="50">
        <f aca="true" t="shared" si="6" ref="D20:D39">+E20+F20</f>
        <v>203</v>
      </c>
      <c r="E20" s="50">
        <v>202</v>
      </c>
      <c r="F20" s="50">
        <v>1</v>
      </c>
      <c r="G20" s="50">
        <f t="shared" si="4"/>
        <v>3661</v>
      </c>
      <c r="H20" s="50">
        <v>1156</v>
      </c>
      <c r="I20" s="50">
        <v>2505</v>
      </c>
      <c r="J20" s="50">
        <v>911</v>
      </c>
      <c r="K20" s="50">
        <f t="shared" si="5"/>
        <v>59983</v>
      </c>
      <c r="L20" s="50">
        <v>30791</v>
      </c>
      <c r="M20" s="50">
        <v>29192</v>
      </c>
    </row>
    <row r="21" spans="1:13" s="33" customFormat="1" ht="10.5" customHeight="1">
      <c r="A21" s="59" t="s">
        <v>20</v>
      </c>
      <c r="B21" s="25"/>
      <c r="C21" s="53" t="s">
        <v>15</v>
      </c>
      <c r="D21" s="50">
        <f t="shared" si="6"/>
        <v>1</v>
      </c>
      <c r="E21" s="50">
        <v>1</v>
      </c>
      <c r="F21" s="52">
        <v>0</v>
      </c>
      <c r="G21" s="50">
        <f t="shared" si="4"/>
        <v>24</v>
      </c>
      <c r="H21" s="50">
        <v>17</v>
      </c>
      <c r="I21" s="50">
        <v>7</v>
      </c>
      <c r="J21" s="50">
        <v>4</v>
      </c>
      <c r="K21" s="50">
        <f t="shared" si="5"/>
        <v>478</v>
      </c>
      <c r="L21" s="50">
        <v>240</v>
      </c>
      <c r="M21" s="50">
        <v>238</v>
      </c>
    </row>
    <row r="22" spans="1:13" s="33" customFormat="1" ht="10.5" customHeight="1">
      <c r="A22" s="59"/>
      <c r="B22" s="34"/>
      <c r="C22" s="53" t="s">
        <v>16</v>
      </c>
      <c r="D22" s="50">
        <f t="shared" si="6"/>
        <v>82</v>
      </c>
      <c r="E22" s="50">
        <v>82</v>
      </c>
      <c r="F22" s="52">
        <v>0</v>
      </c>
      <c r="G22" s="50">
        <f t="shared" si="4"/>
        <v>2096</v>
      </c>
      <c r="H22" s="50">
        <v>1084</v>
      </c>
      <c r="I22" s="50">
        <v>1012</v>
      </c>
      <c r="J22" s="50">
        <v>301</v>
      </c>
      <c r="K22" s="50">
        <f t="shared" si="5"/>
        <v>30094</v>
      </c>
      <c r="L22" s="50">
        <v>15300</v>
      </c>
      <c r="M22" s="50">
        <v>14794</v>
      </c>
    </row>
    <row r="23" spans="1:13" s="33" customFormat="1" ht="10.5" customHeight="1">
      <c r="A23" s="59"/>
      <c r="B23" s="34"/>
      <c r="C23" s="53" t="s">
        <v>17</v>
      </c>
      <c r="D23" s="50">
        <f t="shared" si="6"/>
        <v>1</v>
      </c>
      <c r="E23" s="50">
        <v>1</v>
      </c>
      <c r="F23" s="52">
        <v>0</v>
      </c>
      <c r="G23" s="50">
        <f t="shared" si="4"/>
        <v>21</v>
      </c>
      <c r="H23" s="50">
        <v>15</v>
      </c>
      <c r="I23" s="50">
        <v>6</v>
      </c>
      <c r="J23" s="50">
        <v>3</v>
      </c>
      <c r="K23" s="50">
        <f t="shared" si="5"/>
        <v>346</v>
      </c>
      <c r="L23" s="50">
        <v>186</v>
      </c>
      <c r="M23" s="50">
        <v>160</v>
      </c>
    </row>
    <row r="24" spans="1:13" s="33" customFormat="1" ht="10.5" customHeight="1">
      <c r="A24" s="59" t="s">
        <v>21</v>
      </c>
      <c r="B24" s="25"/>
      <c r="C24" s="53" t="s">
        <v>16</v>
      </c>
      <c r="D24" s="50">
        <f t="shared" si="6"/>
        <v>48</v>
      </c>
      <c r="E24" s="50">
        <v>46</v>
      </c>
      <c r="F24" s="50">
        <v>2</v>
      </c>
      <c r="G24" s="50">
        <f t="shared" si="4"/>
        <v>1914</v>
      </c>
      <c r="H24" s="50">
        <v>1193</v>
      </c>
      <c r="I24" s="50">
        <v>721</v>
      </c>
      <c r="J24" s="50">
        <v>417</v>
      </c>
      <c r="K24" s="50">
        <f t="shared" si="5"/>
        <v>22353</v>
      </c>
      <c r="L24" s="50">
        <v>10779</v>
      </c>
      <c r="M24" s="50">
        <v>11574</v>
      </c>
    </row>
    <row r="25" spans="1:13" s="33" customFormat="1" ht="10.5" customHeight="1">
      <c r="A25" s="67"/>
      <c r="B25" s="34"/>
      <c r="C25" s="53" t="s">
        <v>17</v>
      </c>
      <c r="D25" s="50">
        <f t="shared" si="6"/>
        <v>10</v>
      </c>
      <c r="E25" s="50">
        <v>10</v>
      </c>
      <c r="F25" s="52">
        <v>0</v>
      </c>
      <c r="G25" s="50">
        <f t="shared" si="4"/>
        <v>404</v>
      </c>
      <c r="H25" s="50">
        <v>291</v>
      </c>
      <c r="I25" s="50">
        <v>113</v>
      </c>
      <c r="J25" s="50">
        <v>58</v>
      </c>
      <c r="K25" s="50">
        <f t="shared" si="5"/>
        <v>5757</v>
      </c>
      <c r="L25" s="50">
        <v>3257</v>
      </c>
      <c r="M25" s="50">
        <v>2500</v>
      </c>
    </row>
    <row r="26" spans="1:13" s="33" customFormat="1" ht="10.5" customHeight="1">
      <c r="A26" s="59" t="s">
        <v>31</v>
      </c>
      <c r="B26" s="25"/>
      <c r="C26" s="53" t="s">
        <v>15</v>
      </c>
      <c r="D26" s="50">
        <f t="shared" si="6"/>
        <v>1</v>
      </c>
      <c r="E26" s="50">
        <v>1</v>
      </c>
      <c r="F26" s="52">
        <v>0</v>
      </c>
      <c r="G26" s="50">
        <f t="shared" si="4"/>
        <v>29</v>
      </c>
      <c r="H26" s="50">
        <v>13</v>
      </c>
      <c r="I26" s="50">
        <v>16</v>
      </c>
      <c r="J26" s="52">
        <v>0</v>
      </c>
      <c r="K26" s="50">
        <f t="shared" si="5"/>
        <v>59</v>
      </c>
      <c r="L26" s="50">
        <v>43</v>
      </c>
      <c r="M26" s="50">
        <v>16</v>
      </c>
    </row>
    <row r="27" spans="1:13" s="33" customFormat="1" ht="10.5" customHeight="1">
      <c r="A27" s="67"/>
      <c r="B27" s="34"/>
      <c r="C27" s="53" t="s">
        <v>16</v>
      </c>
      <c r="D27" s="50">
        <f t="shared" si="6"/>
        <v>12</v>
      </c>
      <c r="E27" s="50">
        <v>11</v>
      </c>
      <c r="F27" s="50">
        <v>1</v>
      </c>
      <c r="G27" s="50">
        <f t="shared" si="4"/>
        <v>859</v>
      </c>
      <c r="H27" s="50">
        <v>253</v>
      </c>
      <c r="I27" s="50">
        <v>606</v>
      </c>
      <c r="J27" s="50">
        <v>155</v>
      </c>
      <c r="K27" s="50">
        <f t="shared" si="5"/>
        <v>1112</v>
      </c>
      <c r="L27" s="50">
        <v>761</v>
      </c>
      <c r="M27" s="50">
        <v>351</v>
      </c>
    </row>
    <row r="28" spans="1:13" s="33" customFormat="1" ht="10.5" customHeight="1">
      <c r="A28" s="24" t="s">
        <v>22</v>
      </c>
      <c r="B28" s="25"/>
      <c r="C28" s="53" t="s">
        <v>15</v>
      </c>
      <c r="D28" s="50">
        <f t="shared" si="6"/>
        <v>2</v>
      </c>
      <c r="E28" s="50">
        <v>2</v>
      </c>
      <c r="F28" s="52">
        <v>0</v>
      </c>
      <c r="G28" s="50">
        <f t="shared" si="4"/>
        <v>135</v>
      </c>
      <c r="H28" s="50">
        <v>121</v>
      </c>
      <c r="I28" s="50">
        <v>14</v>
      </c>
      <c r="J28" s="55" t="s">
        <v>35</v>
      </c>
      <c r="K28" s="50">
        <f t="shared" si="5"/>
        <v>1750</v>
      </c>
      <c r="L28" s="50">
        <v>1294</v>
      </c>
      <c r="M28" s="50">
        <v>456</v>
      </c>
    </row>
    <row r="29" spans="1:13" s="33" customFormat="1" ht="10.5" customHeight="1">
      <c r="A29" s="24"/>
      <c r="B29" s="25"/>
      <c r="C29" s="53" t="s">
        <v>15</v>
      </c>
      <c r="D29" s="50">
        <f t="shared" si="6"/>
        <v>1</v>
      </c>
      <c r="E29" s="50">
        <v>1</v>
      </c>
      <c r="F29" s="52">
        <v>0</v>
      </c>
      <c r="G29" s="50">
        <f t="shared" si="4"/>
        <v>0</v>
      </c>
      <c r="H29" s="50">
        <v>0</v>
      </c>
      <c r="I29" s="50">
        <v>0</v>
      </c>
      <c r="J29" s="50">
        <v>0</v>
      </c>
      <c r="K29" s="50">
        <f t="shared" si="5"/>
        <v>1</v>
      </c>
      <c r="L29" s="50">
        <v>0</v>
      </c>
      <c r="M29" s="50">
        <v>1</v>
      </c>
    </row>
    <row r="30" spans="1:13" s="33" customFormat="1" ht="10.5" customHeight="1">
      <c r="A30" s="24" t="s">
        <v>23</v>
      </c>
      <c r="B30" s="25"/>
      <c r="C30" s="53" t="s">
        <v>16</v>
      </c>
      <c r="D30" s="50">
        <f t="shared" si="6"/>
        <v>1</v>
      </c>
      <c r="E30" s="50">
        <v>1</v>
      </c>
      <c r="F30" s="52">
        <v>0</v>
      </c>
      <c r="G30" s="50">
        <f t="shared" si="4"/>
        <v>1</v>
      </c>
      <c r="H30" s="50">
        <v>1</v>
      </c>
      <c r="I30" s="50">
        <v>0</v>
      </c>
      <c r="J30" s="50">
        <v>0</v>
      </c>
      <c r="K30" s="50">
        <f t="shared" si="5"/>
        <v>66</v>
      </c>
      <c r="L30" s="50">
        <v>38</v>
      </c>
      <c r="M30" s="50">
        <v>28</v>
      </c>
    </row>
    <row r="31" spans="1:13" s="33" customFormat="1" ht="10.5" customHeight="1">
      <c r="A31" s="24"/>
      <c r="B31" s="25"/>
      <c r="C31" s="53" t="s">
        <v>17</v>
      </c>
      <c r="D31" s="50">
        <f t="shared" si="6"/>
        <v>2</v>
      </c>
      <c r="E31" s="50">
        <v>2</v>
      </c>
      <c r="F31" s="52">
        <v>0</v>
      </c>
      <c r="G31" s="50">
        <f t="shared" si="4"/>
        <v>75</v>
      </c>
      <c r="H31" s="50">
        <v>34</v>
      </c>
      <c r="I31" s="50">
        <v>41</v>
      </c>
      <c r="J31" s="50">
        <v>34</v>
      </c>
      <c r="K31" s="50">
        <f t="shared" si="5"/>
        <v>1034</v>
      </c>
      <c r="L31" s="50">
        <v>131</v>
      </c>
      <c r="M31" s="50">
        <v>903</v>
      </c>
    </row>
    <row r="32" spans="1:13" s="33" customFormat="1" ht="10.5" customHeight="1">
      <c r="A32" s="24"/>
      <c r="B32" s="25"/>
      <c r="C32" s="53" t="s">
        <v>15</v>
      </c>
      <c r="D32" s="50">
        <f t="shared" si="6"/>
        <v>1</v>
      </c>
      <c r="E32" s="50">
        <v>1</v>
      </c>
      <c r="F32" s="52">
        <v>0</v>
      </c>
      <c r="G32" s="50">
        <f t="shared" si="4"/>
        <v>905</v>
      </c>
      <c r="H32" s="50">
        <v>755</v>
      </c>
      <c r="I32" s="50">
        <v>150</v>
      </c>
      <c r="J32" s="50">
        <v>1048</v>
      </c>
      <c r="K32" s="50">
        <f t="shared" si="5"/>
        <v>9319</v>
      </c>
      <c r="L32" s="50">
        <v>5700</v>
      </c>
      <c r="M32" s="50">
        <v>3619</v>
      </c>
    </row>
    <row r="33" spans="1:13" s="33" customFormat="1" ht="10.5" customHeight="1">
      <c r="A33" s="24" t="s">
        <v>24</v>
      </c>
      <c r="B33" s="25"/>
      <c r="C33" s="53" t="s">
        <v>16</v>
      </c>
      <c r="D33" s="50">
        <f t="shared" si="6"/>
        <v>1</v>
      </c>
      <c r="E33" s="50">
        <v>1</v>
      </c>
      <c r="F33" s="52">
        <v>0</v>
      </c>
      <c r="G33" s="50">
        <f t="shared" si="4"/>
        <v>110</v>
      </c>
      <c r="H33" s="50">
        <v>106</v>
      </c>
      <c r="I33" s="50">
        <v>4</v>
      </c>
      <c r="J33" s="50">
        <v>34</v>
      </c>
      <c r="K33" s="50">
        <f t="shared" si="5"/>
        <v>1054</v>
      </c>
      <c r="L33" s="50">
        <v>903</v>
      </c>
      <c r="M33" s="50">
        <v>151</v>
      </c>
    </row>
    <row r="34" spans="1:13" s="33" customFormat="1" ht="10.5" customHeight="1">
      <c r="A34" s="24"/>
      <c r="B34" s="25"/>
      <c r="C34" s="53" t="s">
        <v>17</v>
      </c>
      <c r="D34" s="50">
        <f t="shared" si="6"/>
        <v>3</v>
      </c>
      <c r="E34" s="50">
        <v>3</v>
      </c>
      <c r="F34" s="52">
        <v>0</v>
      </c>
      <c r="G34" s="50">
        <f t="shared" si="4"/>
        <v>87</v>
      </c>
      <c r="H34" s="50">
        <v>75</v>
      </c>
      <c r="I34" s="50">
        <v>12</v>
      </c>
      <c r="J34" s="50">
        <v>48</v>
      </c>
      <c r="K34" s="50">
        <f t="shared" si="5"/>
        <v>1092</v>
      </c>
      <c r="L34" s="50">
        <v>737</v>
      </c>
      <c r="M34" s="50">
        <v>355</v>
      </c>
    </row>
    <row r="35" spans="1:13" s="33" customFormat="1" ht="10.5" customHeight="1">
      <c r="A35" s="24"/>
      <c r="B35" s="25"/>
      <c r="C35" s="53" t="s">
        <v>15</v>
      </c>
      <c r="D35" s="50">
        <f t="shared" si="6"/>
        <v>0</v>
      </c>
      <c r="E35" s="52">
        <v>0</v>
      </c>
      <c r="F35" s="52">
        <v>0</v>
      </c>
      <c r="G35" s="50">
        <f t="shared" si="4"/>
        <v>0</v>
      </c>
      <c r="H35" s="52">
        <v>0</v>
      </c>
      <c r="I35" s="52">
        <v>0</v>
      </c>
      <c r="J35" s="52">
        <v>0</v>
      </c>
      <c r="K35" s="50">
        <f t="shared" si="5"/>
        <v>0</v>
      </c>
      <c r="L35" s="52">
        <v>0</v>
      </c>
      <c r="M35" s="52">
        <v>0</v>
      </c>
    </row>
    <row r="36" spans="1:13" s="33" customFormat="1" ht="10.5" customHeight="1">
      <c r="A36" s="24" t="s">
        <v>25</v>
      </c>
      <c r="B36" s="25"/>
      <c r="C36" s="53" t="s">
        <v>16</v>
      </c>
      <c r="D36" s="50">
        <f t="shared" si="6"/>
        <v>5</v>
      </c>
      <c r="E36" s="50">
        <v>5</v>
      </c>
      <c r="F36" s="52">
        <v>0</v>
      </c>
      <c r="G36" s="50">
        <f t="shared" si="4"/>
        <v>69</v>
      </c>
      <c r="H36" s="50">
        <v>13</v>
      </c>
      <c r="I36" s="50">
        <v>56</v>
      </c>
      <c r="J36" s="50">
        <v>10</v>
      </c>
      <c r="K36" s="50">
        <f t="shared" si="5"/>
        <v>714</v>
      </c>
      <c r="L36" s="50">
        <v>91</v>
      </c>
      <c r="M36" s="50">
        <v>623</v>
      </c>
    </row>
    <row r="37" spans="1:13" s="33" customFormat="1" ht="10.5" customHeight="1">
      <c r="A37" s="24"/>
      <c r="B37" s="25"/>
      <c r="C37" s="53" t="s">
        <v>17</v>
      </c>
      <c r="D37" s="50">
        <f t="shared" si="6"/>
        <v>27</v>
      </c>
      <c r="E37" s="50">
        <v>27</v>
      </c>
      <c r="F37" s="52">
        <v>0</v>
      </c>
      <c r="G37" s="50">
        <f t="shared" si="4"/>
        <v>224</v>
      </c>
      <c r="H37" s="50">
        <v>83</v>
      </c>
      <c r="I37" s="50">
        <v>141</v>
      </c>
      <c r="J37" s="50">
        <v>51</v>
      </c>
      <c r="K37" s="50">
        <f t="shared" si="5"/>
        <v>2433</v>
      </c>
      <c r="L37" s="50">
        <v>887</v>
      </c>
      <c r="M37" s="50">
        <v>1546</v>
      </c>
    </row>
    <row r="38" spans="1:13" s="33" customFormat="1" ht="10.5" customHeight="1">
      <c r="A38" s="59" t="s">
        <v>26</v>
      </c>
      <c r="B38" s="25"/>
      <c r="C38" s="53" t="s">
        <v>16</v>
      </c>
      <c r="D38" s="50">
        <f t="shared" si="6"/>
        <v>0</v>
      </c>
      <c r="E38" s="50">
        <v>0</v>
      </c>
      <c r="F38" s="52">
        <v>0</v>
      </c>
      <c r="G38" s="50">
        <f t="shared" si="4"/>
        <v>0</v>
      </c>
      <c r="H38" s="52">
        <v>0</v>
      </c>
      <c r="I38" s="52">
        <v>0</v>
      </c>
      <c r="J38" s="52">
        <v>0</v>
      </c>
      <c r="K38" s="50">
        <f t="shared" si="5"/>
        <v>0</v>
      </c>
      <c r="L38" s="52">
        <v>0</v>
      </c>
      <c r="M38" s="52">
        <v>0</v>
      </c>
    </row>
    <row r="39" spans="1:13" s="33" customFormat="1" ht="10.5" customHeight="1">
      <c r="A39" s="67"/>
      <c r="B39" s="25"/>
      <c r="C39" s="53" t="s">
        <v>17</v>
      </c>
      <c r="D39" s="50">
        <f t="shared" si="6"/>
        <v>28</v>
      </c>
      <c r="E39" s="50">
        <v>28</v>
      </c>
      <c r="F39" s="52">
        <v>0</v>
      </c>
      <c r="G39" s="50">
        <f t="shared" si="4"/>
        <v>298</v>
      </c>
      <c r="H39" s="50">
        <v>258</v>
      </c>
      <c r="I39" s="50">
        <v>40</v>
      </c>
      <c r="J39" s="50">
        <v>94</v>
      </c>
      <c r="K39" s="50">
        <f t="shared" si="5"/>
        <v>2266</v>
      </c>
      <c r="L39" s="50">
        <v>1219</v>
      </c>
      <c r="M39" s="50">
        <v>1047</v>
      </c>
    </row>
    <row r="40" spans="1:13" s="33" customFormat="1" ht="3.75" customHeight="1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3:13" s="28" customFormat="1" ht="6" customHeight="1">
      <c r="C41" s="29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2" ht="23.25" customHeight="1">
      <c r="A42" s="63" t="s">
        <v>29</v>
      </c>
      <c r="B42" s="63"/>
      <c r="C42" s="63"/>
      <c r="D42" s="63"/>
      <c r="E42" s="63"/>
      <c r="F42" s="63"/>
      <c r="G42" s="63"/>
      <c r="H42" s="63"/>
      <c r="I42" s="63"/>
      <c r="J42" s="31"/>
      <c r="K42" s="31"/>
      <c r="L42" s="31"/>
    </row>
    <row r="43" spans="1:13" ht="13.5">
      <c r="A43" s="31"/>
      <c r="B43" s="31"/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4" spans="4:13" ht="12">
      <c r="D44" s="32"/>
      <c r="E44" s="32"/>
      <c r="F44" s="32"/>
      <c r="G44" s="32"/>
      <c r="H44" s="32"/>
      <c r="I44" s="32"/>
      <c r="J44" s="32"/>
      <c r="K44" s="32"/>
      <c r="L44" s="32"/>
      <c r="M44" s="32"/>
    </row>
    <row r="45" spans="4:13" ht="12">
      <c r="D45" s="32"/>
      <c r="E45" s="32"/>
      <c r="F45" s="32"/>
      <c r="G45" s="32"/>
      <c r="H45" s="32"/>
      <c r="I45" s="32"/>
      <c r="J45" s="32"/>
      <c r="K45" s="32"/>
      <c r="L45" s="32"/>
      <c r="M45" s="32"/>
    </row>
    <row r="46" spans="4:13" ht="12">
      <c r="D46" s="32"/>
      <c r="E46" s="32"/>
      <c r="F46" s="32"/>
      <c r="G46" s="27"/>
      <c r="H46" s="27"/>
      <c r="I46" s="27"/>
      <c r="J46" s="32"/>
      <c r="K46" s="32"/>
      <c r="L46" s="32"/>
      <c r="M46" s="32"/>
    </row>
    <row r="47" spans="4:13" ht="12">
      <c r="D47" s="32"/>
      <c r="E47" s="32"/>
      <c r="F47" s="32"/>
      <c r="G47" s="32"/>
      <c r="H47" s="32"/>
      <c r="I47" s="32"/>
      <c r="J47" s="32"/>
      <c r="K47" s="32"/>
      <c r="L47" s="32"/>
      <c r="M47" s="32"/>
    </row>
  </sheetData>
  <sheetProtection/>
  <mergeCells count="14">
    <mergeCell ref="A42:I42"/>
    <mergeCell ref="D1:F1"/>
    <mergeCell ref="D2:K2"/>
    <mergeCell ref="A26:A27"/>
    <mergeCell ref="K4:M4"/>
    <mergeCell ref="A19:A20"/>
    <mergeCell ref="A38:A39"/>
    <mergeCell ref="A24:A25"/>
    <mergeCell ref="A4:A5"/>
    <mergeCell ref="C4:C5"/>
    <mergeCell ref="D4:F4"/>
    <mergeCell ref="A21:A23"/>
    <mergeCell ref="H1:K1"/>
    <mergeCell ref="G4:I4"/>
  </mergeCells>
  <printOptions/>
  <pageMargins left="0.75" right="0.75" top="1" bottom="1" header="0.512" footer="0.512"/>
  <pageSetup horizontalDpi="300" verticalDpi="300" orientation="portrait" paperSize="9" r:id="rId2"/>
  <ignoredErrors>
    <ignoredError sqref="J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2010-12-03T04:00:20Z</cp:lastPrinted>
  <dcterms:created xsi:type="dcterms:W3CDTF">2002-11-27T01:16:40Z</dcterms:created>
  <dcterms:modified xsi:type="dcterms:W3CDTF">2011-01-04T00:54:38Z</dcterms:modified>
  <cp:category/>
  <cp:version/>
  <cp:contentType/>
  <cp:contentStatus/>
</cp:coreProperties>
</file>