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55 h17" sheetId="1" r:id="rId1"/>
  </sheets>
  <definedNames/>
  <calcPr fullCalcOnLoad="1"/>
</workbook>
</file>

<file path=xl/sharedStrings.xml><?xml version="1.0" encoding="utf-8"?>
<sst xmlns="http://schemas.openxmlformats.org/spreadsheetml/2006/main" count="170" uniqueCount="66">
  <si>
    <t>市町村別</t>
  </si>
  <si>
    <t>耕地災害</t>
  </si>
  <si>
    <t>林      道、 山     地     災     害</t>
  </si>
  <si>
    <t>総　　数</t>
  </si>
  <si>
    <t>農      地（田)</t>
  </si>
  <si>
    <t>農用施設</t>
  </si>
  <si>
    <t>総  額</t>
  </si>
  <si>
    <t>林　　道</t>
  </si>
  <si>
    <t>山　　地</t>
  </si>
  <si>
    <t>件数</t>
  </si>
  <si>
    <t>金額</t>
  </si>
  <si>
    <t>総数</t>
  </si>
  <si>
    <t>金　額</t>
  </si>
  <si>
    <t>平成13年</t>
  </si>
  <si>
    <t>平成14年</t>
  </si>
  <si>
    <t xml:space="preserve">                  （単位　林道総数　ｍ、山地総数　ha、金額　千円） </t>
  </si>
  <si>
    <t>資料 富山県耕地課、富山県森林政策課</t>
  </si>
  <si>
    <t>平成15年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</si>
  <si>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</si>
  <si>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</si>
  <si>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</si>
  <si>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</si>
  <si>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</si>
  <si>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</si>
  <si>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</si>
  <si>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</si>
  <si>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</si>
  <si>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</si>
  <si>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耕地、林道、山地災害</t>
  </si>
  <si>
    <t>平成17年</t>
  </si>
  <si>
    <t>富山市</t>
  </si>
  <si>
    <t>(旧富山市）</t>
  </si>
  <si>
    <t>(旧大沢野町)</t>
  </si>
  <si>
    <t>(旧大山町）</t>
  </si>
  <si>
    <t>高岡市</t>
  </si>
  <si>
    <t>魚津市</t>
  </si>
  <si>
    <t>氷見市</t>
  </si>
  <si>
    <t>滑川市</t>
  </si>
  <si>
    <t>黒部市</t>
  </si>
  <si>
    <t>(旧宇奈月町)</t>
  </si>
  <si>
    <t>砺波市</t>
  </si>
  <si>
    <t>小矢部市</t>
  </si>
  <si>
    <t>南砺市</t>
  </si>
  <si>
    <t>射水市</t>
  </si>
  <si>
    <t>（旧下村）</t>
  </si>
  <si>
    <t>舟橋村</t>
  </si>
  <si>
    <t>上市町</t>
  </si>
  <si>
    <t>立山町</t>
  </si>
  <si>
    <t>入善町</t>
  </si>
  <si>
    <t>朝日町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</si>
  <si>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</si>
  <si>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</si>
  <si>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</si>
  <si>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</si>
  <si>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</si>
  <si>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</si>
  <si>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</si>
  <si>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(旧新湊市)</t>
  </si>
  <si>
    <t>(旧小杉町)</t>
  </si>
  <si>
    <t>(旧大門町)</t>
  </si>
  <si>
    <t>(旧大島町)</t>
  </si>
  <si>
    <t>24-3</t>
  </si>
  <si>
    <t>平成16年</t>
  </si>
  <si>
    <t>-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</si>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</sst>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\ ###\ ##0.00\ "/>
    <numFmt numFmtId="190" formatCode="#,##0.00_ "/>
    <numFmt numFmtId="191" formatCode="#,##0_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1" fontId="6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9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right" vertical="center"/>
    </xf>
    <xf numFmtId="190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191" fontId="1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1" fontId="6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tabSelected="1" view="pageBreakPreview" zoomScaleSheetLayoutView="100" workbookViewId="0" topLeftCell="A1">
      <selection activeCell="E12" sqref="E12"/>
    </sheetView>
  </sheetViews>
  <sheetFormatPr defaultColWidth="9.00390625" defaultRowHeight="13.5"/>
  <cols>
    <col min="1" max="1" width="0.875" style="10" customWidth="1"/>
    <col min="2" max="2" width="9.25390625" style="10" customWidth="1"/>
    <col min="3" max="3" width="0.74609375" style="10" customWidth="1"/>
    <col min="4" max="4" width="6.75390625" style="10" bestFit="1" customWidth="1"/>
    <col min="5" max="5" width="9.75390625" style="10" customWidth="1"/>
    <col min="6" max="6" width="5.125" style="10" customWidth="1"/>
    <col min="7" max="7" width="9.125" style="10" customWidth="1"/>
    <col min="8" max="8" width="5.125" style="10" customWidth="1"/>
    <col min="9" max="9" width="9.625" style="10" customWidth="1"/>
    <col min="10" max="10" width="9.75390625" style="10" customWidth="1"/>
    <col min="11" max="11" width="6.50390625" style="10" customWidth="1"/>
    <col min="12" max="12" width="8.875" style="10" customWidth="1"/>
    <col min="13" max="13" width="6.75390625" style="10" bestFit="1" customWidth="1"/>
    <col min="14" max="14" width="9.125" style="10" customWidth="1"/>
    <col min="15" max="15" width="2.625" style="10" customWidth="1"/>
    <col min="16" max="16384" width="9.00390625" style="10" customWidth="1"/>
  </cols>
  <sheetData>
    <row r="1" spans="5:12" ht="21.75" customHeight="1">
      <c r="E1" s="13" t="s">
        <v>61</v>
      </c>
      <c r="F1" s="14" t="s">
        <v>28</v>
      </c>
      <c r="G1" s="14"/>
      <c r="H1" s="14"/>
      <c r="I1" s="14"/>
      <c r="J1" s="14"/>
      <c r="K1" s="15"/>
      <c r="L1" s="15"/>
    </row>
    <row r="2" spans="10:14" ht="10.5">
      <c r="J2" s="16"/>
      <c r="K2" s="16"/>
      <c r="L2" s="16"/>
      <c r="M2" s="16"/>
      <c r="N2" s="17" t="s">
        <v>15</v>
      </c>
    </row>
    <row r="3" ht="3" customHeight="1">
      <c r="N3" s="18"/>
    </row>
    <row r="4" spans="1:14" ht="19.5" customHeight="1">
      <c r="A4" s="19"/>
      <c r="B4" s="20" t="s">
        <v>0</v>
      </c>
      <c r="C4" s="19"/>
      <c r="D4" s="21" t="s">
        <v>1</v>
      </c>
      <c r="E4" s="22"/>
      <c r="F4" s="22"/>
      <c r="G4" s="22"/>
      <c r="H4" s="22"/>
      <c r="I4" s="23"/>
      <c r="J4" s="24" t="s">
        <v>2</v>
      </c>
      <c r="K4" s="25"/>
      <c r="L4" s="25"/>
      <c r="M4" s="25"/>
      <c r="N4" s="25"/>
    </row>
    <row r="5" spans="1:14" ht="19.5" customHeight="1">
      <c r="A5" s="8"/>
      <c r="B5" s="26"/>
      <c r="C5" s="8"/>
      <c r="D5" s="21" t="s">
        <v>3</v>
      </c>
      <c r="E5" s="23"/>
      <c r="F5" s="24" t="s">
        <v>4</v>
      </c>
      <c r="G5" s="27"/>
      <c r="H5" s="21" t="s">
        <v>5</v>
      </c>
      <c r="I5" s="23"/>
      <c r="J5" s="28" t="s">
        <v>6</v>
      </c>
      <c r="K5" s="21" t="s">
        <v>7</v>
      </c>
      <c r="L5" s="22"/>
      <c r="M5" s="21" t="s">
        <v>8</v>
      </c>
      <c r="N5" s="29"/>
    </row>
    <row r="6" spans="1:14" ht="19.5" customHeight="1">
      <c r="A6" s="30"/>
      <c r="B6" s="31"/>
      <c r="C6" s="30"/>
      <c r="D6" s="32" t="s">
        <v>9</v>
      </c>
      <c r="E6" s="32" t="s">
        <v>10</v>
      </c>
      <c r="F6" s="32" t="s">
        <v>9</v>
      </c>
      <c r="G6" s="32" t="s">
        <v>10</v>
      </c>
      <c r="H6" s="33" t="s">
        <v>9</v>
      </c>
      <c r="I6" s="34" t="s">
        <v>10</v>
      </c>
      <c r="J6" s="35"/>
      <c r="K6" s="32" t="s">
        <v>11</v>
      </c>
      <c r="L6" s="32" t="s">
        <v>12</v>
      </c>
      <c r="M6" s="32" t="s">
        <v>11</v>
      </c>
      <c r="N6" s="33" t="s">
        <v>12</v>
      </c>
    </row>
    <row r="7" spans="1:15" ht="3" customHeight="1">
      <c r="A7" s="8"/>
      <c r="B7" s="36"/>
      <c r="C7" s="8"/>
      <c r="D7" s="37"/>
      <c r="E7" s="38"/>
      <c r="F7" s="38"/>
      <c r="G7" s="38"/>
      <c r="H7" s="38"/>
      <c r="I7" s="38"/>
      <c r="J7" s="39"/>
      <c r="K7" s="38"/>
      <c r="L7" s="38"/>
      <c r="M7" s="38"/>
      <c r="N7" s="38"/>
      <c r="O7" s="8"/>
    </row>
    <row r="8" spans="2:15" ht="10.5" customHeight="1">
      <c r="B8" s="40" t="s">
        <v>13</v>
      </c>
      <c r="C8" s="7"/>
      <c r="D8" s="2">
        <v>55</v>
      </c>
      <c r="E8" s="2">
        <v>133203</v>
      </c>
      <c r="F8" s="2">
        <v>27</v>
      </c>
      <c r="G8" s="2">
        <v>27912</v>
      </c>
      <c r="H8" s="2">
        <v>28</v>
      </c>
      <c r="I8" s="2">
        <v>105291</v>
      </c>
      <c r="J8" s="2">
        <v>563327</v>
      </c>
      <c r="K8" s="2">
        <v>305</v>
      </c>
      <c r="L8" s="2">
        <v>139127</v>
      </c>
      <c r="M8" s="2">
        <v>5</v>
      </c>
      <c r="N8" s="2">
        <v>424200</v>
      </c>
      <c r="O8" s="8"/>
    </row>
    <row r="9" spans="2:15" ht="10.5" customHeight="1">
      <c r="B9" s="40" t="s">
        <v>14</v>
      </c>
      <c r="C9" s="7"/>
      <c r="D9" s="2">
        <v>279</v>
      </c>
      <c r="E9" s="2">
        <v>465108</v>
      </c>
      <c r="F9" s="2">
        <v>127</v>
      </c>
      <c r="G9" s="2">
        <v>146953</v>
      </c>
      <c r="H9" s="2">
        <v>152</v>
      </c>
      <c r="I9" s="2">
        <v>318155</v>
      </c>
      <c r="J9" s="2">
        <v>961135</v>
      </c>
      <c r="K9" s="2">
        <v>976</v>
      </c>
      <c r="L9" s="2">
        <v>228735</v>
      </c>
      <c r="M9" s="2">
        <v>5.45</v>
      </c>
      <c r="N9" s="2">
        <v>732400</v>
      </c>
      <c r="O9" s="8"/>
    </row>
    <row r="10" spans="2:15" ht="10.5" customHeight="1">
      <c r="B10" s="40" t="s">
        <v>17</v>
      </c>
      <c r="C10" s="7"/>
      <c r="D10" s="2">
        <v>132</v>
      </c>
      <c r="E10" s="2">
        <v>178877</v>
      </c>
      <c r="F10" s="2">
        <v>49</v>
      </c>
      <c r="G10" s="2">
        <v>55522</v>
      </c>
      <c r="H10" s="2">
        <v>83</v>
      </c>
      <c r="I10" s="2">
        <v>123355</v>
      </c>
      <c r="J10" s="2">
        <v>1364872</v>
      </c>
      <c r="K10" s="2">
        <v>403</v>
      </c>
      <c r="L10" s="2">
        <v>81448</v>
      </c>
      <c r="M10" s="2">
        <v>7.78</v>
      </c>
      <c r="N10" s="2">
        <v>1283424</v>
      </c>
      <c r="O10" s="8"/>
    </row>
    <row r="11" spans="2:15" ht="10.5" customHeight="1">
      <c r="B11" s="40" t="s">
        <v>62</v>
      </c>
      <c r="C11" s="7"/>
      <c r="D11" s="2">
        <v>306</v>
      </c>
      <c r="E11" s="2">
        <v>504358</v>
      </c>
      <c r="F11" s="2">
        <v>124</v>
      </c>
      <c r="G11" s="2">
        <v>127966</v>
      </c>
      <c r="H11" s="2">
        <v>182</v>
      </c>
      <c r="I11" s="2">
        <v>376392</v>
      </c>
      <c r="J11" s="2">
        <v>2372163</v>
      </c>
      <c r="K11" s="2">
        <v>2531</v>
      </c>
      <c r="L11" s="2">
        <v>345663</v>
      </c>
      <c r="M11" s="2">
        <v>13.005</v>
      </c>
      <c r="N11" s="2">
        <v>2026500</v>
      </c>
      <c r="O11" s="8"/>
    </row>
    <row r="12" spans="2:15" s="41" customFormat="1" ht="10.5" customHeight="1">
      <c r="B12" s="42" t="s">
        <v>29</v>
      </c>
      <c r="C12" s="43"/>
      <c r="D12" s="1">
        <f aca="true" t="shared" si="0" ref="D12:I12">D14+D22+SUM(D25:D28)+D31+D34+D35+D44+SUM(D50:D54)</f>
        <v>404</v>
      </c>
      <c r="E12" s="1">
        <f t="shared" si="0"/>
        <v>640647</v>
      </c>
      <c r="F12" s="1">
        <f t="shared" si="0"/>
        <v>160</v>
      </c>
      <c r="G12" s="1">
        <f t="shared" si="0"/>
        <v>197266</v>
      </c>
      <c r="H12" s="1">
        <f t="shared" si="0"/>
        <v>244</v>
      </c>
      <c r="I12" s="1">
        <f t="shared" si="0"/>
        <v>443381</v>
      </c>
      <c r="J12" s="1">
        <f>L12+N12</f>
        <v>1656372</v>
      </c>
      <c r="K12" s="1">
        <f>SUM(K14,K22,K25,K26,K28,K34,K35,K51,K52)</f>
        <v>2161</v>
      </c>
      <c r="L12" s="1">
        <f>SUM(L14,L22,L25,L26,L28,L34,L35,L51,L52)</f>
        <v>281522</v>
      </c>
      <c r="M12" s="1">
        <v>9</v>
      </c>
      <c r="N12" s="1">
        <v>1374850</v>
      </c>
      <c r="O12" s="44"/>
    </row>
    <row r="13" spans="2:15" ht="4.5" customHeight="1">
      <c r="B13" s="40"/>
      <c r="C13" s="7"/>
      <c r="D13" s="2"/>
      <c r="E13" s="2"/>
      <c r="F13" s="2"/>
      <c r="G13" s="2"/>
      <c r="H13" s="2"/>
      <c r="I13" s="2"/>
      <c r="J13" s="2"/>
      <c r="K13" s="2"/>
      <c r="L13" s="2"/>
      <c r="M13" s="45"/>
      <c r="N13" s="2"/>
      <c r="O13" s="8"/>
    </row>
    <row r="14" spans="2:17" ht="10.5" customHeight="1">
      <c r="B14" s="11" t="s">
        <v>30</v>
      </c>
      <c r="C14" s="7"/>
      <c r="D14" s="1">
        <f aca="true" t="shared" si="1" ref="D14:E20">F14+H14</f>
        <v>75</v>
      </c>
      <c r="E14" s="1">
        <f t="shared" si="1"/>
        <v>108972</v>
      </c>
      <c r="F14" s="5">
        <f>SUM(F15:F21)</f>
        <v>32</v>
      </c>
      <c r="G14" s="5">
        <f>SUM(G15:G21)</f>
        <v>35985</v>
      </c>
      <c r="H14" s="5">
        <f>SUM(H15:H21)</f>
        <v>43</v>
      </c>
      <c r="I14" s="5">
        <f>SUM(I15:I21)</f>
        <v>72987</v>
      </c>
      <c r="J14" s="4">
        <f>L14+N14</f>
        <v>405627</v>
      </c>
      <c r="K14" s="5">
        <f>SUM(K15:K21)</f>
        <v>178</v>
      </c>
      <c r="L14" s="5">
        <f>SUM(L15:L21)</f>
        <v>25477</v>
      </c>
      <c r="M14" s="5">
        <v>3</v>
      </c>
      <c r="N14" s="5">
        <v>380150</v>
      </c>
      <c r="O14" s="8"/>
      <c r="P14" s="9"/>
      <c r="Q14" s="9"/>
    </row>
    <row r="15" spans="2:17" ht="10.5" customHeight="1">
      <c r="B15" s="11" t="s">
        <v>31</v>
      </c>
      <c r="C15" s="7"/>
      <c r="D15" s="51">
        <f t="shared" si="1"/>
        <v>0</v>
      </c>
      <c r="E15" s="51">
        <f t="shared" si="1"/>
        <v>0</v>
      </c>
      <c r="F15" s="5">
        <v>0</v>
      </c>
      <c r="G15" s="5">
        <v>0</v>
      </c>
      <c r="H15" s="5">
        <v>0</v>
      </c>
      <c r="I15" s="5">
        <v>0</v>
      </c>
      <c r="J15" s="2" t="s">
        <v>63</v>
      </c>
      <c r="K15" s="2" t="s">
        <v>63</v>
      </c>
      <c r="L15" s="2" t="s">
        <v>63</v>
      </c>
      <c r="M15" s="2" t="s">
        <v>63</v>
      </c>
      <c r="N15" s="2" t="s">
        <v>63</v>
      </c>
      <c r="O15" s="8"/>
      <c r="P15" s="9"/>
      <c r="Q15" s="9"/>
    </row>
    <row r="16" spans="2:17" ht="10.5" customHeight="1">
      <c r="B16" s="12" t="s">
        <v>32</v>
      </c>
      <c r="C16" s="7"/>
      <c r="D16" s="1">
        <f t="shared" si="1"/>
        <v>9</v>
      </c>
      <c r="E16" s="1">
        <f t="shared" si="1"/>
        <v>15212</v>
      </c>
      <c r="F16" s="5">
        <v>2</v>
      </c>
      <c r="G16" s="5">
        <v>503</v>
      </c>
      <c r="H16" s="5">
        <v>7</v>
      </c>
      <c r="I16" s="5">
        <v>14709</v>
      </c>
      <c r="J16" s="4">
        <f>L16+N16</f>
        <v>168351</v>
      </c>
      <c r="K16" s="5">
        <v>135</v>
      </c>
      <c r="L16" s="5">
        <v>18351</v>
      </c>
      <c r="M16" s="5">
        <v>1</v>
      </c>
      <c r="N16" s="5">
        <v>150000</v>
      </c>
      <c r="O16" s="8"/>
      <c r="P16" s="9"/>
      <c r="Q16" s="9"/>
    </row>
    <row r="17" spans="2:17" ht="10.5" customHeight="1">
      <c r="B17" s="11" t="s">
        <v>33</v>
      </c>
      <c r="C17" s="7"/>
      <c r="D17" s="1">
        <f t="shared" si="1"/>
        <v>9</v>
      </c>
      <c r="E17" s="1">
        <f t="shared" si="1"/>
        <v>9884</v>
      </c>
      <c r="F17" s="2">
        <v>1</v>
      </c>
      <c r="G17" s="2">
        <v>247</v>
      </c>
      <c r="H17" s="2">
        <v>8</v>
      </c>
      <c r="I17" s="2">
        <v>9637</v>
      </c>
      <c r="J17" s="5">
        <f>L17+N17</f>
        <v>204650</v>
      </c>
      <c r="K17" s="5">
        <v>25</v>
      </c>
      <c r="L17" s="5">
        <v>4650</v>
      </c>
      <c r="M17" s="5">
        <v>2</v>
      </c>
      <c r="N17" s="5">
        <v>200000</v>
      </c>
      <c r="O17" s="8"/>
      <c r="P17" s="9"/>
      <c r="Q17" s="9"/>
    </row>
    <row r="18" spans="2:17" ht="10.5" customHeight="1">
      <c r="B18" s="11" t="s">
        <v>50</v>
      </c>
      <c r="C18" s="7"/>
      <c r="D18" s="1">
        <f t="shared" si="1"/>
        <v>25</v>
      </c>
      <c r="E18" s="1">
        <f t="shared" si="1"/>
        <v>34876</v>
      </c>
      <c r="F18" s="2">
        <v>11</v>
      </c>
      <c r="G18" s="2">
        <v>10568</v>
      </c>
      <c r="H18" s="2">
        <v>14</v>
      </c>
      <c r="I18" s="2">
        <v>24308</v>
      </c>
      <c r="J18" s="2" t="s">
        <v>63</v>
      </c>
      <c r="K18" s="2" t="s">
        <v>63</v>
      </c>
      <c r="L18" s="2" t="s">
        <v>63</v>
      </c>
      <c r="M18" s="2" t="s">
        <v>63</v>
      </c>
      <c r="N18" s="2" t="s">
        <v>63</v>
      </c>
      <c r="O18" s="8"/>
      <c r="P18" s="9"/>
      <c r="Q18" s="9"/>
    </row>
    <row r="19" spans="2:17" ht="10.5" customHeight="1">
      <c r="B19" s="11" t="s">
        <v>51</v>
      </c>
      <c r="C19" s="7"/>
      <c r="D19" s="1">
        <f t="shared" si="1"/>
        <v>6</v>
      </c>
      <c r="E19" s="1">
        <f t="shared" si="1"/>
        <v>9007</v>
      </c>
      <c r="F19" s="5">
        <v>4</v>
      </c>
      <c r="G19" s="5">
        <v>7623</v>
      </c>
      <c r="H19" s="5">
        <v>2</v>
      </c>
      <c r="I19" s="5">
        <v>1384</v>
      </c>
      <c r="J19" s="2" t="s">
        <v>63</v>
      </c>
      <c r="K19" s="2" t="s">
        <v>63</v>
      </c>
      <c r="L19" s="2" t="s">
        <v>63</v>
      </c>
      <c r="M19" s="2" t="s">
        <v>63</v>
      </c>
      <c r="N19" s="2" t="s">
        <v>63</v>
      </c>
      <c r="O19" s="8"/>
      <c r="P19" s="9"/>
      <c r="Q19" s="9"/>
    </row>
    <row r="20" spans="2:17" ht="10.5" customHeight="1">
      <c r="B20" s="11" t="s">
        <v>52</v>
      </c>
      <c r="C20" s="7"/>
      <c r="D20" s="1">
        <f t="shared" si="1"/>
        <v>26</v>
      </c>
      <c r="E20" s="1">
        <f t="shared" si="1"/>
        <v>39993</v>
      </c>
      <c r="F20" s="2">
        <v>14</v>
      </c>
      <c r="G20" s="2">
        <v>17044</v>
      </c>
      <c r="H20" s="5">
        <v>12</v>
      </c>
      <c r="I20" s="5">
        <v>22949</v>
      </c>
      <c r="J20" s="2">
        <f>L20+N20</f>
        <v>2626</v>
      </c>
      <c r="K20" s="5">
        <v>18</v>
      </c>
      <c r="L20" s="5">
        <v>2476</v>
      </c>
      <c r="M20" s="3">
        <v>0</v>
      </c>
      <c r="N20" s="2">
        <v>150</v>
      </c>
      <c r="O20" s="8"/>
      <c r="P20" s="9"/>
      <c r="Q20" s="9"/>
    </row>
    <row r="21" spans="2:17" ht="10.5" customHeight="1">
      <c r="B21" s="11" t="s">
        <v>53</v>
      </c>
      <c r="C21" s="7"/>
      <c r="D21" s="51">
        <f aca="true" t="shared" si="2" ref="D21:D35">F21+H21</f>
        <v>0</v>
      </c>
      <c r="E21" s="51">
        <f aca="true" t="shared" si="3" ref="E21:E35">G21+I21</f>
        <v>0</v>
      </c>
      <c r="F21" s="5">
        <v>0</v>
      </c>
      <c r="G21" s="5">
        <v>0</v>
      </c>
      <c r="H21" s="5">
        <v>0</v>
      </c>
      <c r="I21" s="5">
        <v>0</v>
      </c>
      <c r="J21" s="2">
        <f>N21</f>
        <v>30000</v>
      </c>
      <c r="K21" s="2" t="s">
        <v>63</v>
      </c>
      <c r="L21" s="2" t="s">
        <v>63</v>
      </c>
      <c r="M21" s="6">
        <v>0</v>
      </c>
      <c r="N21" s="2">
        <v>30000</v>
      </c>
      <c r="O21" s="8"/>
      <c r="P21" s="9"/>
      <c r="Q21" s="9"/>
    </row>
    <row r="22" spans="2:17" ht="10.5" customHeight="1">
      <c r="B22" s="11" t="s">
        <v>34</v>
      </c>
      <c r="C22" s="7"/>
      <c r="D22" s="1">
        <f t="shared" si="2"/>
        <v>1</v>
      </c>
      <c r="E22" s="1">
        <f t="shared" si="3"/>
        <v>6067</v>
      </c>
      <c r="F22" s="4">
        <f>SUM(F23:F24)</f>
        <v>1</v>
      </c>
      <c r="G22" s="4">
        <f>SUM(G23:G24)</f>
        <v>6067</v>
      </c>
      <c r="H22" s="4">
        <f>SUM(H23:H24)</f>
        <v>0</v>
      </c>
      <c r="I22" s="4">
        <f>SUM(I23:I24)</f>
        <v>0</v>
      </c>
      <c r="J22" s="2">
        <f>L22</f>
        <v>5681</v>
      </c>
      <c r="K22" s="5">
        <f>SUM(K23:K24)</f>
        <v>52</v>
      </c>
      <c r="L22" s="5">
        <f>SUM(L23:L24)</f>
        <v>5681</v>
      </c>
      <c r="M22" s="2" t="s">
        <v>63</v>
      </c>
      <c r="N22" s="2" t="s">
        <v>63</v>
      </c>
      <c r="O22" s="8"/>
      <c r="P22" s="9"/>
      <c r="Q22" s="9"/>
    </row>
    <row r="23" spans="2:17" ht="10.5" customHeight="1">
      <c r="B23" s="11" t="s">
        <v>54</v>
      </c>
      <c r="C23" s="7"/>
      <c r="D23" s="51">
        <f t="shared" si="2"/>
        <v>0</v>
      </c>
      <c r="E23" s="51">
        <f t="shared" si="3"/>
        <v>0</v>
      </c>
      <c r="F23" s="5">
        <v>0</v>
      </c>
      <c r="G23" s="5">
        <v>0</v>
      </c>
      <c r="H23" s="5">
        <v>0</v>
      </c>
      <c r="I23" s="5">
        <v>0</v>
      </c>
      <c r="J23" s="2" t="s">
        <v>63</v>
      </c>
      <c r="K23" s="2" t="s">
        <v>63</v>
      </c>
      <c r="L23" s="2" t="s">
        <v>63</v>
      </c>
      <c r="M23" s="2" t="s">
        <v>63</v>
      </c>
      <c r="N23" s="2" t="s">
        <v>63</v>
      </c>
      <c r="O23" s="8"/>
      <c r="P23" s="9"/>
      <c r="Q23" s="9"/>
    </row>
    <row r="24" spans="2:17" ht="10.5" customHeight="1">
      <c r="B24" s="11" t="s">
        <v>55</v>
      </c>
      <c r="C24" s="7"/>
      <c r="D24" s="51">
        <f t="shared" si="2"/>
        <v>1</v>
      </c>
      <c r="E24" s="51">
        <f t="shared" si="3"/>
        <v>6067</v>
      </c>
      <c r="F24" s="5">
        <v>1</v>
      </c>
      <c r="G24" s="5">
        <v>6067</v>
      </c>
      <c r="H24" s="5">
        <v>0</v>
      </c>
      <c r="I24" s="5">
        <v>0</v>
      </c>
      <c r="J24" s="2">
        <f>L24</f>
        <v>5681</v>
      </c>
      <c r="K24" s="4">
        <v>52</v>
      </c>
      <c r="L24" s="2">
        <v>5681</v>
      </c>
      <c r="M24" s="2" t="s">
        <v>63</v>
      </c>
      <c r="N24" s="2" t="s">
        <v>63</v>
      </c>
      <c r="O24" s="8"/>
      <c r="P24" s="9"/>
      <c r="Q24" s="9"/>
    </row>
    <row r="25" spans="2:17" ht="10.5" customHeight="1">
      <c r="B25" s="11" t="s">
        <v>35</v>
      </c>
      <c r="C25" s="7"/>
      <c r="D25" s="46">
        <f t="shared" si="2"/>
        <v>11</v>
      </c>
      <c r="E25" s="46">
        <f t="shared" si="3"/>
        <v>8351</v>
      </c>
      <c r="F25" s="46">
        <v>6</v>
      </c>
      <c r="G25" s="46">
        <v>3792</v>
      </c>
      <c r="H25" s="46">
        <v>5</v>
      </c>
      <c r="I25" s="46">
        <v>4559</v>
      </c>
      <c r="J25" s="2">
        <f>L25</f>
        <v>702</v>
      </c>
      <c r="K25" s="2">
        <v>9</v>
      </c>
      <c r="L25" s="2">
        <v>702</v>
      </c>
      <c r="M25" s="2" t="s">
        <v>63</v>
      </c>
      <c r="N25" s="2" t="s">
        <v>63</v>
      </c>
      <c r="O25" s="8"/>
      <c r="P25" s="9"/>
      <c r="Q25" s="9"/>
    </row>
    <row r="26" spans="2:17" ht="10.5" customHeight="1">
      <c r="B26" s="11" t="s">
        <v>36</v>
      </c>
      <c r="C26" s="7"/>
      <c r="D26" s="46">
        <f t="shared" si="2"/>
        <v>163</v>
      </c>
      <c r="E26" s="46">
        <f t="shared" si="3"/>
        <v>219469</v>
      </c>
      <c r="F26" s="2">
        <v>57</v>
      </c>
      <c r="G26" s="2">
        <v>53517</v>
      </c>
      <c r="H26" s="2">
        <v>106</v>
      </c>
      <c r="I26" s="2">
        <v>165952</v>
      </c>
      <c r="J26" s="2">
        <f>L26+N26</f>
        <v>213111</v>
      </c>
      <c r="K26" s="4">
        <v>613</v>
      </c>
      <c r="L26" s="2">
        <v>101511</v>
      </c>
      <c r="M26" s="3">
        <v>1</v>
      </c>
      <c r="N26" s="2">
        <v>111600</v>
      </c>
      <c r="O26" s="8"/>
      <c r="P26" s="9"/>
      <c r="Q26" s="9"/>
    </row>
    <row r="27" spans="2:17" ht="10.5" customHeight="1">
      <c r="B27" s="11" t="s">
        <v>37</v>
      </c>
      <c r="C27" s="7"/>
      <c r="D27" s="51">
        <f t="shared" si="2"/>
        <v>0</v>
      </c>
      <c r="E27" s="51">
        <f t="shared" si="3"/>
        <v>0</v>
      </c>
      <c r="F27" s="5">
        <v>0</v>
      </c>
      <c r="G27" s="5">
        <v>0</v>
      </c>
      <c r="H27" s="5">
        <v>0</v>
      </c>
      <c r="I27" s="5">
        <v>0</v>
      </c>
      <c r="J27" s="2">
        <f>N27</f>
        <v>5000</v>
      </c>
      <c r="K27" s="2" t="s">
        <v>63</v>
      </c>
      <c r="L27" s="2" t="s">
        <v>63</v>
      </c>
      <c r="M27" s="3">
        <v>0</v>
      </c>
      <c r="N27" s="2">
        <v>5000</v>
      </c>
      <c r="O27" s="8"/>
      <c r="P27" s="9"/>
      <c r="Q27" s="9"/>
    </row>
    <row r="28" spans="2:17" ht="10.5" customHeight="1">
      <c r="B28" s="11" t="s">
        <v>38</v>
      </c>
      <c r="C28" s="7"/>
      <c r="D28" s="51">
        <f t="shared" si="2"/>
        <v>0</v>
      </c>
      <c r="E28" s="51">
        <f t="shared" si="3"/>
        <v>0</v>
      </c>
      <c r="F28" s="4">
        <f>SUM(F29:F30)</f>
        <v>0</v>
      </c>
      <c r="G28" s="4">
        <f>SUM(G29:G30)</f>
        <v>0</v>
      </c>
      <c r="H28" s="4">
        <f>SUM(H29:H30)</f>
        <v>0</v>
      </c>
      <c r="I28" s="4">
        <f>SUM(I29:I30)</f>
        <v>0</v>
      </c>
      <c r="J28" s="2">
        <f>L28+N28</f>
        <v>127599</v>
      </c>
      <c r="K28" s="4">
        <f>SUM(K29:K30)</f>
        <v>58</v>
      </c>
      <c r="L28" s="4">
        <f>SUM(L29:L30)</f>
        <v>12599</v>
      </c>
      <c r="M28" s="5">
        <v>1</v>
      </c>
      <c r="N28" s="5">
        <v>115000</v>
      </c>
      <c r="O28" s="8"/>
      <c r="P28" s="9"/>
      <c r="Q28" s="9"/>
    </row>
    <row r="29" spans="2:17" ht="10.5" customHeight="1">
      <c r="B29" s="11" t="s">
        <v>56</v>
      </c>
      <c r="C29" s="7"/>
      <c r="D29" s="51">
        <f t="shared" si="2"/>
        <v>0</v>
      </c>
      <c r="E29" s="51">
        <f t="shared" si="3"/>
        <v>0</v>
      </c>
      <c r="F29" s="5">
        <v>0</v>
      </c>
      <c r="G29" s="5">
        <v>0</v>
      </c>
      <c r="H29" s="5">
        <v>0</v>
      </c>
      <c r="I29" s="5">
        <v>0</v>
      </c>
      <c r="J29" s="2">
        <f>L29</f>
        <v>12599</v>
      </c>
      <c r="K29" s="4">
        <v>58</v>
      </c>
      <c r="L29" s="2">
        <v>12599</v>
      </c>
      <c r="M29" s="2" t="s">
        <v>63</v>
      </c>
      <c r="N29" s="2" t="s">
        <v>63</v>
      </c>
      <c r="O29" s="8"/>
      <c r="P29" s="9"/>
      <c r="Q29" s="9"/>
    </row>
    <row r="30" spans="2:17" ht="10.5" customHeight="1">
      <c r="B30" s="12" t="s">
        <v>39</v>
      </c>
      <c r="C30" s="7"/>
      <c r="D30" s="51">
        <f t="shared" si="2"/>
        <v>0</v>
      </c>
      <c r="E30" s="51">
        <f t="shared" si="3"/>
        <v>0</v>
      </c>
      <c r="F30" s="5">
        <v>0</v>
      </c>
      <c r="G30" s="5">
        <v>0</v>
      </c>
      <c r="H30" s="5">
        <v>0</v>
      </c>
      <c r="I30" s="5">
        <v>0</v>
      </c>
      <c r="J30" s="2">
        <f>N30</f>
        <v>115000</v>
      </c>
      <c r="K30" s="2" t="s">
        <v>63</v>
      </c>
      <c r="L30" s="2" t="s">
        <v>63</v>
      </c>
      <c r="M30" s="3">
        <v>1</v>
      </c>
      <c r="N30" s="2">
        <v>115000</v>
      </c>
      <c r="O30" s="8"/>
      <c r="P30" s="9"/>
      <c r="Q30" s="9"/>
    </row>
    <row r="31" spans="2:17" ht="10.5" customHeight="1">
      <c r="B31" s="11" t="s">
        <v>40</v>
      </c>
      <c r="C31" s="7"/>
      <c r="D31" s="51">
        <f t="shared" si="2"/>
        <v>14</v>
      </c>
      <c r="E31" s="51">
        <f t="shared" si="3"/>
        <v>21730</v>
      </c>
      <c r="F31" s="4">
        <f>SUM(F32:F33)</f>
        <v>5</v>
      </c>
      <c r="G31" s="4">
        <f>SUM(G32:G33)</f>
        <v>5143</v>
      </c>
      <c r="H31" s="4">
        <f>SUM(H32:H33)</f>
        <v>9</v>
      </c>
      <c r="I31" s="4">
        <f>SUM(I32:I33)</f>
        <v>16587</v>
      </c>
      <c r="J31" s="2" t="s">
        <v>63</v>
      </c>
      <c r="K31" s="2" t="s">
        <v>63</v>
      </c>
      <c r="L31" s="2" t="s">
        <v>63</v>
      </c>
      <c r="M31" s="2" t="s">
        <v>63</v>
      </c>
      <c r="N31" s="2" t="s">
        <v>63</v>
      </c>
      <c r="O31" s="8"/>
      <c r="P31" s="9"/>
      <c r="Q31" s="9"/>
    </row>
    <row r="32" spans="2:17" ht="10.5" customHeight="1">
      <c r="B32" s="11" t="s">
        <v>18</v>
      </c>
      <c r="C32" s="7"/>
      <c r="D32" s="51">
        <f t="shared" si="2"/>
        <v>14</v>
      </c>
      <c r="E32" s="51">
        <f t="shared" si="3"/>
        <v>21730</v>
      </c>
      <c r="F32" s="5">
        <v>5</v>
      </c>
      <c r="G32" s="5">
        <v>5143</v>
      </c>
      <c r="H32" s="5">
        <v>9</v>
      </c>
      <c r="I32" s="5">
        <v>16587</v>
      </c>
      <c r="J32" s="2" t="s">
        <v>63</v>
      </c>
      <c r="K32" s="2" t="s">
        <v>63</v>
      </c>
      <c r="L32" s="2" t="s">
        <v>63</v>
      </c>
      <c r="M32" s="2" t="s">
        <v>63</v>
      </c>
      <c r="N32" s="2" t="s">
        <v>63</v>
      </c>
      <c r="O32" s="8"/>
      <c r="P32" s="9"/>
      <c r="Q32" s="9"/>
    </row>
    <row r="33" spans="2:17" ht="10.5" customHeight="1">
      <c r="B33" s="11" t="s">
        <v>19</v>
      </c>
      <c r="C33" s="7"/>
      <c r="D33" s="51">
        <f t="shared" si="2"/>
        <v>0</v>
      </c>
      <c r="E33" s="51">
        <f t="shared" si="3"/>
        <v>0</v>
      </c>
      <c r="F33" s="5">
        <v>0</v>
      </c>
      <c r="G33" s="5">
        <v>0</v>
      </c>
      <c r="H33" s="5">
        <v>0</v>
      </c>
      <c r="I33" s="5">
        <v>0</v>
      </c>
      <c r="J33" s="2" t="s">
        <v>63</v>
      </c>
      <c r="K33" s="2" t="s">
        <v>63</v>
      </c>
      <c r="L33" s="2" t="s">
        <v>63</v>
      </c>
      <c r="M33" s="2" t="s">
        <v>63</v>
      </c>
      <c r="N33" s="2" t="s">
        <v>63</v>
      </c>
      <c r="O33" s="8"/>
      <c r="P33" s="9"/>
      <c r="Q33" s="9"/>
    </row>
    <row r="34" spans="2:17" ht="10.5" customHeight="1">
      <c r="B34" s="11" t="s">
        <v>41</v>
      </c>
      <c r="C34" s="7"/>
      <c r="D34" s="46">
        <f t="shared" si="2"/>
        <v>41</v>
      </c>
      <c r="E34" s="46">
        <f t="shared" si="3"/>
        <v>84776</v>
      </c>
      <c r="F34" s="2">
        <v>22</v>
      </c>
      <c r="G34" s="2">
        <v>36665</v>
      </c>
      <c r="H34" s="2">
        <v>19</v>
      </c>
      <c r="I34" s="2">
        <v>48111</v>
      </c>
      <c r="J34" s="2">
        <f>L34+N34</f>
        <v>34409</v>
      </c>
      <c r="K34" s="4">
        <v>29</v>
      </c>
      <c r="L34" s="4">
        <v>4409</v>
      </c>
      <c r="M34" s="6">
        <v>0</v>
      </c>
      <c r="N34" s="2">
        <v>30000</v>
      </c>
      <c r="O34" s="8"/>
      <c r="P34" s="9"/>
      <c r="Q34" s="9"/>
    </row>
    <row r="35" spans="2:17" ht="10.5" customHeight="1">
      <c r="B35" s="11" t="s">
        <v>42</v>
      </c>
      <c r="C35" s="7"/>
      <c r="D35" s="46">
        <f t="shared" si="2"/>
        <v>64</v>
      </c>
      <c r="E35" s="46">
        <f t="shared" si="3"/>
        <v>114595</v>
      </c>
      <c r="F35" s="5">
        <f>SUM(F36:F43)</f>
        <v>28</v>
      </c>
      <c r="G35" s="5">
        <f>SUM(G36:G43)</f>
        <v>42548</v>
      </c>
      <c r="H35" s="5">
        <f>SUM(H36:H43)</f>
        <v>36</v>
      </c>
      <c r="I35" s="5">
        <f>SUM(I36:I43)</f>
        <v>72047</v>
      </c>
      <c r="J35" s="2">
        <f>L35+N35</f>
        <v>305518</v>
      </c>
      <c r="K35" s="5">
        <f>SUM(K36:K43)</f>
        <v>182</v>
      </c>
      <c r="L35" s="5">
        <f>SUM(L36:L43)</f>
        <v>25418</v>
      </c>
      <c r="M35" s="6">
        <v>2</v>
      </c>
      <c r="N35" s="2">
        <v>280100</v>
      </c>
      <c r="O35" s="8"/>
      <c r="P35" s="9"/>
      <c r="Q35" s="9"/>
    </row>
    <row r="36" spans="2:17" ht="10.5" customHeight="1">
      <c r="B36" s="11" t="s">
        <v>20</v>
      </c>
      <c r="C36" s="7"/>
      <c r="D36" s="51">
        <f aca="true" t="shared" si="4" ref="D36:D43">F36+H36</f>
        <v>18</v>
      </c>
      <c r="E36" s="51">
        <f aca="true" t="shared" si="5" ref="E36:E43">G36+I36</f>
        <v>12364</v>
      </c>
      <c r="F36" s="5">
        <v>3</v>
      </c>
      <c r="G36" s="5">
        <v>1001</v>
      </c>
      <c r="H36" s="5">
        <v>15</v>
      </c>
      <c r="I36" s="5">
        <v>11363</v>
      </c>
      <c r="J36" s="5">
        <f>L36+N36</f>
        <v>5311</v>
      </c>
      <c r="K36" s="5">
        <v>57</v>
      </c>
      <c r="L36" s="5">
        <v>4711</v>
      </c>
      <c r="M36" s="47">
        <v>0</v>
      </c>
      <c r="N36" s="5">
        <v>600</v>
      </c>
      <c r="O36" s="8"/>
      <c r="P36" s="9"/>
      <c r="Q36" s="9"/>
    </row>
    <row r="37" spans="2:17" ht="10.5" customHeight="1">
      <c r="B37" s="11" t="s">
        <v>21</v>
      </c>
      <c r="C37" s="7"/>
      <c r="D37" s="51">
        <f t="shared" si="4"/>
        <v>3</v>
      </c>
      <c r="E37" s="51">
        <f t="shared" si="5"/>
        <v>13781</v>
      </c>
      <c r="F37" s="5">
        <v>3</v>
      </c>
      <c r="G37" s="5">
        <v>13781</v>
      </c>
      <c r="H37" s="5">
        <v>0</v>
      </c>
      <c r="I37" s="5">
        <v>0</v>
      </c>
      <c r="J37" s="2">
        <f>L37</f>
        <v>7225</v>
      </c>
      <c r="K37" s="4">
        <v>30</v>
      </c>
      <c r="L37" s="2">
        <v>7225</v>
      </c>
      <c r="M37" s="2" t="s">
        <v>64</v>
      </c>
      <c r="N37" s="2" t="s">
        <v>64</v>
      </c>
      <c r="O37" s="8"/>
      <c r="P37" s="9"/>
      <c r="Q37" s="9"/>
    </row>
    <row r="38" spans="2:17" ht="10.5" customHeight="1">
      <c r="B38" s="11" t="s">
        <v>22</v>
      </c>
      <c r="C38" s="7"/>
      <c r="D38" s="51">
        <f t="shared" si="4"/>
        <v>2</v>
      </c>
      <c r="E38" s="51">
        <f t="shared" si="5"/>
        <v>2323</v>
      </c>
      <c r="F38" s="5">
        <v>0</v>
      </c>
      <c r="G38" s="5">
        <v>0</v>
      </c>
      <c r="H38" s="5">
        <v>2</v>
      </c>
      <c r="I38" s="5">
        <v>2323</v>
      </c>
      <c r="J38" s="2" t="s">
        <v>64</v>
      </c>
      <c r="K38" s="2" t="s">
        <v>64</v>
      </c>
      <c r="L38" s="2" t="s">
        <v>64</v>
      </c>
      <c r="M38" s="2" t="s">
        <v>64</v>
      </c>
      <c r="N38" s="2" t="s">
        <v>64</v>
      </c>
      <c r="O38" s="8"/>
      <c r="P38" s="9"/>
      <c r="Q38" s="9"/>
    </row>
    <row r="39" spans="2:17" ht="10.5" customHeight="1">
      <c r="B39" s="11" t="s">
        <v>23</v>
      </c>
      <c r="C39" s="7"/>
      <c r="D39" s="51">
        <f t="shared" si="4"/>
        <v>5</v>
      </c>
      <c r="E39" s="51">
        <f t="shared" si="5"/>
        <v>6301</v>
      </c>
      <c r="F39" s="5">
        <v>1</v>
      </c>
      <c r="G39" s="5">
        <v>75</v>
      </c>
      <c r="H39" s="5">
        <v>4</v>
      </c>
      <c r="I39" s="5">
        <v>6226</v>
      </c>
      <c r="J39" s="2">
        <f>L39+N39</f>
        <v>104119</v>
      </c>
      <c r="K39" s="5">
        <v>22</v>
      </c>
      <c r="L39" s="5">
        <v>4119</v>
      </c>
      <c r="M39" s="6">
        <v>1</v>
      </c>
      <c r="N39" s="2">
        <v>100000</v>
      </c>
      <c r="O39" s="8"/>
      <c r="P39" s="9"/>
      <c r="Q39" s="9"/>
    </row>
    <row r="40" spans="2:17" ht="10.5" customHeight="1">
      <c r="B40" s="11" t="s">
        <v>24</v>
      </c>
      <c r="C40" s="7"/>
      <c r="D40" s="51">
        <f t="shared" si="4"/>
        <v>2</v>
      </c>
      <c r="E40" s="51">
        <f t="shared" si="5"/>
        <v>3335</v>
      </c>
      <c r="F40" s="5">
        <v>1</v>
      </c>
      <c r="G40" s="5">
        <v>1140</v>
      </c>
      <c r="H40" s="5">
        <v>1</v>
      </c>
      <c r="I40" s="5">
        <v>2195</v>
      </c>
      <c r="J40" s="5">
        <f>N40</f>
        <v>1500</v>
      </c>
      <c r="K40" s="2" t="s">
        <v>64</v>
      </c>
      <c r="L40" s="2" t="s">
        <v>64</v>
      </c>
      <c r="M40" s="47">
        <v>0</v>
      </c>
      <c r="N40" s="5">
        <v>1500</v>
      </c>
      <c r="O40" s="8"/>
      <c r="P40" s="9"/>
      <c r="Q40" s="9"/>
    </row>
    <row r="41" spans="2:17" ht="10.5" customHeight="1">
      <c r="B41" s="11" t="s">
        <v>25</v>
      </c>
      <c r="C41" s="7"/>
      <c r="D41" s="51">
        <f t="shared" si="4"/>
        <v>0</v>
      </c>
      <c r="E41" s="51">
        <f t="shared" si="5"/>
        <v>0</v>
      </c>
      <c r="F41" s="5">
        <v>0</v>
      </c>
      <c r="G41" s="5">
        <v>0</v>
      </c>
      <c r="H41" s="5">
        <v>0</v>
      </c>
      <c r="I41" s="5">
        <v>0</v>
      </c>
      <c r="J41" s="2">
        <f>L41</f>
        <v>1059</v>
      </c>
      <c r="K41" s="5">
        <v>11</v>
      </c>
      <c r="L41" s="5">
        <v>1059</v>
      </c>
      <c r="M41" s="2" t="s">
        <v>64</v>
      </c>
      <c r="N41" s="2" t="s">
        <v>64</v>
      </c>
      <c r="O41" s="8"/>
      <c r="P41" s="9"/>
      <c r="Q41" s="9"/>
    </row>
    <row r="42" spans="2:17" ht="10.5" customHeight="1">
      <c r="B42" s="11" t="s">
        <v>26</v>
      </c>
      <c r="C42" s="7"/>
      <c r="D42" s="51">
        <f t="shared" si="4"/>
        <v>1</v>
      </c>
      <c r="E42" s="51">
        <f t="shared" si="5"/>
        <v>562</v>
      </c>
      <c r="F42" s="5">
        <v>0</v>
      </c>
      <c r="G42" s="5">
        <v>0</v>
      </c>
      <c r="H42" s="5">
        <v>1</v>
      </c>
      <c r="I42" s="5">
        <v>562</v>
      </c>
      <c r="J42" s="2" t="s">
        <v>64</v>
      </c>
      <c r="K42" s="2" t="s">
        <v>64</v>
      </c>
      <c r="L42" s="2" t="s">
        <v>64</v>
      </c>
      <c r="M42" s="2" t="s">
        <v>64</v>
      </c>
      <c r="N42" s="2" t="s">
        <v>64</v>
      </c>
      <c r="O42" s="8"/>
      <c r="P42" s="9"/>
      <c r="Q42" s="9"/>
    </row>
    <row r="43" spans="2:17" ht="10.5" customHeight="1">
      <c r="B43" s="11" t="s">
        <v>27</v>
      </c>
      <c r="C43" s="7"/>
      <c r="D43" s="51">
        <f t="shared" si="4"/>
        <v>33</v>
      </c>
      <c r="E43" s="51">
        <f t="shared" si="5"/>
        <v>75929</v>
      </c>
      <c r="F43" s="5">
        <v>20</v>
      </c>
      <c r="G43" s="5">
        <v>26551</v>
      </c>
      <c r="H43" s="5">
        <v>13</v>
      </c>
      <c r="I43" s="5">
        <v>49378</v>
      </c>
      <c r="J43" s="2">
        <f>L43+N43</f>
        <v>186304</v>
      </c>
      <c r="K43" s="5">
        <v>62</v>
      </c>
      <c r="L43" s="5">
        <v>8304</v>
      </c>
      <c r="M43" s="6">
        <v>1</v>
      </c>
      <c r="N43" s="2">
        <v>178000</v>
      </c>
      <c r="O43" s="8"/>
      <c r="P43" s="9"/>
      <c r="Q43" s="9"/>
    </row>
    <row r="44" spans="2:17" ht="10.5" customHeight="1">
      <c r="B44" s="11" t="s">
        <v>43</v>
      </c>
      <c r="C44" s="7"/>
      <c r="D44" s="51">
        <f aca="true" t="shared" si="6" ref="D44:D54">F44+H44</f>
        <v>1</v>
      </c>
      <c r="E44" s="51">
        <f aca="true" t="shared" si="7" ref="E44:E54">G44+I44</f>
        <v>2543</v>
      </c>
      <c r="F44" s="2">
        <f>SUM(F45:F49)</f>
        <v>1</v>
      </c>
      <c r="G44" s="2">
        <f>SUM(G45:G49)</f>
        <v>2543</v>
      </c>
      <c r="H44" s="5">
        <f>SUM(H45:H49)</f>
        <v>0</v>
      </c>
      <c r="I44" s="5">
        <f>SUM(I45:I49)</f>
        <v>0</v>
      </c>
      <c r="J44" s="4">
        <f>N44</f>
        <v>10000</v>
      </c>
      <c r="K44" s="2" t="s">
        <v>65</v>
      </c>
      <c r="L44" s="2" t="s">
        <v>65</v>
      </c>
      <c r="M44" s="47">
        <v>0</v>
      </c>
      <c r="N44" s="5">
        <v>10000</v>
      </c>
      <c r="O44" s="8"/>
      <c r="P44" s="9"/>
      <c r="Q44" s="9"/>
    </row>
    <row r="45" spans="2:17" ht="10.5" customHeight="1">
      <c r="B45" s="11" t="s">
        <v>57</v>
      </c>
      <c r="C45" s="7"/>
      <c r="D45" s="51">
        <f t="shared" si="6"/>
        <v>0</v>
      </c>
      <c r="E45" s="51">
        <f t="shared" si="7"/>
        <v>0</v>
      </c>
      <c r="F45" s="5">
        <v>0</v>
      </c>
      <c r="G45" s="5">
        <v>0</v>
      </c>
      <c r="H45" s="5">
        <v>0</v>
      </c>
      <c r="I45" s="5">
        <v>0</v>
      </c>
      <c r="J45" s="2" t="s">
        <v>63</v>
      </c>
      <c r="K45" s="2" t="s">
        <v>63</v>
      </c>
      <c r="L45" s="2" t="s">
        <v>63</v>
      </c>
      <c r="M45" s="2" t="s">
        <v>63</v>
      </c>
      <c r="N45" s="2" t="s">
        <v>63</v>
      </c>
      <c r="O45" s="8"/>
      <c r="P45" s="9"/>
      <c r="Q45" s="9"/>
    </row>
    <row r="46" spans="2:17" ht="10.5" customHeight="1">
      <c r="B46" s="11" t="s">
        <v>58</v>
      </c>
      <c r="C46" s="7"/>
      <c r="D46" s="51">
        <f t="shared" si="6"/>
        <v>0</v>
      </c>
      <c r="E46" s="51">
        <f t="shared" si="7"/>
        <v>0</v>
      </c>
      <c r="F46" s="5">
        <v>0</v>
      </c>
      <c r="G46" s="5">
        <v>0</v>
      </c>
      <c r="H46" s="5">
        <v>0</v>
      </c>
      <c r="I46" s="5">
        <v>0</v>
      </c>
      <c r="J46" s="2">
        <f>N46</f>
        <v>10000</v>
      </c>
      <c r="K46" s="2" t="s">
        <v>63</v>
      </c>
      <c r="L46" s="2" t="s">
        <v>63</v>
      </c>
      <c r="M46" s="6">
        <v>0</v>
      </c>
      <c r="N46" s="2">
        <v>10000</v>
      </c>
      <c r="O46" s="8"/>
      <c r="P46" s="9"/>
      <c r="Q46" s="9"/>
    </row>
    <row r="47" spans="2:17" ht="10.5" customHeight="1">
      <c r="B47" s="11" t="s">
        <v>59</v>
      </c>
      <c r="C47" s="7"/>
      <c r="D47" s="51">
        <f t="shared" si="6"/>
        <v>1</v>
      </c>
      <c r="E47" s="51">
        <f t="shared" si="7"/>
        <v>2543</v>
      </c>
      <c r="F47" s="5">
        <v>1</v>
      </c>
      <c r="G47" s="5">
        <v>2543</v>
      </c>
      <c r="H47" s="5">
        <v>0</v>
      </c>
      <c r="I47" s="5">
        <v>0</v>
      </c>
      <c r="J47" s="2" t="s">
        <v>63</v>
      </c>
      <c r="K47" s="2" t="s">
        <v>63</v>
      </c>
      <c r="L47" s="2" t="s">
        <v>63</v>
      </c>
      <c r="M47" s="2" t="s">
        <v>63</v>
      </c>
      <c r="N47" s="2" t="s">
        <v>63</v>
      </c>
      <c r="O47" s="8"/>
      <c r="P47" s="9"/>
      <c r="Q47" s="9"/>
    </row>
    <row r="48" spans="2:17" ht="10.5" customHeight="1">
      <c r="B48" s="11" t="s">
        <v>44</v>
      </c>
      <c r="C48" s="7"/>
      <c r="D48" s="51">
        <f t="shared" si="6"/>
        <v>0</v>
      </c>
      <c r="E48" s="51">
        <f t="shared" si="7"/>
        <v>0</v>
      </c>
      <c r="F48" s="5">
        <v>0</v>
      </c>
      <c r="G48" s="5">
        <v>0</v>
      </c>
      <c r="H48" s="5">
        <v>0</v>
      </c>
      <c r="I48" s="5">
        <v>0</v>
      </c>
      <c r="J48" s="2" t="s">
        <v>63</v>
      </c>
      <c r="K48" s="2" t="s">
        <v>63</v>
      </c>
      <c r="L48" s="2" t="s">
        <v>63</v>
      </c>
      <c r="M48" s="2" t="s">
        <v>63</v>
      </c>
      <c r="N48" s="2" t="s">
        <v>63</v>
      </c>
      <c r="O48" s="8"/>
      <c r="P48" s="9"/>
      <c r="Q48" s="9"/>
    </row>
    <row r="49" spans="2:17" ht="10.5" customHeight="1">
      <c r="B49" s="11" t="s">
        <v>60</v>
      </c>
      <c r="C49" s="7"/>
      <c r="D49" s="51">
        <f t="shared" si="6"/>
        <v>0</v>
      </c>
      <c r="E49" s="51">
        <f t="shared" si="7"/>
        <v>0</v>
      </c>
      <c r="F49" s="5">
        <v>0</v>
      </c>
      <c r="G49" s="5">
        <v>0</v>
      </c>
      <c r="H49" s="5">
        <v>0</v>
      </c>
      <c r="I49" s="5">
        <v>0</v>
      </c>
      <c r="J49" s="2" t="s">
        <v>63</v>
      </c>
      <c r="K49" s="2" t="s">
        <v>63</v>
      </c>
      <c r="L49" s="2" t="s">
        <v>63</v>
      </c>
      <c r="M49" s="2" t="s">
        <v>63</v>
      </c>
      <c r="N49" s="2" t="s">
        <v>63</v>
      </c>
      <c r="O49" s="8"/>
      <c r="P49" s="9"/>
      <c r="Q49" s="9"/>
    </row>
    <row r="50" spans="2:17" ht="10.5" customHeight="1">
      <c r="B50" s="11" t="s">
        <v>45</v>
      </c>
      <c r="C50" s="7"/>
      <c r="D50" s="51">
        <f t="shared" si="6"/>
        <v>0</v>
      </c>
      <c r="E50" s="51">
        <f t="shared" si="7"/>
        <v>0</v>
      </c>
      <c r="F50" s="5">
        <v>0</v>
      </c>
      <c r="G50" s="5">
        <v>0</v>
      </c>
      <c r="H50" s="5">
        <v>0</v>
      </c>
      <c r="I50" s="5">
        <v>0</v>
      </c>
      <c r="J50" s="2" t="s">
        <v>63</v>
      </c>
      <c r="K50" s="2" t="s">
        <v>63</v>
      </c>
      <c r="L50" s="2" t="s">
        <v>63</v>
      </c>
      <c r="M50" s="2" t="s">
        <v>63</v>
      </c>
      <c r="N50" s="2" t="s">
        <v>63</v>
      </c>
      <c r="O50" s="8"/>
      <c r="P50" s="9"/>
      <c r="Q50" s="9"/>
    </row>
    <row r="51" spans="2:17" ht="10.5" customHeight="1">
      <c r="B51" s="11" t="s">
        <v>46</v>
      </c>
      <c r="C51" s="7"/>
      <c r="D51" s="51">
        <f t="shared" si="6"/>
        <v>1</v>
      </c>
      <c r="E51" s="51">
        <f t="shared" si="7"/>
        <v>515</v>
      </c>
      <c r="F51" s="5">
        <v>1</v>
      </c>
      <c r="G51" s="5">
        <v>515</v>
      </c>
      <c r="H51" s="5">
        <v>0</v>
      </c>
      <c r="I51" s="5">
        <v>0</v>
      </c>
      <c r="J51" s="5">
        <f>L51+N51</f>
        <v>90903</v>
      </c>
      <c r="K51" s="5">
        <v>168</v>
      </c>
      <c r="L51" s="5">
        <v>20903</v>
      </c>
      <c r="M51" s="47">
        <v>0</v>
      </c>
      <c r="N51" s="5">
        <v>70000</v>
      </c>
      <c r="O51" s="8"/>
      <c r="P51" s="9"/>
      <c r="Q51" s="9"/>
    </row>
    <row r="52" spans="2:17" ht="10.5" customHeight="1">
      <c r="B52" s="11" t="s">
        <v>47</v>
      </c>
      <c r="C52" s="7"/>
      <c r="D52" s="51">
        <f t="shared" si="6"/>
        <v>33</v>
      </c>
      <c r="E52" s="51">
        <f t="shared" si="7"/>
        <v>73629</v>
      </c>
      <c r="F52" s="5">
        <v>7</v>
      </c>
      <c r="G52" s="5">
        <v>10491</v>
      </c>
      <c r="H52" s="5">
        <v>26</v>
      </c>
      <c r="I52" s="5">
        <v>63138</v>
      </c>
      <c r="J52" s="5">
        <f>L52+N52</f>
        <v>434822</v>
      </c>
      <c r="K52" s="5">
        <v>872</v>
      </c>
      <c r="L52" s="5">
        <v>84822</v>
      </c>
      <c r="M52" s="5">
        <v>1</v>
      </c>
      <c r="N52" s="5">
        <v>350000</v>
      </c>
      <c r="O52" s="8"/>
      <c r="P52" s="9"/>
      <c r="Q52" s="9"/>
    </row>
    <row r="53" spans="2:17" ht="10.5" customHeight="1">
      <c r="B53" s="11" t="s">
        <v>48</v>
      </c>
      <c r="C53" s="7"/>
      <c r="D53" s="51">
        <f t="shared" si="6"/>
        <v>0</v>
      </c>
      <c r="E53" s="51">
        <f t="shared" si="7"/>
        <v>0</v>
      </c>
      <c r="F53" s="5">
        <v>0</v>
      </c>
      <c r="G53" s="5">
        <v>0</v>
      </c>
      <c r="H53" s="5">
        <v>0</v>
      </c>
      <c r="I53" s="5">
        <v>0</v>
      </c>
      <c r="J53" s="2" t="s">
        <v>63</v>
      </c>
      <c r="K53" s="2" t="s">
        <v>63</v>
      </c>
      <c r="L53" s="2" t="s">
        <v>63</v>
      </c>
      <c r="M53" s="2" t="s">
        <v>63</v>
      </c>
      <c r="N53" s="2" t="s">
        <v>63</v>
      </c>
      <c r="O53" s="8"/>
      <c r="P53" s="9"/>
      <c r="Q53" s="9"/>
    </row>
    <row r="54" spans="2:17" ht="10.5" customHeight="1">
      <c r="B54" s="11" t="s">
        <v>49</v>
      </c>
      <c r="C54" s="7"/>
      <c r="D54" s="51">
        <f t="shared" si="6"/>
        <v>0</v>
      </c>
      <c r="E54" s="51">
        <f t="shared" si="7"/>
        <v>0</v>
      </c>
      <c r="F54" s="5">
        <v>0</v>
      </c>
      <c r="G54" s="5">
        <v>0</v>
      </c>
      <c r="H54" s="5">
        <v>0</v>
      </c>
      <c r="I54" s="5">
        <v>0</v>
      </c>
      <c r="J54" s="2">
        <f>N54</f>
        <v>23000</v>
      </c>
      <c r="K54" s="2" t="s">
        <v>63</v>
      </c>
      <c r="L54" s="2" t="s">
        <v>63</v>
      </c>
      <c r="M54" s="6">
        <v>0</v>
      </c>
      <c r="N54" s="2">
        <v>23000</v>
      </c>
      <c r="O54" s="8"/>
      <c r="P54" s="9"/>
      <c r="Q54" s="9"/>
    </row>
    <row r="55" spans="3:17" ht="3" customHeight="1">
      <c r="C55" s="48"/>
      <c r="D55" s="2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  <c r="Q55" s="9"/>
    </row>
    <row r="56" spans="1:15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8"/>
    </row>
    <row r="57" spans="1:15" ht="12" customHeight="1">
      <c r="A57" s="49" t="s">
        <v>16</v>
      </c>
      <c r="B57" s="49"/>
      <c r="C57" s="49"/>
      <c r="D57" s="49"/>
      <c r="E57" s="49"/>
      <c r="F57" s="50"/>
      <c r="G57" s="50"/>
      <c r="H57" s="50"/>
      <c r="I57" s="8"/>
      <c r="J57" s="8"/>
      <c r="K57" s="8"/>
      <c r="L57" s="8"/>
      <c r="M57" s="8"/>
      <c r="N57" s="8"/>
      <c r="O57" s="8"/>
    </row>
    <row r="58" spans="4:15" ht="10.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4:15" ht="10.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4:15" ht="10.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4:15" ht="10.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4:15" ht="10.5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4:15" ht="10.5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4:15" ht="10.5">
      <c r="D64" s="8"/>
      <c r="E64" s="8"/>
      <c r="F64" s="8"/>
      <c r="G64" s="8"/>
      <c r="I64" s="8"/>
      <c r="J64" s="8"/>
      <c r="K64" s="8"/>
      <c r="L64" s="8"/>
      <c r="M64" s="8"/>
      <c r="N64" s="8"/>
      <c r="O64" s="8"/>
    </row>
    <row r="65" spans="4:15" ht="10.5">
      <c r="D65" s="8"/>
      <c r="E65" s="8"/>
      <c r="F65" s="8"/>
      <c r="G65" s="8"/>
      <c r="I65" s="8"/>
      <c r="J65" s="8"/>
      <c r="K65" s="8"/>
      <c r="L65" s="8"/>
      <c r="M65" s="8"/>
      <c r="N65" s="8"/>
      <c r="O65" s="8"/>
    </row>
    <row r="66" spans="4:15" ht="10.5">
      <c r="D66" s="8"/>
      <c r="E66" s="8"/>
      <c r="F66" s="8"/>
      <c r="G66" s="8"/>
      <c r="I66" s="8"/>
      <c r="J66" s="8"/>
      <c r="K66" s="8"/>
      <c r="L66" s="8"/>
      <c r="M66" s="8"/>
      <c r="N66" s="8"/>
      <c r="O66" s="8"/>
    </row>
    <row r="67" spans="4:15" ht="10.5">
      <c r="D67" s="8"/>
      <c r="E67" s="8"/>
      <c r="F67" s="8"/>
      <c r="G67" s="8"/>
      <c r="I67" s="8"/>
      <c r="J67" s="8"/>
      <c r="K67" s="8"/>
      <c r="L67" s="8"/>
      <c r="M67" s="8"/>
      <c r="N67" s="8"/>
      <c r="O67" s="8"/>
    </row>
    <row r="68" spans="4:15" ht="10.5">
      <c r="D68" s="8"/>
      <c r="E68" s="8"/>
      <c r="F68" s="8"/>
      <c r="G68" s="8"/>
      <c r="I68" s="8"/>
      <c r="J68" s="8"/>
      <c r="K68" s="8"/>
      <c r="L68" s="8"/>
      <c r="M68" s="8"/>
      <c r="N68" s="8"/>
      <c r="O68" s="8"/>
    </row>
    <row r="69" spans="4:15" ht="10.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4:15" ht="10.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4:15" ht="10.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4:15" ht="10.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4:15" ht="10.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4:15" ht="10.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4:15" ht="10.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4:15" ht="10.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</sheetData>
  <mergeCells count="11">
    <mergeCell ref="J5:J6"/>
    <mergeCell ref="F1:J1"/>
    <mergeCell ref="A57:E57"/>
    <mergeCell ref="K5:L5"/>
    <mergeCell ref="M5:N5"/>
    <mergeCell ref="B4:B6"/>
    <mergeCell ref="D4:I4"/>
    <mergeCell ref="J4:N4"/>
    <mergeCell ref="D5:E5"/>
    <mergeCell ref="F5:G5"/>
    <mergeCell ref="H5:I5"/>
  </mergeCells>
  <printOptions/>
  <pageMargins left="0.75" right="0.75" top="1" bottom="1" header="0.512" footer="0.512"/>
  <pageSetup horizontalDpi="600" verticalDpi="600" orientation="portrait" paperSize="9" scale="89" r:id="rId1"/>
  <ignoredErrors>
    <ignoredError sqref="G12:I12 F12 F22:I22 F31:I31 F44:I44" formulaRange="1"/>
    <ignoredError sqref="J14 J22 J28 J35" formula="1"/>
    <ignoredError sqref="E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2006-11-24T08:58:41Z</cp:lastPrinted>
  <dcterms:created xsi:type="dcterms:W3CDTF">2002-11-27T02:32:59Z</dcterms:created>
  <dcterms:modified xsi:type="dcterms:W3CDTF">2007-01-31T00:14:57Z</dcterms:modified>
  <cp:category/>
  <cp:version/>
  <cp:contentType/>
  <cp:contentStatus/>
</cp:coreProperties>
</file>