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2 h17" sheetId="1" r:id="rId1"/>
  </sheets>
  <definedNames/>
  <calcPr fullCalcOnLoad="1"/>
</workbook>
</file>

<file path=xl/sharedStrings.xml><?xml version="1.0" encoding="utf-8"?>
<sst xmlns="http://schemas.openxmlformats.org/spreadsheetml/2006/main" count="176" uniqueCount="93">
  <si>
    <t>港名・品種・仕出国</t>
  </si>
  <si>
    <t>数　　量</t>
  </si>
  <si>
    <t>伏木富山港</t>
  </si>
  <si>
    <t>台湾</t>
  </si>
  <si>
    <t>製造食品</t>
  </si>
  <si>
    <t>中国</t>
  </si>
  <si>
    <t>産業機械</t>
  </si>
  <si>
    <t>韓国</t>
  </si>
  <si>
    <t>木製品</t>
  </si>
  <si>
    <t>（単位　t）</t>
  </si>
  <si>
    <t>オーストラリア</t>
  </si>
  <si>
    <t>米</t>
  </si>
  <si>
    <t>ベトナム</t>
  </si>
  <si>
    <t>野菜・果物</t>
  </si>
  <si>
    <t>シンガポール</t>
  </si>
  <si>
    <t>水産品</t>
  </si>
  <si>
    <t>ロシア</t>
  </si>
  <si>
    <t>原木</t>
  </si>
  <si>
    <t>アメリカ</t>
  </si>
  <si>
    <t>カナダ</t>
  </si>
  <si>
    <t>マレーシア</t>
  </si>
  <si>
    <t>製材</t>
  </si>
  <si>
    <t>木材チップ</t>
  </si>
  <si>
    <t>南アフリカ</t>
  </si>
  <si>
    <t>薪炭</t>
  </si>
  <si>
    <t>石炭</t>
  </si>
  <si>
    <t>インドネシア</t>
  </si>
  <si>
    <t>金属鉱</t>
  </si>
  <si>
    <t>石材</t>
  </si>
  <si>
    <t>原油</t>
  </si>
  <si>
    <t>アラブ首長国</t>
  </si>
  <si>
    <t>原塩</t>
  </si>
  <si>
    <t>非金属鉱物</t>
  </si>
  <si>
    <t>タイ</t>
  </si>
  <si>
    <t>鉄鋼</t>
  </si>
  <si>
    <t>非鉄金属</t>
  </si>
  <si>
    <t>ロシア</t>
  </si>
  <si>
    <t>金属製品</t>
  </si>
  <si>
    <t>完成自動車</t>
  </si>
  <si>
    <t>その他機械</t>
  </si>
  <si>
    <t>ガラス類</t>
  </si>
  <si>
    <t>その他石油製品</t>
  </si>
  <si>
    <t>石炭製品</t>
  </si>
  <si>
    <t>化学薬品</t>
  </si>
  <si>
    <t>ロシア</t>
  </si>
  <si>
    <t>化学肥料</t>
  </si>
  <si>
    <t>染料・塗料・合成樹脂</t>
  </si>
  <si>
    <t>紙・パルプ</t>
  </si>
  <si>
    <t>カナダ</t>
  </si>
  <si>
    <t>糸及び紡績半製品</t>
  </si>
  <si>
    <t>その他繊維工業品</t>
  </si>
  <si>
    <t>タイ</t>
  </si>
  <si>
    <t>シンガポール</t>
  </si>
  <si>
    <t>衣服・身廻品など</t>
  </si>
  <si>
    <t>家具装備品</t>
  </si>
  <si>
    <t>その他日用品</t>
  </si>
  <si>
    <t>ロシア</t>
  </si>
  <si>
    <t>マレーシア</t>
  </si>
  <si>
    <t>金属くず</t>
  </si>
  <si>
    <t>取合せ品</t>
  </si>
  <si>
    <t xml:space="preserve">      10-15-2    輸　　　　　　　入</t>
  </si>
  <si>
    <t>コークス</t>
  </si>
  <si>
    <t>アメリカ</t>
  </si>
  <si>
    <t>シンガポール</t>
  </si>
  <si>
    <t>アメリカ</t>
  </si>
  <si>
    <t>ロシア</t>
  </si>
  <si>
    <t>シンガポール</t>
  </si>
  <si>
    <t>ブラジル</t>
  </si>
  <si>
    <t>チリ</t>
  </si>
  <si>
    <t>フィジー</t>
  </si>
  <si>
    <t>カナダ</t>
  </si>
  <si>
    <t>ロシア</t>
  </si>
  <si>
    <t>インド</t>
  </si>
  <si>
    <t>スーダン</t>
  </si>
  <si>
    <t>中国</t>
  </si>
  <si>
    <t>オーストラリア</t>
  </si>
  <si>
    <t>鋼材</t>
  </si>
  <si>
    <t>韓国</t>
  </si>
  <si>
    <t>注　　平成17年の実績である。</t>
  </si>
  <si>
    <t>資料　富山県港湾空港課</t>
  </si>
  <si>
    <t>麦</t>
  </si>
  <si>
    <t>オーストラリア</t>
  </si>
  <si>
    <t>ニュージーランド</t>
  </si>
  <si>
    <t>フィリピン</t>
  </si>
  <si>
    <t>パキスタン</t>
  </si>
  <si>
    <t>砂利・砂</t>
  </si>
  <si>
    <t>中国（ホンコン）</t>
  </si>
  <si>
    <t>ロシア</t>
  </si>
  <si>
    <t>ニュージーランド</t>
  </si>
  <si>
    <t>自動車部品</t>
  </si>
  <si>
    <t>その他輸送機械</t>
  </si>
  <si>
    <t>測量・光学・医療用機械</t>
  </si>
  <si>
    <t>ｼﾝｶﾞﾎﾟｰﾙ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</si>
</sst>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7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9"/>
  <sheetViews>
    <sheetView showGridLines="0" tabSelected="1" zoomScale="120" zoomScaleNormal="120" workbookViewId="0" topLeftCell="A31">
      <selection activeCell="R1" sqref="R1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36" t="s">
        <v>60</v>
      </c>
      <c r="G1" s="36"/>
      <c r="H1" s="36"/>
      <c r="I1" s="36"/>
      <c r="J1" s="36"/>
      <c r="K1" s="36"/>
      <c r="L1" s="36"/>
      <c r="M1" s="36"/>
      <c r="N1" s="36"/>
      <c r="P1" s="3" t="s">
        <v>9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6" ht="15" customHeight="1">
      <c r="A3" s="5"/>
      <c r="B3" s="37" t="s">
        <v>0</v>
      </c>
      <c r="C3" s="37"/>
      <c r="D3" s="37"/>
      <c r="E3" s="5"/>
      <c r="F3" s="6" t="s">
        <v>1</v>
      </c>
      <c r="G3" s="5"/>
      <c r="H3" s="37" t="s">
        <v>0</v>
      </c>
      <c r="I3" s="37"/>
      <c r="J3" s="5"/>
      <c r="K3" s="6" t="s">
        <v>1</v>
      </c>
      <c r="L3" s="5"/>
      <c r="M3" s="37" t="s">
        <v>0</v>
      </c>
      <c r="N3" s="37"/>
      <c r="O3" s="5"/>
      <c r="P3" s="7" t="s">
        <v>1</v>
      </c>
    </row>
    <row r="4" spans="6:17" ht="3" customHeight="1">
      <c r="F4" s="8"/>
      <c r="K4" s="8"/>
      <c r="P4" s="9"/>
      <c r="Q4" s="16"/>
    </row>
    <row r="5" spans="2:17" ht="8.25" customHeight="1">
      <c r="B5" s="32" t="s">
        <v>2</v>
      </c>
      <c r="C5" s="32"/>
      <c r="D5" s="32"/>
      <c r="E5" s="10"/>
      <c r="F5" s="11">
        <f>SUM(F6,F8,F10,F14,F19,F25,F31,F43,F45,F48,F54,F58)+SUM(K6,K12,K15,K21,K24,K28,K34,K38,K40,K42,K44,K48,K50,K54,K58)+SUM(P7,P9,P12,P18,P23,P28,P31,P33,P35,P37,P41,P45,P50,P52,P56)</f>
        <v>7218491</v>
      </c>
      <c r="H5" s="14"/>
      <c r="I5" s="12" t="s">
        <v>14</v>
      </c>
      <c r="K5" s="11">
        <v>55840</v>
      </c>
      <c r="N5" s="10" t="s">
        <v>5</v>
      </c>
      <c r="P5" s="13">
        <v>15119</v>
      </c>
      <c r="Q5" s="16"/>
    </row>
    <row r="6" spans="2:17" ht="8.25" customHeight="1">
      <c r="B6" s="14"/>
      <c r="C6" s="33" t="s">
        <v>80</v>
      </c>
      <c r="D6" s="34"/>
      <c r="E6" s="10"/>
      <c r="F6" s="11">
        <f>SUM(F7)</f>
        <v>2060</v>
      </c>
      <c r="H6" s="30" t="s">
        <v>29</v>
      </c>
      <c r="I6" s="35"/>
      <c r="K6" s="11">
        <f>SUM(K7:K11)</f>
        <v>2680444</v>
      </c>
      <c r="N6" s="10" t="s">
        <v>18</v>
      </c>
      <c r="P6" s="13">
        <v>296805</v>
      </c>
      <c r="Q6" s="16"/>
    </row>
    <row r="7" spans="2:17" ht="8.25" customHeight="1">
      <c r="B7" s="14"/>
      <c r="C7" s="12"/>
      <c r="D7" s="12" t="s">
        <v>81</v>
      </c>
      <c r="F7" s="11">
        <v>2060</v>
      </c>
      <c r="I7" s="17" t="s">
        <v>30</v>
      </c>
      <c r="K7" s="11">
        <v>1954535</v>
      </c>
      <c r="M7" s="30" t="s">
        <v>61</v>
      </c>
      <c r="N7" s="30"/>
      <c r="P7" s="13">
        <f>SUM(P8)</f>
        <v>24491</v>
      </c>
      <c r="Q7" s="16"/>
    </row>
    <row r="8" spans="2:17" ht="8.25" customHeight="1">
      <c r="B8" s="14"/>
      <c r="C8" s="33" t="s">
        <v>11</v>
      </c>
      <c r="D8" s="34"/>
      <c r="E8" s="10"/>
      <c r="F8" s="11">
        <f>SUM(F9)</f>
        <v>7000</v>
      </c>
      <c r="I8" s="12" t="s">
        <v>73</v>
      </c>
      <c r="K8" s="11">
        <v>371319</v>
      </c>
      <c r="N8" s="12" t="s">
        <v>5</v>
      </c>
      <c r="P8" s="13">
        <v>24491</v>
      </c>
      <c r="Q8" s="16"/>
    </row>
    <row r="9" spans="2:17" ht="8.25" customHeight="1">
      <c r="B9" s="14"/>
      <c r="C9" s="12"/>
      <c r="D9" s="12" t="s">
        <v>62</v>
      </c>
      <c r="F9" s="11">
        <v>7000</v>
      </c>
      <c r="I9" s="12" t="s">
        <v>14</v>
      </c>
      <c r="K9" s="11">
        <v>258336</v>
      </c>
      <c r="M9" s="30" t="s">
        <v>42</v>
      </c>
      <c r="N9" s="30"/>
      <c r="P9" s="13">
        <f>SUM(P10:P11)</f>
        <v>1440</v>
      </c>
      <c r="Q9" s="16"/>
    </row>
    <row r="10" spans="2:17" ht="8.25" customHeight="1">
      <c r="B10" s="14"/>
      <c r="C10" s="30" t="s">
        <v>13</v>
      </c>
      <c r="D10" s="30"/>
      <c r="F10" s="11">
        <f>SUM(F11:F13)</f>
        <v>8215</v>
      </c>
      <c r="H10" s="21"/>
      <c r="I10" s="12" t="s">
        <v>87</v>
      </c>
      <c r="J10" s="16"/>
      <c r="K10" s="11">
        <v>50276</v>
      </c>
      <c r="M10" s="12"/>
      <c r="N10" s="12" t="s">
        <v>7</v>
      </c>
      <c r="P10" s="13">
        <v>40</v>
      </c>
      <c r="Q10" s="16"/>
    </row>
    <row r="11" spans="2:17" ht="8.25" customHeight="1">
      <c r="B11" s="14"/>
      <c r="C11" s="12"/>
      <c r="D11" s="12" t="s">
        <v>5</v>
      </c>
      <c r="F11" s="11">
        <v>3781</v>
      </c>
      <c r="H11" s="21"/>
      <c r="I11" s="12" t="s">
        <v>86</v>
      </c>
      <c r="J11" s="16"/>
      <c r="K11" s="11">
        <v>45978</v>
      </c>
      <c r="N11" s="12" t="s">
        <v>5</v>
      </c>
      <c r="P11" s="13">
        <v>1400</v>
      </c>
      <c r="Q11" s="16"/>
    </row>
    <row r="12" spans="2:17" ht="8.25" customHeight="1">
      <c r="B12" s="14"/>
      <c r="D12" s="12" t="s">
        <v>7</v>
      </c>
      <c r="F12" s="11">
        <v>4355</v>
      </c>
      <c r="H12" s="30" t="s">
        <v>31</v>
      </c>
      <c r="I12" s="30"/>
      <c r="K12" s="11">
        <f>SUM(K13:K14)</f>
        <v>43538</v>
      </c>
      <c r="M12" s="30" t="s">
        <v>43</v>
      </c>
      <c r="N12" s="30"/>
      <c r="P12" s="13">
        <f>SUM(P13:P17)</f>
        <v>50940</v>
      </c>
      <c r="Q12" s="16"/>
    </row>
    <row r="13" spans="2:17" ht="8.25" customHeight="1">
      <c r="B13" s="14"/>
      <c r="C13" s="12"/>
      <c r="D13" s="12" t="s">
        <v>63</v>
      </c>
      <c r="F13" s="11">
        <v>79</v>
      </c>
      <c r="H13" s="14"/>
      <c r="I13" s="12" t="s">
        <v>5</v>
      </c>
      <c r="K13" s="11">
        <v>6507</v>
      </c>
      <c r="N13" s="12" t="s">
        <v>7</v>
      </c>
      <c r="P13" s="13">
        <v>18320</v>
      </c>
      <c r="Q13" s="16"/>
    </row>
    <row r="14" spans="2:17" ht="8.25" customHeight="1">
      <c r="B14" s="14"/>
      <c r="C14" s="30" t="s">
        <v>15</v>
      </c>
      <c r="D14" s="30"/>
      <c r="F14" s="11">
        <f>SUM(F15:F18)</f>
        <v>12401</v>
      </c>
      <c r="H14" s="14"/>
      <c r="I14" s="12" t="s">
        <v>75</v>
      </c>
      <c r="K14" s="11">
        <v>37031</v>
      </c>
      <c r="M14" s="14"/>
      <c r="N14" s="17" t="s">
        <v>3</v>
      </c>
      <c r="O14" s="16"/>
      <c r="P14" s="13">
        <v>1500</v>
      </c>
      <c r="Q14" s="16"/>
    </row>
    <row r="15" spans="2:17" ht="8.25" customHeight="1">
      <c r="B15" s="14"/>
      <c r="D15" s="12" t="s">
        <v>7</v>
      </c>
      <c r="F15" s="11">
        <v>9845</v>
      </c>
      <c r="H15" s="30" t="s">
        <v>32</v>
      </c>
      <c r="I15" s="30"/>
      <c r="K15" s="11">
        <f>SUM(K16:K20)</f>
        <v>106162</v>
      </c>
      <c r="M15" s="14"/>
      <c r="N15" s="12" t="s">
        <v>5</v>
      </c>
      <c r="P15" s="13">
        <v>20486</v>
      </c>
      <c r="Q15" s="16"/>
    </row>
    <row r="16" spans="2:17" ht="8.25" customHeight="1">
      <c r="B16" s="14"/>
      <c r="C16" s="14"/>
      <c r="D16" s="12" t="s">
        <v>65</v>
      </c>
      <c r="F16" s="11">
        <v>2279</v>
      </c>
      <c r="H16" s="12"/>
      <c r="I16" s="12" t="s">
        <v>33</v>
      </c>
      <c r="K16" s="11">
        <v>84800</v>
      </c>
      <c r="M16" s="14"/>
      <c r="N16" s="12" t="s">
        <v>92</v>
      </c>
      <c r="P16" s="13">
        <v>7035</v>
      </c>
      <c r="Q16" s="16"/>
    </row>
    <row r="17" spans="2:17" ht="8.25" customHeight="1">
      <c r="B17" s="14"/>
      <c r="C17" s="14"/>
      <c r="D17" s="12" t="s">
        <v>66</v>
      </c>
      <c r="F17" s="11">
        <v>242</v>
      </c>
      <c r="H17" s="14"/>
      <c r="I17" s="10" t="s">
        <v>5</v>
      </c>
      <c r="K17" s="11">
        <v>7215</v>
      </c>
      <c r="M17" s="14"/>
      <c r="N17" s="12" t="s">
        <v>44</v>
      </c>
      <c r="P17" s="13">
        <v>3599</v>
      </c>
      <c r="Q17" s="16"/>
    </row>
    <row r="18" spans="2:17" ht="8.25" customHeight="1">
      <c r="B18" s="14"/>
      <c r="C18" s="14"/>
      <c r="D18" s="12" t="s">
        <v>5</v>
      </c>
      <c r="F18" s="11">
        <v>35</v>
      </c>
      <c r="H18" s="12"/>
      <c r="I18" s="12" t="s">
        <v>75</v>
      </c>
      <c r="K18" s="11">
        <v>7000</v>
      </c>
      <c r="M18" s="30" t="s">
        <v>45</v>
      </c>
      <c r="N18" s="31"/>
      <c r="O18" s="16"/>
      <c r="P18" s="20">
        <f>SUM(P19:P22)</f>
        <v>14070</v>
      </c>
      <c r="Q18" s="16"/>
    </row>
    <row r="19" spans="2:17" ht="8.25" customHeight="1">
      <c r="B19" s="14"/>
      <c r="C19" s="30" t="s">
        <v>17</v>
      </c>
      <c r="D19" s="30"/>
      <c r="F19" s="11">
        <f>SUM(F20:F24)</f>
        <v>617112</v>
      </c>
      <c r="H19" s="14"/>
      <c r="I19" s="12" t="s">
        <v>18</v>
      </c>
      <c r="K19" s="11">
        <v>5499</v>
      </c>
      <c r="M19" s="12"/>
      <c r="N19" s="12" t="s">
        <v>3</v>
      </c>
      <c r="O19" s="16"/>
      <c r="P19" s="13">
        <v>6000</v>
      </c>
      <c r="Q19" s="16"/>
    </row>
    <row r="20" spans="2:17" ht="8.25" customHeight="1">
      <c r="B20" s="14"/>
      <c r="D20" s="12" t="s">
        <v>7</v>
      </c>
      <c r="F20" s="11">
        <v>2585</v>
      </c>
      <c r="I20" s="10" t="s">
        <v>7</v>
      </c>
      <c r="K20" s="11">
        <v>1648</v>
      </c>
      <c r="N20" s="12" t="s">
        <v>18</v>
      </c>
      <c r="P20" s="13">
        <v>3042</v>
      </c>
      <c r="Q20" s="16"/>
    </row>
    <row r="21" spans="2:16" ht="8.25" customHeight="1">
      <c r="B21" s="14"/>
      <c r="C21" s="14"/>
      <c r="D21" s="12" t="s">
        <v>16</v>
      </c>
      <c r="F21" s="11">
        <v>573422</v>
      </c>
      <c r="H21" s="30" t="s">
        <v>34</v>
      </c>
      <c r="I21" s="30"/>
      <c r="K21" s="11">
        <f>SUM(K22:K23)</f>
        <v>5651</v>
      </c>
      <c r="N21" s="12" t="s">
        <v>44</v>
      </c>
      <c r="P21" s="13">
        <v>2600</v>
      </c>
    </row>
    <row r="22" spans="2:16" ht="8.25" customHeight="1">
      <c r="B22" s="14"/>
      <c r="C22" s="14"/>
      <c r="D22" s="12" t="s">
        <v>20</v>
      </c>
      <c r="F22" s="11">
        <v>30181</v>
      </c>
      <c r="H22" s="12"/>
      <c r="I22" s="12" t="s">
        <v>5</v>
      </c>
      <c r="K22" s="11">
        <v>5628</v>
      </c>
      <c r="M22" s="14"/>
      <c r="N22" s="10" t="s">
        <v>5</v>
      </c>
      <c r="P22" s="13">
        <v>2428</v>
      </c>
    </row>
    <row r="23" spans="2:16" ht="8.25" customHeight="1">
      <c r="B23" s="14"/>
      <c r="D23" s="10" t="s">
        <v>64</v>
      </c>
      <c r="F23" s="11">
        <v>2886</v>
      </c>
      <c r="I23" s="12" t="s">
        <v>7</v>
      </c>
      <c r="K23" s="11">
        <v>23</v>
      </c>
      <c r="M23" s="30" t="s">
        <v>46</v>
      </c>
      <c r="N23" s="30"/>
      <c r="P23" s="13">
        <f>SUM(P24,P25:P27)</f>
        <v>78482</v>
      </c>
    </row>
    <row r="24" spans="2:16" ht="8.25" customHeight="1">
      <c r="B24" s="14"/>
      <c r="D24" s="12" t="s">
        <v>19</v>
      </c>
      <c r="F24" s="11">
        <v>8038</v>
      </c>
      <c r="H24" s="30" t="s">
        <v>76</v>
      </c>
      <c r="I24" s="30"/>
      <c r="K24" s="11">
        <f>SUM(K25:K27)</f>
        <v>33852</v>
      </c>
      <c r="M24" s="14"/>
      <c r="N24" s="12" t="s">
        <v>7</v>
      </c>
      <c r="P24" s="13">
        <v>50229</v>
      </c>
    </row>
    <row r="25" spans="2:16" ht="8.25" customHeight="1">
      <c r="B25" s="14"/>
      <c r="C25" s="30" t="s">
        <v>21</v>
      </c>
      <c r="D25" s="30"/>
      <c r="F25" s="11">
        <f>SUM(F26:F30)</f>
        <v>230329</v>
      </c>
      <c r="H25" s="14"/>
      <c r="I25" s="12" t="s">
        <v>7</v>
      </c>
      <c r="K25" s="11">
        <v>28923</v>
      </c>
      <c r="M25" s="12"/>
      <c r="N25" s="12" t="s">
        <v>14</v>
      </c>
      <c r="P25" s="13">
        <v>26546</v>
      </c>
    </row>
    <row r="26" spans="2:16" ht="8.25" customHeight="1">
      <c r="B26" s="14"/>
      <c r="C26" s="12"/>
      <c r="D26" s="12" t="s">
        <v>16</v>
      </c>
      <c r="F26" s="11">
        <v>162554</v>
      </c>
      <c r="H26" s="14"/>
      <c r="I26" s="10" t="s">
        <v>5</v>
      </c>
      <c r="K26" s="11">
        <v>3035</v>
      </c>
      <c r="M26" s="12"/>
      <c r="N26" s="12" t="s">
        <v>74</v>
      </c>
      <c r="P26" s="13">
        <v>485</v>
      </c>
    </row>
    <row r="27" spans="2:16" ht="8.25" customHeight="1">
      <c r="B27" s="14"/>
      <c r="C27" s="14"/>
      <c r="D27" s="12" t="s">
        <v>7</v>
      </c>
      <c r="F27" s="11">
        <v>64196</v>
      </c>
      <c r="H27" s="12"/>
      <c r="I27" s="12" t="s">
        <v>36</v>
      </c>
      <c r="K27" s="11">
        <v>1894</v>
      </c>
      <c r="M27" s="12"/>
      <c r="N27" s="12" t="s">
        <v>16</v>
      </c>
      <c r="P27" s="13">
        <v>1222</v>
      </c>
    </row>
    <row r="28" spans="2:16" ht="8.25" customHeight="1">
      <c r="B28" s="14"/>
      <c r="C28" s="14"/>
      <c r="D28" s="12" t="s">
        <v>66</v>
      </c>
      <c r="F28" s="11">
        <v>510</v>
      </c>
      <c r="H28" s="30" t="s">
        <v>35</v>
      </c>
      <c r="I28" s="30"/>
      <c r="K28" s="11">
        <f>SUM(K29:K33)</f>
        <v>214259</v>
      </c>
      <c r="M28" s="30" t="s">
        <v>47</v>
      </c>
      <c r="N28" s="30"/>
      <c r="P28" s="13">
        <f>SUM(P29,P30)</f>
        <v>4648</v>
      </c>
    </row>
    <row r="29" spans="2:16" ht="8.25" customHeight="1">
      <c r="B29" s="14"/>
      <c r="C29" s="14"/>
      <c r="D29" s="12" t="s">
        <v>5</v>
      </c>
      <c r="F29" s="11">
        <v>368</v>
      </c>
      <c r="H29" s="12"/>
      <c r="I29" s="12" t="s">
        <v>5</v>
      </c>
      <c r="K29" s="11">
        <v>38888</v>
      </c>
      <c r="M29" s="14"/>
      <c r="N29" s="12" t="s">
        <v>51</v>
      </c>
      <c r="P29" s="13">
        <v>502</v>
      </c>
    </row>
    <row r="30" spans="2:16" ht="8.25" customHeight="1">
      <c r="B30" s="14"/>
      <c r="C30" s="14"/>
      <c r="D30" s="12" t="s">
        <v>20</v>
      </c>
      <c r="F30" s="11">
        <v>2701</v>
      </c>
      <c r="H30" s="14"/>
      <c r="I30" s="12" t="s">
        <v>26</v>
      </c>
      <c r="K30" s="11">
        <v>49024</v>
      </c>
      <c r="N30" s="12" t="s">
        <v>48</v>
      </c>
      <c r="P30" s="13">
        <v>4146</v>
      </c>
    </row>
    <row r="31" spans="2:16" ht="8.25" customHeight="1">
      <c r="B31" s="14"/>
      <c r="C31" s="30" t="s">
        <v>22</v>
      </c>
      <c r="D31" s="30"/>
      <c r="F31" s="11">
        <f>SUM(F32:F42)</f>
        <v>1167430</v>
      </c>
      <c r="H31" s="14"/>
      <c r="I31" s="10" t="s">
        <v>52</v>
      </c>
      <c r="K31" s="11">
        <v>4964</v>
      </c>
      <c r="M31" s="30" t="s">
        <v>49</v>
      </c>
      <c r="N31" s="30"/>
      <c r="P31" s="13">
        <f>SUM(P32)</f>
        <v>1981</v>
      </c>
    </row>
    <row r="32" spans="2:16" ht="8.25" customHeight="1">
      <c r="B32" s="14"/>
      <c r="C32" s="14"/>
      <c r="D32" s="12" t="s">
        <v>20</v>
      </c>
      <c r="F32" s="11">
        <v>46242</v>
      </c>
      <c r="H32" s="14"/>
      <c r="I32" s="10" t="s">
        <v>88</v>
      </c>
      <c r="K32" s="11">
        <v>57999</v>
      </c>
      <c r="M32" s="12"/>
      <c r="N32" s="12" t="s">
        <v>7</v>
      </c>
      <c r="P32" s="13">
        <v>1981</v>
      </c>
    </row>
    <row r="33" spans="2:16" ht="8.25" customHeight="1">
      <c r="B33" s="14"/>
      <c r="C33" s="12"/>
      <c r="D33" s="12" t="s">
        <v>10</v>
      </c>
      <c r="F33" s="11">
        <v>340908</v>
      </c>
      <c r="H33" s="14"/>
      <c r="I33" s="10" t="s">
        <v>56</v>
      </c>
      <c r="K33" s="11">
        <f>62376+1008</f>
        <v>63384</v>
      </c>
      <c r="M33" s="30" t="s">
        <v>50</v>
      </c>
      <c r="N33" s="30"/>
      <c r="P33" s="13">
        <f>SUM(P34)</f>
        <v>201</v>
      </c>
    </row>
    <row r="34" spans="2:16" ht="8.25" customHeight="1">
      <c r="B34" s="14"/>
      <c r="C34" s="12"/>
      <c r="D34" s="12" t="s">
        <v>82</v>
      </c>
      <c r="F34" s="11">
        <v>36547</v>
      </c>
      <c r="H34" s="30" t="s">
        <v>37</v>
      </c>
      <c r="I34" s="30"/>
      <c r="K34" s="11">
        <f>SUM(K35:K37)</f>
        <v>42962</v>
      </c>
      <c r="M34" s="14"/>
      <c r="N34" s="12" t="s">
        <v>7</v>
      </c>
      <c r="P34" s="13">
        <v>201</v>
      </c>
    </row>
    <row r="35" spans="2:16" ht="8.25" customHeight="1">
      <c r="B35" s="14"/>
      <c r="C35" s="14"/>
      <c r="D35" s="12" t="s">
        <v>18</v>
      </c>
      <c r="F35" s="11">
        <v>163774</v>
      </c>
      <c r="H35" s="12"/>
      <c r="I35" s="12" t="s">
        <v>7</v>
      </c>
      <c r="K35" s="11">
        <v>33656</v>
      </c>
      <c r="M35" s="30" t="s">
        <v>4</v>
      </c>
      <c r="N35" s="30"/>
      <c r="P35" s="13">
        <f>SUM(P36)</f>
        <v>1275</v>
      </c>
    </row>
    <row r="36" spans="2:16" ht="8.25" customHeight="1">
      <c r="B36" s="14"/>
      <c r="D36" s="10" t="s">
        <v>23</v>
      </c>
      <c r="F36" s="11">
        <v>204968</v>
      </c>
      <c r="I36" s="12" t="s">
        <v>14</v>
      </c>
      <c r="K36" s="11">
        <v>2290</v>
      </c>
      <c r="M36" s="14"/>
      <c r="N36" s="12" t="s">
        <v>51</v>
      </c>
      <c r="P36" s="13">
        <v>1275</v>
      </c>
    </row>
    <row r="37" spans="2:16" ht="8.25" customHeight="1">
      <c r="B37" s="14"/>
      <c r="C37" s="14"/>
      <c r="D37" s="12" t="s">
        <v>12</v>
      </c>
      <c r="F37" s="11">
        <v>165956</v>
      </c>
      <c r="H37" s="12"/>
      <c r="I37" s="12" t="s">
        <v>74</v>
      </c>
      <c r="K37" s="11">
        <v>7016</v>
      </c>
      <c r="M37" s="30" t="s">
        <v>53</v>
      </c>
      <c r="N37" s="30"/>
      <c r="P37" s="13">
        <f>SUM(P38,P39:P40)</f>
        <v>22131</v>
      </c>
    </row>
    <row r="38" spans="2:16" ht="8.25" customHeight="1">
      <c r="B38" s="14"/>
      <c r="C38" s="14"/>
      <c r="D38" s="12" t="s">
        <v>67</v>
      </c>
      <c r="F38" s="11">
        <v>47557</v>
      </c>
      <c r="H38" s="30" t="s">
        <v>38</v>
      </c>
      <c r="I38" s="30"/>
      <c r="K38" s="11">
        <f>SUM(K39)</f>
        <v>20</v>
      </c>
      <c r="M38" s="16"/>
      <c r="N38" s="17" t="s">
        <v>74</v>
      </c>
      <c r="P38" s="13">
        <v>11405</v>
      </c>
    </row>
    <row r="39" spans="2:16" ht="8.25" customHeight="1">
      <c r="B39" s="14"/>
      <c r="C39" s="14"/>
      <c r="D39" s="10" t="s">
        <v>68</v>
      </c>
      <c r="F39" s="11">
        <v>34325</v>
      </c>
      <c r="H39" s="12"/>
      <c r="I39" s="12" t="s">
        <v>16</v>
      </c>
      <c r="K39" s="11">
        <v>20</v>
      </c>
      <c r="M39" s="18"/>
      <c r="N39" s="17" t="s">
        <v>77</v>
      </c>
      <c r="P39" s="13">
        <v>10375</v>
      </c>
    </row>
    <row r="40" spans="2:16" ht="8.25" customHeight="1">
      <c r="B40" s="14"/>
      <c r="C40" s="14"/>
      <c r="D40" s="12" t="s">
        <v>69</v>
      </c>
      <c r="F40" s="11">
        <v>36501</v>
      </c>
      <c r="H40" s="30" t="s">
        <v>89</v>
      </c>
      <c r="I40" s="30"/>
      <c r="K40" s="11">
        <f>SUM(K41)</f>
        <v>287</v>
      </c>
      <c r="M40" s="18"/>
      <c r="N40" s="17" t="s">
        <v>52</v>
      </c>
      <c r="P40" s="13">
        <v>351</v>
      </c>
    </row>
    <row r="41" spans="2:16" ht="8.25" customHeight="1">
      <c r="B41" s="14"/>
      <c r="C41" s="12"/>
      <c r="D41" s="12" t="s">
        <v>70</v>
      </c>
      <c r="F41" s="11">
        <v>76292</v>
      </c>
      <c r="H41" s="12"/>
      <c r="I41" s="12" t="s">
        <v>16</v>
      </c>
      <c r="K41" s="11">
        <v>287</v>
      </c>
      <c r="M41" s="30" t="s">
        <v>54</v>
      </c>
      <c r="N41" s="30"/>
      <c r="P41" s="13">
        <f>SUM(P42:P44)</f>
        <v>27123</v>
      </c>
    </row>
    <row r="42" spans="2:16" ht="8.25" customHeight="1">
      <c r="B42" s="14"/>
      <c r="C42" s="14"/>
      <c r="D42" s="10" t="s">
        <v>71</v>
      </c>
      <c r="F42" s="11">
        <v>14360</v>
      </c>
      <c r="H42" s="30" t="s">
        <v>90</v>
      </c>
      <c r="I42" s="30"/>
      <c r="K42" s="11">
        <f>SUM(K43)</f>
        <v>8</v>
      </c>
      <c r="N42" s="12" t="s">
        <v>7</v>
      </c>
      <c r="P42" s="13">
        <v>24459</v>
      </c>
    </row>
    <row r="43" spans="2:16" ht="8.25" customHeight="1">
      <c r="B43" s="14"/>
      <c r="C43" s="30" t="s">
        <v>24</v>
      </c>
      <c r="D43" s="31"/>
      <c r="F43" s="11">
        <f>SUM(F44)</f>
        <v>4885</v>
      </c>
      <c r="H43" s="12"/>
      <c r="I43" s="12" t="s">
        <v>16</v>
      </c>
      <c r="K43" s="11">
        <v>8</v>
      </c>
      <c r="N43" s="12" t="s">
        <v>14</v>
      </c>
      <c r="P43" s="13">
        <v>906</v>
      </c>
    </row>
    <row r="44" spans="2:16" ht="8.25" customHeight="1">
      <c r="B44" s="14"/>
      <c r="C44" s="14"/>
      <c r="D44" s="12" t="s">
        <v>7</v>
      </c>
      <c r="F44" s="11">
        <v>4885</v>
      </c>
      <c r="H44" s="30" t="s">
        <v>6</v>
      </c>
      <c r="I44" s="30"/>
      <c r="K44" s="11">
        <f>SUM(K45:K47)</f>
        <v>4842</v>
      </c>
      <c r="M44" s="12"/>
      <c r="N44" s="12" t="s">
        <v>74</v>
      </c>
      <c r="P44" s="13">
        <v>1758</v>
      </c>
    </row>
    <row r="45" spans="2:16" ht="8.25" customHeight="1">
      <c r="B45" s="14"/>
      <c r="C45" s="30" t="s">
        <v>25</v>
      </c>
      <c r="D45" s="30"/>
      <c r="F45" s="11">
        <f>SUM(F46:F47)</f>
        <v>1048120</v>
      </c>
      <c r="I45" s="12" t="s">
        <v>7</v>
      </c>
      <c r="K45" s="11">
        <v>4591</v>
      </c>
      <c r="M45" s="30" t="s">
        <v>55</v>
      </c>
      <c r="N45" s="30"/>
      <c r="P45" s="13">
        <f>SUM(P46:P49)</f>
        <v>92744</v>
      </c>
    </row>
    <row r="46" spans="2:16" ht="8.25" customHeight="1">
      <c r="B46" s="14"/>
      <c r="D46" s="12" t="s">
        <v>26</v>
      </c>
      <c r="F46" s="11">
        <v>898494</v>
      </c>
      <c r="I46" s="12" t="s">
        <v>5</v>
      </c>
      <c r="K46" s="11">
        <v>238</v>
      </c>
      <c r="N46" s="12" t="s">
        <v>5</v>
      </c>
      <c r="P46" s="13">
        <v>48345</v>
      </c>
    </row>
    <row r="47" spans="2:16" ht="8.25" customHeight="1">
      <c r="B47" s="14"/>
      <c r="D47" s="12" t="s">
        <v>10</v>
      </c>
      <c r="F47" s="11">
        <v>149626</v>
      </c>
      <c r="I47" s="12" t="s">
        <v>52</v>
      </c>
      <c r="K47" s="11">
        <v>13</v>
      </c>
      <c r="M47" s="12"/>
      <c r="N47" s="12" t="s">
        <v>52</v>
      </c>
      <c r="P47" s="13">
        <v>14211</v>
      </c>
    </row>
    <row r="48" spans="2:16" ht="8.25" customHeight="1">
      <c r="B48" s="14"/>
      <c r="C48" s="30" t="s">
        <v>27</v>
      </c>
      <c r="D48" s="30"/>
      <c r="F48" s="11">
        <f>SUM(F49:F53)</f>
        <v>190440</v>
      </c>
      <c r="H48" s="30" t="s">
        <v>91</v>
      </c>
      <c r="I48" s="30"/>
      <c r="K48" s="11">
        <f>SUM(K49)</f>
        <v>1</v>
      </c>
      <c r="M48" s="12"/>
      <c r="N48" s="10" t="s">
        <v>7</v>
      </c>
      <c r="P48" s="13">
        <v>29987</v>
      </c>
    </row>
    <row r="49" spans="2:16" ht="8.25" customHeight="1">
      <c r="B49" s="14"/>
      <c r="C49" s="12"/>
      <c r="D49" s="12" t="s">
        <v>10</v>
      </c>
      <c r="F49" s="11">
        <v>163455</v>
      </c>
      <c r="H49" s="12"/>
      <c r="I49" s="12" t="s">
        <v>16</v>
      </c>
      <c r="K49" s="11">
        <v>1</v>
      </c>
      <c r="N49" s="12" t="s">
        <v>56</v>
      </c>
      <c r="P49" s="13">
        <v>201</v>
      </c>
    </row>
    <row r="50" spans="2:16" ht="8.25" customHeight="1">
      <c r="B50" s="14"/>
      <c r="C50" s="12"/>
      <c r="D50" s="10" t="s">
        <v>83</v>
      </c>
      <c r="F50" s="11">
        <v>6000</v>
      </c>
      <c r="H50" s="30" t="s">
        <v>39</v>
      </c>
      <c r="I50" s="30"/>
      <c r="K50" s="11">
        <f>SUM(K51:K53)</f>
        <v>17143</v>
      </c>
      <c r="M50" s="30" t="s">
        <v>8</v>
      </c>
      <c r="N50" s="30"/>
      <c r="P50" s="13">
        <f>SUM(P51:P51)</f>
        <v>1603</v>
      </c>
    </row>
    <row r="51" spans="2:16" ht="8.25" customHeight="1">
      <c r="B51" s="14"/>
      <c r="D51" s="10" t="s">
        <v>64</v>
      </c>
      <c r="F51" s="11">
        <v>6500</v>
      </c>
      <c r="H51" s="12"/>
      <c r="I51" s="12" t="s">
        <v>7</v>
      </c>
      <c r="K51" s="11">
        <v>15608</v>
      </c>
      <c r="M51" s="12"/>
      <c r="N51" s="12" t="s">
        <v>57</v>
      </c>
      <c r="P51" s="13">
        <v>1603</v>
      </c>
    </row>
    <row r="52" spans="2:16" ht="8.25" customHeight="1">
      <c r="B52" s="14"/>
      <c r="D52" s="10" t="s">
        <v>84</v>
      </c>
      <c r="F52" s="11">
        <v>7984</v>
      </c>
      <c r="I52" s="12" t="s">
        <v>5</v>
      </c>
      <c r="K52" s="11">
        <v>1459</v>
      </c>
      <c r="M52" s="30" t="s">
        <v>58</v>
      </c>
      <c r="N52" s="30"/>
      <c r="P52" s="13">
        <f>SUM(P53:P55)</f>
        <v>15778</v>
      </c>
    </row>
    <row r="53" spans="2:16" ht="8.25" customHeight="1">
      <c r="B53" s="14"/>
      <c r="D53" s="10" t="s">
        <v>72</v>
      </c>
      <c r="F53" s="11">
        <v>6501</v>
      </c>
      <c r="H53" s="12"/>
      <c r="I53" s="12" t="s">
        <v>14</v>
      </c>
      <c r="K53" s="11">
        <v>76</v>
      </c>
      <c r="M53" s="16"/>
      <c r="N53" s="17" t="s">
        <v>7</v>
      </c>
      <c r="O53" s="15"/>
      <c r="P53" s="13">
        <v>13947</v>
      </c>
    </row>
    <row r="54" spans="2:16" ht="8.25" customHeight="1">
      <c r="B54" s="14"/>
      <c r="C54" s="30" t="s">
        <v>85</v>
      </c>
      <c r="D54" s="30"/>
      <c r="F54" s="11">
        <f>SUM(F55:F57)</f>
        <v>3748</v>
      </c>
      <c r="H54" s="30" t="s">
        <v>40</v>
      </c>
      <c r="I54" s="30"/>
      <c r="K54" s="11">
        <f>SUM(K55:K57)</f>
        <v>8651</v>
      </c>
      <c r="N54" s="12" t="s">
        <v>14</v>
      </c>
      <c r="P54" s="13">
        <v>447</v>
      </c>
    </row>
    <row r="55" spans="2:16" ht="8.25" customHeight="1">
      <c r="B55" s="14"/>
      <c r="C55" s="14"/>
      <c r="D55" s="12" t="s">
        <v>57</v>
      </c>
      <c r="F55" s="11">
        <v>500</v>
      </c>
      <c r="H55" s="19"/>
      <c r="I55" s="19" t="s">
        <v>7</v>
      </c>
      <c r="K55" s="11">
        <v>7769</v>
      </c>
      <c r="M55" s="12"/>
      <c r="N55" s="12" t="s">
        <v>74</v>
      </c>
      <c r="P55" s="13">
        <v>1384</v>
      </c>
    </row>
    <row r="56" spans="2:16" ht="8.25" customHeight="1">
      <c r="B56" s="14"/>
      <c r="C56" s="12"/>
      <c r="D56" s="12" t="s">
        <v>5</v>
      </c>
      <c r="F56" s="11">
        <v>660</v>
      </c>
      <c r="I56" s="12" t="s">
        <v>5</v>
      </c>
      <c r="K56" s="11">
        <v>276</v>
      </c>
      <c r="M56" s="30" t="s">
        <v>59</v>
      </c>
      <c r="N56" s="30"/>
      <c r="P56" s="13">
        <f>SUM(P57:P59)</f>
        <v>34114</v>
      </c>
    </row>
    <row r="57" spans="2:16" ht="8.25" customHeight="1">
      <c r="B57" s="14"/>
      <c r="C57" s="14"/>
      <c r="D57" s="12" t="s">
        <v>18</v>
      </c>
      <c r="F57" s="11">
        <v>2588</v>
      </c>
      <c r="I57" s="10" t="s">
        <v>66</v>
      </c>
      <c r="K57" s="11">
        <v>606</v>
      </c>
      <c r="M57" s="12"/>
      <c r="N57" s="12" t="s">
        <v>7</v>
      </c>
      <c r="P57" s="13">
        <v>33630</v>
      </c>
    </row>
    <row r="58" spans="2:16" ht="8.25" customHeight="1">
      <c r="B58" s="14"/>
      <c r="C58" s="30" t="s">
        <v>28</v>
      </c>
      <c r="D58" s="30"/>
      <c r="F58" s="11">
        <f>SUM(F59:F60,K5)</f>
        <v>63937</v>
      </c>
      <c r="H58" s="30" t="s">
        <v>41</v>
      </c>
      <c r="I58" s="30"/>
      <c r="K58" s="11">
        <f>SUM(K59,P5,P6)</f>
        <v>333973</v>
      </c>
      <c r="M58" s="12"/>
      <c r="N58" s="12" t="s">
        <v>5</v>
      </c>
      <c r="P58" s="20">
        <v>420</v>
      </c>
    </row>
    <row r="59" spans="2:16" ht="8.25" customHeight="1">
      <c r="B59" s="14"/>
      <c r="C59" s="14"/>
      <c r="D59" s="12" t="s">
        <v>7</v>
      </c>
      <c r="F59" s="11">
        <v>6230</v>
      </c>
      <c r="G59" s="16"/>
      <c r="H59" s="17"/>
      <c r="I59" s="25" t="s">
        <v>7</v>
      </c>
      <c r="J59" s="16"/>
      <c r="K59" s="13">
        <v>22049</v>
      </c>
      <c r="L59" s="28"/>
      <c r="M59" s="12"/>
      <c r="N59" s="12" t="s">
        <v>14</v>
      </c>
      <c r="P59" s="13">
        <v>64</v>
      </c>
    </row>
    <row r="60" spans="1:16" ht="8.25" customHeight="1">
      <c r="A60" s="16"/>
      <c r="B60" s="21"/>
      <c r="C60" s="21"/>
      <c r="D60" s="17" t="s">
        <v>5</v>
      </c>
      <c r="E60" s="16"/>
      <c r="F60" s="11">
        <v>1867</v>
      </c>
      <c r="G60" s="28"/>
      <c r="H60" s="16"/>
      <c r="I60" s="25"/>
      <c r="J60" s="16"/>
      <c r="K60" s="11"/>
      <c r="L60" s="28"/>
      <c r="M60" s="21"/>
      <c r="N60" s="21"/>
      <c r="O60" s="16"/>
      <c r="P60" s="9"/>
    </row>
    <row r="61" spans="1:16" ht="3" customHeight="1">
      <c r="A61" s="22"/>
      <c r="B61" s="23"/>
      <c r="C61" s="22"/>
      <c r="D61" s="22"/>
      <c r="E61" s="22"/>
      <c r="F61" s="26"/>
      <c r="G61" s="27"/>
      <c r="H61" s="22"/>
      <c r="I61" s="22"/>
      <c r="J61" s="22"/>
      <c r="K61" s="29"/>
      <c r="L61" s="22"/>
      <c r="M61" s="22"/>
      <c r="N61" s="22"/>
      <c r="O61" s="22"/>
      <c r="P61" s="26"/>
    </row>
    <row r="62" ht="6" customHeight="1">
      <c r="B62" s="24"/>
    </row>
    <row r="63" spans="2:14" ht="11.25" customHeight="1">
      <c r="B63" s="24" t="s">
        <v>78</v>
      </c>
      <c r="M63" s="14"/>
      <c r="N63" s="14"/>
    </row>
    <row r="64" spans="2:14" ht="12" customHeight="1">
      <c r="B64" s="1" t="s">
        <v>79</v>
      </c>
      <c r="M64" s="14"/>
      <c r="N64" s="14"/>
    </row>
    <row r="65" spans="13:14" ht="8.25" customHeight="1">
      <c r="M65" s="14"/>
      <c r="N65" s="14"/>
    </row>
    <row r="66" ht="8.25" customHeight="1">
      <c r="B66" s="24"/>
    </row>
    <row r="67" ht="8.25" customHeight="1"/>
    <row r="68" ht="8.25" customHeight="1"/>
    <row r="69" ht="8.25" customHeight="1"/>
    <row r="71" ht="10.5" customHeight="1"/>
    <row r="75" ht="10.5">
      <c r="G75" s="16"/>
    </row>
    <row r="76" ht="13.5" customHeight="1">
      <c r="G76" s="16"/>
    </row>
    <row r="80" spans="13:14" ht="10.5">
      <c r="M80" s="14"/>
      <c r="N80" s="14"/>
    </row>
    <row r="81" spans="13:14" ht="10.5">
      <c r="M81" s="14"/>
      <c r="N81" s="14"/>
    </row>
    <row r="82" spans="13:14" ht="10.5">
      <c r="M82" s="14"/>
      <c r="N82" s="14"/>
    </row>
    <row r="83" spans="13:14" ht="10.5">
      <c r="M83" s="14"/>
      <c r="N83" s="14"/>
    </row>
    <row r="84" spans="13:14" ht="10.5">
      <c r="M84" s="14"/>
      <c r="N84" s="14"/>
    </row>
    <row r="85" spans="13:14" ht="10.5">
      <c r="M85" s="14"/>
      <c r="N85" s="14"/>
    </row>
    <row r="86" spans="13:14" ht="10.5">
      <c r="M86" s="14"/>
      <c r="N86" s="14"/>
    </row>
    <row r="87" spans="13:14" ht="10.5">
      <c r="M87" s="14"/>
      <c r="N87" s="14"/>
    </row>
    <row r="88" spans="13:14" ht="10.5">
      <c r="M88" s="14"/>
      <c r="N88" s="14"/>
    </row>
    <row r="89" spans="13:14" ht="10.5">
      <c r="M89" s="14"/>
      <c r="N89" s="14"/>
    </row>
    <row r="90" spans="13:14" ht="10.5">
      <c r="M90" s="14"/>
      <c r="N90" s="14"/>
    </row>
    <row r="91" spans="13:14" ht="10.5">
      <c r="M91" s="14"/>
      <c r="N91" s="14"/>
    </row>
    <row r="92" spans="13:14" ht="10.5">
      <c r="M92" s="14"/>
      <c r="N92" s="14"/>
    </row>
    <row r="93" spans="13:14" ht="10.5">
      <c r="M93" s="14"/>
      <c r="N93" s="14"/>
    </row>
    <row r="94" spans="13:14" ht="10.5">
      <c r="M94" s="14"/>
      <c r="N94" s="14"/>
    </row>
    <row r="95" spans="13:14" ht="10.5">
      <c r="M95" s="14"/>
      <c r="N95" s="14"/>
    </row>
    <row r="96" spans="13:14" ht="10.5">
      <c r="M96" s="14"/>
      <c r="N96" s="14"/>
    </row>
    <row r="97" spans="13:14" ht="10.5">
      <c r="M97" s="14"/>
      <c r="N97" s="14"/>
    </row>
    <row r="98" spans="13:14" ht="10.5">
      <c r="M98" s="14"/>
      <c r="N98" s="14"/>
    </row>
    <row r="99" spans="13:14" ht="10.5">
      <c r="M99" s="14"/>
      <c r="N99" s="14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  <row r="334" spans="13:14" ht="10.5">
      <c r="M334" s="14"/>
      <c r="N334" s="14"/>
    </row>
    <row r="335" spans="13:14" ht="10.5">
      <c r="M335" s="14"/>
      <c r="N335" s="14"/>
    </row>
    <row r="336" spans="13:14" ht="10.5">
      <c r="M336" s="14"/>
      <c r="N336" s="14"/>
    </row>
    <row r="337" spans="13:14" ht="10.5">
      <c r="M337" s="14"/>
      <c r="N337" s="14"/>
    </row>
    <row r="338" spans="13:14" ht="10.5">
      <c r="M338" s="14"/>
      <c r="N338" s="14"/>
    </row>
    <row r="339" spans="13:14" ht="10.5">
      <c r="M339" s="14"/>
      <c r="N339" s="14"/>
    </row>
    <row r="340" spans="13:14" ht="10.5">
      <c r="M340" s="14"/>
      <c r="N340" s="14"/>
    </row>
    <row r="341" spans="13:14" ht="10.5">
      <c r="M341" s="14"/>
      <c r="N341" s="14"/>
    </row>
    <row r="342" spans="13:14" ht="10.5">
      <c r="M342" s="14"/>
      <c r="N342" s="14"/>
    </row>
    <row r="343" spans="13:14" ht="10.5">
      <c r="M343" s="14"/>
      <c r="N343" s="14"/>
    </row>
    <row r="344" spans="13:14" ht="10.5">
      <c r="M344" s="14"/>
      <c r="N344" s="14"/>
    </row>
    <row r="345" spans="13:14" ht="10.5">
      <c r="M345" s="14"/>
      <c r="N345" s="14"/>
    </row>
    <row r="346" spans="13:14" ht="10.5">
      <c r="M346" s="14"/>
      <c r="N346" s="14"/>
    </row>
    <row r="347" spans="13:14" ht="10.5">
      <c r="M347" s="14"/>
      <c r="N347" s="14"/>
    </row>
    <row r="348" spans="13:14" ht="10.5">
      <c r="M348" s="14"/>
      <c r="N348" s="14"/>
    </row>
    <row r="349" spans="13:14" ht="10.5">
      <c r="M349" s="14"/>
      <c r="N349" s="14"/>
    </row>
  </sheetData>
  <mergeCells count="47">
    <mergeCell ref="M45:N45"/>
    <mergeCell ref="M41:N41"/>
    <mergeCell ref="M52:N52"/>
    <mergeCell ref="M50:N50"/>
    <mergeCell ref="H58:I58"/>
    <mergeCell ref="C45:D45"/>
    <mergeCell ref="C48:D48"/>
    <mergeCell ref="F1:N1"/>
    <mergeCell ref="B3:D3"/>
    <mergeCell ref="H3:I3"/>
    <mergeCell ref="M3:N3"/>
    <mergeCell ref="C6:D6"/>
    <mergeCell ref="C54:D54"/>
    <mergeCell ref="M56:N56"/>
    <mergeCell ref="B5:D5"/>
    <mergeCell ref="C8:D8"/>
    <mergeCell ref="C14:D14"/>
    <mergeCell ref="H15:I15"/>
    <mergeCell ref="H6:I6"/>
    <mergeCell ref="C58:D58"/>
    <mergeCell ref="C10:D10"/>
    <mergeCell ref="H21:I21"/>
    <mergeCell ref="H28:I28"/>
    <mergeCell ref="H34:I34"/>
    <mergeCell ref="H50:I50"/>
    <mergeCell ref="H54:I54"/>
    <mergeCell ref="C31:D31"/>
    <mergeCell ref="C43:D43"/>
    <mergeCell ref="C19:D19"/>
    <mergeCell ref="H48:I48"/>
    <mergeCell ref="H44:I44"/>
    <mergeCell ref="C25:D25"/>
    <mergeCell ref="H38:I38"/>
    <mergeCell ref="H40:I40"/>
    <mergeCell ref="H42:I42"/>
    <mergeCell ref="H12:I12"/>
    <mergeCell ref="M28:N28"/>
    <mergeCell ref="M35:N35"/>
    <mergeCell ref="M33:N33"/>
    <mergeCell ref="M31:N31"/>
    <mergeCell ref="M18:N18"/>
    <mergeCell ref="H24:I24"/>
    <mergeCell ref="M7:N7"/>
    <mergeCell ref="M9:N9"/>
    <mergeCell ref="M12:N12"/>
    <mergeCell ref="M37:N37"/>
    <mergeCell ref="M23:N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2005-10-19T11:35:52Z</cp:lastPrinted>
  <dcterms:created xsi:type="dcterms:W3CDTF">2002-12-17T02:52:02Z</dcterms:created>
  <dcterms:modified xsi:type="dcterms:W3CDTF">2007-01-31T06:41:48Z</dcterms:modified>
  <cp:category/>
  <cp:version/>
  <cp:contentType/>
  <cp:contentStatus/>
</cp:coreProperties>
</file>