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5 h17" sheetId="1" r:id="rId1"/>
  </sheets>
  <definedNames/>
  <calcPr fullCalcOnLoad="1"/>
</workbook>
</file>

<file path=xl/sharedStrings.xml><?xml version="1.0" encoding="utf-8"?>
<sst xmlns="http://schemas.openxmlformats.org/spreadsheetml/2006/main" count="161" uniqueCount="69">
  <si>
    <t>及び昼間人口</t>
  </si>
  <si>
    <t>(単位　人口　人、率　％）</t>
  </si>
  <si>
    <t>市町村別</t>
  </si>
  <si>
    <t>夜間人口  (A)</t>
  </si>
  <si>
    <t>流入人口  (B)</t>
  </si>
  <si>
    <t>流出</t>
  </si>
  <si>
    <t>人口 (C)</t>
  </si>
  <si>
    <t>流出入超過人口 (D)  ((B)-(C))</t>
  </si>
  <si>
    <t>昼間人口</t>
  </si>
  <si>
    <t>総数</t>
  </si>
  <si>
    <t>通勤</t>
  </si>
  <si>
    <t>通学</t>
  </si>
  <si>
    <t>流入率</t>
  </si>
  <si>
    <t>通学</t>
  </si>
  <si>
    <t>流出率</t>
  </si>
  <si>
    <t>総数</t>
  </si>
  <si>
    <t>通勤</t>
  </si>
  <si>
    <t>流出入超過率</t>
  </si>
  <si>
    <t>(A)+(D)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</si>
  <si>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</si>
  <si>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</si>
  <si>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</si>
  <si>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</si>
  <si>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</si>
  <si>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</si>
  <si>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</si>
  <si>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</si>
  <si>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</si>
  <si>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</si>
  <si>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</si>
  <si>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　　年齢不詳者を含まない。
資料　総務省統計局「国勢調査」</t>
  </si>
  <si>
    <t>平成7年</t>
  </si>
  <si>
    <t>昭和55年</t>
  </si>
  <si>
    <t>昭和60年</t>
  </si>
  <si>
    <t>平成2年</t>
  </si>
  <si>
    <t>平成12年</t>
  </si>
  <si>
    <t xml:space="preserve">- </t>
  </si>
  <si>
    <r>
      <t>2-5</t>
    </r>
    <r>
      <rPr>
        <sz val="14"/>
        <rFont val="ＭＳ 明朝"/>
        <family val="1"/>
      </rPr>
      <t>市町村別流動人口</t>
    </r>
  </si>
  <si>
    <t>富山市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</si>
  <si>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</si>
  <si>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</si>
  <si>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</si>
  <si>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</si>
  <si>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</si>
  <si>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</si>
  <si>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</si>
  <si>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</si>
  <si>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</si>
  <si>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</si>
  <si>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</si>
  <si>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</si>
  <si>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(旧砺波市)</t>
  </si>
  <si>
    <t>(旧庄川町)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</si>
  <si>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</si>
  <si>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</si>
  <si>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</si>
  <si>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</si>
  <si>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</si>
  <si>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</si>
  <si>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</si>
  <si>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</si>
  <si>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</si>
  <si>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</si>
  <si>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(旧新湊市)</t>
  </si>
  <si>
    <t>(旧小杉町)</t>
  </si>
  <si>
    <t>(旧大門町)</t>
  </si>
  <si>
    <t>(旧下村)</t>
  </si>
  <si>
    <t>(旧大島町)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</si>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</sst>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</numFmts>
  <fonts count="1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8" fontId="1" fillId="0" borderId="4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9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showGridLines="0" tabSelected="1" workbookViewId="0" topLeftCell="A31">
      <selection activeCell="G56" sqref="G56"/>
    </sheetView>
  </sheetViews>
  <sheetFormatPr defaultColWidth="9.003906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6384" width="11.125" style="1" customWidth="1"/>
  </cols>
  <sheetData>
    <row r="1" spans="2:18" ht="16.5" customHeight="1">
      <c r="B1" s="2"/>
      <c r="C1" s="3"/>
      <c r="D1" s="3"/>
      <c r="E1" s="3"/>
      <c r="F1" s="48" t="s">
        <v>37</v>
      </c>
      <c r="G1" s="49"/>
      <c r="H1" s="49"/>
      <c r="I1" s="49"/>
      <c r="J1" s="6"/>
      <c r="K1" s="7"/>
      <c r="L1" s="6"/>
      <c r="M1" s="50" t="s">
        <v>0</v>
      </c>
      <c r="N1" s="51"/>
      <c r="O1" s="51"/>
      <c r="P1" s="7"/>
      <c r="Q1" s="52" t="s">
        <v>1</v>
      </c>
      <c r="R1" s="52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7"/>
      <c r="Q2" s="7"/>
      <c r="R2" s="8"/>
    </row>
    <row r="3" spans="1:18" s="14" customFormat="1" ht="18" customHeight="1">
      <c r="A3" s="9"/>
      <c r="B3" s="53" t="s">
        <v>2</v>
      </c>
      <c r="C3" s="54"/>
      <c r="D3" s="57" t="s">
        <v>3</v>
      </c>
      <c r="E3" s="59" t="s">
        <v>4</v>
      </c>
      <c r="F3" s="60"/>
      <c r="G3" s="60"/>
      <c r="H3" s="61"/>
      <c r="I3" s="59" t="s">
        <v>5</v>
      </c>
      <c r="J3" s="62"/>
      <c r="K3" s="63"/>
      <c r="L3" s="60" t="s">
        <v>6</v>
      </c>
      <c r="M3" s="65"/>
      <c r="N3" s="59" t="s">
        <v>7</v>
      </c>
      <c r="O3" s="60"/>
      <c r="P3" s="60"/>
      <c r="Q3" s="61"/>
      <c r="R3" s="13" t="s">
        <v>8</v>
      </c>
    </row>
    <row r="4" spans="1:18" s="14" customFormat="1" ht="19.5" customHeight="1">
      <c r="A4" s="15"/>
      <c r="B4" s="55"/>
      <c r="C4" s="56"/>
      <c r="D4" s="58"/>
      <c r="E4" s="17" t="s">
        <v>9</v>
      </c>
      <c r="F4" s="11" t="s">
        <v>10</v>
      </c>
      <c r="G4" s="17" t="s">
        <v>11</v>
      </c>
      <c r="H4" s="18" t="s">
        <v>12</v>
      </c>
      <c r="I4" s="17" t="s">
        <v>9</v>
      </c>
      <c r="J4" s="10" t="s">
        <v>10</v>
      </c>
      <c r="K4" s="64"/>
      <c r="L4" s="11" t="s">
        <v>13</v>
      </c>
      <c r="M4" s="18" t="s">
        <v>14</v>
      </c>
      <c r="N4" s="16" t="s">
        <v>15</v>
      </c>
      <c r="O4" s="16" t="s">
        <v>16</v>
      </c>
      <c r="P4" s="16" t="s">
        <v>13</v>
      </c>
      <c r="Q4" s="16" t="s">
        <v>17</v>
      </c>
      <c r="R4" s="19" t="s">
        <v>18</v>
      </c>
    </row>
    <row r="5" spans="3:13" s="14" customFormat="1" ht="3" customHeight="1">
      <c r="C5" s="20"/>
      <c r="H5" s="12"/>
      <c r="M5" s="12"/>
    </row>
    <row r="6" spans="1:18" s="27" customFormat="1" ht="14.25" customHeight="1">
      <c r="A6" s="1"/>
      <c r="B6" s="21" t="s">
        <v>32</v>
      </c>
      <c r="C6" s="22"/>
      <c r="D6" s="23">
        <v>1103441</v>
      </c>
      <c r="E6" s="23">
        <v>147806</v>
      </c>
      <c r="F6" s="23">
        <v>125097</v>
      </c>
      <c r="G6" s="23">
        <v>22709</v>
      </c>
      <c r="H6" s="24">
        <v>13.4</v>
      </c>
      <c r="I6" s="25">
        <v>151607</v>
      </c>
      <c r="J6" s="25">
        <v>127905</v>
      </c>
      <c r="K6" s="26"/>
      <c r="L6" s="25">
        <v>23702</v>
      </c>
      <c r="M6" s="24">
        <v>13.7</v>
      </c>
      <c r="N6" s="23">
        <v>-3801</v>
      </c>
      <c r="O6" s="23">
        <v>-2808</v>
      </c>
      <c r="P6" s="25">
        <v>-993</v>
      </c>
      <c r="Q6" s="24">
        <v>-0.3</v>
      </c>
      <c r="R6" s="25">
        <v>1099640</v>
      </c>
    </row>
    <row r="7" spans="1:18" s="27" customFormat="1" ht="14.25" customHeight="1">
      <c r="A7" s="1"/>
      <c r="B7" s="21" t="s">
        <v>33</v>
      </c>
      <c r="C7" s="22"/>
      <c r="D7" s="23">
        <v>1118339</v>
      </c>
      <c r="E7" s="23">
        <v>166603</v>
      </c>
      <c r="F7" s="23">
        <v>141165</v>
      </c>
      <c r="G7" s="23">
        <v>25438</v>
      </c>
      <c r="H7" s="24">
        <v>14.9</v>
      </c>
      <c r="I7" s="25">
        <v>169801</v>
      </c>
      <c r="J7" s="25">
        <v>143601</v>
      </c>
      <c r="K7" s="26"/>
      <c r="L7" s="25">
        <v>26200</v>
      </c>
      <c r="M7" s="24">
        <v>15.2</v>
      </c>
      <c r="N7" s="23">
        <v>-3198</v>
      </c>
      <c r="O7" s="23">
        <v>-2436</v>
      </c>
      <c r="P7" s="25">
        <v>-762</v>
      </c>
      <c r="Q7" s="24">
        <v>-0.3</v>
      </c>
      <c r="R7" s="25">
        <v>1115141</v>
      </c>
    </row>
    <row r="8" spans="1:18" s="27" customFormat="1" ht="14.25" customHeight="1">
      <c r="A8" s="1"/>
      <c r="B8" s="21" t="s">
        <v>34</v>
      </c>
      <c r="C8" s="22"/>
      <c r="D8" s="23">
        <v>1118625</v>
      </c>
      <c r="E8" s="23">
        <v>193706</v>
      </c>
      <c r="F8" s="23">
        <v>161304</v>
      </c>
      <c r="G8" s="23">
        <v>32402</v>
      </c>
      <c r="H8" s="24">
        <v>17.3</v>
      </c>
      <c r="I8" s="25">
        <v>197831</v>
      </c>
      <c r="J8" s="25">
        <v>164216</v>
      </c>
      <c r="K8" s="26"/>
      <c r="L8" s="25">
        <v>33615</v>
      </c>
      <c r="M8" s="24">
        <v>17.7</v>
      </c>
      <c r="N8" s="23">
        <v>-4125</v>
      </c>
      <c r="O8" s="23">
        <v>-2912</v>
      </c>
      <c r="P8" s="23">
        <v>-1213</v>
      </c>
      <c r="Q8" s="24">
        <v>-0.4</v>
      </c>
      <c r="R8" s="25">
        <v>1114500</v>
      </c>
    </row>
    <row r="9" spans="1:18" s="27" customFormat="1" ht="14.25" customHeight="1">
      <c r="A9" s="1"/>
      <c r="B9" s="21" t="s">
        <v>31</v>
      </c>
      <c r="C9" s="22"/>
      <c r="D9" s="23">
        <v>1123004</v>
      </c>
      <c r="E9" s="23">
        <v>213428</v>
      </c>
      <c r="F9" s="23">
        <v>184286</v>
      </c>
      <c r="G9" s="23">
        <v>29142</v>
      </c>
      <c r="H9" s="24">
        <v>19</v>
      </c>
      <c r="I9" s="25">
        <v>216094</v>
      </c>
      <c r="J9" s="25">
        <v>185754</v>
      </c>
      <c r="K9" s="26"/>
      <c r="L9" s="25">
        <v>30340</v>
      </c>
      <c r="M9" s="24">
        <v>19.2</v>
      </c>
      <c r="N9" s="23">
        <v>-2666</v>
      </c>
      <c r="O9" s="23">
        <v>-1468</v>
      </c>
      <c r="P9" s="23">
        <v>-1198</v>
      </c>
      <c r="Q9" s="24">
        <v>-0.2</v>
      </c>
      <c r="R9" s="25">
        <v>1120338</v>
      </c>
    </row>
    <row r="10" spans="1:18" s="35" customFormat="1" ht="14.25" customHeight="1">
      <c r="A10" s="28"/>
      <c r="B10" s="29" t="s">
        <v>35</v>
      </c>
      <c r="C10" s="30"/>
      <c r="D10" s="31">
        <v>1120453</v>
      </c>
      <c r="E10" s="33">
        <f>F10+G10</f>
        <v>220525</v>
      </c>
      <c r="F10" s="31">
        <v>195386</v>
      </c>
      <c r="G10" s="31">
        <v>25139</v>
      </c>
      <c r="H10" s="32">
        <f>E10/D10*100</f>
        <v>19.681771569177826</v>
      </c>
      <c r="I10" s="33">
        <f>J10+L10</f>
        <v>223790</v>
      </c>
      <c r="J10" s="33">
        <v>197717</v>
      </c>
      <c r="K10" s="34"/>
      <c r="L10" s="33">
        <v>26073</v>
      </c>
      <c r="M10" s="32">
        <f>I10/D10*100</f>
        <v>19.97317156542934</v>
      </c>
      <c r="N10" s="31">
        <f>E10-I10</f>
        <v>-3265</v>
      </c>
      <c r="O10" s="31">
        <f>F10-J10</f>
        <v>-2331</v>
      </c>
      <c r="P10" s="31">
        <f>G10-K10</f>
        <v>25139</v>
      </c>
      <c r="Q10" s="32">
        <f>N10/D10*100</f>
        <v>-0.29139999625151614</v>
      </c>
      <c r="R10" s="33">
        <v>1117188</v>
      </c>
    </row>
    <row r="11" spans="1:18" s="27" customFormat="1" ht="6" customHeight="1">
      <c r="A11" s="1"/>
      <c r="B11" s="21"/>
      <c r="C11" s="22"/>
      <c r="D11" s="23"/>
      <c r="E11" s="23"/>
      <c r="F11" s="23"/>
      <c r="G11" s="23"/>
      <c r="H11" s="24"/>
      <c r="I11" s="25"/>
      <c r="J11" s="25"/>
      <c r="K11" s="26"/>
      <c r="L11" s="25"/>
      <c r="M11" s="24"/>
      <c r="N11" s="23"/>
      <c r="O11" s="23"/>
      <c r="P11" s="23"/>
      <c r="Q11" s="24"/>
      <c r="R11" s="25"/>
    </row>
    <row r="12" spans="1:18" s="27" customFormat="1" ht="14.25" customHeight="1">
      <c r="A12" s="1"/>
      <c r="B12" s="21" t="s">
        <v>38</v>
      </c>
      <c r="C12" s="22"/>
      <c r="D12" s="23" t="s">
        <v>68</v>
      </c>
      <c r="E12" s="23" t="s">
        <v>68</v>
      </c>
      <c r="F12" s="23" t="s">
        <v>68</v>
      </c>
      <c r="G12" s="23" t="s">
        <v>68</v>
      </c>
      <c r="H12" s="23" t="s">
        <v>68</v>
      </c>
      <c r="I12" s="23" t="s">
        <v>68</v>
      </c>
      <c r="J12" s="23" t="s">
        <v>68</v>
      </c>
      <c r="K12" s="23" t="s">
        <v>68</v>
      </c>
      <c r="L12" s="23" t="s">
        <v>68</v>
      </c>
      <c r="M12" s="23" t="s">
        <v>68</v>
      </c>
      <c r="N12" s="23" t="s">
        <v>68</v>
      </c>
      <c r="O12" s="23" t="s">
        <v>68</v>
      </c>
      <c r="P12" s="23" t="s">
        <v>68</v>
      </c>
      <c r="Q12" s="23" t="s">
        <v>68</v>
      </c>
      <c r="R12" s="23" t="s">
        <v>68</v>
      </c>
    </row>
    <row r="13" spans="1:18" s="27" customFormat="1" ht="14.25" customHeight="1">
      <c r="A13" s="1"/>
      <c r="B13" s="21" t="s">
        <v>39</v>
      </c>
      <c r="C13" s="22"/>
      <c r="D13" s="23">
        <v>325425</v>
      </c>
      <c r="E13" s="25">
        <f aca="true" t="shared" si="0" ref="E13:E19">F13+G13</f>
        <v>63762</v>
      </c>
      <c r="F13" s="23">
        <v>55586</v>
      </c>
      <c r="G13" s="23">
        <v>8176</v>
      </c>
      <c r="H13" s="24">
        <f aca="true" t="shared" si="1" ref="H13:H19">E13/D13*100</f>
        <v>19.593454713067526</v>
      </c>
      <c r="I13" s="25">
        <f aca="true" t="shared" si="2" ref="I13:I19">J13+L13</f>
        <v>26493</v>
      </c>
      <c r="J13" s="25">
        <v>23892</v>
      </c>
      <c r="K13" s="26"/>
      <c r="L13" s="25">
        <v>2601</v>
      </c>
      <c r="M13" s="24">
        <f aca="true" t="shared" si="3" ref="M13:M19">I13/D13*100</f>
        <v>8.141046324037797</v>
      </c>
      <c r="N13" s="23">
        <f>E13-I13</f>
        <v>37269</v>
      </c>
      <c r="O13" s="23">
        <f>F13-J13</f>
        <v>31694</v>
      </c>
      <c r="P13" s="23">
        <f>G13-K13</f>
        <v>8176</v>
      </c>
      <c r="Q13" s="24">
        <f aca="true" t="shared" si="4" ref="Q13:Q19">N13/D13*100</f>
        <v>11.452408389029731</v>
      </c>
      <c r="R13" s="25">
        <v>362694</v>
      </c>
    </row>
    <row r="14" spans="1:18" s="27" customFormat="1" ht="14.25" customHeight="1">
      <c r="A14" s="1"/>
      <c r="B14" s="21" t="s">
        <v>40</v>
      </c>
      <c r="C14" s="22"/>
      <c r="D14" s="23">
        <v>22642</v>
      </c>
      <c r="E14" s="25">
        <f t="shared" si="0"/>
        <v>3306</v>
      </c>
      <c r="F14" s="23">
        <v>2934</v>
      </c>
      <c r="G14" s="23">
        <v>372</v>
      </c>
      <c r="H14" s="24">
        <f t="shared" si="1"/>
        <v>14.601183641021112</v>
      </c>
      <c r="I14" s="25">
        <f t="shared" si="2"/>
        <v>6995</v>
      </c>
      <c r="J14" s="25">
        <v>6220</v>
      </c>
      <c r="K14" s="26"/>
      <c r="L14" s="25">
        <v>775</v>
      </c>
      <c r="M14" s="24">
        <f t="shared" si="3"/>
        <v>30.893913965197424</v>
      </c>
      <c r="N14" s="23">
        <f aca="true" t="shared" si="5" ref="N14:P15">E14-I14</f>
        <v>-3689</v>
      </c>
      <c r="O14" s="23">
        <f t="shared" si="5"/>
        <v>-3286</v>
      </c>
      <c r="P14" s="23">
        <f t="shared" si="5"/>
        <v>372</v>
      </c>
      <c r="Q14" s="24">
        <f t="shared" si="4"/>
        <v>-16.29273032417631</v>
      </c>
      <c r="R14" s="25">
        <v>18953</v>
      </c>
    </row>
    <row r="15" spans="1:18" s="27" customFormat="1" ht="14.25" customHeight="1">
      <c r="A15" s="1"/>
      <c r="B15" s="21" t="s">
        <v>41</v>
      </c>
      <c r="C15" s="22"/>
      <c r="D15" s="23">
        <v>11650</v>
      </c>
      <c r="E15" s="25">
        <f t="shared" si="0"/>
        <v>2469</v>
      </c>
      <c r="F15" s="23">
        <v>1782</v>
      </c>
      <c r="G15" s="23">
        <v>687</v>
      </c>
      <c r="H15" s="24">
        <f t="shared" si="1"/>
        <v>21.1931330472103</v>
      </c>
      <c r="I15" s="25">
        <f t="shared" si="2"/>
        <v>4056</v>
      </c>
      <c r="J15" s="25">
        <v>3597</v>
      </c>
      <c r="K15" s="26"/>
      <c r="L15" s="25">
        <v>459</v>
      </c>
      <c r="M15" s="24">
        <f t="shared" si="3"/>
        <v>34.81545064377683</v>
      </c>
      <c r="N15" s="23">
        <f t="shared" si="5"/>
        <v>-1587</v>
      </c>
      <c r="O15" s="23">
        <f t="shared" si="5"/>
        <v>-1815</v>
      </c>
      <c r="P15" s="23">
        <f t="shared" si="5"/>
        <v>687</v>
      </c>
      <c r="Q15" s="24">
        <f t="shared" si="4"/>
        <v>-13.622317596566525</v>
      </c>
      <c r="R15" s="25">
        <v>10063</v>
      </c>
    </row>
    <row r="16" spans="1:18" s="27" customFormat="1" ht="14.25" customHeight="1">
      <c r="A16" s="1"/>
      <c r="B16" s="21" t="s">
        <v>42</v>
      </c>
      <c r="C16" s="22"/>
      <c r="D16" s="23">
        <v>22321</v>
      </c>
      <c r="E16" s="25">
        <f t="shared" si="0"/>
        <v>4123</v>
      </c>
      <c r="F16" s="23">
        <v>3795</v>
      </c>
      <c r="G16" s="23">
        <v>328</v>
      </c>
      <c r="H16" s="24">
        <f t="shared" si="1"/>
        <v>18.471394650777295</v>
      </c>
      <c r="I16" s="25">
        <f t="shared" si="2"/>
        <v>5715</v>
      </c>
      <c r="J16" s="25">
        <v>4977</v>
      </c>
      <c r="K16" s="26"/>
      <c r="L16" s="25">
        <v>738</v>
      </c>
      <c r="M16" s="24">
        <f t="shared" si="3"/>
        <v>25.603691590878547</v>
      </c>
      <c r="N16" s="23">
        <f aca="true" t="shared" si="6" ref="N16:P19">E16-I16</f>
        <v>-1592</v>
      </c>
      <c r="O16" s="23">
        <f t="shared" si="6"/>
        <v>-1182</v>
      </c>
      <c r="P16" s="23">
        <f t="shared" si="6"/>
        <v>328</v>
      </c>
      <c r="Q16" s="24">
        <f t="shared" si="4"/>
        <v>-7.13229694010125</v>
      </c>
      <c r="R16" s="25">
        <v>20729</v>
      </c>
    </row>
    <row r="17" spans="1:18" s="27" customFormat="1" ht="14.25" customHeight="1">
      <c r="A17" s="1"/>
      <c r="B17" s="21" t="s">
        <v>43</v>
      </c>
      <c r="C17" s="22"/>
      <c r="D17" s="23">
        <v>34520</v>
      </c>
      <c r="E17" s="25">
        <f t="shared" si="0"/>
        <v>8187</v>
      </c>
      <c r="F17" s="23">
        <v>7624</v>
      </c>
      <c r="G17" s="23">
        <v>563</v>
      </c>
      <c r="H17" s="24">
        <f t="shared" si="1"/>
        <v>23.716685979142525</v>
      </c>
      <c r="I17" s="25">
        <f t="shared" si="2"/>
        <v>11174</v>
      </c>
      <c r="J17" s="25">
        <v>9804</v>
      </c>
      <c r="K17" s="26"/>
      <c r="L17" s="25">
        <v>1370</v>
      </c>
      <c r="M17" s="24">
        <f t="shared" si="3"/>
        <v>32.36964078794902</v>
      </c>
      <c r="N17" s="23">
        <f t="shared" si="6"/>
        <v>-2987</v>
      </c>
      <c r="O17" s="23">
        <f t="shared" si="6"/>
        <v>-2180</v>
      </c>
      <c r="P17" s="23">
        <f t="shared" si="6"/>
        <v>563</v>
      </c>
      <c r="Q17" s="24">
        <f t="shared" si="4"/>
        <v>-8.652954808806488</v>
      </c>
      <c r="R17" s="25">
        <v>31533</v>
      </c>
    </row>
    <row r="18" spans="1:18" s="27" customFormat="1" ht="14.25" customHeight="1">
      <c r="A18" s="1"/>
      <c r="B18" s="21" t="s">
        <v>44</v>
      </c>
      <c r="C18" s="22"/>
      <c r="D18" s="23">
        <v>2037</v>
      </c>
      <c r="E18" s="25">
        <f t="shared" si="0"/>
        <v>237</v>
      </c>
      <c r="F18" s="23">
        <v>235</v>
      </c>
      <c r="G18" s="23">
        <v>2</v>
      </c>
      <c r="H18" s="24">
        <f t="shared" si="1"/>
        <v>11.634756995581737</v>
      </c>
      <c r="I18" s="25">
        <f t="shared" si="2"/>
        <v>608</v>
      </c>
      <c r="J18" s="25">
        <v>509</v>
      </c>
      <c r="K18" s="26"/>
      <c r="L18" s="25">
        <v>99</v>
      </c>
      <c r="M18" s="24">
        <f t="shared" si="3"/>
        <v>29.847815414825725</v>
      </c>
      <c r="N18" s="23">
        <f t="shared" si="6"/>
        <v>-371</v>
      </c>
      <c r="O18" s="23">
        <f t="shared" si="6"/>
        <v>-274</v>
      </c>
      <c r="P18" s="23">
        <f t="shared" si="6"/>
        <v>2</v>
      </c>
      <c r="Q18" s="24">
        <f t="shared" si="4"/>
        <v>-18.213058419243985</v>
      </c>
      <c r="R18" s="25">
        <v>1666</v>
      </c>
    </row>
    <row r="19" spans="1:18" s="27" customFormat="1" ht="14.25" customHeight="1">
      <c r="A19" s="1"/>
      <c r="B19" s="21" t="s">
        <v>45</v>
      </c>
      <c r="C19" s="22"/>
      <c r="D19" s="23">
        <v>1923</v>
      </c>
      <c r="E19" s="25">
        <f t="shared" si="0"/>
        <v>261</v>
      </c>
      <c r="F19" s="23">
        <v>225</v>
      </c>
      <c r="G19" s="23">
        <v>36</v>
      </c>
      <c r="H19" s="24">
        <f t="shared" si="1"/>
        <v>13.57254290171607</v>
      </c>
      <c r="I19" s="25">
        <f t="shared" si="2"/>
        <v>726</v>
      </c>
      <c r="J19" s="25">
        <v>651</v>
      </c>
      <c r="K19" s="26"/>
      <c r="L19" s="25">
        <v>75</v>
      </c>
      <c r="M19" s="24">
        <f t="shared" si="3"/>
        <v>37.753510140405616</v>
      </c>
      <c r="N19" s="23">
        <f t="shared" si="6"/>
        <v>-465</v>
      </c>
      <c r="O19" s="23">
        <f t="shared" si="6"/>
        <v>-426</v>
      </c>
      <c r="P19" s="23">
        <f t="shared" si="6"/>
        <v>36</v>
      </c>
      <c r="Q19" s="24">
        <f t="shared" si="4"/>
        <v>-24.180967238689547</v>
      </c>
      <c r="R19" s="25">
        <v>1458</v>
      </c>
    </row>
    <row r="20" spans="1:18" s="27" customFormat="1" ht="14.25" customHeight="1">
      <c r="A20" s="1"/>
      <c r="B20" s="21" t="s">
        <v>46</v>
      </c>
      <c r="C20" s="22"/>
      <c r="D20" s="23" t="s">
        <v>68</v>
      </c>
      <c r="E20" s="23" t="s">
        <v>68</v>
      </c>
      <c r="F20" s="23" t="s">
        <v>68</v>
      </c>
      <c r="G20" s="23" t="s">
        <v>68</v>
      </c>
      <c r="H20" s="23" t="s">
        <v>68</v>
      </c>
      <c r="I20" s="23" t="s">
        <v>68</v>
      </c>
      <c r="J20" s="23" t="s">
        <v>68</v>
      </c>
      <c r="K20" s="23" t="s">
        <v>68</v>
      </c>
      <c r="L20" s="23" t="s">
        <v>68</v>
      </c>
      <c r="M20" s="23" t="s">
        <v>68</v>
      </c>
      <c r="N20" s="23" t="s">
        <v>68</v>
      </c>
      <c r="O20" s="23" t="s">
        <v>68</v>
      </c>
      <c r="P20" s="23" t="s">
        <v>68</v>
      </c>
      <c r="Q20" s="23" t="s">
        <v>68</v>
      </c>
      <c r="R20" s="23" t="s">
        <v>68</v>
      </c>
    </row>
    <row r="21" spans="1:18" s="27" customFormat="1" ht="14.25" customHeight="1">
      <c r="A21" s="1"/>
      <c r="B21" s="21" t="s">
        <v>47</v>
      </c>
      <c r="C21" s="22"/>
      <c r="D21" s="23">
        <v>172081</v>
      </c>
      <c r="E21" s="25">
        <f>F21+G21</f>
        <v>33391</v>
      </c>
      <c r="F21" s="23">
        <v>28767</v>
      </c>
      <c r="G21" s="23">
        <v>4624</v>
      </c>
      <c r="H21" s="24">
        <f>E21/D21*100</f>
        <v>19.404234052568267</v>
      </c>
      <c r="I21" s="25">
        <f>J21+L21</f>
        <v>27082</v>
      </c>
      <c r="J21" s="25">
        <v>24335</v>
      </c>
      <c r="K21" s="26"/>
      <c r="L21" s="25">
        <v>2747</v>
      </c>
      <c r="M21" s="24">
        <f>I21/D21*100</f>
        <v>15.737937366705216</v>
      </c>
      <c r="N21" s="23">
        <f aca="true" t="shared" si="7" ref="N21:P25">E21-I21</f>
        <v>6309</v>
      </c>
      <c r="O21" s="23">
        <f t="shared" si="7"/>
        <v>4432</v>
      </c>
      <c r="P21" s="23">
        <f t="shared" si="7"/>
        <v>4624</v>
      </c>
      <c r="Q21" s="24">
        <f>N21/D21*100</f>
        <v>3.6662966858630526</v>
      </c>
      <c r="R21" s="25">
        <v>178390</v>
      </c>
    </row>
    <row r="22" spans="1:18" s="27" customFormat="1" ht="14.25" customHeight="1">
      <c r="A22" s="1"/>
      <c r="B22" s="21" t="s">
        <v>48</v>
      </c>
      <c r="C22" s="22"/>
      <c r="D22" s="23">
        <v>13498</v>
      </c>
      <c r="E22" s="25">
        <f>F22+G22</f>
        <v>3527</v>
      </c>
      <c r="F22" s="23">
        <v>3037</v>
      </c>
      <c r="G22" s="23">
        <v>490</v>
      </c>
      <c r="H22" s="24">
        <f>E22/D22*100</f>
        <v>26.129797006963994</v>
      </c>
      <c r="I22" s="25">
        <f>J22+L22</f>
        <v>4626</v>
      </c>
      <c r="J22" s="25">
        <v>4053</v>
      </c>
      <c r="K22" s="26"/>
      <c r="L22" s="25">
        <v>573</v>
      </c>
      <c r="M22" s="24">
        <f>I22/D22*100</f>
        <v>34.271743962068456</v>
      </c>
      <c r="N22" s="23">
        <f t="shared" si="7"/>
        <v>-1099</v>
      </c>
      <c r="O22" s="23">
        <f t="shared" si="7"/>
        <v>-1016</v>
      </c>
      <c r="P22" s="23">
        <f t="shared" si="7"/>
        <v>490</v>
      </c>
      <c r="Q22" s="24">
        <f>N22/D22*100</f>
        <v>-8.141946955104459</v>
      </c>
      <c r="R22" s="25">
        <v>12399</v>
      </c>
    </row>
    <row r="23" spans="1:18" s="27" customFormat="1" ht="14.25" customHeight="1">
      <c r="A23" s="1"/>
      <c r="B23" s="21" t="s">
        <v>19</v>
      </c>
      <c r="C23" s="22"/>
      <c r="D23" s="23">
        <v>47136</v>
      </c>
      <c r="E23" s="25">
        <f>F23+G23</f>
        <v>10055</v>
      </c>
      <c r="F23" s="23">
        <v>8484</v>
      </c>
      <c r="G23" s="23">
        <v>1571</v>
      </c>
      <c r="H23" s="24">
        <f>E23/D23*100</f>
        <v>21.331890699253226</v>
      </c>
      <c r="I23" s="25">
        <f>J23+L23</f>
        <v>9338</v>
      </c>
      <c r="J23" s="25">
        <v>8278</v>
      </c>
      <c r="K23" s="26"/>
      <c r="L23" s="25">
        <v>1060</v>
      </c>
      <c r="M23" s="24">
        <f>I23/D23*100</f>
        <v>19.810760353021045</v>
      </c>
      <c r="N23" s="23">
        <f t="shared" si="7"/>
        <v>717</v>
      </c>
      <c r="O23" s="23">
        <f t="shared" si="7"/>
        <v>206</v>
      </c>
      <c r="P23" s="23">
        <f t="shared" si="7"/>
        <v>1571</v>
      </c>
      <c r="Q23" s="24">
        <f>N23/D23*100</f>
        <v>1.5211303462321792</v>
      </c>
      <c r="R23" s="25">
        <v>47853</v>
      </c>
    </row>
    <row r="24" spans="1:18" s="27" customFormat="1" ht="14.25" customHeight="1">
      <c r="A24" s="1"/>
      <c r="B24" s="21" t="s">
        <v>20</v>
      </c>
      <c r="C24" s="22"/>
      <c r="D24" s="23">
        <v>56677</v>
      </c>
      <c r="E24" s="25">
        <f>F24+G24</f>
        <v>2785</v>
      </c>
      <c r="F24" s="23">
        <v>2596</v>
      </c>
      <c r="G24" s="23">
        <v>189</v>
      </c>
      <c r="H24" s="24">
        <f>E24/D24*100</f>
        <v>4.913809834677206</v>
      </c>
      <c r="I24" s="25">
        <f>J24+L24</f>
        <v>11656</v>
      </c>
      <c r="J24" s="25">
        <v>10444</v>
      </c>
      <c r="K24" s="26"/>
      <c r="L24" s="25">
        <v>1212</v>
      </c>
      <c r="M24" s="24">
        <f>I24/D24*100</f>
        <v>20.565661555833938</v>
      </c>
      <c r="N24" s="23">
        <f t="shared" si="7"/>
        <v>-8871</v>
      </c>
      <c r="O24" s="23">
        <f t="shared" si="7"/>
        <v>-7848</v>
      </c>
      <c r="P24" s="23">
        <f t="shared" si="7"/>
        <v>189</v>
      </c>
      <c r="Q24" s="24">
        <f>N24/D24*100</f>
        <v>-15.651851721156731</v>
      </c>
      <c r="R24" s="25">
        <v>47806</v>
      </c>
    </row>
    <row r="25" spans="1:18" s="27" customFormat="1" ht="14.25" customHeight="1">
      <c r="A25" s="1"/>
      <c r="B25" s="21" t="s">
        <v>21</v>
      </c>
      <c r="C25" s="22"/>
      <c r="D25" s="23">
        <v>33363</v>
      </c>
      <c r="E25" s="25">
        <f>F25+G25</f>
        <v>6823</v>
      </c>
      <c r="F25" s="23">
        <v>6049</v>
      </c>
      <c r="G25" s="23">
        <v>774</v>
      </c>
      <c r="H25" s="24">
        <f>E25/D25*100</f>
        <v>20.45079878907772</v>
      </c>
      <c r="I25" s="25">
        <f>J25+L25</f>
        <v>10184</v>
      </c>
      <c r="J25" s="25">
        <v>9102</v>
      </c>
      <c r="K25" s="26"/>
      <c r="L25" s="25">
        <v>1082</v>
      </c>
      <c r="M25" s="24">
        <f>I25/D25*100</f>
        <v>30.52483289872014</v>
      </c>
      <c r="N25" s="23">
        <f t="shared" si="7"/>
        <v>-3361</v>
      </c>
      <c r="O25" s="23">
        <f t="shared" si="7"/>
        <v>-3053</v>
      </c>
      <c r="P25" s="23">
        <f t="shared" si="7"/>
        <v>774</v>
      </c>
      <c r="Q25" s="24">
        <f>N25/D25*100</f>
        <v>-10.074034109642419</v>
      </c>
      <c r="R25" s="25">
        <v>30002</v>
      </c>
    </row>
    <row r="26" spans="1:18" s="27" customFormat="1" ht="14.25" customHeight="1">
      <c r="A26" s="1"/>
      <c r="B26" s="21" t="s">
        <v>22</v>
      </c>
      <c r="C26" s="22"/>
      <c r="D26" s="23" t="s">
        <v>68</v>
      </c>
      <c r="E26" s="23" t="s">
        <v>68</v>
      </c>
      <c r="F26" s="23" t="s">
        <v>68</v>
      </c>
      <c r="G26" s="23" t="s">
        <v>68</v>
      </c>
      <c r="H26" s="23" t="s">
        <v>68</v>
      </c>
      <c r="I26" s="23" t="s">
        <v>68</v>
      </c>
      <c r="J26" s="23" t="s">
        <v>68</v>
      </c>
      <c r="K26" s="23" t="s">
        <v>68</v>
      </c>
      <c r="L26" s="23" t="s">
        <v>68</v>
      </c>
      <c r="M26" s="23" t="s">
        <v>68</v>
      </c>
      <c r="N26" s="23" t="s">
        <v>68</v>
      </c>
      <c r="O26" s="23" t="s">
        <v>68</v>
      </c>
      <c r="P26" s="23" t="s">
        <v>68</v>
      </c>
      <c r="Q26" s="23" t="s">
        <v>68</v>
      </c>
      <c r="R26" s="23" t="s">
        <v>68</v>
      </c>
    </row>
    <row r="27" spans="1:18" s="27" customFormat="1" ht="14.25" customHeight="1">
      <c r="A27" s="1"/>
      <c r="B27" s="21" t="s">
        <v>49</v>
      </c>
      <c r="C27" s="22"/>
      <c r="D27" s="23">
        <v>36531</v>
      </c>
      <c r="E27" s="25">
        <f>F27+G27</f>
        <v>9758</v>
      </c>
      <c r="F27" s="23">
        <v>9212</v>
      </c>
      <c r="G27" s="23">
        <v>546</v>
      </c>
      <c r="H27" s="24">
        <f>E27/D27*100</f>
        <v>26.71156004489338</v>
      </c>
      <c r="I27" s="25">
        <f>J27+L27</f>
        <v>7173</v>
      </c>
      <c r="J27" s="25">
        <v>6031</v>
      </c>
      <c r="K27" s="26"/>
      <c r="L27" s="25">
        <v>1142</v>
      </c>
      <c r="M27" s="24">
        <f>I27/D27*100</f>
        <v>19.635378171963538</v>
      </c>
      <c r="N27" s="23">
        <f aca="true" t="shared" si="8" ref="N27:P28">E27-I27</f>
        <v>2585</v>
      </c>
      <c r="O27" s="23">
        <f t="shared" si="8"/>
        <v>3181</v>
      </c>
      <c r="P27" s="23">
        <f t="shared" si="8"/>
        <v>546</v>
      </c>
      <c r="Q27" s="24">
        <f>N27/D27*100</f>
        <v>7.0761818729298405</v>
      </c>
      <c r="R27" s="25">
        <v>39116</v>
      </c>
    </row>
    <row r="28" spans="1:18" s="27" customFormat="1" ht="14.25" customHeight="1">
      <c r="A28" s="1"/>
      <c r="B28" s="21" t="s">
        <v>50</v>
      </c>
      <c r="C28" s="22"/>
      <c r="D28" s="23">
        <v>6553</v>
      </c>
      <c r="E28" s="25">
        <f>F28+G28</f>
        <v>1328</v>
      </c>
      <c r="F28" s="23">
        <v>1326</v>
      </c>
      <c r="G28" s="23">
        <v>2</v>
      </c>
      <c r="H28" s="24">
        <f>E28/D28*100</f>
        <v>20.26552723943232</v>
      </c>
      <c r="I28" s="25">
        <f>J28+L28</f>
        <v>1875</v>
      </c>
      <c r="J28" s="25">
        <v>1632</v>
      </c>
      <c r="K28" s="26"/>
      <c r="L28" s="25">
        <v>243</v>
      </c>
      <c r="M28" s="24">
        <f>I28/D28*100</f>
        <v>28.612849076758735</v>
      </c>
      <c r="N28" s="23">
        <f t="shared" si="8"/>
        <v>-547</v>
      </c>
      <c r="O28" s="23">
        <f t="shared" si="8"/>
        <v>-306</v>
      </c>
      <c r="P28" s="23">
        <f t="shared" si="8"/>
        <v>2</v>
      </c>
      <c r="Q28" s="24">
        <f>N28/D28*100</f>
        <v>-8.347321837326415</v>
      </c>
      <c r="R28" s="25">
        <v>6006</v>
      </c>
    </row>
    <row r="29" spans="1:18" s="27" customFormat="1" ht="14.25" customHeight="1">
      <c r="A29" s="1"/>
      <c r="B29" s="21" t="s">
        <v>23</v>
      </c>
      <c r="C29" s="22"/>
      <c r="D29" s="23" t="s">
        <v>68</v>
      </c>
      <c r="E29" s="23" t="s">
        <v>68</v>
      </c>
      <c r="F29" s="23" t="s">
        <v>68</v>
      </c>
      <c r="G29" s="23" t="s">
        <v>68</v>
      </c>
      <c r="H29" s="23" t="s">
        <v>68</v>
      </c>
      <c r="I29" s="23" t="s">
        <v>68</v>
      </c>
      <c r="J29" s="23" t="s">
        <v>68</v>
      </c>
      <c r="K29" s="23" t="s">
        <v>68</v>
      </c>
      <c r="L29" s="23" t="s">
        <v>68</v>
      </c>
      <c r="M29" s="23" t="s">
        <v>68</v>
      </c>
      <c r="N29" s="23" t="s">
        <v>68</v>
      </c>
      <c r="O29" s="23" t="s">
        <v>68</v>
      </c>
      <c r="P29" s="23" t="s">
        <v>68</v>
      </c>
      <c r="Q29" s="23" t="s">
        <v>68</v>
      </c>
      <c r="R29" s="23" t="s">
        <v>68</v>
      </c>
    </row>
    <row r="30" spans="1:18" s="27" customFormat="1" ht="14.25" customHeight="1">
      <c r="A30" s="1"/>
      <c r="B30" s="21" t="s">
        <v>51</v>
      </c>
      <c r="C30" s="22"/>
      <c r="D30" s="23">
        <v>40744</v>
      </c>
      <c r="E30" s="25">
        <f>F30+G30</f>
        <v>10366</v>
      </c>
      <c r="F30" s="23">
        <v>9627</v>
      </c>
      <c r="G30" s="23">
        <v>739</v>
      </c>
      <c r="H30" s="24">
        <f>E30/D30*100</f>
        <v>25.441782839191045</v>
      </c>
      <c r="I30" s="25">
        <f>J30+L30</f>
        <v>10770</v>
      </c>
      <c r="J30" s="25">
        <v>9364</v>
      </c>
      <c r="K30" s="26"/>
      <c r="L30" s="25">
        <v>1406</v>
      </c>
      <c r="M30" s="24">
        <f>I30/D30*100</f>
        <v>26.433339878264285</v>
      </c>
      <c r="N30" s="23">
        <f aca="true" t="shared" si="9" ref="N30:P32">E30-I30</f>
        <v>-404</v>
      </c>
      <c r="O30" s="23">
        <f t="shared" si="9"/>
        <v>263</v>
      </c>
      <c r="P30" s="23">
        <f t="shared" si="9"/>
        <v>739</v>
      </c>
      <c r="Q30" s="24">
        <f>N30/D30*100</f>
        <v>-0.9915570390732378</v>
      </c>
      <c r="R30" s="25">
        <v>40340</v>
      </c>
    </row>
    <row r="31" spans="1:18" s="27" customFormat="1" ht="14.25" customHeight="1">
      <c r="A31" s="1"/>
      <c r="B31" s="21" t="s">
        <v>52</v>
      </c>
      <c r="C31" s="22"/>
      <c r="D31" s="23">
        <v>7348</v>
      </c>
      <c r="E31" s="25">
        <f>F31+G31</f>
        <v>1175</v>
      </c>
      <c r="F31" s="23">
        <v>1168</v>
      </c>
      <c r="G31" s="23">
        <v>7</v>
      </c>
      <c r="H31" s="24">
        <f>E31/D31*100</f>
        <v>15.990745781164941</v>
      </c>
      <c r="I31" s="25">
        <f>J31+L31</f>
        <v>2548</v>
      </c>
      <c r="J31" s="25">
        <v>2231</v>
      </c>
      <c r="K31" s="26"/>
      <c r="L31" s="25">
        <v>317</v>
      </c>
      <c r="M31" s="24">
        <f>I31/D31*100</f>
        <v>34.676102340773</v>
      </c>
      <c r="N31" s="23">
        <f t="shared" si="9"/>
        <v>-1373</v>
      </c>
      <c r="O31" s="23">
        <f t="shared" si="9"/>
        <v>-1063</v>
      </c>
      <c r="P31" s="23">
        <f t="shared" si="9"/>
        <v>7</v>
      </c>
      <c r="Q31" s="24">
        <f>N31/D31*100</f>
        <v>-18.685356559608056</v>
      </c>
      <c r="R31" s="25">
        <v>5975</v>
      </c>
    </row>
    <row r="32" spans="1:18" s="27" customFormat="1" ht="14.25" customHeight="1">
      <c r="A32" s="1"/>
      <c r="B32" s="21" t="s">
        <v>24</v>
      </c>
      <c r="C32" s="22"/>
      <c r="D32" s="23">
        <v>34624</v>
      </c>
      <c r="E32" s="25">
        <f>F32+G32</f>
        <v>6083</v>
      </c>
      <c r="F32" s="23">
        <v>5488</v>
      </c>
      <c r="G32" s="23">
        <v>595</v>
      </c>
      <c r="H32" s="24">
        <f>E32/D32*100</f>
        <v>17.568738447319777</v>
      </c>
      <c r="I32" s="25">
        <f>J32+L32</f>
        <v>7855</v>
      </c>
      <c r="J32" s="25">
        <v>6664</v>
      </c>
      <c r="K32" s="26"/>
      <c r="L32" s="25">
        <v>1191</v>
      </c>
      <c r="M32" s="24">
        <f>I32/D32*100</f>
        <v>22.686575785582257</v>
      </c>
      <c r="N32" s="23">
        <f t="shared" si="9"/>
        <v>-1772</v>
      </c>
      <c r="O32" s="23">
        <f t="shared" si="9"/>
        <v>-1176</v>
      </c>
      <c r="P32" s="23">
        <f t="shared" si="9"/>
        <v>595</v>
      </c>
      <c r="Q32" s="24">
        <f>N32/D32*100</f>
        <v>-5.117837338262477</v>
      </c>
      <c r="R32" s="25">
        <v>32852</v>
      </c>
    </row>
    <row r="33" spans="1:18" s="27" customFormat="1" ht="14.25" customHeight="1">
      <c r="A33" s="1"/>
      <c r="B33" s="21" t="s">
        <v>53</v>
      </c>
      <c r="C33" s="22"/>
      <c r="D33" s="23" t="s">
        <v>68</v>
      </c>
      <c r="E33" s="23" t="s">
        <v>68</v>
      </c>
      <c r="F33" s="23" t="s">
        <v>68</v>
      </c>
      <c r="G33" s="23" t="s">
        <v>68</v>
      </c>
      <c r="H33" s="23" t="s">
        <v>68</v>
      </c>
      <c r="I33" s="23" t="s">
        <v>68</v>
      </c>
      <c r="J33" s="23" t="s">
        <v>68</v>
      </c>
      <c r="K33" s="23" t="s">
        <v>68</v>
      </c>
      <c r="L33" s="23" t="s">
        <v>68</v>
      </c>
      <c r="M33" s="23" t="s">
        <v>68</v>
      </c>
      <c r="N33" s="23" t="s">
        <v>68</v>
      </c>
      <c r="O33" s="23" t="s">
        <v>68</v>
      </c>
      <c r="P33" s="23" t="s">
        <v>68</v>
      </c>
      <c r="Q33" s="23" t="s">
        <v>68</v>
      </c>
      <c r="R33" s="23" t="s">
        <v>68</v>
      </c>
    </row>
    <row r="34" spans="1:18" s="27" customFormat="1" ht="14.25" customHeight="1">
      <c r="A34" s="1"/>
      <c r="B34" s="21" t="s">
        <v>54</v>
      </c>
      <c r="C34" s="22"/>
      <c r="D34" s="23">
        <v>9948</v>
      </c>
      <c r="E34" s="25">
        <f>F34+G34</f>
        <v>1372</v>
      </c>
      <c r="F34" s="23">
        <v>1368</v>
      </c>
      <c r="G34" s="23">
        <v>4</v>
      </c>
      <c r="H34" s="24">
        <f aca="true" t="shared" si="10" ref="H34:H41">E34/D34*100</f>
        <v>13.791716928025735</v>
      </c>
      <c r="I34" s="25">
        <f aca="true" t="shared" si="11" ref="I34:I41">J34+L34</f>
        <v>2450</v>
      </c>
      <c r="J34" s="25">
        <v>2100</v>
      </c>
      <c r="K34" s="26"/>
      <c r="L34" s="25">
        <v>350</v>
      </c>
      <c r="M34" s="24">
        <f aca="true" t="shared" si="12" ref="M34:M41">I34/D34*100</f>
        <v>24.628065942903095</v>
      </c>
      <c r="N34" s="23">
        <f aca="true" t="shared" si="13" ref="N34:P36">E34-I34</f>
        <v>-1078</v>
      </c>
      <c r="O34" s="23">
        <f t="shared" si="13"/>
        <v>-732</v>
      </c>
      <c r="P34" s="23">
        <f t="shared" si="13"/>
        <v>4</v>
      </c>
      <c r="Q34" s="24">
        <f aca="true" t="shared" si="14" ref="Q34:Q41">N34/D34*100</f>
        <v>-10.836349014877362</v>
      </c>
      <c r="R34" s="25">
        <v>8870</v>
      </c>
    </row>
    <row r="35" spans="1:18" s="27" customFormat="1" ht="14.25" customHeight="1">
      <c r="A35" s="1"/>
      <c r="B35" s="21" t="s">
        <v>55</v>
      </c>
      <c r="C35" s="22"/>
      <c r="D35" s="23">
        <v>1416</v>
      </c>
      <c r="E35" s="25">
        <f>F35+G35</f>
        <v>163</v>
      </c>
      <c r="F35" s="23">
        <v>137</v>
      </c>
      <c r="G35" s="23">
        <v>26</v>
      </c>
      <c r="H35" s="24">
        <f t="shared" si="10"/>
        <v>11.511299435028247</v>
      </c>
      <c r="I35" s="25">
        <f t="shared" si="11"/>
        <v>149</v>
      </c>
      <c r="J35" s="25">
        <v>128</v>
      </c>
      <c r="K35" s="26"/>
      <c r="L35" s="25">
        <v>21</v>
      </c>
      <c r="M35" s="24">
        <f t="shared" si="12"/>
        <v>10.522598870056497</v>
      </c>
      <c r="N35" s="23">
        <f t="shared" si="13"/>
        <v>14</v>
      </c>
      <c r="O35" s="23">
        <f t="shared" si="13"/>
        <v>9</v>
      </c>
      <c r="P35" s="23">
        <f t="shared" si="13"/>
        <v>26</v>
      </c>
      <c r="Q35" s="24">
        <f t="shared" si="14"/>
        <v>0.9887005649717515</v>
      </c>
      <c r="R35" s="25">
        <v>1430</v>
      </c>
    </row>
    <row r="36" spans="1:18" s="27" customFormat="1" ht="14.25" customHeight="1">
      <c r="A36" s="1"/>
      <c r="B36" s="21" t="s">
        <v>56</v>
      </c>
      <c r="C36" s="22"/>
      <c r="D36" s="23">
        <v>997</v>
      </c>
      <c r="E36" s="25">
        <f>F36+G36</f>
        <v>197</v>
      </c>
      <c r="F36" s="23">
        <v>188</v>
      </c>
      <c r="G36" s="23">
        <v>9</v>
      </c>
      <c r="H36" s="24">
        <f t="shared" si="10"/>
        <v>19.7592778335005</v>
      </c>
      <c r="I36" s="25">
        <f t="shared" si="11"/>
        <v>129</v>
      </c>
      <c r="J36" s="25">
        <v>88</v>
      </c>
      <c r="K36" s="26"/>
      <c r="L36" s="25">
        <v>41</v>
      </c>
      <c r="M36" s="24">
        <f t="shared" si="12"/>
        <v>12.938816449348046</v>
      </c>
      <c r="N36" s="23">
        <f t="shared" si="13"/>
        <v>68</v>
      </c>
      <c r="O36" s="23">
        <f t="shared" si="13"/>
        <v>100</v>
      </c>
      <c r="P36" s="23">
        <f t="shared" si="13"/>
        <v>9</v>
      </c>
      <c r="Q36" s="24">
        <f t="shared" si="14"/>
        <v>6.820461384152457</v>
      </c>
      <c r="R36" s="25">
        <v>1065</v>
      </c>
    </row>
    <row r="37" spans="1:18" s="27" customFormat="1" ht="14.25" customHeight="1">
      <c r="A37" s="1"/>
      <c r="B37" s="21" t="s">
        <v>57</v>
      </c>
      <c r="C37" s="22"/>
      <c r="D37" s="23">
        <v>1083</v>
      </c>
      <c r="E37" s="25">
        <f>F37</f>
        <v>155</v>
      </c>
      <c r="F37" s="23">
        <v>155</v>
      </c>
      <c r="G37" s="46" t="s">
        <v>36</v>
      </c>
      <c r="H37" s="24">
        <f t="shared" si="10"/>
        <v>14.312096029547552</v>
      </c>
      <c r="I37" s="25">
        <f t="shared" si="11"/>
        <v>83</v>
      </c>
      <c r="J37" s="25">
        <v>55</v>
      </c>
      <c r="K37" s="26"/>
      <c r="L37" s="25">
        <v>28</v>
      </c>
      <c r="M37" s="24">
        <f t="shared" si="12"/>
        <v>7.663896583564174</v>
      </c>
      <c r="N37" s="23">
        <f>E37-I37</f>
        <v>72</v>
      </c>
      <c r="O37" s="23">
        <f>F37-J37</f>
        <v>100</v>
      </c>
      <c r="P37" s="23" t="str">
        <f>G37</f>
        <v>- </v>
      </c>
      <c r="Q37" s="24">
        <f t="shared" si="14"/>
        <v>6.64819944598338</v>
      </c>
      <c r="R37" s="25">
        <v>1155</v>
      </c>
    </row>
    <row r="38" spans="1:18" s="27" customFormat="1" ht="14.25" customHeight="1">
      <c r="A38" s="1"/>
      <c r="B38" s="21" t="s">
        <v>58</v>
      </c>
      <c r="C38" s="22"/>
      <c r="D38" s="23">
        <v>10373</v>
      </c>
      <c r="E38" s="25">
        <f>F38+G38</f>
        <v>2055</v>
      </c>
      <c r="F38" s="23">
        <v>1742</v>
      </c>
      <c r="G38" s="23">
        <v>313</v>
      </c>
      <c r="H38" s="24">
        <f t="shared" si="10"/>
        <v>19.811047912850672</v>
      </c>
      <c r="I38" s="25">
        <f t="shared" si="11"/>
        <v>2894</v>
      </c>
      <c r="J38" s="25">
        <v>2550</v>
      </c>
      <c r="K38" s="26"/>
      <c r="L38" s="25">
        <v>344</v>
      </c>
      <c r="M38" s="24">
        <f t="shared" si="12"/>
        <v>27.899354092355154</v>
      </c>
      <c r="N38" s="23">
        <f aca="true" t="shared" si="15" ref="N38:P40">E38-I38</f>
        <v>-839</v>
      </c>
      <c r="O38" s="23">
        <f t="shared" si="15"/>
        <v>-808</v>
      </c>
      <c r="P38" s="23">
        <f t="shared" si="15"/>
        <v>313</v>
      </c>
      <c r="Q38" s="24">
        <f t="shared" si="14"/>
        <v>-8.088306179504483</v>
      </c>
      <c r="R38" s="25">
        <v>9534</v>
      </c>
    </row>
    <row r="39" spans="1:18" s="27" customFormat="1" ht="14.25" customHeight="1">
      <c r="A39" s="1"/>
      <c r="B39" s="21" t="s">
        <v>59</v>
      </c>
      <c r="C39" s="22"/>
      <c r="D39" s="23">
        <v>1296</v>
      </c>
      <c r="E39" s="25">
        <f>F39+G39</f>
        <v>216</v>
      </c>
      <c r="F39" s="23">
        <v>215</v>
      </c>
      <c r="G39" s="23">
        <v>1</v>
      </c>
      <c r="H39" s="24">
        <f t="shared" si="10"/>
        <v>16.666666666666664</v>
      </c>
      <c r="I39" s="25">
        <f t="shared" si="11"/>
        <v>542</v>
      </c>
      <c r="J39" s="25">
        <v>488</v>
      </c>
      <c r="K39" s="26"/>
      <c r="L39" s="25">
        <v>54</v>
      </c>
      <c r="M39" s="24">
        <f t="shared" si="12"/>
        <v>41.82098765432099</v>
      </c>
      <c r="N39" s="23">
        <f t="shared" si="15"/>
        <v>-326</v>
      </c>
      <c r="O39" s="23">
        <f t="shared" si="15"/>
        <v>-273</v>
      </c>
      <c r="P39" s="23">
        <f t="shared" si="15"/>
        <v>1</v>
      </c>
      <c r="Q39" s="24">
        <f t="shared" si="14"/>
        <v>-25.154320987654323</v>
      </c>
      <c r="R39" s="25">
        <v>970</v>
      </c>
    </row>
    <row r="40" spans="1:18" s="27" customFormat="1" ht="14.25" customHeight="1">
      <c r="A40" s="1"/>
      <c r="B40" s="21" t="s">
        <v>60</v>
      </c>
      <c r="C40" s="22"/>
      <c r="D40" s="23">
        <v>14680</v>
      </c>
      <c r="E40" s="25">
        <f>F40+G40</f>
        <v>4591</v>
      </c>
      <c r="F40" s="23">
        <v>4035</v>
      </c>
      <c r="G40" s="23">
        <v>556</v>
      </c>
      <c r="H40" s="24">
        <f t="shared" si="10"/>
        <v>31.27384196185286</v>
      </c>
      <c r="I40" s="25">
        <f t="shared" si="11"/>
        <v>4256</v>
      </c>
      <c r="J40" s="25">
        <v>3759</v>
      </c>
      <c r="K40" s="26"/>
      <c r="L40" s="25">
        <v>497</v>
      </c>
      <c r="M40" s="24">
        <f t="shared" si="12"/>
        <v>28.99182561307902</v>
      </c>
      <c r="N40" s="23">
        <f t="shared" si="15"/>
        <v>335</v>
      </c>
      <c r="O40" s="23">
        <f t="shared" si="15"/>
        <v>276</v>
      </c>
      <c r="P40" s="23">
        <f t="shared" si="15"/>
        <v>556</v>
      </c>
      <c r="Q40" s="24">
        <f t="shared" si="14"/>
        <v>2.282016348773842</v>
      </c>
      <c r="R40" s="25">
        <v>15015</v>
      </c>
    </row>
    <row r="41" spans="1:18" s="27" customFormat="1" ht="14.25" customHeight="1">
      <c r="A41" s="1"/>
      <c r="B41" s="21" t="s">
        <v>61</v>
      </c>
      <c r="C41" s="22"/>
      <c r="D41" s="23">
        <v>20387</v>
      </c>
      <c r="E41" s="25">
        <f>F41+G41</f>
        <v>3549</v>
      </c>
      <c r="F41" s="23">
        <v>3180</v>
      </c>
      <c r="G41" s="23">
        <v>369</v>
      </c>
      <c r="H41" s="24">
        <f t="shared" si="10"/>
        <v>17.408152253887284</v>
      </c>
      <c r="I41" s="25">
        <f t="shared" si="11"/>
        <v>4530</v>
      </c>
      <c r="J41" s="25">
        <v>3824</v>
      </c>
      <c r="K41" s="26"/>
      <c r="L41" s="25">
        <v>706</v>
      </c>
      <c r="M41" s="24">
        <f t="shared" si="12"/>
        <v>22.220042183744543</v>
      </c>
      <c r="N41" s="23">
        <f>E41-I41</f>
        <v>-981</v>
      </c>
      <c r="O41" s="23">
        <f>F41-J41</f>
        <v>-644</v>
      </c>
      <c r="P41" s="23">
        <f>G41-K41</f>
        <v>369</v>
      </c>
      <c r="Q41" s="24">
        <f t="shared" si="14"/>
        <v>-4.811889929857262</v>
      </c>
      <c r="R41" s="25">
        <v>19406</v>
      </c>
    </row>
    <row r="42" spans="1:18" s="27" customFormat="1" ht="14.25" customHeight="1">
      <c r="A42" s="1"/>
      <c r="B42" s="21" t="s">
        <v>62</v>
      </c>
      <c r="C42" s="22"/>
      <c r="D42" s="23" t="s">
        <v>68</v>
      </c>
      <c r="E42" s="23" t="s">
        <v>68</v>
      </c>
      <c r="F42" s="23" t="s">
        <v>68</v>
      </c>
      <c r="G42" s="23" t="s">
        <v>68</v>
      </c>
      <c r="H42" s="23" t="s">
        <v>68</v>
      </c>
      <c r="I42" s="23" t="s">
        <v>68</v>
      </c>
      <c r="J42" s="23" t="s">
        <v>68</v>
      </c>
      <c r="K42" s="23" t="s">
        <v>68</v>
      </c>
      <c r="L42" s="23" t="s">
        <v>68</v>
      </c>
      <c r="M42" s="23" t="s">
        <v>68</v>
      </c>
      <c r="N42" s="23" t="s">
        <v>68</v>
      </c>
      <c r="O42" s="23" t="s">
        <v>68</v>
      </c>
      <c r="P42" s="23" t="s">
        <v>68</v>
      </c>
      <c r="Q42" s="23" t="s">
        <v>68</v>
      </c>
      <c r="R42" s="23" t="s">
        <v>68</v>
      </c>
    </row>
    <row r="43" spans="1:18" s="27" customFormat="1" ht="14.25" customHeight="1">
      <c r="A43" s="1"/>
      <c r="B43" s="21" t="s">
        <v>63</v>
      </c>
      <c r="C43" s="22"/>
      <c r="D43" s="23">
        <v>37287</v>
      </c>
      <c r="E43" s="25">
        <f aca="true" t="shared" si="16" ref="E43:E52">F43+G43</f>
        <v>11394</v>
      </c>
      <c r="F43" s="23">
        <v>10526</v>
      </c>
      <c r="G43" s="23">
        <v>868</v>
      </c>
      <c r="H43" s="24">
        <f aca="true" t="shared" si="17" ref="H43:H52">E43/D43*100</f>
        <v>30.557566980448954</v>
      </c>
      <c r="I43" s="25">
        <f aca="true" t="shared" si="18" ref="I43:I52">J43+L43</f>
        <v>9564</v>
      </c>
      <c r="J43" s="25">
        <v>8474</v>
      </c>
      <c r="K43" s="26"/>
      <c r="L43" s="25">
        <v>1090</v>
      </c>
      <c r="M43" s="24">
        <f aca="true" t="shared" si="19" ref="M43:M52">I43/D43*100</f>
        <v>25.649690240566418</v>
      </c>
      <c r="N43" s="23">
        <f>E43-I43</f>
        <v>1830</v>
      </c>
      <c r="O43" s="23">
        <f>F43-J43</f>
        <v>2052</v>
      </c>
      <c r="P43" s="23">
        <f>G43-K43</f>
        <v>868</v>
      </c>
      <c r="Q43" s="24">
        <f aca="true" t="shared" si="20" ref="Q43:Q52">N43/D43*100</f>
        <v>4.907876739882533</v>
      </c>
      <c r="R43" s="25">
        <v>39117</v>
      </c>
    </row>
    <row r="44" spans="1:18" s="27" customFormat="1" ht="14.25" customHeight="1">
      <c r="A44" s="1"/>
      <c r="B44" s="21" t="s">
        <v>64</v>
      </c>
      <c r="C44" s="22"/>
      <c r="D44" s="23">
        <v>32353</v>
      </c>
      <c r="E44" s="25">
        <f t="shared" si="16"/>
        <v>8248</v>
      </c>
      <c r="F44" s="23">
        <v>6957</v>
      </c>
      <c r="G44" s="23">
        <v>1291</v>
      </c>
      <c r="H44" s="24">
        <f t="shared" si="17"/>
        <v>25.49377182950576</v>
      </c>
      <c r="I44" s="25">
        <f t="shared" si="18"/>
        <v>11804</v>
      </c>
      <c r="J44" s="25">
        <v>10446</v>
      </c>
      <c r="K44" s="26"/>
      <c r="L44" s="25">
        <v>1358</v>
      </c>
      <c r="M44" s="24">
        <f t="shared" si="19"/>
        <v>36.4850245726826</v>
      </c>
      <c r="N44" s="23">
        <f aca="true" t="shared" si="21" ref="N44:P47">E44-I44</f>
        <v>-3556</v>
      </c>
      <c r="O44" s="23">
        <f t="shared" si="21"/>
        <v>-3489</v>
      </c>
      <c r="P44" s="23">
        <f t="shared" si="21"/>
        <v>1291</v>
      </c>
      <c r="Q44" s="24">
        <f t="shared" si="20"/>
        <v>-10.991252743176831</v>
      </c>
      <c r="R44" s="25">
        <v>28797</v>
      </c>
    </row>
    <row r="45" spans="1:18" s="27" customFormat="1" ht="14.25" customHeight="1">
      <c r="A45" s="1"/>
      <c r="B45" s="21" t="s">
        <v>65</v>
      </c>
      <c r="C45" s="22"/>
      <c r="D45" s="23">
        <v>12583</v>
      </c>
      <c r="E45" s="25">
        <f t="shared" si="16"/>
        <v>4341</v>
      </c>
      <c r="F45" s="23">
        <v>3544</v>
      </c>
      <c r="G45" s="23">
        <v>797</v>
      </c>
      <c r="H45" s="24">
        <f t="shared" si="17"/>
        <v>34.498927123897325</v>
      </c>
      <c r="I45" s="25">
        <f t="shared" si="18"/>
        <v>4703</v>
      </c>
      <c r="J45" s="25">
        <v>4158</v>
      </c>
      <c r="K45" s="26"/>
      <c r="L45" s="25">
        <v>545</v>
      </c>
      <c r="M45" s="24">
        <f t="shared" si="19"/>
        <v>37.375824525152986</v>
      </c>
      <c r="N45" s="23">
        <f t="shared" si="21"/>
        <v>-362</v>
      </c>
      <c r="O45" s="23">
        <f t="shared" si="21"/>
        <v>-614</v>
      </c>
      <c r="P45" s="23">
        <f t="shared" si="21"/>
        <v>797</v>
      </c>
      <c r="Q45" s="24">
        <f t="shared" si="20"/>
        <v>-2.8768974012556625</v>
      </c>
      <c r="R45" s="25">
        <v>12221</v>
      </c>
    </row>
    <row r="46" spans="1:18" s="27" customFormat="1" ht="14.25" customHeight="1">
      <c r="A46" s="1"/>
      <c r="B46" s="21" t="s">
        <v>66</v>
      </c>
      <c r="C46" s="22"/>
      <c r="D46" s="23">
        <v>2018</v>
      </c>
      <c r="E46" s="25">
        <f t="shared" si="16"/>
        <v>214</v>
      </c>
      <c r="F46" s="23">
        <v>213</v>
      </c>
      <c r="G46" s="23">
        <v>1</v>
      </c>
      <c r="H46" s="24">
        <f t="shared" si="17"/>
        <v>10.604558969276512</v>
      </c>
      <c r="I46" s="25">
        <f t="shared" si="18"/>
        <v>1000</v>
      </c>
      <c r="J46" s="25">
        <v>808</v>
      </c>
      <c r="K46" s="26"/>
      <c r="L46" s="25">
        <v>192</v>
      </c>
      <c r="M46" s="24">
        <f t="shared" si="19"/>
        <v>49.554013875123886</v>
      </c>
      <c r="N46" s="23">
        <f t="shared" si="21"/>
        <v>-786</v>
      </c>
      <c r="O46" s="23">
        <f t="shared" si="21"/>
        <v>-595</v>
      </c>
      <c r="P46" s="23">
        <f t="shared" si="21"/>
        <v>1</v>
      </c>
      <c r="Q46" s="24">
        <f t="shared" si="20"/>
        <v>-38.949454905847375</v>
      </c>
      <c r="R46" s="25">
        <v>1232</v>
      </c>
    </row>
    <row r="47" spans="1:18" s="27" customFormat="1" ht="14.25" customHeight="1">
      <c r="A47" s="1"/>
      <c r="B47" s="21" t="s">
        <v>67</v>
      </c>
      <c r="C47" s="22"/>
      <c r="D47" s="23">
        <v>9259</v>
      </c>
      <c r="E47" s="25">
        <f t="shared" si="16"/>
        <v>2689</v>
      </c>
      <c r="F47" s="23">
        <v>2672</v>
      </c>
      <c r="G47" s="23">
        <v>17</v>
      </c>
      <c r="H47" s="24">
        <f t="shared" si="17"/>
        <v>29.042013176368936</v>
      </c>
      <c r="I47" s="25">
        <f t="shared" si="18"/>
        <v>4193</v>
      </c>
      <c r="J47" s="25">
        <v>3470</v>
      </c>
      <c r="K47" s="26"/>
      <c r="L47" s="25">
        <v>723</v>
      </c>
      <c r="M47" s="24">
        <f t="shared" si="19"/>
        <v>45.285667998703964</v>
      </c>
      <c r="N47" s="23">
        <f t="shared" si="21"/>
        <v>-1504</v>
      </c>
      <c r="O47" s="23">
        <f t="shared" si="21"/>
        <v>-798</v>
      </c>
      <c r="P47" s="23">
        <f t="shared" si="21"/>
        <v>17</v>
      </c>
      <c r="Q47" s="24">
        <f t="shared" si="20"/>
        <v>-16.243654822335024</v>
      </c>
      <c r="R47" s="25">
        <v>7755</v>
      </c>
    </row>
    <row r="48" spans="1:18" s="27" customFormat="1" ht="14.25" customHeight="1">
      <c r="A48" s="1"/>
      <c r="B48" s="21" t="s">
        <v>25</v>
      </c>
      <c r="C48" s="22"/>
      <c r="D48" s="23">
        <v>2153</v>
      </c>
      <c r="E48" s="25">
        <f t="shared" si="16"/>
        <v>468</v>
      </c>
      <c r="F48" s="23">
        <v>459</v>
      </c>
      <c r="G48" s="23">
        <v>9</v>
      </c>
      <c r="H48" s="24">
        <f t="shared" si="17"/>
        <v>21.737111007895958</v>
      </c>
      <c r="I48" s="25">
        <f t="shared" si="18"/>
        <v>949</v>
      </c>
      <c r="J48" s="37">
        <v>862</v>
      </c>
      <c r="K48" s="26"/>
      <c r="L48" s="25">
        <v>87</v>
      </c>
      <c r="M48" s="24">
        <f t="shared" si="19"/>
        <v>44.07803065490014</v>
      </c>
      <c r="N48" s="23">
        <f aca="true" t="shared" si="22" ref="N48:P50">E48-I48</f>
        <v>-481</v>
      </c>
      <c r="O48" s="23">
        <f t="shared" si="22"/>
        <v>-403</v>
      </c>
      <c r="P48" s="23">
        <f t="shared" si="22"/>
        <v>9</v>
      </c>
      <c r="Q48" s="24">
        <f t="shared" si="20"/>
        <v>-22.34091964700418</v>
      </c>
      <c r="R48" s="25">
        <v>1672</v>
      </c>
    </row>
    <row r="49" spans="1:18" s="27" customFormat="1" ht="14.25" customHeight="1">
      <c r="A49" s="1"/>
      <c r="B49" s="21" t="s">
        <v>26</v>
      </c>
      <c r="C49" s="22"/>
      <c r="D49" s="23">
        <v>23362</v>
      </c>
      <c r="E49" s="25">
        <f t="shared" si="16"/>
        <v>3784</v>
      </c>
      <c r="F49" s="23">
        <v>3404</v>
      </c>
      <c r="G49" s="23">
        <v>380</v>
      </c>
      <c r="H49" s="24">
        <f t="shared" si="17"/>
        <v>16.197243386696343</v>
      </c>
      <c r="I49" s="25">
        <f t="shared" si="18"/>
        <v>7245</v>
      </c>
      <c r="J49" s="25">
        <v>6451</v>
      </c>
      <c r="K49" s="26"/>
      <c r="L49" s="25">
        <v>794</v>
      </c>
      <c r="M49" s="24">
        <f t="shared" si="19"/>
        <v>31.011899666124478</v>
      </c>
      <c r="N49" s="23">
        <f t="shared" si="22"/>
        <v>-3461</v>
      </c>
      <c r="O49" s="23">
        <f t="shared" si="22"/>
        <v>-3047</v>
      </c>
      <c r="P49" s="23">
        <f t="shared" si="22"/>
        <v>380</v>
      </c>
      <c r="Q49" s="24">
        <f t="shared" si="20"/>
        <v>-14.814656279428132</v>
      </c>
      <c r="R49" s="25">
        <v>19901</v>
      </c>
    </row>
    <row r="50" spans="1:18" s="27" customFormat="1" ht="14.25" customHeight="1">
      <c r="A50" s="1"/>
      <c r="B50" s="21" t="s">
        <v>27</v>
      </c>
      <c r="C50" s="22"/>
      <c r="D50" s="23">
        <v>27994</v>
      </c>
      <c r="E50" s="25">
        <f t="shared" si="16"/>
        <v>3795</v>
      </c>
      <c r="F50" s="23">
        <v>3490</v>
      </c>
      <c r="G50" s="23">
        <v>305</v>
      </c>
      <c r="H50" s="24">
        <f t="shared" si="17"/>
        <v>13.556476387797387</v>
      </c>
      <c r="I50" s="25">
        <f t="shared" si="18"/>
        <v>9434</v>
      </c>
      <c r="J50" s="25">
        <v>8494</v>
      </c>
      <c r="K50" s="26"/>
      <c r="L50" s="25">
        <v>940</v>
      </c>
      <c r="M50" s="24">
        <f t="shared" si="19"/>
        <v>33.700078588268916</v>
      </c>
      <c r="N50" s="23">
        <f t="shared" si="22"/>
        <v>-5639</v>
      </c>
      <c r="O50" s="23">
        <f t="shared" si="22"/>
        <v>-5004</v>
      </c>
      <c r="P50" s="23">
        <f t="shared" si="22"/>
        <v>305</v>
      </c>
      <c r="Q50" s="24">
        <f t="shared" si="20"/>
        <v>-20.14360220047153</v>
      </c>
      <c r="R50" s="25">
        <v>22355</v>
      </c>
    </row>
    <row r="51" spans="1:18" s="27" customFormat="1" ht="14.25" customHeight="1">
      <c r="A51" s="1"/>
      <c r="B51" s="21" t="s">
        <v>28</v>
      </c>
      <c r="C51" s="22"/>
      <c r="D51" s="23">
        <v>28276</v>
      </c>
      <c r="E51" s="25">
        <f t="shared" si="16"/>
        <v>4118</v>
      </c>
      <c r="F51" s="23">
        <v>3850</v>
      </c>
      <c r="G51" s="23">
        <v>268</v>
      </c>
      <c r="H51" s="24">
        <f t="shared" si="17"/>
        <v>14.563587494695149</v>
      </c>
      <c r="I51" s="25">
        <f t="shared" si="18"/>
        <v>6927</v>
      </c>
      <c r="J51" s="25">
        <v>6127</v>
      </c>
      <c r="K51" s="26"/>
      <c r="L51" s="25">
        <v>800</v>
      </c>
      <c r="M51" s="24">
        <f t="shared" si="19"/>
        <v>24.497807327769134</v>
      </c>
      <c r="N51" s="23">
        <f aca="true" t="shared" si="23" ref="N51:P52">E51-I51</f>
        <v>-2809</v>
      </c>
      <c r="O51" s="23">
        <f t="shared" si="23"/>
        <v>-2277</v>
      </c>
      <c r="P51" s="23">
        <f t="shared" si="23"/>
        <v>268</v>
      </c>
      <c r="Q51" s="24">
        <f t="shared" si="20"/>
        <v>-9.934219833073984</v>
      </c>
      <c r="R51" s="25">
        <v>25467</v>
      </c>
    </row>
    <row r="52" spans="1:18" s="27" customFormat="1" ht="14.25" customHeight="1">
      <c r="A52" s="1"/>
      <c r="B52" s="21" t="s">
        <v>29</v>
      </c>
      <c r="C52" s="22"/>
      <c r="D52" s="23">
        <v>15915</v>
      </c>
      <c r="E52" s="25">
        <f t="shared" si="16"/>
        <v>1540</v>
      </c>
      <c r="F52" s="23">
        <v>1316</v>
      </c>
      <c r="G52" s="23">
        <v>224</v>
      </c>
      <c r="H52" s="24">
        <f t="shared" si="17"/>
        <v>9.676405906377632</v>
      </c>
      <c r="I52" s="25">
        <f t="shared" si="18"/>
        <v>4064</v>
      </c>
      <c r="J52" s="25">
        <v>3651</v>
      </c>
      <c r="K52" s="26"/>
      <c r="L52" s="25">
        <v>413</v>
      </c>
      <c r="M52" s="24">
        <f t="shared" si="19"/>
        <v>25.53565818410305</v>
      </c>
      <c r="N52" s="23">
        <f t="shared" si="23"/>
        <v>-2524</v>
      </c>
      <c r="O52" s="23">
        <f t="shared" si="23"/>
        <v>-2335</v>
      </c>
      <c r="P52" s="23">
        <f t="shared" si="23"/>
        <v>224</v>
      </c>
      <c r="Q52" s="24">
        <f t="shared" si="20"/>
        <v>-15.859252277725416</v>
      </c>
      <c r="R52" s="25">
        <v>13391</v>
      </c>
    </row>
    <row r="53" spans="1:18" s="27" customFormat="1" ht="3" customHeight="1">
      <c r="A53" s="38"/>
      <c r="B53" s="39"/>
      <c r="C53" s="40"/>
      <c r="D53" s="41"/>
      <c r="E53" s="41"/>
      <c r="F53" s="41"/>
      <c r="G53" s="41"/>
      <c r="H53" s="42"/>
      <c r="I53" s="43"/>
      <c r="J53" s="43"/>
      <c r="K53" s="26"/>
      <c r="L53" s="43"/>
      <c r="M53" s="42"/>
      <c r="N53" s="41"/>
      <c r="O53" s="41"/>
      <c r="P53" s="41"/>
      <c r="Q53" s="42"/>
      <c r="R53" s="43"/>
    </row>
    <row r="54" spans="1:11" s="27" customFormat="1" ht="6" customHeight="1">
      <c r="A54" s="1"/>
      <c r="B54" s="21"/>
      <c r="C54" s="1"/>
      <c r="D54" s="23"/>
      <c r="E54" s="23"/>
      <c r="F54" s="23"/>
      <c r="G54" s="23"/>
      <c r="H54" s="24"/>
      <c r="I54" s="25"/>
      <c r="J54" s="25"/>
      <c r="K54" s="26"/>
    </row>
    <row r="55" spans="1:11" s="27" customFormat="1" ht="22.5" customHeight="1">
      <c r="A55" s="47" t="s">
        <v>30</v>
      </c>
      <c r="B55" s="47"/>
      <c r="C55" s="47"/>
      <c r="D55" s="47"/>
      <c r="E55" s="44"/>
      <c r="F55" s="44"/>
      <c r="G55" s="44"/>
      <c r="H55" s="44"/>
      <c r="I55" s="44"/>
      <c r="J55" s="44"/>
      <c r="K55" s="45"/>
    </row>
    <row r="61" spans="4:18" ht="15.75" customHeight="1">
      <c r="D61" s="36"/>
      <c r="E61" s="36"/>
      <c r="F61" s="36"/>
      <c r="G61" s="36"/>
      <c r="I61" s="36"/>
      <c r="J61" s="36"/>
      <c r="K61" s="36"/>
      <c r="L61" s="36"/>
      <c r="R61" s="36"/>
    </row>
  </sheetData>
  <mergeCells count="11">
    <mergeCell ref="N3:Q3"/>
    <mergeCell ref="A55:D55"/>
    <mergeCell ref="F1:I1"/>
    <mergeCell ref="M1:O1"/>
    <mergeCell ref="Q1:R1"/>
    <mergeCell ref="B3:C4"/>
    <mergeCell ref="D3:D4"/>
    <mergeCell ref="E3:H3"/>
    <mergeCell ref="I3:J3"/>
    <mergeCell ref="K3:K4"/>
    <mergeCell ref="L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2007-03-12T00:20:03Z</cp:lastPrinted>
  <dcterms:created xsi:type="dcterms:W3CDTF">2002-11-26T01:08:13Z</dcterms:created>
  <dcterms:modified xsi:type="dcterms:W3CDTF">2007-03-12T00:30:31Z</dcterms:modified>
  <cp:category/>
  <cp:version/>
  <cp:contentType/>
  <cp:contentStatus/>
</cp:coreProperties>
</file>