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70" activeTab="0"/>
  </bookViews>
  <sheets>
    <sheet name="193 h15" sheetId="1" r:id="rId1"/>
    <sheet name="193 h16 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<sst xmlns="http://schemas.openxmlformats.org/spreadsheetml/2006/main" count="52" uniqueCount="33">
  <si>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（単位　千円）</t>
  </si>
  <si>
    <t>　　</t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</si>
  <si>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</si>
  <si>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</si>
  <si>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</si>
  <si>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</si>
  <si>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</si>
  <si>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</si>
  <si>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</si>
  <si>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</si>
  <si>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</si>
  <si>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</si>
  <si>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</si>
  <si>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</si>
  <si>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</si>
  <si>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</si>
  <si>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揮発油税及び地方道路税</t>
  </si>
  <si>
    <t>印 紙 収 入</t>
  </si>
  <si>
    <t>そ の 他 の 間 接 税</t>
  </si>
  <si>
    <t>平成11年度</t>
  </si>
  <si>
    <t>平成12年度</t>
  </si>
  <si>
    <t>平成13年度</t>
  </si>
  <si>
    <t>平成14年度</t>
  </si>
  <si>
    <r>
      <t>18-3</t>
    </r>
    <r>
      <rPr>
        <sz val="14"/>
        <rFont val="ＭＳ 明朝"/>
        <family val="1"/>
      </rPr>
      <t>国　税　収　納　状　況</t>
    </r>
  </si>
  <si>
    <t>平成15年度</t>
  </si>
  <si>
    <r>
      <t>18-3</t>
    </r>
    <r>
      <rPr>
        <sz val="14"/>
        <rFont val="ＭＳ 明朝"/>
        <family val="1"/>
      </rPr>
      <t>国　税　収　納　状　況</t>
    </r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</si>
  <si>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</si>
  <si>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</si>
  <si>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</si>
  <si>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</si>
  <si>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</si>
  <si>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平成16年度</t>
  </si>
  <si>
    <t>平成15年度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</si>
</sst>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A3" sqref="A3:G24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5" width="11.625" style="1" customWidth="1"/>
    <col min="6" max="7" width="11.50390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2" t="s">
        <v>23</v>
      </c>
      <c r="D1" s="33"/>
      <c r="E1" s="33"/>
      <c r="F1" s="33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29" t="s">
        <v>2</v>
      </c>
      <c r="C3" s="29"/>
      <c r="D3" s="7"/>
      <c r="E3" s="8" t="s">
        <v>3</v>
      </c>
      <c r="F3" s="9" t="s">
        <v>4</v>
      </c>
      <c r="G3" s="10" t="s">
        <v>5</v>
      </c>
    </row>
    <row r="4" spans="2:7" ht="12" customHeight="1">
      <c r="B4" s="30" t="s">
        <v>19</v>
      </c>
      <c r="C4" s="30"/>
      <c r="D4" s="11"/>
      <c r="E4" s="12">
        <v>364154725</v>
      </c>
      <c r="F4" s="12">
        <v>349385934</v>
      </c>
      <c r="G4" s="12">
        <v>14662277</v>
      </c>
    </row>
    <row r="5" spans="2:7" ht="12" customHeight="1">
      <c r="B5" s="30" t="s">
        <v>20</v>
      </c>
      <c r="C5" s="30"/>
      <c r="D5" s="11"/>
      <c r="E5" s="12">
        <v>360315154</v>
      </c>
      <c r="F5" s="12">
        <v>347039727</v>
      </c>
      <c r="G5" s="12">
        <v>13165592</v>
      </c>
    </row>
    <row r="6" spans="2:7" ht="12" customHeight="1">
      <c r="B6" s="30" t="s">
        <v>21</v>
      </c>
      <c r="C6" s="30"/>
      <c r="D6" s="11"/>
      <c r="E6" s="12">
        <v>336086929.089</v>
      </c>
      <c r="F6" s="12">
        <v>323872940.71</v>
      </c>
      <c r="G6" s="12">
        <v>11686133.721</v>
      </c>
    </row>
    <row r="7" spans="2:7" ht="12" customHeight="1">
      <c r="B7" s="30" t="s">
        <v>22</v>
      </c>
      <c r="C7" s="30"/>
      <c r="D7" s="11"/>
      <c r="E7" s="12">
        <v>332111569.913</v>
      </c>
      <c r="F7" s="12">
        <v>320414403.776</v>
      </c>
      <c r="G7" s="12">
        <v>11554673.268</v>
      </c>
    </row>
    <row r="8" spans="2:7" s="13" customFormat="1" ht="12" customHeight="1">
      <c r="B8" s="31" t="s">
        <v>24</v>
      </c>
      <c r="C8" s="31"/>
      <c r="D8" s="14"/>
      <c r="E8" s="25">
        <f>SUM(E10,E16)</f>
        <v>318907098709</v>
      </c>
      <c r="F8" s="25">
        <f>SUM(F10,F16)</f>
        <v>306802210486</v>
      </c>
      <c r="G8" s="25">
        <f>SUM(G10,G16)</f>
        <v>11733573507</v>
      </c>
    </row>
    <row r="9" spans="2:7" s="13" customFormat="1" ht="3.75" customHeight="1">
      <c r="B9" s="21"/>
      <c r="C9" s="21"/>
      <c r="D9" s="14"/>
      <c r="E9" s="25"/>
      <c r="F9" s="25"/>
      <c r="G9" s="25"/>
    </row>
    <row r="10" spans="2:7" s="13" customFormat="1" ht="12" customHeight="1">
      <c r="B10" s="31" t="s">
        <v>7</v>
      </c>
      <c r="C10" s="31"/>
      <c r="D10" s="14"/>
      <c r="E10" s="25">
        <f>SUM(E11:E15)</f>
        <v>171716544441</v>
      </c>
      <c r="F10" s="25">
        <f>SUM(F11:F15)</f>
        <v>166673020696</v>
      </c>
      <c r="G10" s="25">
        <f>SUM(G11:G15)</f>
        <v>4858611880</v>
      </c>
    </row>
    <row r="11" spans="3:7" ht="12" customHeight="1">
      <c r="C11" s="2" t="s">
        <v>8</v>
      </c>
      <c r="D11" s="11"/>
      <c r="E11" s="24">
        <f>82166503674+17455168450</f>
        <v>99621672124</v>
      </c>
      <c r="F11" s="24">
        <f>81297466506+16054265363</f>
        <v>97351731869</v>
      </c>
      <c r="G11" s="24">
        <f>796963386+1304757264</f>
        <v>2101720650</v>
      </c>
    </row>
    <row r="12" spans="3:7" ht="12" customHeight="1">
      <c r="C12" s="2" t="s">
        <v>9</v>
      </c>
      <c r="D12" s="11"/>
      <c r="E12" s="24">
        <v>64869421011</v>
      </c>
      <c r="F12" s="24">
        <v>63562722192</v>
      </c>
      <c r="G12" s="24">
        <v>1290211372</v>
      </c>
    </row>
    <row r="13" spans="3:7" ht="12" customHeight="1">
      <c r="C13" s="2" t="s">
        <v>10</v>
      </c>
      <c r="D13" s="11"/>
      <c r="E13" s="24">
        <v>7225451306</v>
      </c>
      <c r="F13" s="24">
        <v>5758566635</v>
      </c>
      <c r="G13" s="24">
        <v>1466679858</v>
      </c>
    </row>
    <row r="14" spans="3:7" ht="12" customHeight="1">
      <c r="C14" s="2" t="s">
        <v>11</v>
      </c>
      <c r="D14" s="11"/>
      <c r="E14" s="22">
        <v>0</v>
      </c>
      <c r="F14" s="22">
        <v>0</v>
      </c>
      <c r="G14" s="23">
        <v>0</v>
      </c>
    </row>
    <row r="15" spans="3:7" ht="12" customHeight="1">
      <c r="C15" s="2" t="s">
        <v>12</v>
      </c>
      <c r="D15" s="11"/>
      <c r="E15" s="22">
        <v>0</v>
      </c>
      <c r="F15" s="22">
        <v>0</v>
      </c>
      <c r="G15" s="22">
        <v>0</v>
      </c>
    </row>
    <row r="16" spans="2:7" s="13" customFormat="1" ht="12" customHeight="1">
      <c r="B16" s="31" t="s">
        <v>13</v>
      </c>
      <c r="C16" s="31"/>
      <c r="D16" s="14"/>
      <c r="E16" s="25">
        <f>SUM(E17:E21)</f>
        <v>147190554268</v>
      </c>
      <c r="F16" s="25">
        <f>SUM(F17:F21)</f>
        <v>140129189790</v>
      </c>
      <c r="G16" s="25">
        <f>SUM(G17:G21)</f>
        <v>6874961627</v>
      </c>
    </row>
    <row r="17" spans="3:7" ht="12" customHeight="1">
      <c r="C17" s="2" t="s">
        <v>14</v>
      </c>
      <c r="D17" s="11"/>
      <c r="E17" s="24">
        <v>1706670674</v>
      </c>
      <c r="F17" s="24">
        <v>1706670674</v>
      </c>
      <c r="G17" s="22">
        <v>0</v>
      </c>
    </row>
    <row r="18" spans="3:7" ht="12" customHeight="1">
      <c r="C18" s="2" t="s">
        <v>15</v>
      </c>
      <c r="D18" s="11"/>
      <c r="E18" s="24">
        <f>110469665+99786759512</f>
        <v>99897229177</v>
      </c>
      <c r="F18" s="24">
        <f>12428794+95388459347</f>
        <v>95400888141</v>
      </c>
      <c r="G18" s="24">
        <f>80181009+4230136518</f>
        <v>4310317527</v>
      </c>
    </row>
    <row r="19" spans="3:7" ht="12" customHeight="1">
      <c r="C19" s="2" t="s">
        <v>16</v>
      </c>
      <c r="D19" s="11"/>
      <c r="E19" s="24">
        <v>32084512400</v>
      </c>
      <c r="F19" s="24">
        <v>29521159000</v>
      </c>
      <c r="G19" s="24">
        <v>2563353400</v>
      </c>
    </row>
    <row r="20" spans="3:7" ht="12" customHeight="1">
      <c r="C20" s="2" t="s">
        <v>17</v>
      </c>
      <c r="D20" s="11"/>
      <c r="E20" s="24">
        <v>1838808960</v>
      </c>
      <c r="F20" s="24">
        <v>1837192918</v>
      </c>
      <c r="G20" s="24">
        <v>1241100</v>
      </c>
    </row>
    <row r="21" spans="3:7" ht="12" customHeight="1">
      <c r="C21" s="2" t="s">
        <v>18</v>
      </c>
      <c r="D21" s="11"/>
      <c r="E21" s="24">
        <f>38987374+11300+9100+11156935800+110213279+4400+357171804</f>
        <v>11663333057</v>
      </c>
      <c r="F21" s="24">
        <f>38956074+2100+11156935800+110213279+357171804</f>
        <v>11663279057</v>
      </c>
      <c r="G21" s="24">
        <f>31300+9200+9100</f>
        <v>49600</v>
      </c>
    </row>
    <row r="22" spans="1:7" ht="3" customHeight="1">
      <c r="A22" s="15"/>
      <c r="B22" s="16"/>
      <c r="C22" s="16"/>
      <c r="D22" s="17"/>
      <c r="E22" s="18"/>
      <c r="F22" s="18"/>
      <c r="G22" s="18"/>
    </row>
    <row r="23" spans="2:7" ht="6" customHeight="1">
      <c r="B23" s="12"/>
      <c r="C23" s="12"/>
      <c r="D23" s="12"/>
      <c r="E23" s="12"/>
      <c r="F23" s="12"/>
      <c r="G23" s="12"/>
    </row>
    <row r="24" spans="1:7" s="19" customFormat="1" ht="22.5" customHeight="1">
      <c r="A24" s="34" t="s">
        <v>6</v>
      </c>
      <c r="B24" s="35"/>
      <c r="C24" s="35"/>
      <c r="D24" s="35"/>
      <c r="E24" s="35"/>
      <c r="F24" s="35"/>
      <c r="G24" s="35"/>
    </row>
    <row r="25" spans="5:7" ht="12.75" customHeight="1">
      <c r="E25" s="26"/>
      <c r="F25" s="26"/>
      <c r="G25" s="26"/>
    </row>
    <row r="26" spans="5:7" ht="12.75" customHeight="1">
      <c r="E26" s="27"/>
      <c r="F26" s="26"/>
      <c r="G26" s="26"/>
    </row>
    <row r="27" spans="5:7" ht="12.75" customHeight="1">
      <c r="E27" s="26"/>
      <c r="F27" s="26"/>
      <c r="G27" s="26"/>
    </row>
    <row r="28" spans="5:7" ht="12.75" customHeight="1">
      <c r="E28" s="28"/>
      <c r="F28" s="28"/>
      <c r="G28" s="28"/>
    </row>
    <row r="29" spans="5:7" ht="12.75" customHeight="1">
      <c r="E29" s="12"/>
      <c r="F29" s="12"/>
      <c r="G29" s="12"/>
    </row>
    <row r="30" spans="2:7" ht="12.75" customHeight="1">
      <c r="B30" s="20" t="s">
        <v>1</v>
      </c>
      <c r="C30" s="20"/>
      <c r="D30" s="20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A24:G24"/>
    <mergeCell ref="B5:C5"/>
    <mergeCell ref="B6:C6"/>
    <mergeCell ref="B7:C7"/>
    <mergeCell ref="B10:C10"/>
    <mergeCell ref="B8:C8"/>
    <mergeCell ref="B3:C3"/>
    <mergeCell ref="B4:C4"/>
    <mergeCell ref="B16:C16"/>
    <mergeCell ref="C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N14" sqref="N14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5" width="11.625" style="1" customWidth="1"/>
    <col min="6" max="7" width="11.50390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2" t="s">
        <v>25</v>
      </c>
      <c r="D1" s="33"/>
      <c r="E1" s="33"/>
      <c r="F1" s="33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29" t="s">
        <v>26</v>
      </c>
      <c r="C3" s="29"/>
      <c r="D3" s="7"/>
      <c r="E3" s="8" t="s">
        <v>27</v>
      </c>
      <c r="F3" s="9" t="s">
        <v>28</v>
      </c>
      <c r="G3" s="10" t="s">
        <v>29</v>
      </c>
    </row>
    <row r="4" spans="2:7" ht="12" customHeight="1">
      <c r="B4" s="30" t="s">
        <v>20</v>
      </c>
      <c r="C4" s="30"/>
      <c r="D4" s="11"/>
      <c r="E4" s="12">
        <v>360315154</v>
      </c>
      <c r="F4" s="12">
        <v>347039727</v>
      </c>
      <c r="G4" s="12">
        <v>13165592</v>
      </c>
    </row>
    <row r="5" spans="2:7" ht="12" customHeight="1">
      <c r="B5" s="30" t="s">
        <v>21</v>
      </c>
      <c r="C5" s="30"/>
      <c r="D5" s="11"/>
      <c r="E5" s="12">
        <v>336086929.089</v>
      </c>
      <c r="F5" s="12">
        <v>323872940.71</v>
      </c>
      <c r="G5" s="12">
        <v>11686133.721</v>
      </c>
    </row>
    <row r="6" spans="2:7" ht="12" customHeight="1">
      <c r="B6" s="30" t="s">
        <v>22</v>
      </c>
      <c r="C6" s="30"/>
      <c r="D6" s="11"/>
      <c r="E6" s="12">
        <v>332111569.913</v>
      </c>
      <c r="F6" s="12">
        <v>320414403.776</v>
      </c>
      <c r="G6" s="12">
        <v>11554673.268</v>
      </c>
    </row>
    <row r="7" spans="2:7" s="13" customFormat="1" ht="12" customHeight="1">
      <c r="B7" s="30" t="s">
        <v>32</v>
      </c>
      <c r="C7" s="30"/>
      <c r="D7" s="11"/>
      <c r="E7" s="24">
        <v>318907098709</v>
      </c>
      <c r="F7" s="24">
        <v>306802210486</v>
      </c>
      <c r="G7" s="24">
        <v>11733573507</v>
      </c>
    </row>
    <row r="8" spans="2:7" s="13" customFormat="1" ht="12" customHeight="1">
      <c r="B8" s="31" t="s">
        <v>31</v>
      </c>
      <c r="C8" s="31"/>
      <c r="D8" s="14"/>
      <c r="E8" s="25">
        <f>SUM(E10,E16)</f>
        <v>330417708370</v>
      </c>
      <c r="F8" s="25">
        <f>SUM(F10,F16)</f>
        <v>318896563012</v>
      </c>
      <c r="G8" s="25">
        <f>SUM(G10,G16)</f>
        <v>11217902178</v>
      </c>
    </row>
    <row r="9" spans="2:7" s="13" customFormat="1" ht="3.75" customHeight="1">
      <c r="B9" s="21"/>
      <c r="C9" s="21"/>
      <c r="D9" s="14"/>
      <c r="E9" s="25"/>
      <c r="F9" s="25"/>
      <c r="G9" s="25"/>
    </row>
    <row r="10" spans="2:7" s="13" customFormat="1" ht="12" customHeight="1">
      <c r="B10" s="31" t="s">
        <v>7</v>
      </c>
      <c r="C10" s="31"/>
      <c r="D10" s="14"/>
      <c r="E10" s="25">
        <f>SUM(E11:E15)</f>
        <v>178548330391</v>
      </c>
      <c r="F10" s="25">
        <f>SUM(F11:F15)</f>
        <v>173638341843</v>
      </c>
      <c r="G10" s="25">
        <f>SUM(G11:G15)</f>
        <v>4713851529</v>
      </c>
    </row>
    <row r="11" spans="3:7" ht="12" customHeight="1">
      <c r="C11" s="2" t="s">
        <v>8</v>
      </c>
      <c r="D11" s="11"/>
      <c r="E11" s="24">
        <f>84395748479+16775881534</f>
        <v>101171630013</v>
      </c>
      <c r="F11" s="24">
        <f>83611103025+15271364669</f>
        <v>98882467694</v>
      </c>
      <c r="G11" s="24">
        <f>739687733+1361535684</f>
        <v>2101223417</v>
      </c>
    </row>
    <row r="12" spans="3:7" ht="12" customHeight="1">
      <c r="C12" s="2" t="s">
        <v>9</v>
      </c>
      <c r="D12" s="11"/>
      <c r="E12" s="24">
        <v>69515417948</v>
      </c>
      <c r="F12" s="24">
        <v>68321443917</v>
      </c>
      <c r="G12" s="24">
        <v>1186987170</v>
      </c>
    </row>
    <row r="13" spans="3:7" ht="12" customHeight="1">
      <c r="C13" s="2" t="s">
        <v>10</v>
      </c>
      <c r="D13" s="11"/>
      <c r="E13" s="24">
        <v>7861282430</v>
      </c>
      <c r="F13" s="24">
        <v>6434430232</v>
      </c>
      <c r="G13" s="24">
        <v>1425640942</v>
      </c>
    </row>
    <row r="14" spans="3:7" ht="12" customHeight="1">
      <c r="C14" s="2" t="s">
        <v>11</v>
      </c>
      <c r="D14" s="11"/>
      <c r="E14" s="22">
        <v>0</v>
      </c>
      <c r="F14" s="22">
        <v>0</v>
      </c>
      <c r="G14" s="23">
        <v>0</v>
      </c>
    </row>
    <row r="15" spans="3:7" ht="12" customHeight="1">
      <c r="C15" s="2" t="s">
        <v>12</v>
      </c>
      <c r="D15" s="11"/>
      <c r="E15" s="22">
        <v>0</v>
      </c>
      <c r="F15" s="22">
        <v>0</v>
      </c>
      <c r="G15" s="22">
        <v>0</v>
      </c>
    </row>
    <row r="16" spans="2:7" s="13" customFormat="1" ht="12" customHeight="1">
      <c r="B16" s="31" t="s">
        <v>13</v>
      </c>
      <c r="C16" s="31"/>
      <c r="D16" s="14"/>
      <c r="E16" s="25">
        <f>SUM(E17:E21)</f>
        <v>151869377979</v>
      </c>
      <c r="F16" s="25">
        <f>SUM(F17:F21)</f>
        <v>145258221169</v>
      </c>
      <c r="G16" s="25">
        <f>SUM(G17:G21)</f>
        <v>6504050649</v>
      </c>
    </row>
    <row r="17" spans="3:7" ht="12" customHeight="1">
      <c r="C17" s="2" t="s">
        <v>14</v>
      </c>
      <c r="D17" s="11"/>
      <c r="E17" s="24">
        <v>1493968852</v>
      </c>
      <c r="F17" s="24">
        <v>1493518727</v>
      </c>
      <c r="G17" s="24">
        <v>450125</v>
      </c>
    </row>
    <row r="18" spans="3:7" ht="12" customHeight="1">
      <c r="C18" s="2" t="s">
        <v>15</v>
      </c>
      <c r="D18" s="11"/>
      <c r="E18" s="24">
        <f>79080218+104682433119</f>
        <v>104761513337</v>
      </c>
      <c r="F18" s="24">
        <f>6588287+100693454005</f>
        <v>100700042292</v>
      </c>
      <c r="G18" s="24">
        <f>57516246+3896857838</f>
        <v>3954374084</v>
      </c>
    </row>
    <row r="19" spans="3:7" ht="12" customHeight="1">
      <c r="C19" s="2" t="s">
        <v>16</v>
      </c>
      <c r="D19" s="11"/>
      <c r="E19" s="24">
        <v>32252155800</v>
      </c>
      <c r="F19" s="24">
        <v>29703594100</v>
      </c>
      <c r="G19" s="24">
        <v>2548561700</v>
      </c>
    </row>
    <row r="20" spans="3:7" ht="12" customHeight="1">
      <c r="C20" s="2" t="s">
        <v>17</v>
      </c>
      <c r="D20" s="11"/>
      <c r="E20" s="24">
        <v>1581930700</v>
      </c>
      <c r="F20" s="24">
        <v>1581289060</v>
      </c>
      <c r="G20" s="24">
        <v>641640</v>
      </c>
    </row>
    <row r="21" spans="3:7" ht="12" customHeight="1">
      <c r="C21" s="2" t="s">
        <v>18</v>
      </c>
      <c r="D21" s="11"/>
      <c r="E21" s="24">
        <f>61400+12000+9100+11439339100+112716400+11600+227659690</f>
        <v>11779809290</v>
      </c>
      <c r="F21" s="24">
        <f>61400+2800+11439339100+112702400+11600+227659690</f>
        <v>11779776990</v>
      </c>
      <c r="G21" s="24">
        <f>9100+14000</f>
        <v>23100</v>
      </c>
    </row>
    <row r="22" spans="1:7" ht="3" customHeight="1">
      <c r="A22" s="15"/>
      <c r="B22" s="16"/>
      <c r="C22" s="16"/>
      <c r="D22" s="17"/>
      <c r="E22" s="18"/>
      <c r="F22" s="18"/>
      <c r="G22" s="18"/>
    </row>
    <row r="23" spans="2:7" ht="6" customHeight="1">
      <c r="B23" s="12"/>
      <c r="C23" s="12"/>
      <c r="D23" s="12"/>
      <c r="E23" s="12"/>
      <c r="F23" s="12"/>
      <c r="G23" s="12"/>
    </row>
    <row r="24" spans="1:7" s="19" customFormat="1" ht="22.5" customHeight="1">
      <c r="A24" s="34" t="s">
        <v>30</v>
      </c>
      <c r="B24" s="35"/>
      <c r="C24" s="35"/>
      <c r="D24" s="35"/>
      <c r="E24" s="35"/>
      <c r="F24" s="35"/>
      <c r="G24" s="35"/>
    </row>
    <row r="25" spans="5:7" ht="12.75" customHeight="1">
      <c r="E25" s="26"/>
      <c r="F25" s="26"/>
      <c r="G25" s="26"/>
    </row>
    <row r="26" spans="5:7" ht="12.75" customHeight="1">
      <c r="E26" s="27"/>
      <c r="F26" s="26"/>
      <c r="G26" s="26"/>
    </row>
    <row r="27" spans="5:7" ht="12.75" customHeight="1">
      <c r="E27" s="26"/>
      <c r="F27" s="26"/>
      <c r="G27" s="26"/>
    </row>
    <row r="28" spans="5:7" ht="12.75" customHeight="1">
      <c r="E28" s="28"/>
      <c r="F28" s="28"/>
      <c r="G28" s="28"/>
    </row>
    <row r="29" spans="5:7" ht="12.75" customHeight="1">
      <c r="E29" s="12"/>
      <c r="F29" s="12"/>
      <c r="G29" s="12"/>
    </row>
    <row r="30" spans="2:7" ht="12.75" customHeight="1">
      <c r="B30" s="20" t="s">
        <v>1</v>
      </c>
      <c r="C30" s="20"/>
      <c r="D30" s="20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B3:C3"/>
    <mergeCell ref="B16:C16"/>
    <mergeCell ref="C1:F1"/>
    <mergeCell ref="B8:C8"/>
    <mergeCell ref="A24:G24"/>
    <mergeCell ref="B4:C4"/>
    <mergeCell ref="B5:C5"/>
    <mergeCell ref="B6:C6"/>
    <mergeCell ref="B10:C10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2005-10-21T14:17:50Z</cp:lastPrinted>
  <dcterms:created xsi:type="dcterms:W3CDTF">2002-11-27T01:03:33Z</dcterms:created>
  <dcterms:modified xsi:type="dcterms:W3CDTF">2006-01-18T05:05:53Z</dcterms:modified>
  <cp:category/>
  <cp:version/>
  <cp:contentType/>
  <cp:contentStatus/>
</cp:coreProperties>
</file>