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2 h15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<sst xmlns="http://schemas.openxmlformats.org/spreadsheetml/2006/main" count="169" uniqueCount="93">
  <si>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港名・品種・仕出国</t>
  </si>
  <si>
    <t>数　　量</t>
  </si>
  <si>
    <t>伏木富山港</t>
  </si>
  <si>
    <t>台湾</t>
  </si>
  <si>
    <t>製造食品</t>
  </si>
  <si>
    <t>中国</t>
  </si>
  <si>
    <t>産業機械</t>
  </si>
  <si>
    <t>韓国</t>
  </si>
  <si>
    <t>木製品</t>
  </si>
  <si>
    <t>（単位　t）</t>
  </si>
  <si>
    <t>資料　富山県港湾課</t>
  </si>
  <si>
    <t>オーストラリア</t>
  </si>
  <si>
    <t>米</t>
  </si>
  <si>
    <t>ベトナム</t>
  </si>
  <si>
    <t>野菜・果物</t>
  </si>
  <si>
    <t>シンガポール</t>
  </si>
  <si>
    <t>水産品</t>
  </si>
  <si>
    <t>ロシア</t>
  </si>
  <si>
    <t>原木</t>
  </si>
  <si>
    <t>アメリカ</t>
  </si>
  <si>
    <t>カナダ</t>
  </si>
  <si>
    <t>マレーシア</t>
  </si>
  <si>
    <t>製材</t>
  </si>
  <si>
    <t>木材チップ</t>
  </si>
  <si>
    <t>南アフリカ</t>
  </si>
  <si>
    <t>薪炭</t>
  </si>
  <si>
    <t>石炭</t>
  </si>
  <si>
    <t>インドネシア</t>
  </si>
  <si>
    <t>金属鉱</t>
  </si>
  <si>
    <t>石材</t>
  </si>
  <si>
    <t>原油</t>
  </si>
  <si>
    <t>アラブ首長国</t>
  </si>
  <si>
    <t>サウジアラビア</t>
  </si>
  <si>
    <t>原塩</t>
  </si>
  <si>
    <t>非金属鉱物</t>
  </si>
  <si>
    <t>タイ</t>
  </si>
  <si>
    <t>インドネシア</t>
  </si>
  <si>
    <t>鉄鋼</t>
  </si>
  <si>
    <t>非鉄金属</t>
  </si>
  <si>
    <t>ロシア</t>
  </si>
  <si>
    <t>ニュージーランド</t>
  </si>
  <si>
    <t>金属製品</t>
  </si>
  <si>
    <t>完成自動車</t>
  </si>
  <si>
    <t>その他機械</t>
  </si>
  <si>
    <t>ガラス類</t>
  </si>
  <si>
    <t>石油製品</t>
  </si>
  <si>
    <t>その他石油製品</t>
  </si>
  <si>
    <t>石炭製品</t>
  </si>
  <si>
    <t>化学薬品</t>
  </si>
  <si>
    <t>ロシア</t>
  </si>
  <si>
    <t>化学肥料</t>
  </si>
  <si>
    <t>染料・塗料・合成樹脂</t>
  </si>
  <si>
    <t>紙・パルプ</t>
  </si>
  <si>
    <t>カナダ</t>
  </si>
  <si>
    <t>糸及び紡績半製品</t>
  </si>
  <si>
    <t>その他繊維工業品</t>
  </si>
  <si>
    <t>タイ</t>
  </si>
  <si>
    <t>シンガポール</t>
  </si>
  <si>
    <t>衣服・身廻品など</t>
  </si>
  <si>
    <t>文房具・運動娯楽用品など</t>
  </si>
  <si>
    <t>家具装備品</t>
  </si>
  <si>
    <t>その他日用品</t>
  </si>
  <si>
    <t>ロシア</t>
  </si>
  <si>
    <t>マレーシア</t>
  </si>
  <si>
    <t>金属くず</t>
  </si>
  <si>
    <t>取合せ品</t>
  </si>
  <si>
    <t xml:space="preserve">      10-15-2    輸　　　　　　　入</t>
  </si>
  <si>
    <t>コークス</t>
  </si>
  <si>
    <t>注　　平成16年の実績である。</t>
  </si>
  <si>
    <t>アメリカ</t>
  </si>
  <si>
    <t>シンガポール</t>
  </si>
  <si>
    <t>アメリカ</t>
  </si>
  <si>
    <t>ロシア</t>
  </si>
  <si>
    <t>シンガポール</t>
  </si>
  <si>
    <t>ブラジル</t>
  </si>
  <si>
    <t>チリ</t>
  </si>
  <si>
    <t>フィジー</t>
  </si>
  <si>
    <t>カナダ</t>
  </si>
  <si>
    <t>ロシア</t>
  </si>
  <si>
    <t>トルコ</t>
  </si>
  <si>
    <t>インドネシア</t>
  </si>
  <si>
    <t>インド</t>
  </si>
  <si>
    <t>スーダン</t>
  </si>
  <si>
    <t>中国</t>
  </si>
  <si>
    <t>オーストラリア</t>
  </si>
  <si>
    <t>マダガスカル</t>
  </si>
  <si>
    <t>フィリピン</t>
  </si>
  <si>
    <t>鋼材</t>
  </si>
  <si>
    <t>パナマ</t>
  </si>
  <si>
    <t>飲料</t>
  </si>
  <si>
    <t>がん具</t>
  </si>
  <si>
    <t>韓国</t>
  </si>
  <si>
    <t>インドネシア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</si>
</sst>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tabSelected="1" workbookViewId="0" topLeftCell="A15">
      <selection activeCell="B61" sqref="B61:F62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4" t="s">
        <v>66</v>
      </c>
      <c r="G1" s="34"/>
      <c r="H1" s="34"/>
      <c r="I1" s="34"/>
      <c r="J1" s="34"/>
      <c r="K1" s="34"/>
      <c r="L1" s="34"/>
      <c r="M1" s="34"/>
      <c r="N1" s="34"/>
      <c r="P1" s="3" t="s">
        <v>9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35" t="s">
        <v>0</v>
      </c>
      <c r="C3" s="35"/>
      <c r="D3" s="35"/>
      <c r="E3" s="5"/>
      <c r="F3" s="6" t="s">
        <v>1</v>
      </c>
      <c r="G3" s="5"/>
      <c r="H3" s="35" t="s">
        <v>0</v>
      </c>
      <c r="I3" s="35"/>
      <c r="J3" s="5"/>
      <c r="K3" s="6" t="s">
        <v>1</v>
      </c>
      <c r="L3" s="5"/>
      <c r="M3" s="35" t="s">
        <v>0</v>
      </c>
      <c r="N3" s="35"/>
      <c r="O3" s="5"/>
      <c r="P3" s="7" t="s">
        <v>1</v>
      </c>
    </row>
    <row r="4" spans="6:16" ht="3" customHeight="1">
      <c r="F4" s="8"/>
      <c r="K4" s="8"/>
      <c r="P4" s="9"/>
    </row>
    <row r="5" spans="2:16" ht="8.25" customHeight="1">
      <c r="B5" s="37" t="s">
        <v>2</v>
      </c>
      <c r="C5" s="37"/>
      <c r="D5" s="37"/>
      <c r="E5" s="10"/>
      <c r="F5" s="11">
        <f>SUM(F6,F8,F12,F18,F23,F26,F37,F40,F45,F51,F55,K5,K7,K16,K20,K22,K27,K31,K33,K35,K39,K42,K44,K49,K51,K53,K58)+SUM(P9,P15,P17,P19,P21,P23,P25,P27,P31,P34,P38,P43,P46,P50)</f>
        <v>6888850</v>
      </c>
      <c r="H5" s="31" t="s">
        <v>33</v>
      </c>
      <c r="I5" s="31"/>
      <c r="K5" s="11">
        <f>SUM(K6:K6)</f>
        <v>13954</v>
      </c>
      <c r="N5" s="12" t="s">
        <v>19</v>
      </c>
      <c r="P5" s="13">
        <v>5100</v>
      </c>
    </row>
    <row r="6" spans="2:16" ht="8.25" customHeight="1">
      <c r="B6" s="14"/>
      <c r="C6" s="38" t="s">
        <v>12</v>
      </c>
      <c r="D6" s="39"/>
      <c r="E6" s="10"/>
      <c r="F6" s="11">
        <f>SUM(F7)</f>
        <v>9769</v>
      </c>
      <c r="H6" s="14"/>
      <c r="I6" s="12" t="s">
        <v>5</v>
      </c>
      <c r="K6" s="11">
        <v>13954</v>
      </c>
      <c r="N6" s="12" t="s">
        <v>49</v>
      </c>
      <c r="P6" s="13">
        <v>3886</v>
      </c>
    </row>
    <row r="7" spans="2:16" ht="8.25" customHeight="1">
      <c r="B7" s="14"/>
      <c r="C7" s="12"/>
      <c r="D7" s="12" t="s">
        <v>69</v>
      </c>
      <c r="F7" s="11">
        <v>9769</v>
      </c>
      <c r="H7" s="31" t="s">
        <v>34</v>
      </c>
      <c r="I7" s="31"/>
      <c r="K7" s="11">
        <f>SUM(K8:K15)</f>
        <v>141142</v>
      </c>
      <c r="M7" s="14"/>
      <c r="N7" s="10" t="s">
        <v>5</v>
      </c>
      <c r="P7" s="13">
        <v>938</v>
      </c>
    </row>
    <row r="8" spans="2:16" ht="8.25" customHeight="1">
      <c r="B8" s="14"/>
      <c r="C8" s="31" t="s">
        <v>14</v>
      </c>
      <c r="D8" s="31"/>
      <c r="F8" s="11">
        <f>SUM(F9:F11)</f>
        <v>13302</v>
      </c>
      <c r="H8" s="12"/>
      <c r="I8" s="12" t="s">
        <v>35</v>
      </c>
      <c r="K8" s="11">
        <v>110800</v>
      </c>
      <c r="M8" s="14"/>
      <c r="N8" s="10" t="s">
        <v>7</v>
      </c>
      <c r="P8" s="13">
        <v>671</v>
      </c>
    </row>
    <row r="9" spans="2:16" ht="8.25" customHeight="1">
      <c r="B9" s="14"/>
      <c r="C9" s="12"/>
      <c r="D9" s="12" t="s">
        <v>5</v>
      </c>
      <c r="F9" s="11">
        <v>8907</v>
      </c>
      <c r="H9" s="14"/>
      <c r="I9" s="10" t="s">
        <v>5</v>
      </c>
      <c r="K9" s="11">
        <v>14425</v>
      </c>
      <c r="M9" s="31" t="s">
        <v>51</v>
      </c>
      <c r="N9" s="31"/>
      <c r="P9" s="13">
        <f>SUM(P10,P11:P14)</f>
        <v>124130</v>
      </c>
    </row>
    <row r="10" spans="2:16" ht="8.25" customHeight="1">
      <c r="B10" s="14"/>
      <c r="D10" s="12" t="s">
        <v>7</v>
      </c>
      <c r="F10" s="11">
        <v>3829</v>
      </c>
      <c r="H10" s="12"/>
      <c r="I10" s="12" t="s">
        <v>84</v>
      </c>
      <c r="K10" s="11">
        <v>5000</v>
      </c>
      <c r="M10" s="14"/>
      <c r="N10" s="12" t="s">
        <v>7</v>
      </c>
      <c r="P10" s="13">
        <v>45489</v>
      </c>
    </row>
    <row r="11" spans="2:16" ht="8.25" customHeight="1">
      <c r="B11" s="14"/>
      <c r="C11" s="12"/>
      <c r="D11" s="12" t="s">
        <v>70</v>
      </c>
      <c r="F11" s="11">
        <v>566</v>
      </c>
      <c r="H11" s="14"/>
      <c r="I11" s="12" t="s">
        <v>19</v>
      </c>
      <c r="K11" s="11">
        <v>4801</v>
      </c>
      <c r="M11" s="12"/>
      <c r="N11" s="12" t="s">
        <v>15</v>
      </c>
      <c r="P11" s="13">
        <v>43301</v>
      </c>
    </row>
    <row r="12" spans="2:16" ht="8.25" customHeight="1">
      <c r="B12" s="14"/>
      <c r="C12" s="31" t="s">
        <v>16</v>
      </c>
      <c r="D12" s="31"/>
      <c r="F12" s="11">
        <f>SUM(F13:F17)</f>
        <v>10660</v>
      </c>
      <c r="H12" s="12"/>
      <c r="I12" s="10" t="s">
        <v>85</v>
      </c>
      <c r="K12" s="11">
        <v>4000</v>
      </c>
      <c r="M12" s="12"/>
      <c r="N12" s="12" t="s">
        <v>11</v>
      </c>
      <c r="P12" s="13">
        <v>26297</v>
      </c>
    </row>
    <row r="13" spans="2:16" ht="8.25" customHeight="1">
      <c r="B13" s="14"/>
      <c r="D13" s="12" t="s">
        <v>7</v>
      </c>
      <c r="F13" s="11">
        <v>6644</v>
      </c>
      <c r="I13" s="10" t="s">
        <v>7</v>
      </c>
      <c r="K13" s="11">
        <v>1550</v>
      </c>
      <c r="M13" s="12"/>
      <c r="N13" s="12" t="s">
        <v>83</v>
      </c>
      <c r="P13" s="13">
        <v>6749</v>
      </c>
    </row>
    <row r="14" spans="2:16" ht="8.25" customHeight="1">
      <c r="B14" s="14"/>
      <c r="C14" s="14"/>
      <c r="D14" s="12" t="s">
        <v>71</v>
      </c>
      <c r="F14" s="11">
        <v>2151</v>
      </c>
      <c r="I14" s="12" t="s">
        <v>36</v>
      </c>
      <c r="K14" s="11">
        <v>500</v>
      </c>
      <c r="M14" s="12"/>
      <c r="N14" s="12" t="s">
        <v>17</v>
      </c>
      <c r="P14" s="13">
        <v>2294</v>
      </c>
    </row>
    <row r="15" spans="2:16" ht="8.25" customHeight="1">
      <c r="B15" s="14"/>
      <c r="C15" s="14"/>
      <c r="D15" s="12" t="s">
        <v>72</v>
      </c>
      <c r="F15" s="11">
        <v>753</v>
      </c>
      <c r="I15" s="10" t="s">
        <v>15</v>
      </c>
      <c r="K15" s="11">
        <v>66</v>
      </c>
      <c r="M15" s="31" t="s">
        <v>52</v>
      </c>
      <c r="N15" s="31"/>
      <c r="P15" s="13">
        <f>SUM(P16)</f>
        <v>4569</v>
      </c>
    </row>
    <row r="16" spans="2:16" ht="8.25" customHeight="1">
      <c r="B16" s="14"/>
      <c r="C16" s="14"/>
      <c r="D16" s="12" t="s">
        <v>73</v>
      </c>
      <c r="F16" s="11">
        <v>716</v>
      </c>
      <c r="H16" s="31" t="s">
        <v>37</v>
      </c>
      <c r="I16" s="31"/>
      <c r="K16" s="11">
        <f>SUM(K17:K19)</f>
        <v>15052</v>
      </c>
      <c r="N16" s="12" t="s">
        <v>53</v>
      </c>
      <c r="P16" s="13">
        <v>4569</v>
      </c>
    </row>
    <row r="17" spans="2:16" ht="8.25" customHeight="1">
      <c r="B17" s="14"/>
      <c r="C17" s="14"/>
      <c r="D17" s="12" t="s">
        <v>5</v>
      </c>
      <c r="F17" s="11">
        <v>396</v>
      </c>
      <c r="H17" s="12"/>
      <c r="I17" s="12" t="s">
        <v>5</v>
      </c>
      <c r="K17" s="11">
        <v>6096</v>
      </c>
      <c r="M17" s="31" t="s">
        <v>54</v>
      </c>
      <c r="N17" s="31"/>
      <c r="P17" s="13">
        <f>SUM(P18)</f>
        <v>697</v>
      </c>
    </row>
    <row r="18" spans="2:16" ht="8.25" customHeight="1">
      <c r="B18" s="14"/>
      <c r="C18" s="31" t="s">
        <v>18</v>
      </c>
      <c r="D18" s="31"/>
      <c r="F18" s="11">
        <f>SUM(F19,F20:F22)</f>
        <v>745763</v>
      </c>
      <c r="H18" s="12"/>
      <c r="I18" s="12" t="s">
        <v>86</v>
      </c>
      <c r="K18" s="11">
        <v>5499</v>
      </c>
      <c r="M18" s="12"/>
      <c r="N18" s="12" t="s">
        <v>7</v>
      </c>
      <c r="P18" s="13">
        <v>697</v>
      </c>
    </row>
    <row r="19" spans="2:16" ht="8.25" customHeight="1">
      <c r="B19" s="14"/>
      <c r="C19" s="14"/>
      <c r="D19" s="12" t="s">
        <v>17</v>
      </c>
      <c r="F19" s="11">
        <v>703783</v>
      </c>
      <c r="I19" s="12" t="s">
        <v>7</v>
      </c>
      <c r="K19" s="11">
        <v>3457</v>
      </c>
      <c r="M19" s="31" t="s">
        <v>55</v>
      </c>
      <c r="N19" s="31"/>
      <c r="P19" s="13">
        <f>SUM(P20)</f>
        <v>53</v>
      </c>
    </row>
    <row r="20" spans="2:16" ht="8.25" customHeight="1">
      <c r="B20" s="14"/>
      <c r="C20" s="14"/>
      <c r="D20" s="12" t="s">
        <v>21</v>
      </c>
      <c r="F20" s="11">
        <v>26357</v>
      </c>
      <c r="H20" s="31" t="s">
        <v>87</v>
      </c>
      <c r="I20" s="31"/>
      <c r="K20" s="11">
        <f>SUM(K21:K21)</f>
        <v>5823</v>
      </c>
      <c r="M20" s="14"/>
      <c r="N20" s="12" t="s">
        <v>7</v>
      </c>
      <c r="P20" s="13">
        <v>53</v>
      </c>
    </row>
    <row r="21" spans="2:16" ht="8.25" customHeight="1">
      <c r="B21" s="14"/>
      <c r="D21" s="10" t="s">
        <v>71</v>
      </c>
      <c r="F21" s="11">
        <v>10111</v>
      </c>
      <c r="H21" s="14"/>
      <c r="I21" s="12" t="s">
        <v>7</v>
      </c>
      <c r="K21" s="11">
        <v>5823</v>
      </c>
      <c r="M21" s="31" t="s">
        <v>4</v>
      </c>
      <c r="N21" s="31"/>
      <c r="P21" s="13">
        <f>SUM(P22)</f>
        <v>4013</v>
      </c>
    </row>
    <row r="22" spans="2:16" ht="8.25" customHeight="1">
      <c r="B22" s="14"/>
      <c r="D22" s="12" t="s">
        <v>20</v>
      </c>
      <c r="F22" s="11">
        <v>5512</v>
      </c>
      <c r="H22" s="31" t="s">
        <v>38</v>
      </c>
      <c r="I22" s="31"/>
      <c r="K22" s="11">
        <f>SUM(K23:K26)</f>
        <v>242108</v>
      </c>
      <c r="M22" s="14"/>
      <c r="N22" s="12" t="s">
        <v>56</v>
      </c>
      <c r="P22" s="13">
        <v>4013</v>
      </c>
    </row>
    <row r="23" spans="2:16" ht="8.25" customHeight="1">
      <c r="B23" s="14"/>
      <c r="C23" s="31" t="s">
        <v>22</v>
      </c>
      <c r="D23" s="31"/>
      <c r="F23" s="11">
        <f>SUM(F24:F25)</f>
        <v>210984</v>
      </c>
      <c r="H23" s="12"/>
      <c r="I23" s="12" t="s">
        <v>39</v>
      </c>
      <c r="K23" s="11">
        <v>89305</v>
      </c>
      <c r="M23" s="32" t="s">
        <v>89</v>
      </c>
      <c r="N23" s="32"/>
      <c r="O23" s="15"/>
      <c r="P23" s="16">
        <f>SUM(P24)</f>
        <v>1</v>
      </c>
    </row>
    <row r="24" spans="2:16" ht="8.25" customHeight="1">
      <c r="B24" s="14"/>
      <c r="C24" s="12"/>
      <c r="D24" s="12" t="s">
        <v>17</v>
      </c>
      <c r="F24" s="11">
        <v>154901</v>
      </c>
      <c r="H24" s="14"/>
      <c r="I24" s="12" t="s">
        <v>40</v>
      </c>
      <c r="K24" s="11">
        <v>63884</v>
      </c>
      <c r="N24" s="10" t="s">
        <v>78</v>
      </c>
      <c r="P24" s="13">
        <v>1</v>
      </c>
    </row>
    <row r="25" spans="2:16" ht="8.25" customHeight="1">
      <c r="B25" s="14"/>
      <c r="C25" s="14"/>
      <c r="D25" s="12" t="s">
        <v>7</v>
      </c>
      <c r="F25" s="11">
        <v>56083</v>
      </c>
      <c r="H25" s="14"/>
      <c r="I25" s="10" t="s">
        <v>80</v>
      </c>
      <c r="K25" s="11">
        <v>47800</v>
      </c>
      <c r="M25" s="31" t="s">
        <v>90</v>
      </c>
      <c r="N25" s="31"/>
      <c r="P25" s="13">
        <f>SUM(P26)</f>
        <v>57</v>
      </c>
    </row>
    <row r="26" spans="2:16" ht="8.25" customHeight="1">
      <c r="B26" s="14"/>
      <c r="C26" s="31" t="s">
        <v>23</v>
      </c>
      <c r="D26" s="31"/>
      <c r="F26" s="11">
        <f>SUM(F27:F36)</f>
        <v>1048089</v>
      </c>
      <c r="H26" s="14"/>
      <c r="I26" s="10" t="s">
        <v>5</v>
      </c>
      <c r="K26" s="11">
        <v>41119</v>
      </c>
      <c r="M26" s="14"/>
      <c r="N26" s="12" t="s">
        <v>7</v>
      </c>
      <c r="P26" s="13">
        <v>57</v>
      </c>
    </row>
    <row r="27" spans="2:16" ht="8.25" customHeight="1">
      <c r="B27" s="14"/>
      <c r="C27" s="12"/>
      <c r="D27" s="12" t="s">
        <v>11</v>
      </c>
      <c r="F27" s="11">
        <v>276401</v>
      </c>
      <c r="H27" s="31" t="s">
        <v>41</v>
      </c>
      <c r="I27" s="31"/>
      <c r="K27" s="11">
        <f>SUM(K28:K30)</f>
        <v>22043</v>
      </c>
      <c r="M27" s="31" t="s">
        <v>58</v>
      </c>
      <c r="N27" s="31"/>
      <c r="P27" s="13">
        <f>SUM(P28,P29:P30)</f>
        <v>23829</v>
      </c>
    </row>
    <row r="28" spans="2:16" ht="8.25" customHeight="1">
      <c r="B28" s="14"/>
      <c r="C28" s="14"/>
      <c r="D28" s="12" t="s">
        <v>19</v>
      </c>
      <c r="F28" s="11">
        <v>213375</v>
      </c>
      <c r="H28" s="12"/>
      <c r="I28" s="12" t="s">
        <v>7</v>
      </c>
      <c r="K28" s="11">
        <v>13706</v>
      </c>
      <c r="M28" s="17"/>
      <c r="N28" s="18" t="s">
        <v>83</v>
      </c>
      <c r="P28" s="13">
        <v>11936</v>
      </c>
    </row>
    <row r="29" spans="2:16" ht="8.25" customHeight="1">
      <c r="B29" s="14"/>
      <c r="D29" s="10" t="s">
        <v>24</v>
      </c>
      <c r="F29" s="11">
        <v>201855</v>
      </c>
      <c r="I29" s="12" t="s">
        <v>15</v>
      </c>
      <c r="K29" s="11">
        <v>4450</v>
      </c>
      <c r="M29" s="19"/>
      <c r="N29" s="18" t="s">
        <v>91</v>
      </c>
      <c r="P29" s="13">
        <v>11342</v>
      </c>
    </row>
    <row r="30" spans="2:16" ht="8.25" customHeight="1">
      <c r="B30" s="14"/>
      <c r="C30" s="14"/>
      <c r="D30" s="12" t="s">
        <v>13</v>
      </c>
      <c r="F30" s="11">
        <v>112493</v>
      </c>
      <c r="H30" s="12"/>
      <c r="I30" s="12" t="s">
        <v>83</v>
      </c>
      <c r="K30" s="11">
        <v>3887</v>
      </c>
      <c r="M30" s="19"/>
      <c r="N30" s="18" t="s">
        <v>57</v>
      </c>
      <c r="P30" s="13">
        <v>551</v>
      </c>
    </row>
    <row r="31" spans="2:16" ht="8.25" customHeight="1">
      <c r="B31" s="14"/>
      <c r="C31" s="14"/>
      <c r="D31" s="12" t="s">
        <v>74</v>
      </c>
      <c r="F31" s="11">
        <v>81595</v>
      </c>
      <c r="H31" s="31" t="s">
        <v>42</v>
      </c>
      <c r="I31" s="31"/>
      <c r="K31" s="11">
        <f>SUM(K32)</f>
        <v>180</v>
      </c>
      <c r="M31" s="33" t="s">
        <v>59</v>
      </c>
      <c r="N31" s="33"/>
      <c r="O31" s="15"/>
      <c r="P31" s="13">
        <f>SUM(P32:P33)</f>
        <v>542</v>
      </c>
    </row>
    <row r="32" spans="2:16" ht="8.25" customHeight="1">
      <c r="B32" s="14"/>
      <c r="C32" s="14"/>
      <c r="D32" s="12" t="s">
        <v>5</v>
      </c>
      <c r="F32" s="11">
        <v>49242</v>
      </c>
      <c r="H32" s="12"/>
      <c r="I32" s="12" t="s">
        <v>17</v>
      </c>
      <c r="K32" s="11">
        <v>180</v>
      </c>
      <c r="M32" s="12"/>
      <c r="N32" s="12" t="s">
        <v>7</v>
      </c>
      <c r="O32" s="15"/>
      <c r="P32" s="13">
        <v>517</v>
      </c>
    </row>
    <row r="33" spans="2:16" ht="8.25" customHeight="1">
      <c r="B33" s="14"/>
      <c r="C33" s="14"/>
      <c r="D33" s="10" t="s">
        <v>75</v>
      </c>
      <c r="F33" s="11">
        <v>37228</v>
      </c>
      <c r="H33" s="31" t="s">
        <v>6</v>
      </c>
      <c r="I33" s="31"/>
      <c r="K33" s="11">
        <f>SUM(K34)</f>
        <v>4846</v>
      </c>
      <c r="N33" s="10" t="s">
        <v>73</v>
      </c>
      <c r="P33" s="13">
        <v>25</v>
      </c>
    </row>
    <row r="34" spans="2:16" ht="8.25" customHeight="1">
      <c r="B34" s="14"/>
      <c r="C34" s="14"/>
      <c r="D34" s="12" t="s">
        <v>76</v>
      </c>
      <c r="F34" s="11">
        <v>33953</v>
      </c>
      <c r="I34" s="12" t="s">
        <v>7</v>
      </c>
      <c r="K34" s="11">
        <v>4846</v>
      </c>
      <c r="M34" s="31" t="s">
        <v>60</v>
      </c>
      <c r="N34" s="31"/>
      <c r="P34" s="13">
        <f>SUM(P35:P37)</f>
        <v>24824</v>
      </c>
    </row>
    <row r="35" spans="2:16" ht="8.25" customHeight="1">
      <c r="B35" s="14"/>
      <c r="C35" s="12"/>
      <c r="D35" s="12" t="s">
        <v>77</v>
      </c>
      <c r="F35" s="11">
        <v>30205</v>
      </c>
      <c r="H35" s="31" t="s">
        <v>43</v>
      </c>
      <c r="I35" s="31"/>
      <c r="K35" s="11">
        <f>SUM(K36,K37:K38)</f>
        <v>9297</v>
      </c>
      <c r="N35" s="12" t="s">
        <v>7</v>
      </c>
      <c r="P35" s="13">
        <v>21536</v>
      </c>
    </row>
    <row r="36" spans="2:16" ht="8.25" customHeight="1">
      <c r="B36" s="14"/>
      <c r="C36" s="14"/>
      <c r="D36" s="10" t="s">
        <v>78</v>
      </c>
      <c r="F36" s="11">
        <v>11742</v>
      </c>
      <c r="H36" s="12"/>
      <c r="I36" s="12" t="s">
        <v>7</v>
      </c>
      <c r="K36" s="11">
        <v>7888</v>
      </c>
      <c r="N36" s="12" t="s">
        <v>15</v>
      </c>
      <c r="P36" s="13">
        <v>1943</v>
      </c>
    </row>
    <row r="37" spans="2:16" ht="8.25" customHeight="1">
      <c r="B37" s="14"/>
      <c r="C37" s="31" t="s">
        <v>25</v>
      </c>
      <c r="D37" s="36"/>
      <c r="F37" s="11">
        <f>SUM(F38,F39)</f>
        <v>5155</v>
      </c>
      <c r="I37" s="12" t="s">
        <v>5</v>
      </c>
      <c r="K37" s="11">
        <v>1311</v>
      </c>
      <c r="M37" s="12"/>
      <c r="N37" s="12" t="s">
        <v>83</v>
      </c>
      <c r="P37" s="13">
        <v>1345</v>
      </c>
    </row>
    <row r="38" spans="2:16" ht="8.25" customHeight="1">
      <c r="B38" s="14"/>
      <c r="C38" s="14"/>
      <c r="D38" s="12" t="s">
        <v>7</v>
      </c>
      <c r="F38" s="11">
        <v>4987</v>
      </c>
      <c r="H38" s="12"/>
      <c r="I38" s="12" t="s">
        <v>15</v>
      </c>
      <c r="K38" s="11">
        <v>98</v>
      </c>
      <c r="M38" s="31" t="s">
        <v>61</v>
      </c>
      <c r="N38" s="31"/>
      <c r="P38" s="13">
        <f>SUM(P39:P42)</f>
        <v>79512</v>
      </c>
    </row>
    <row r="39" spans="2:16" ht="8.25" customHeight="1">
      <c r="B39" s="14"/>
      <c r="C39" s="14"/>
      <c r="D39" s="12" t="s">
        <v>73</v>
      </c>
      <c r="F39" s="11">
        <v>168</v>
      </c>
      <c r="H39" s="31" t="s">
        <v>44</v>
      </c>
      <c r="I39" s="31"/>
      <c r="K39" s="11">
        <f>SUM(K40:K41)</f>
        <v>2538</v>
      </c>
      <c r="N39" s="12" t="s">
        <v>5</v>
      </c>
      <c r="P39" s="13">
        <v>32246</v>
      </c>
    </row>
    <row r="40" spans="2:16" ht="8.25" customHeight="1">
      <c r="B40" s="14"/>
      <c r="C40" s="31" t="s">
        <v>26</v>
      </c>
      <c r="D40" s="31"/>
      <c r="F40" s="11">
        <f>SUM(F41:F44)</f>
        <v>1112302</v>
      </c>
      <c r="H40" s="20"/>
      <c r="I40" s="20" t="s">
        <v>7</v>
      </c>
      <c r="K40" s="11">
        <v>1996</v>
      </c>
      <c r="M40" s="12"/>
      <c r="N40" s="12" t="s">
        <v>57</v>
      </c>
      <c r="P40" s="13">
        <v>29164</v>
      </c>
    </row>
    <row r="41" spans="2:16" ht="8.25" customHeight="1">
      <c r="B41" s="14"/>
      <c r="D41" s="12" t="s">
        <v>27</v>
      </c>
      <c r="F41" s="11">
        <v>767292</v>
      </c>
      <c r="I41" s="10" t="s">
        <v>73</v>
      </c>
      <c r="K41" s="11">
        <v>542</v>
      </c>
      <c r="M41" s="12"/>
      <c r="N41" s="10" t="s">
        <v>7</v>
      </c>
      <c r="P41" s="13">
        <v>18100</v>
      </c>
    </row>
    <row r="42" spans="2:16" ht="8.25" customHeight="1">
      <c r="B42" s="14"/>
      <c r="D42" s="12" t="s">
        <v>11</v>
      </c>
      <c r="F42" s="11">
        <v>329169</v>
      </c>
      <c r="H42" s="31" t="s">
        <v>45</v>
      </c>
      <c r="I42" s="31"/>
      <c r="K42" s="11">
        <f>SUM(K43)</f>
        <v>15545</v>
      </c>
      <c r="N42" s="12" t="s">
        <v>62</v>
      </c>
      <c r="P42" s="13">
        <v>2</v>
      </c>
    </row>
    <row r="43" spans="2:16" ht="8.25" customHeight="1">
      <c r="B43" s="14"/>
      <c r="D43" s="10" t="s">
        <v>5</v>
      </c>
      <c r="F43" s="11">
        <v>10853</v>
      </c>
      <c r="I43" s="20" t="s">
        <v>5</v>
      </c>
      <c r="K43" s="11">
        <v>15545</v>
      </c>
      <c r="M43" s="31" t="s">
        <v>8</v>
      </c>
      <c r="N43" s="31"/>
      <c r="P43" s="13">
        <f>SUM(P44:P45)</f>
        <v>12185</v>
      </c>
    </row>
    <row r="44" spans="2:16" ht="8.25" customHeight="1">
      <c r="B44" s="14"/>
      <c r="D44" s="10" t="s">
        <v>72</v>
      </c>
      <c r="F44" s="11">
        <v>4988</v>
      </c>
      <c r="H44" s="31" t="s">
        <v>46</v>
      </c>
      <c r="I44" s="31"/>
      <c r="K44" s="11">
        <f>SUM(K45:K48)</f>
        <v>248872</v>
      </c>
      <c r="M44" s="12"/>
      <c r="N44" s="12" t="s">
        <v>63</v>
      </c>
      <c r="P44" s="13">
        <v>9916</v>
      </c>
    </row>
    <row r="45" spans="2:16" ht="8.25" customHeight="1">
      <c r="B45" s="14"/>
      <c r="C45" s="31" t="s">
        <v>28</v>
      </c>
      <c r="D45" s="31"/>
      <c r="F45" s="11">
        <f>SUM(F46:F50)</f>
        <v>174889</v>
      </c>
      <c r="H45" s="12"/>
      <c r="I45" s="20" t="s">
        <v>19</v>
      </c>
      <c r="K45" s="11">
        <v>209729</v>
      </c>
      <c r="N45" s="10" t="s">
        <v>92</v>
      </c>
      <c r="P45" s="13">
        <v>2269</v>
      </c>
    </row>
    <row r="46" spans="2:16" ht="8.25" customHeight="1">
      <c r="B46" s="14"/>
      <c r="C46" s="12"/>
      <c r="D46" s="12" t="s">
        <v>11</v>
      </c>
      <c r="F46" s="11">
        <v>146315</v>
      </c>
      <c r="I46" s="10" t="s">
        <v>88</v>
      </c>
      <c r="K46" s="11">
        <v>27225</v>
      </c>
      <c r="M46" s="31" t="s">
        <v>64</v>
      </c>
      <c r="N46" s="31"/>
      <c r="P46" s="13">
        <f>SUM(P47:P49)</f>
        <v>25402</v>
      </c>
    </row>
    <row r="47" spans="2:16" ht="8.25" customHeight="1">
      <c r="B47" s="14"/>
      <c r="C47" s="12"/>
      <c r="D47" s="10" t="s">
        <v>79</v>
      </c>
      <c r="F47" s="11">
        <v>10500</v>
      </c>
      <c r="I47" s="10" t="s">
        <v>3</v>
      </c>
      <c r="K47" s="11">
        <v>6059</v>
      </c>
      <c r="M47" s="17"/>
      <c r="N47" s="18" t="s">
        <v>7</v>
      </c>
      <c r="O47" s="15"/>
      <c r="P47" s="13">
        <v>22838</v>
      </c>
    </row>
    <row r="48" spans="2:16" ht="8.25" customHeight="1">
      <c r="B48" s="14"/>
      <c r="D48" s="10" t="s">
        <v>71</v>
      </c>
      <c r="F48" s="11">
        <v>7574</v>
      </c>
      <c r="I48" s="10" t="s">
        <v>5</v>
      </c>
      <c r="K48" s="11">
        <v>5859</v>
      </c>
      <c r="N48" s="12" t="s">
        <v>15</v>
      </c>
      <c r="P48" s="13">
        <v>1371</v>
      </c>
    </row>
    <row r="49" spans="2:16" ht="8.25" customHeight="1">
      <c r="B49" s="14"/>
      <c r="D49" s="10" t="s">
        <v>80</v>
      </c>
      <c r="F49" s="11">
        <v>5500</v>
      </c>
      <c r="H49" s="31" t="s">
        <v>67</v>
      </c>
      <c r="I49" s="31"/>
      <c r="K49" s="11">
        <f>SUM(K50)</f>
        <v>12978</v>
      </c>
      <c r="M49" s="12"/>
      <c r="N49" s="12" t="s">
        <v>83</v>
      </c>
      <c r="P49" s="13">
        <v>1193</v>
      </c>
    </row>
    <row r="50" spans="2:16" ht="8.25" customHeight="1">
      <c r="B50" s="14"/>
      <c r="D50" s="10" t="s">
        <v>81</v>
      </c>
      <c r="F50" s="11">
        <v>5000</v>
      </c>
      <c r="I50" s="12" t="s">
        <v>5</v>
      </c>
      <c r="K50" s="11">
        <v>12978</v>
      </c>
      <c r="M50" s="31" t="s">
        <v>65</v>
      </c>
      <c r="N50" s="31"/>
      <c r="P50" s="13">
        <f>SUM(P51:P53)</f>
        <v>19533</v>
      </c>
    </row>
    <row r="51" spans="2:16" ht="8.25" customHeight="1">
      <c r="B51" s="14"/>
      <c r="C51" s="31" t="s">
        <v>29</v>
      </c>
      <c r="D51" s="31"/>
      <c r="F51" s="11">
        <f>SUM(F52:F54)</f>
        <v>16135</v>
      </c>
      <c r="H51" s="31" t="s">
        <v>47</v>
      </c>
      <c r="I51" s="31"/>
      <c r="K51" s="11">
        <f>SUM(K52)</f>
        <v>442</v>
      </c>
      <c r="M51" s="12"/>
      <c r="N51" s="12" t="s">
        <v>7</v>
      </c>
      <c r="P51" s="13">
        <v>18136</v>
      </c>
    </row>
    <row r="52" spans="2:16" ht="8.25" customHeight="1">
      <c r="B52" s="14"/>
      <c r="C52" s="14"/>
      <c r="D52" s="12" t="s">
        <v>7</v>
      </c>
      <c r="F52" s="11">
        <v>10521</v>
      </c>
      <c r="H52" s="12"/>
      <c r="I52" s="12" t="s">
        <v>7</v>
      </c>
      <c r="K52" s="11">
        <v>442</v>
      </c>
      <c r="M52" s="12"/>
      <c r="N52" s="12" t="s">
        <v>5</v>
      </c>
      <c r="P52" s="21">
        <v>1350</v>
      </c>
    </row>
    <row r="53" spans="2:16" ht="8.25" customHeight="1">
      <c r="B53" s="14"/>
      <c r="C53" s="12"/>
      <c r="D53" s="12" t="s">
        <v>5</v>
      </c>
      <c r="F53" s="11">
        <v>3271</v>
      </c>
      <c r="H53" s="31" t="s">
        <v>48</v>
      </c>
      <c r="I53" s="31"/>
      <c r="K53" s="11">
        <f>SUM(K54:K57)</f>
        <v>35997</v>
      </c>
      <c r="M53" s="12"/>
      <c r="N53" s="12" t="s">
        <v>62</v>
      </c>
      <c r="P53" s="13">
        <v>47</v>
      </c>
    </row>
    <row r="54" spans="2:16" ht="8.25" customHeight="1">
      <c r="B54" s="14"/>
      <c r="C54" s="14"/>
      <c r="D54" s="12" t="s">
        <v>15</v>
      </c>
      <c r="F54" s="11">
        <v>2343</v>
      </c>
      <c r="I54" s="12" t="s">
        <v>5</v>
      </c>
      <c r="K54" s="11">
        <v>13649</v>
      </c>
      <c r="M54" s="12"/>
      <c r="P54" s="13"/>
    </row>
    <row r="55" spans="2:16" ht="8.25" customHeight="1">
      <c r="B55" s="14"/>
      <c r="C55" s="31" t="s">
        <v>30</v>
      </c>
      <c r="D55" s="40"/>
      <c r="F55" s="11">
        <f>SUM(F56:F59)</f>
        <v>2433543</v>
      </c>
      <c r="H55" s="14"/>
      <c r="I55" s="18" t="s">
        <v>15</v>
      </c>
      <c r="J55" s="17"/>
      <c r="K55" s="11">
        <v>10978</v>
      </c>
      <c r="L55" s="17"/>
      <c r="M55" s="18"/>
      <c r="N55" s="18"/>
      <c r="O55" s="17"/>
      <c r="P55" s="13"/>
    </row>
    <row r="56" spans="1:16" ht="8.25" customHeight="1">
      <c r="A56" s="17"/>
      <c r="D56" s="18" t="s">
        <v>31</v>
      </c>
      <c r="F56" s="11">
        <v>1836473</v>
      </c>
      <c r="H56" s="14"/>
      <c r="I56" s="12" t="s">
        <v>7</v>
      </c>
      <c r="K56" s="11">
        <v>8853</v>
      </c>
      <c r="N56" s="18"/>
      <c r="P56" s="13"/>
    </row>
    <row r="57" spans="1:16" ht="8.25" customHeight="1">
      <c r="A57" s="17"/>
      <c r="D57" s="12" t="s">
        <v>82</v>
      </c>
      <c r="F57" s="11">
        <v>459243</v>
      </c>
      <c r="H57" s="14"/>
      <c r="I57" s="12" t="s">
        <v>49</v>
      </c>
      <c r="K57" s="11">
        <v>2517</v>
      </c>
      <c r="N57" s="12"/>
      <c r="P57" s="13"/>
    </row>
    <row r="58" spans="1:16" ht="8.25" customHeight="1">
      <c r="A58" s="17"/>
      <c r="B58" s="17"/>
      <c r="C58" s="22"/>
      <c r="D58" s="12" t="s">
        <v>32</v>
      </c>
      <c r="E58" s="17"/>
      <c r="F58" s="11">
        <v>90270</v>
      </c>
      <c r="G58" s="17"/>
      <c r="H58" s="31" t="s">
        <v>50</v>
      </c>
      <c r="I58" s="36"/>
      <c r="J58" s="17"/>
      <c r="K58" s="23">
        <f>SUM(K59,P5:P8)</f>
        <v>18095</v>
      </c>
      <c r="L58" s="17"/>
      <c r="M58" s="17"/>
      <c r="N58" s="18"/>
      <c r="O58" s="17"/>
      <c r="P58" s="13"/>
    </row>
    <row r="59" spans="1:16" ht="8.25" customHeight="1">
      <c r="A59" s="17"/>
      <c r="B59" s="17"/>
      <c r="C59" s="22"/>
      <c r="D59" s="12" t="s">
        <v>83</v>
      </c>
      <c r="E59" s="17"/>
      <c r="F59" s="11">
        <v>47557</v>
      </c>
      <c r="G59" s="17"/>
      <c r="H59" s="12"/>
      <c r="I59" s="12" t="s">
        <v>3</v>
      </c>
      <c r="J59" s="17"/>
      <c r="K59" s="11">
        <v>7500</v>
      </c>
      <c r="L59" s="17"/>
      <c r="M59" s="17"/>
      <c r="N59" s="18"/>
      <c r="O59" s="17"/>
      <c r="P59" s="13"/>
    </row>
    <row r="60" spans="1:16" ht="3" customHeight="1">
      <c r="A60" s="24"/>
      <c r="B60" s="24"/>
      <c r="C60" s="25"/>
      <c r="D60" s="26"/>
      <c r="E60" s="24"/>
      <c r="F60" s="27"/>
      <c r="G60" s="24"/>
      <c r="H60" s="25"/>
      <c r="I60" s="24"/>
      <c r="J60" s="24"/>
      <c r="K60" s="28"/>
      <c r="L60" s="24"/>
      <c r="M60" s="24"/>
      <c r="N60" s="26"/>
      <c r="O60" s="24"/>
      <c r="P60" s="29"/>
    </row>
    <row r="61" spans="2:14" ht="6" customHeight="1">
      <c r="B61" s="30"/>
      <c r="M61" s="14"/>
      <c r="N61" s="14"/>
    </row>
    <row r="62" ht="10.5">
      <c r="B62" s="30" t="s">
        <v>68</v>
      </c>
    </row>
    <row r="63" ht="10.5">
      <c r="B63" s="1" t="s">
        <v>10</v>
      </c>
    </row>
    <row r="64" spans="13:14" ht="3" customHeight="1">
      <c r="M64" s="14"/>
      <c r="N64" s="14"/>
    </row>
    <row r="65" spans="2:14" ht="6" customHeight="1">
      <c r="B65" s="30"/>
      <c r="M65" s="14"/>
      <c r="N65" s="14"/>
    </row>
    <row r="80" spans="13:14" ht="10.5">
      <c r="M80" s="14"/>
      <c r="N80" s="14"/>
    </row>
    <row r="81" spans="13:14" ht="10.5">
      <c r="M81" s="14"/>
      <c r="N81" s="14"/>
    </row>
    <row r="82" spans="13:14" ht="10.5">
      <c r="M82" s="14"/>
      <c r="N82" s="14"/>
    </row>
    <row r="83" spans="13:14" ht="10.5">
      <c r="M83" s="14"/>
      <c r="N83" s="14"/>
    </row>
    <row r="84" spans="13:14" ht="10.5">
      <c r="M84" s="14"/>
      <c r="N84" s="14"/>
    </row>
    <row r="85" spans="13:14" ht="10.5">
      <c r="M85" s="14"/>
      <c r="N85" s="14"/>
    </row>
    <row r="86" spans="13:14" ht="10.5">
      <c r="M86" s="14"/>
      <c r="N86" s="14"/>
    </row>
    <row r="87" spans="13:14" ht="10.5">
      <c r="M87" s="14"/>
      <c r="N87" s="14"/>
    </row>
    <row r="88" spans="13:14" ht="10.5">
      <c r="M88" s="14"/>
      <c r="N88" s="14"/>
    </row>
    <row r="89" spans="13:14" ht="10.5">
      <c r="M89" s="14"/>
      <c r="N89" s="14"/>
    </row>
    <row r="90" spans="13:14" ht="10.5">
      <c r="M90" s="14"/>
      <c r="N90" s="14"/>
    </row>
    <row r="91" spans="13:14" ht="10.5">
      <c r="M91" s="14"/>
      <c r="N91" s="14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  <row r="342" spans="13:14" ht="10.5">
      <c r="M342" s="14"/>
      <c r="N342" s="14"/>
    </row>
    <row r="343" spans="13:14" ht="10.5">
      <c r="M343" s="14"/>
      <c r="N343" s="14"/>
    </row>
    <row r="344" spans="13:14" ht="10.5">
      <c r="M344" s="14"/>
      <c r="N344" s="14"/>
    </row>
    <row r="345" spans="13:14" ht="10.5">
      <c r="M345" s="14"/>
      <c r="N345" s="14"/>
    </row>
    <row r="346" spans="13:14" ht="10.5">
      <c r="M346" s="14"/>
      <c r="N346" s="14"/>
    </row>
    <row r="347" spans="13:14" ht="10.5">
      <c r="M347" s="14"/>
      <c r="N347" s="14"/>
    </row>
    <row r="348" spans="13:14" ht="10.5">
      <c r="M348" s="14"/>
      <c r="N348" s="14"/>
    </row>
    <row r="349" spans="13:14" ht="10.5">
      <c r="M349" s="14"/>
      <c r="N349" s="14"/>
    </row>
  </sheetData>
  <mergeCells count="46">
    <mergeCell ref="M27:N27"/>
    <mergeCell ref="M9:N9"/>
    <mergeCell ref="M25:N25"/>
    <mergeCell ref="H5:I5"/>
    <mergeCell ref="C26:D26"/>
    <mergeCell ref="C37:D37"/>
    <mergeCell ref="C18:D18"/>
    <mergeCell ref="H20:I20"/>
    <mergeCell ref="H31:I31"/>
    <mergeCell ref="H33:I33"/>
    <mergeCell ref="C55:D55"/>
    <mergeCell ref="C51:D51"/>
    <mergeCell ref="C8:D8"/>
    <mergeCell ref="H16:I16"/>
    <mergeCell ref="H58:I58"/>
    <mergeCell ref="B5:D5"/>
    <mergeCell ref="C6:D6"/>
    <mergeCell ref="C12:D12"/>
    <mergeCell ref="H7:I7"/>
    <mergeCell ref="H49:I49"/>
    <mergeCell ref="H39:I39"/>
    <mergeCell ref="H42:I42"/>
    <mergeCell ref="C40:D40"/>
    <mergeCell ref="C45:D45"/>
    <mergeCell ref="F1:N1"/>
    <mergeCell ref="B3:D3"/>
    <mergeCell ref="H3:I3"/>
    <mergeCell ref="M3:N3"/>
    <mergeCell ref="H53:I53"/>
    <mergeCell ref="H22:I22"/>
    <mergeCell ref="H27:I27"/>
    <mergeCell ref="H35:I35"/>
    <mergeCell ref="H51:I51"/>
    <mergeCell ref="H44:I44"/>
    <mergeCell ref="M50:N50"/>
    <mergeCell ref="M38:N38"/>
    <mergeCell ref="M34:N34"/>
    <mergeCell ref="M31:N31"/>
    <mergeCell ref="M46:N46"/>
    <mergeCell ref="M43:N43"/>
    <mergeCell ref="M15:N15"/>
    <mergeCell ref="C23:D23"/>
    <mergeCell ref="M23:N23"/>
    <mergeCell ref="M21:N21"/>
    <mergeCell ref="M19:N19"/>
    <mergeCell ref="M17:N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2005-10-19T11:35:52Z</cp:lastPrinted>
  <dcterms:created xsi:type="dcterms:W3CDTF">2002-12-17T02:52:02Z</dcterms:created>
  <dcterms:modified xsi:type="dcterms:W3CDTF">2006-01-16T05:25:08Z</dcterms:modified>
  <cp:category/>
  <cp:version/>
  <cp:contentType/>
  <cp:contentStatus/>
</cp:coreProperties>
</file>