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84" activeTab="0"/>
  </bookViews>
  <sheets>
    <sheet name="65 h15" sheetId="1" r:id="rId1"/>
    <sheet name="計算用ｼｰﾄ" sheetId="2" r:id="rId2"/>
  </sheets>
  <definedNames/>
  <calcPr fullCalcOnLoad="1"/>
</workbook>
</file>

<file path=xl/sharedStrings.xml><?xml version="1.0" encoding="utf-8"?>
<sst xmlns="http://schemas.openxmlformats.org/spreadsheetml/2006/main" count="137" uniqueCount="117">
  <si>
    <t>（単位　百万円）</t>
  </si>
  <si>
    <t>区　　分</t>
  </si>
  <si>
    <t>総　　数</t>
  </si>
  <si>
    <t>国</t>
  </si>
  <si>
    <t>公団・事業団</t>
  </si>
  <si>
    <t>都道府県</t>
  </si>
  <si>
    <t>市区町村</t>
  </si>
  <si>
    <t>地方公営企業</t>
  </si>
  <si>
    <t>その他</t>
  </si>
  <si>
    <t xml:space="preserve">   </t>
  </si>
  <si>
    <t>公共機関からの受注工事</t>
  </si>
  <si>
    <t xml:space="preserve">発　　　      　　注　　　　　      機                関           </t>
  </si>
  <si>
    <t xml:space="preserve"> 施工都道府県  　　   ブ  ロ  ッ  ク</t>
  </si>
  <si>
    <t>総  数</t>
  </si>
  <si>
    <t>国の機関</t>
  </si>
  <si>
    <t>国</t>
  </si>
  <si>
    <t>公  団</t>
  </si>
  <si>
    <t>事業団</t>
  </si>
  <si>
    <t>政府関連    企業</t>
  </si>
  <si>
    <t>地方の機関</t>
  </si>
  <si>
    <t>都道府県</t>
  </si>
  <si>
    <t>市区町村</t>
  </si>
  <si>
    <t>地方公営    企業</t>
  </si>
  <si>
    <t>その他</t>
  </si>
  <si>
    <t>総数</t>
  </si>
  <si>
    <t xml:space="preserve">   27 治山・治水（再掲、01〜05）</t>
  </si>
  <si>
    <t xml:space="preserve">   28 農林水産（再掲、06〜08）</t>
  </si>
  <si>
    <t xml:space="preserve">   09 道路（含共同溝工事）(09)</t>
  </si>
  <si>
    <t xml:space="preserve">   29 港湾・空港（再掲、10,11）</t>
  </si>
  <si>
    <t xml:space="preserve">   12 下水道(12)</t>
  </si>
  <si>
    <t xml:space="preserve">   13 公園・運動競技場施設(13)</t>
  </si>
  <si>
    <t xml:space="preserve">   30 教育・病院（再掲、14,15）</t>
  </si>
  <si>
    <t xml:space="preserve">   16 住宅・宿舎(16)</t>
  </si>
  <si>
    <t xml:space="preserve">   17 庁舎・その他(17，25，26)</t>
  </si>
  <si>
    <t>治山・治水工事</t>
  </si>
  <si>
    <t>治山・治水工事</t>
  </si>
  <si>
    <t>農林水産工事</t>
  </si>
  <si>
    <t>農林水産工事</t>
  </si>
  <si>
    <t>港湾・空港工事</t>
  </si>
  <si>
    <t>港湾・空港工事</t>
  </si>
  <si>
    <t>下水道工事</t>
  </si>
  <si>
    <t>下水道工事</t>
  </si>
  <si>
    <t>公園・運動競技場施設工事</t>
  </si>
  <si>
    <t>公園・運動競技場施設工事</t>
  </si>
  <si>
    <t>教育・病院工事</t>
  </si>
  <si>
    <t>教育・病院工事</t>
  </si>
  <si>
    <t>住宅・宿舎工事</t>
  </si>
  <si>
    <t>住宅・宿舎工事</t>
  </si>
  <si>
    <t>庁舎・その他工事</t>
  </si>
  <si>
    <t>庁舎・その他工事</t>
  </si>
  <si>
    <t>再開発ビル等建設工事</t>
  </si>
  <si>
    <t>再開発ビル等建設工事</t>
  </si>
  <si>
    <t>土地造成工事</t>
  </si>
  <si>
    <t>土地造成工事</t>
  </si>
  <si>
    <t>鉄道等交通事業用施設工事</t>
  </si>
  <si>
    <t>鉄道等交通事業用施設工事</t>
  </si>
  <si>
    <t>郵政事業用施設工事</t>
  </si>
  <si>
    <t>郵政事業用施設工事</t>
  </si>
  <si>
    <t>電気・ガス事業用施設工事</t>
  </si>
  <si>
    <t>電気・ガス事業用施設工事</t>
  </si>
  <si>
    <t>上・工業水道工事</t>
  </si>
  <si>
    <t>上・工業水道工事</t>
  </si>
  <si>
    <t>道路工事</t>
  </si>
  <si>
    <t>道路工事</t>
  </si>
  <si>
    <t>公団・事業団</t>
  </si>
  <si>
    <t>平成12年</t>
  </si>
  <si>
    <t>平成13年</t>
  </si>
  <si>
    <t>平成14年</t>
  </si>
  <si>
    <r>
      <t xml:space="preserve">  第１０−２表  目的別工事分類別、施工都道府県別、ブロック別 - </t>
    </r>
    <r>
      <rPr>
        <sz val="12"/>
        <rFont val="ＭＳ Ｐ明朝"/>
        <family val="1"/>
      </rPr>
      <t>請負契約額（発注機関別）　</t>
    </r>
  </si>
  <si>
    <t xml:space="preserve">　　　　     </t>
  </si>
  <si>
    <t xml:space="preserve">   T 総数</t>
  </si>
  <si>
    <t>（単位：百万円）</t>
  </si>
  <si>
    <t xml:space="preserve">   01 河川</t>
  </si>
  <si>
    <t xml:space="preserve">   02 多目的ダム</t>
  </si>
  <si>
    <t xml:space="preserve">   03 砂防</t>
  </si>
  <si>
    <t xml:space="preserve">   04 治山</t>
  </si>
  <si>
    <t xml:space="preserve">   05 海岸堤防・海岸浸食対策</t>
  </si>
  <si>
    <t xml:space="preserve">   06 農道等・開墾干拓農業施設</t>
  </si>
  <si>
    <t xml:space="preserve">   07 林道</t>
  </si>
  <si>
    <t xml:space="preserve">   08 漁業・魚礁・養殖施設</t>
  </si>
  <si>
    <t xml:space="preserve">   09 道路（含共同溝工事）</t>
  </si>
  <si>
    <t xml:space="preserve">   10 港湾</t>
  </si>
  <si>
    <t xml:space="preserve">   11 空港</t>
  </si>
  <si>
    <t xml:space="preserve">   12 下水道</t>
  </si>
  <si>
    <t xml:space="preserve">   13 公園・運動競技場施設</t>
  </si>
  <si>
    <t xml:space="preserve">   14 教育・研究・文化施設</t>
  </si>
  <si>
    <t xml:space="preserve">   15 病院等社会福祉施設</t>
  </si>
  <si>
    <t xml:space="preserve">   16 住宅・宿舎</t>
  </si>
  <si>
    <t xml:space="preserve">   17 庁舎</t>
  </si>
  <si>
    <t xml:space="preserve">   18 再開発ビル等建設</t>
  </si>
  <si>
    <t xml:space="preserve">   19 土地造成</t>
  </si>
  <si>
    <t xml:space="preserve">   20 鉄道等交通事業用施設</t>
  </si>
  <si>
    <t xml:space="preserve">   21 郵政事業用施設</t>
  </si>
  <si>
    <t xml:space="preserve">   22 電気・ガス事業用施設</t>
  </si>
  <si>
    <t xml:space="preserve">   23 上水道事業用施設</t>
  </si>
  <si>
    <t xml:space="preserve">   24 工業水道事業用施設</t>
  </si>
  <si>
    <t xml:space="preserve">   25 廃棄物処理施設等</t>
  </si>
  <si>
    <t xml:space="preserve">   26 他に分類されない工事</t>
  </si>
  <si>
    <t xml:space="preserve">   27 治山・治水（再掲、01〜05）</t>
  </si>
  <si>
    <t xml:space="preserve">   28 農林水産（再掲、06〜08）</t>
  </si>
  <si>
    <t xml:space="preserve">   29 港湾・空港（再掲、10,11）</t>
  </si>
  <si>
    <t xml:space="preserve">   30 教育・病院（再掲、14,15）</t>
  </si>
  <si>
    <t xml:space="preserve">   31上・工業水道（再掲、23,24）</t>
  </si>
  <si>
    <t xml:space="preserve">   18 再開発ビル等建設(18)</t>
  </si>
  <si>
    <t xml:space="preserve">   19 土地造成(19)</t>
  </si>
  <si>
    <t xml:space="preserve">   20 鉄道等交通事業用施設(20)</t>
  </si>
  <si>
    <t xml:space="preserve">   21 郵政事業用施設(21)</t>
  </si>
  <si>
    <t xml:space="preserve">   22 電気・ガス事業用施設(22)</t>
  </si>
  <si>
    <t>総  数</t>
  </si>
  <si>
    <t>国</t>
  </si>
  <si>
    <t>平成15年</t>
  </si>
  <si>
    <t>独立行政    法人</t>
  </si>
  <si>
    <t>独立行政法人・
政府関連企業</t>
  </si>
  <si>
    <t>注　　四捨五入の関係で内訳と計が一致しない場合がある。
資料　平成12年度より、国土交通省建設経済局「公共工事着工統計年度報」が「建設工事受注動態統計調査報告」に
　　　再編・統合された。同時に数値は総工事費評価額から請負契約額に変更になった。</t>
  </si>
  <si>
    <t>第8章　土　木　及　び　建　築</t>
  </si>
  <si>
    <r>
      <t xml:space="preserve"> 8-1</t>
    </r>
    <r>
      <rPr>
        <sz val="14"/>
        <rFont val="ＭＳ 明朝"/>
        <family val="1"/>
      </rPr>
      <t xml:space="preserve"> 公共工事着工種類別請負契約額</t>
    </r>
  </si>
  <si>
    <t>平成16年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</si>
</sst>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\ ###\ ##0\ \ \ \ \ \ \ \ \ \ \ "/>
    <numFmt numFmtId="179" formatCode="#\ ###\ ##0\ \ \ \ \ \ \ \ "/>
    <numFmt numFmtId="180" formatCode="###\ ###\ ##0;\-###\ ###\ ##0"/>
  </numFmts>
  <fonts count="17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b/>
      <sz val="1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8" fillId="0" borderId="17" xfId="0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0" fontId="8" fillId="0" borderId="18" xfId="0" applyFont="1" applyFill="1" applyBorder="1" applyAlignment="1">
      <alignment horizontal="centerContinuous" vertical="top" wrapText="1"/>
    </xf>
    <xf numFmtId="0" fontId="8" fillId="0" borderId="14" xfId="0" applyFont="1" applyFill="1" applyBorder="1" applyAlignment="1">
      <alignment horizontal="centerContinuous" vertical="top" wrapText="1"/>
    </xf>
    <xf numFmtId="0" fontId="8" fillId="0" borderId="19" xfId="0" applyFont="1" applyFill="1" applyBorder="1" applyAlignment="1">
      <alignment horizontal="centerContinuous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Continuous" vertical="top" wrapText="1"/>
    </xf>
    <xf numFmtId="0" fontId="8" fillId="0" borderId="2" xfId="0" applyFont="1" applyFill="1" applyBorder="1" applyAlignment="1">
      <alignment horizontal="centerContinuous" vertical="top" wrapText="1"/>
    </xf>
    <xf numFmtId="0" fontId="8" fillId="0" borderId="14" xfId="0" applyFont="1" applyFill="1" applyBorder="1" applyAlignment="1">
      <alignment horizontal="centerContinuous" vertical="top"/>
    </xf>
    <xf numFmtId="180" fontId="8" fillId="0" borderId="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vertical="center"/>
    </xf>
    <xf numFmtId="180" fontId="8" fillId="0" borderId="2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180" fontId="8" fillId="0" borderId="0" xfId="16" applyNumberFormat="1" applyFont="1" applyFill="1" applyBorder="1" applyAlignment="1">
      <alignment horizontal="right"/>
    </xf>
    <xf numFmtId="180" fontId="8" fillId="0" borderId="24" xfId="16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180" fontId="8" fillId="0" borderId="26" xfId="16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180" fontId="8" fillId="0" borderId="29" xfId="16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180" fontId="8" fillId="0" borderId="32" xfId="16" applyNumberFormat="1" applyFont="1" applyFill="1" applyBorder="1" applyAlignment="1">
      <alignment horizontal="right"/>
    </xf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37" xfId="0" applyBorder="1" applyAlignment="1">
      <alignment/>
    </xf>
    <xf numFmtId="0" fontId="0" fillId="0" borderId="28" xfId="0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180" fontId="8" fillId="0" borderId="40" xfId="0" applyNumberFormat="1" applyFont="1" applyBorder="1" applyAlignment="1">
      <alignment/>
    </xf>
    <xf numFmtId="180" fontId="8" fillId="0" borderId="41" xfId="0" applyNumberFormat="1" applyFont="1" applyBorder="1" applyAlignment="1">
      <alignment/>
    </xf>
    <xf numFmtId="180" fontId="8" fillId="0" borderId="42" xfId="0" applyNumberFormat="1" applyFont="1" applyBorder="1" applyAlignment="1">
      <alignment/>
    </xf>
    <xf numFmtId="180" fontId="8" fillId="0" borderId="43" xfId="0" applyNumberFormat="1" applyFont="1" applyBorder="1" applyAlignment="1">
      <alignment/>
    </xf>
    <xf numFmtId="180" fontId="8" fillId="0" borderId="44" xfId="0" applyNumberFormat="1" applyFont="1" applyBorder="1" applyAlignment="1">
      <alignment/>
    </xf>
    <xf numFmtId="180" fontId="8" fillId="0" borderId="45" xfId="0" applyNumberFormat="1" applyFont="1" applyBorder="1" applyAlignment="1">
      <alignment/>
    </xf>
    <xf numFmtId="180" fontId="8" fillId="0" borderId="46" xfId="0" applyNumberFormat="1" applyFont="1" applyFill="1" applyBorder="1" applyAlignment="1">
      <alignment vertical="center" wrapText="1"/>
    </xf>
    <xf numFmtId="180" fontId="8" fillId="0" borderId="47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4" fillId="0" borderId="1" xfId="0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49" fontId="8" fillId="2" borderId="26" xfId="0" applyNumberFormat="1" applyFont="1" applyFill="1" applyBorder="1" applyAlignment="1">
      <alignment/>
    </xf>
    <xf numFmtId="0" fontId="8" fillId="2" borderId="27" xfId="0" applyFont="1" applyFill="1" applyBorder="1" applyAlignment="1">
      <alignment/>
    </xf>
    <xf numFmtId="180" fontId="8" fillId="2" borderId="26" xfId="16" applyNumberFormat="1" applyFont="1" applyFill="1" applyBorder="1" applyAlignment="1">
      <alignment horizontal="right"/>
    </xf>
    <xf numFmtId="180" fontId="8" fillId="2" borderId="37" xfId="16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/>
    </xf>
    <xf numFmtId="3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28" xfId="0" applyFont="1" applyFill="1" applyBorder="1" applyAlignment="1">
      <alignment horizontal="center"/>
    </xf>
    <xf numFmtId="49" fontId="8" fillId="2" borderId="29" xfId="0" applyNumberFormat="1" applyFont="1" applyFill="1" applyBorder="1" applyAlignment="1">
      <alignment/>
    </xf>
    <xf numFmtId="0" fontId="8" fillId="2" borderId="30" xfId="0" applyFont="1" applyFill="1" applyBorder="1" applyAlignment="1">
      <alignment/>
    </xf>
    <xf numFmtId="180" fontId="8" fillId="2" borderId="29" xfId="16" applyNumberFormat="1" applyFont="1" applyFill="1" applyBorder="1" applyAlignment="1">
      <alignment horizontal="right"/>
    </xf>
    <xf numFmtId="180" fontId="8" fillId="2" borderId="38" xfId="16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/>
    </xf>
    <xf numFmtId="0" fontId="8" fillId="2" borderId="14" xfId="0" applyFont="1" applyFill="1" applyBorder="1" applyAlignment="1">
      <alignment/>
    </xf>
    <xf numFmtId="180" fontId="8" fillId="2" borderId="0" xfId="16" applyNumberFormat="1" applyFont="1" applyFill="1" applyBorder="1" applyAlignment="1">
      <alignment horizontal="right"/>
    </xf>
    <xf numFmtId="180" fontId="8" fillId="2" borderId="24" xfId="16" applyNumberFormat="1" applyFont="1" applyFill="1" applyBorder="1" applyAlignment="1">
      <alignment horizontal="right"/>
    </xf>
    <xf numFmtId="0" fontId="8" fillId="2" borderId="31" xfId="0" applyFont="1" applyFill="1" applyBorder="1" applyAlignment="1">
      <alignment horizontal="center"/>
    </xf>
    <xf numFmtId="49" fontId="8" fillId="2" borderId="32" xfId="0" applyNumberFormat="1" applyFont="1" applyFill="1" applyBorder="1" applyAlignment="1">
      <alignment/>
    </xf>
    <xf numFmtId="0" fontId="8" fillId="2" borderId="33" xfId="0" applyFont="1" applyFill="1" applyBorder="1" applyAlignment="1">
      <alignment/>
    </xf>
    <xf numFmtId="180" fontId="8" fillId="2" borderId="32" xfId="16" applyNumberFormat="1" applyFont="1" applyFill="1" applyBorder="1" applyAlignment="1">
      <alignment horizontal="right"/>
    </xf>
    <xf numFmtId="180" fontId="8" fillId="2" borderId="39" xfId="16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top"/>
    </xf>
    <xf numFmtId="176" fontId="3" fillId="0" borderId="0" xfId="0" applyNumberFormat="1" applyFont="1" applyBorder="1" applyAlignment="1" quotePrefix="1">
      <alignment horizontal="right" vertical="center"/>
    </xf>
    <xf numFmtId="0" fontId="14" fillId="0" borderId="0" xfId="0" applyFont="1" applyBorder="1" applyAlignment="1">
      <alignment horizontal="right"/>
    </xf>
    <xf numFmtId="0" fontId="3" fillId="0" borderId="0" xfId="0" applyFont="1" applyAlignment="1">
      <alignment vertical="top" wrapText="1"/>
    </xf>
    <xf numFmtId="0" fontId="1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7</xdr:row>
      <xdr:rowOff>0</xdr:rowOff>
    </xdr:from>
    <xdr:to>
      <xdr:col>5</xdr:col>
      <xdr:colOff>438150</xdr:colOff>
      <xdr:row>7</xdr:row>
      <xdr:rowOff>0</xdr:rowOff>
    </xdr:to>
    <xdr:sp>
      <xdr:nvSpPr>
        <xdr:cNvPr id="1" name="テキスト 93"/>
        <xdr:cNvSpPr txBox="1">
          <a:spLocks noChangeArrowheads="1"/>
        </xdr:cNvSpPr>
      </xdr:nvSpPr>
      <xdr:spPr>
        <a:xfrm>
          <a:off x="38290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9</xdr:col>
      <xdr:colOff>238125</xdr:colOff>
      <xdr:row>7</xdr:row>
      <xdr:rowOff>0</xdr:rowOff>
    </xdr:to>
    <xdr:sp>
      <xdr:nvSpPr>
        <xdr:cNvPr id="2" name="テキスト 94"/>
        <xdr:cNvSpPr txBox="1">
          <a:spLocks noChangeArrowheads="1"/>
        </xdr:cNvSpPr>
      </xdr:nvSpPr>
      <xdr:spPr>
        <a:xfrm>
          <a:off x="63722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9</xdr:col>
      <xdr:colOff>257175</xdr:colOff>
      <xdr:row>7</xdr:row>
      <xdr:rowOff>0</xdr:rowOff>
    </xdr:from>
    <xdr:to>
      <xdr:col>9</xdr:col>
      <xdr:colOff>438150</xdr:colOff>
      <xdr:row>7</xdr:row>
      <xdr:rowOff>0</xdr:rowOff>
    </xdr:to>
    <xdr:sp>
      <xdr:nvSpPr>
        <xdr:cNvPr id="3" name="テキスト 95"/>
        <xdr:cNvSpPr txBox="1">
          <a:spLocks noChangeArrowheads="1"/>
        </xdr:cNvSpPr>
      </xdr:nvSpPr>
      <xdr:spPr>
        <a:xfrm>
          <a:off x="65722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6</xdr:col>
      <xdr:colOff>152400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4" name="テキスト 96"/>
        <xdr:cNvSpPr txBox="1">
          <a:spLocks noChangeArrowheads="1"/>
        </xdr:cNvSpPr>
      </xdr:nvSpPr>
      <xdr:spPr>
        <a:xfrm>
          <a:off x="4410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7</xdr:col>
      <xdr:colOff>142875</xdr:colOff>
      <xdr:row>7</xdr:row>
      <xdr:rowOff>0</xdr:rowOff>
    </xdr:from>
    <xdr:to>
      <xdr:col>7</xdr:col>
      <xdr:colOff>352425</xdr:colOff>
      <xdr:row>7</xdr:row>
      <xdr:rowOff>0</xdr:rowOff>
    </xdr:to>
    <xdr:sp>
      <xdr:nvSpPr>
        <xdr:cNvPr id="5" name="テキスト 97"/>
        <xdr:cNvSpPr txBox="1">
          <a:spLocks noChangeArrowheads="1"/>
        </xdr:cNvSpPr>
      </xdr:nvSpPr>
      <xdr:spPr>
        <a:xfrm>
          <a:off x="5086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12</xdr:col>
      <xdr:colOff>152400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6" name="テキスト 100"/>
        <xdr:cNvSpPr txBox="1">
          <a:spLocks noChangeArrowheads="1"/>
        </xdr:cNvSpPr>
      </xdr:nvSpPr>
      <xdr:spPr>
        <a:xfrm>
          <a:off x="85248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13</xdr:col>
      <xdr:colOff>142875</xdr:colOff>
      <xdr:row>7</xdr:row>
      <xdr:rowOff>0</xdr:rowOff>
    </xdr:from>
    <xdr:to>
      <xdr:col>13</xdr:col>
      <xdr:colOff>352425</xdr:colOff>
      <xdr:row>7</xdr:row>
      <xdr:rowOff>0</xdr:rowOff>
    </xdr:to>
    <xdr:sp>
      <xdr:nvSpPr>
        <xdr:cNvPr id="7" name="テキスト 101"/>
        <xdr:cNvSpPr txBox="1">
          <a:spLocks noChangeArrowheads="1"/>
        </xdr:cNvSpPr>
      </xdr:nvSpPr>
      <xdr:spPr>
        <a:xfrm>
          <a:off x="92011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8" name="テキスト 104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9" name="テキスト 105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" name="テキスト 108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1" name="テキスト 109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342900</xdr:colOff>
      <xdr:row>7</xdr:row>
      <xdr:rowOff>0</xdr:rowOff>
    </xdr:to>
    <xdr:sp>
      <xdr:nvSpPr>
        <xdr:cNvPr id="12" name="テキスト 3"/>
        <xdr:cNvSpPr txBox="1">
          <a:spLocks noChangeArrowheads="1"/>
        </xdr:cNvSpPr>
      </xdr:nvSpPr>
      <xdr:spPr>
        <a:xfrm>
          <a:off x="23050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4</xdr:col>
      <xdr:colOff>142875</xdr:colOff>
      <xdr:row>7</xdr:row>
      <xdr:rowOff>0</xdr:rowOff>
    </xdr:from>
    <xdr:to>
      <xdr:col>4</xdr:col>
      <xdr:colOff>352425</xdr:colOff>
      <xdr:row>7</xdr:row>
      <xdr:rowOff>0</xdr:rowOff>
    </xdr:to>
    <xdr:sp>
      <xdr:nvSpPr>
        <xdr:cNvPr id="13" name="テキスト 4"/>
        <xdr:cNvSpPr txBox="1">
          <a:spLocks noChangeArrowheads="1"/>
        </xdr:cNvSpPr>
      </xdr:nvSpPr>
      <xdr:spPr>
        <a:xfrm>
          <a:off x="30289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5</xdr:col>
      <xdr:colOff>57150</xdr:colOff>
      <xdr:row>7</xdr:row>
      <xdr:rowOff>0</xdr:rowOff>
    </xdr:from>
    <xdr:to>
      <xdr:col>5</xdr:col>
      <xdr:colOff>238125</xdr:colOff>
      <xdr:row>7</xdr:row>
      <xdr:rowOff>0</xdr:rowOff>
    </xdr:to>
    <xdr:sp>
      <xdr:nvSpPr>
        <xdr:cNvPr id="14" name="テキスト 5"/>
        <xdr:cNvSpPr txBox="1">
          <a:spLocks noChangeArrowheads="1"/>
        </xdr:cNvSpPr>
      </xdr:nvSpPr>
      <xdr:spPr>
        <a:xfrm>
          <a:off x="36290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5</xdr:col>
      <xdr:colOff>257175</xdr:colOff>
      <xdr:row>7</xdr:row>
      <xdr:rowOff>0</xdr:rowOff>
    </xdr:from>
    <xdr:to>
      <xdr:col>5</xdr:col>
      <xdr:colOff>438150</xdr:colOff>
      <xdr:row>7</xdr:row>
      <xdr:rowOff>0</xdr:rowOff>
    </xdr:to>
    <xdr:sp>
      <xdr:nvSpPr>
        <xdr:cNvPr id="15" name="テキスト 6"/>
        <xdr:cNvSpPr txBox="1">
          <a:spLocks noChangeArrowheads="1"/>
        </xdr:cNvSpPr>
      </xdr:nvSpPr>
      <xdr:spPr>
        <a:xfrm>
          <a:off x="38290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9</xdr:col>
      <xdr:colOff>238125</xdr:colOff>
      <xdr:row>7</xdr:row>
      <xdr:rowOff>0</xdr:rowOff>
    </xdr:to>
    <xdr:sp>
      <xdr:nvSpPr>
        <xdr:cNvPr id="16" name="テキスト 7"/>
        <xdr:cNvSpPr txBox="1">
          <a:spLocks noChangeArrowheads="1"/>
        </xdr:cNvSpPr>
      </xdr:nvSpPr>
      <xdr:spPr>
        <a:xfrm>
          <a:off x="63722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9</xdr:col>
      <xdr:colOff>257175</xdr:colOff>
      <xdr:row>7</xdr:row>
      <xdr:rowOff>0</xdr:rowOff>
    </xdr:from>
    <xdr:to>
      <xdr:col>9</xdr:col>
      <xdr:colOff>438150</xdr:colOff>
      <xdr:row>7</xdr:row>
      <xdr:rowOff>0</xdr:rowOff>
    </xdr:to>
    <xdr:sp>
      <xdr:nvSpPr>
        <xdr:cNvPr id="17" name="テキスト 8"/>
        <xdr:cNvSpPr txBox="1">
          <a:spLocks noChangeArrowheads="1"/>
        </xdr:cNvSpPr>
      </xdr:nvSpPr>
      <xdr:spPr>
        <a:xfrm>
          <a:off x="65722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6</xdr:col>
      <xdr:colOff>152400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18" name="テキスト 9"/>
        <xdr:cNvSpPr txBox="1">
          <a:spLocks noChangeArrowheads="1"/>
        </xdr:cNvSpPr>
      </xdr:nvSpPr>
      <xdr:spPr>
        <a:xfrm>
          <a:off x="4410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7</xdr:col>
      <xdr:colOff>142875</xdr:colOff>
      <xdr:row>7</xdr:row>
      <xdr:rowOff>0</xdr:rowOff>
    </xdr:from>
    <xdr:to>
      <xdr:col>7</xdr:col>
      <xdr:colOff>352425</xdr:colOff>
      <xdr:row>7</xdr:row>
      <xdr:rowOff>0</xdr:rowOff>
    </xdr:to>
    <xdr:sp>
      <xdr:nvSpPr>
        <xdr:cNvPr id="19" name="テキスト 10"/>
        <xdr:cNvSpPr txBox="1">
          <a:spLocks noChangeArrowheads="1"/>
        </xdr:cNvSpPr>
      </xdr:nvSpPr>
      <xdr:spPr>
        <a:xfrm>
          <a:off x="5086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10</xdr:col>
      <xdr:colOff>123825</xdr:colOff>
      <xdr:row>7</xdr:row>
      <xdr:rowOff>0</xdr:rowOff>
    </xdr:from>
    <xdr:to>
      <xdr:col>10</xdr:col>
      <xdr:colOff>361950</xdr:colOff>
      <xdr:row>7</xdr:row>
      <xdr:rowOff>0</xdr:rowOff>
    </xdr:to>
    <xdr:sp>
      <xdr:nvSpPr>
        <xdr:cNvPr id="20" name="テキスト 11"/>
        <xdr:cNvSpPr txBox="1">
          <a:spLocks noChangeArrowheads="1"/>
        </xdr:cNvSpPr>
      </xdr:nvSpPr>
      <xdr:spPr>
        <a:xfrm>
          <a:off x="712470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11</xdr:col>
      <xdr:colOff>142875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21" name="テキスト 12"/>
        <xdr:cNvSpPr txBox="1">
          <a:spLocks noChangeArrowheads="1"/>
        </xdr:cNvSpPr>
      </xdr:nvSpPr>
      <xdr:spPr>
        <a:xfrm>
          <a:off x="78295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12</xdr:col>
      <xdr:colOff>152400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22" name="テキスト 13"/>
        <xdr:cNvSpPr txBox="1">
          <a:spLocks noChangeArrowheads="1"/>
        </xdr:cNvSpPr>
      </xdr:nvSpPr>
      <xdr:spPr>
        <a:xfrm>
          <a:off x="85248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13</xdr:col>
      <xdr:colOff>142875</xdr:colOff>
      <xdr:row>7</xdr:row>
      <xdr:rowOff>0</xdr:rowOff>
    </xdr:from>
    <xdr:to>
      <xdr:col>13</xdr:col>
      <xdr:colOff>352425</xdr:colOff>
      <xdr:row>7</xdr:row>
      <xdr:rowOff>0</xdr:rowOff>
    </xdr:to>
    <xdr:sp>
      <xdr:nvSpPr>
        <xdr:cNvPr id="23" name="テキスト 14"/>
        <xdr:cNvSpPr txBox="1">
          <a:spLocks noChangeArrowheads="1"/>
        </xdr:cNvSpPr>
      </xdr:nvSpPr>
      <xdr:spPr>
        <a:xfrm>
          <a:off x="92011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14</xdr:col>
      <xdr:colOff>114300</xdr:colOff>
      <xdr:row>7</xdr:row>
      <xdr:rowOff>0</xdr:rowOff>
    </xdr:from>
    <xdr:to>
      <xdr:col>14</xdr:col>
      <xdr:colOff>352425</xdr:colOff>
      <xdr:row>7</xdr:row>
      <xdr:rowOff>0</xdr:rowOff>
    </xdr:to>
    <xdr:sp>
      <xdr:nvSpPr>
        <xdr:cNvPr id="24" name="テキスト 15"/>
        <xdr:cNvSpPr txBox="1">
          <a:spLocks noChangeArrowheads="1"/>
        </xdr:cNvSpPr>
      </xdr:nvSpPr>
      <xdr:spPr>
        <a:xfrm>
          <a:off x="9858375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5" name="テキスト 16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6" name="テキスト 17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7" name="テキスト 18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8" name="テキスト 19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9" name="テキスト 20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30" name="テキスト 21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31" name="テキスト 22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57150</xdr:colOff>
      <xdr:row>7</xdr:row>
      <xdr:rowOff>0</xdr:rowOff>
    </xdr:from>
    <xdr:to>
      <xdr:col>5</xdr:col>
      <xdr:colOff>238125</xdr:colOff>
      <xdr:row>7</xdr:row>
      <xdr:rowOff>0</xdr:rowOff>
    </xdr:to>
    <xdr:sp>
      <xdr:nvSpPr>
        <xdr:cNvPr id="32" name="テキスト 94"/>
        <xdr:cNvSpPr txBox="1">
          <a:spLocks noChangeArrowheads="1"/>
        </xdr:cNvSpPr>
      </xdr:nvSpPr>
      <xdr:spPr>
        <a:xfrm>
          <a:off x="36290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5</xdr:col>
      <xdr:colOff>257175</xdr:colOff>
      <xdr:row>7</xdr:row>
      <xdr:rowOff>0</xdr:rowOff>
    </xdr:from>
    <xdr:to>
      <xdr:col>5</xdr:col>
      <xdr:colOff>438150</xdr:colOff>
      <xdr:row>7</xdr:row>
      <xdr:rowOff>0</xdr:rowOff>
    </xdr:to>
    <xdr:sp>
      <xdr:nvSpPr>
        <xdr:cNvPr id="33" name="テキスト 95"/>
        <xdr:cNvSpPr txBox="1">
          <a:spLocks noChangeArrowheads="1"/>
        </xdr:cNvSpPr>
      </xdr:nvSpPr>
      <xdr:spPr>
        <a:xfrm>
          <a:off x="38290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9</xdr:col>
      <xdr:colOff>238125</xdr:colOff>
      <xdr:row>7</xdr:row>
      <xdr:rowOff>0</xdr:rowOff>
    </xdr:to>
    <xdr:sp>
      <xdr:nvSpPr>
        <xdr:cNvPr id="34" name="テキスト 96"/>
        <xdr:cNvSpPr txBox="1">
          <a:spLocks noChangeArrowheads="1"/>
        </xdr:cNvSpPr>
      </xdr:nvSpPr>
      <xdr:spPr>
        <a:xfrm>
          <a:off x="63722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9</xdr:col>
      <xdr:colOff>257175</xdr:colOff>
      <xdr:row>7</xdr:row>
      <xdr:rowOff>0</xdr:rowOff>
    </xdr:from>
    <xdr:to>
      <xdr:col>9</xdr:col>
      <xdr:colOff>438150</xdr:colOff>
      <xdr:row>7</xdr:row>
      <xdr:rowOff>0</xdr:rowOff>
    </xdr:to>
    <xdr:sp>
      <xdr:nvSpPr>
        <xdr:cNvPr id="35" name="テキスト 97"/>
        <xdr:cNvSpPr txBox="1">
          <a:spLocks noChangeArrowheads="1"/>
        </xdr:cNvSpPr>
      </xdr:nvSpPr>
      <xdr:spPr>
        <a:xfrm>
          <a:off x="65722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6</xdr:col>
      <xdr:colOff>152400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36" name="テキスト 98"/>
        <xdr:cNvSpPr txBox="1">
          <a:spLocks noChangeArrowheads="1"/>
        </xdr:cNvSpPr>
      </xdr:nvSpPr>
      <xdr:spPr>
        <a:xfrm>
          <a:off x="4410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7</xdr:col>
      <xdr:colOff>142875</xdr:colOff>
      <xdr:row>7</xdr:row>
      <xdr:rowOff>0</xdr:rowOff>
    </xdr:from>
    <xdr:to>
      <xdr:col>7</xdr:col>
      <xdr:colOff>352425</xdr:colOff>
      <xdr:row>7</xdr:row>
      <xdr:rowOff>0</xdr:rowOff>
    </xdr:to>
    <xdr:sp>
      <xdr:nvSpPr>
        <xdr:cNvPr id="37" name="テキスト 99"/>
        <xdr:cNvSpPr txBox="1">
          <a:spLocks noChangeArrowheads="1"/>
        </xdr:cNvSpPr>
      </xdr:nvSpPr>
      <xdr:spPr>
        <a:xfrm>
          <a:off x="5086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257175</xdr:colOff>
      <xdr:row>7</xdr:row>
      <xdr:rowOff>0</xdr:rowOff>
    </xdr:from>
    <xdr:to>
      <xdr:col>5</xdr:col>
      <xdr:colOff>438150</xdr:colOff>
      <xdr:row>7</xdr:row>
      <xdr:rowOff>0</xdr:rowOff>
    </xdr:to>
    <xdr:sp>
      <xdr:nvSpPr>
        <xdr:cNvPr id="38" name="テキスト 93"/>
        <xdr:cNvSpPr txBox="1">
          <a:spLocks noChangeArrowheads="1"/>
        </xdr:cNvSpPr>
      </xdr:nvSpPr>
      <xdr:spPr>
        <a:xfrm>
          <a:off x="38290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9</xdr:col>
      <xdr:colOff>238125</xdr:colOff>
      <xdr:row>7</xdr:row>
      <xdr:rowOff>0</xdr:rowOff>
    </xdr:to>
    <xdr:sp>
      <xdr:nvSpPr>
        <xdr:cNvPr id="39" name="テキスト 94"/>
        <xdr:cNvSpPr txBox="1">
          <a:spLocks noChangeArrowheads="1"/>
        </xdr:cNvSpPr>
      </xdr:nvSpPr>
      <xdr:spPr>
        <a:xfrm>
          <a:off x="63722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9</xdr:col>
      <xdr:colOff>257175</xdr:colOff>
      <xdr:row>7</xdr:row>
      <xdr:rowOff>0</xdr:rowOff>
    </xdr:from>
    <xdr:to>
      <xdr:col>9</xdr:col>
      <xdr:colOff>438150</xdr:colOff>
      <xdr:row>7</xdr:row>
      <xdr:rowOff>0</xdr:rowOff>
    </xdr:to>
    <xdr:sp>
      <xdr:nvSpPr>
        <xdr:cNvPr id="40" name="テキスト 95"/>
        <xdr:cNvSpPr txBox="1">
          <a:spLocks noChangeArrowheads="1"/>
        </xdr:cNvSpPr>
      </xdr:nvSpPr>
      <xdr:spPr>
        <a:xfrm>
          <a:off x="65722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6</xdr:col>
      <xdr:colOff>152400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41" name="テキスト 96"/>
        <xdr:cNvSpPr txBox="1">
          <a:spLocks noChangeArrowheads="1"/>
        </xdr:cNvSpPr>
      </xdr:nvSpPr>
      <xdr:spPr>
        <a:xfrm>
          <a:off x="4410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7</xdr:col>
      <xdr:colOff>142875</xdr:colOff>
      <xdr:row>7</xdr:row>
      <xdr:rowOff>0</xdr:rowOff>
    </xdr:from>
    <xdr:to>
      <xdr:col>7</xdr:col>
      <xdr:colOff>352425</xdr:colOff>
      <xdr:row>7</xdr:row>
      <xdr:rowOff>0</xdr:rowOff>
    </xdr:to>
    <xdr:sp>
      <xdr:nvSpPr>
        <xdr:cNvPr id="42" name="テキスト 97"/>
        <xdr:cNvSpPr txBox="1">
          <a:spLocks noChangeArrowheads="1"/>
        </xdr:cNvSpPr>
      </xdr:nvSpPr>
      <xdr:spPr>
        <a:xfrm>
          <a:off x="5086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12</xdr:col>
      <xdr:colOff>152400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43" name="テキスト 100"/>
        <xdr:cNvSpPr txBox="1">
          <a:spLocks noChangeArrowheads="1"/>
        </xdr:cNvSpPr>
      </xdr:nvSpPr>
      <xdr:spPr>
        <a:xfrm>
          <a:off x="85248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13</xdr:col>
      <xdr:colOff>142875</xdr:colOff>
      <xdr:row>7</xdr:row>
      <xdr:rowOff>0</xdr:rowOff>
    </xdr:from>
    <xdr:to>
      <xdr:col>13</xdr:col>
      <xdr:colOff>352425</xdr:colOff>
      <xdr:row>7</xdr:row>
      <xdr:rowOff>0</xdr:rowOff>
    </xdr:to>
    <xdr:sp>
      <xdr:nvSpPr>
        <xdr:cNvPr id="44" name="テキスト 101"/>
        <xdr:cNvSpPr txBox="1">
          <a:spLocks noChangeArrowheads="1"/>
        </xdr:cNvSpPr>
      </xdr:nvSpPr>
      <xdr:spPr>
        <a:xfrm>
          <a:off x="92011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45" name="テキスト 104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46" name="テキスト 105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47" name="テキスト 108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48" name="テキスト 109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342900</xdr:colOff>
      <xdr:row>7</xdr:row>
      <xdr:rowOff>0</xdr:rowOff>
    </xdr:to>
    <xdr:sp>
      <xdr:nvSpPr>
        <xdr:cNvPr id="49" name="テキスト 3"/>
        <xdr:cNvSpPr txBox="1">
          <a:spLocks noChangeArrowheads="1"/>
        </xdr:cNvSpPr>
      </xdr:nvSpPr>
      <xdr:spPr>
        <a:xfrm>
          <a:off x="23050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4</xdr:col>
      <xdr:colOff>142875</xdr:colOff>
      <xdr:row>7</xdr:row>
      <xdr:rowOff>0</xdr:rowOff>
    </xdr:from>
    <xdr:to>
      <xdr:col>4</xdr:col>
      <xdr:colOff>352425</xdr:colOff>
      <xdr:row>7</xdr:row>
      <xdr:rowOff>0</xdr:rowOff>
    </xdr:to>
    <xdr:sp>
      <xdr:nvSpPr>
        <xdr:cNvPr id="50" name="テキスト 4"/>
        <xdr:cNvSpPr txBox="1">
          <a:spLocks noChangeArrowheads="1"/>
        </xdr:cNvSpPr>
      </xdr:nvSpPr>
      <xdr:spPr>
        <a:xfrm>
          <a:off x="30289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5</xdr:col>
      <xdr:colOff>57150</xdr:colOff>
      <xdr:row>7</xdr:row>
      <xdr:rowOff>0</xdr:rowOff>
    </xdr:from>
    <xdr:to>
      <xdr:col>5</xdr:col>
      <xdr:colOff>238125</xdr:colOff>
      <xdr:row>7</xdr:row>
      <xdr:rowOff>0</xdr:rowOff>
    </xdr:to>
    <xdr:sp>
      <xdr:nvSpPr>
        <xdr:cNvPr id="51" name="テキスト 5"/>
        <xdr:cNvSpPr txBox="1">
          <a:spLocks noChangeArrowheads="1"/>
        </xdr:cNvSpPr>
      </xdr:nvSpPr>
      <xdr:spPr>
        <a:xfrm>
          <a:off x="36290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5</xdr:col>
      <xdr:colOff>257175</xdr:colOff>
      <xdr:row>7</xdr:row>
      <xdr:rowOff>0</xdr:rowOff>
    </xdr:from>
    <xdr:to>
      <xdr:col>5</xdr:col>
      <xdr:colOff>438150</xdr:colOff>
      <xdr:row>7</xdr:row>
      <xdr:rowOff>0</xdr:rowOff>
    </xdr:to>
    <xdr:sp>
      <xdr:nvSpPr>
        <xdr:cNvPr id="52" name="テキスト 6"/>
        <xdr:cNvSpPr txBox="1">
          <a:spLocks noChangeArrowheads="1"/>
        </xdr:cNvSpPr>
      </xdr:nvSpPr>
      <xdr:spPr>
        <a:xfrm>
          <a:off x="38290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9</xdr:col>
      <xdr:colOff>238125</xdr:colOff>
      <xdr:row>7</xdr:row>
      <xdr:rowOff>0</xdr:rowOff>
    </xdr:to>
    <xdr:sp>
      <xdr:nvSpPr>
        <xdr:cNvPr id="53" name="テキスト 7"/>
        <xdr:cNvSpPr txBox="1">
          <a:spLocks noChangeArrowheads="1"/>
        </xdr:cNvSpPr>
      </xdr:nvSpPr>
      <xdr:spPr>
        <a:xfrm>
          <a:off x="63722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9</xdr:col>
      <xdr:colOff>257175</xdr:colOff>
      <xdr:row>7</xdr:row>
      <xdr:rowOff>0</xdr:rowOff>
    </xdr:from>
    <xdr:to>
      <xdr:col>9</xdr:col>
      <xdr:colOff>438150</xdr:colOff>
      <xdr:row>7</xdr:row>
      <xdr:rowOff>0</xdr:rowOff>
    </xdr:to>
    <xdr:sp>
      <xdr:nvSpPr>
        <xdr:cNvPr id="54" name="テキスト 8"/>
        <xdr:cNvSpPr txBox="1">
          <a:spLocks noChangeArrowheads="1"/>
        </xdr:cNvSpPr>
      </xdr:nvSpPr>
      <xdr:spPr>
        <a:xfrm>
          <a:off x="65722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6</xdr:col>
      <xdr:colOff>152400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55" name="テキスト 9"/>
        <xdr:cNvSpPr txBox="1">
          <a:spLocks noChangeArrowheads="1"/>
        </xdr:cNvSpPr>
      </xdr:nvSpPr>
      <xdr:spPr>
        <a:xfrm>
          <a:off x="4410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7</xdr:col>
      <xdr:colOff>142875</xdr:colOff>
      <xdr:row>7</xdr:row>
      <xdr:rowOff>0</xdr:rowOff>
    </xdr:from>
    <xdr:to>
      <xdr:col>7</xdr:col>
      <xdr:colOff>352425</xdr:colOff>
      <xdr:row>7</xdr:row>
      <xdr:rowOff>0</xdr:rowOff>
    </xdr:to>
    <xdr:sp>
      <xdr:nvSpPr>
        <xdr:cNvPr id="56" name="テキスト 10"/>
        <xdr:cNvSpPr txBox="1">
          <a:spLocks noChangeArrowheads="1"/>
        </xdr:cNvSpPr>
      </xdr:nvSpPr>
      <xdr:spPr>
        <a:xfrm>
          <a:off x="5086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10</xdr:col>
      <xdr:colOff>123825</xdr:colOff>
      <xdr:row>7</xdr:row>
      <xdr:rowOff>0</xdr:rowOff>
    </xdr:from>
    <xdr:to>
      <xdr:col>10</xdr:col>
      <xdr:colOff>361950</xdr:colOff>
      <xdr:row>7</xdr:row>
      <xdr:rowOff>0</xdr:rowOff>
    </xdr:to>
    <xdr:sp>
      <xdr:nvSpPr>
        <xdr:cNvPr id="57" name="テキスト 11"/>
        <xdr:cNvSpPr txBox="1">
          <a:spLocks noChangeArrowheads="1"/>
        </xdr:cNvSpPr>
      </xdr:nvSpPr>
      <xdr:spPr>
        <a:xfrm>
          <a:off x="712470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11</xdr:col>
      <xdr:colOff>142875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58" name="テキスト 12"/>
        <xdr:cNvSpPr txBox="1">
          <a:spLocks noChangeArrowheads="1"/>
        </xdr:cNvSpPr>
      </xdr:nvSpPr>
      <xdr:spPr>
        <a:xfrm>
          <a:off x="78295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12</xdr:col>
      <xdr:colOff>152400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59" name="テキスト 13"/>
        <xdr:cNvSpPr txBox="1">
          <a:spLocks noChangeArrowheads="1"/>
        </xdr:cNvSpPr>
      </xdr:nvSpPr>
      <xdr:spPr>
        <a:xfrm>
          <a:off x="85248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13</xdr:col>
      <xdr:colOff>142875</xdr:colOff>
      <xdr:row>7</xdr:row>
      <xdr:rowOff>0</xdr:rowOff>
    </xdr:from>
    <xdr:to>
      <xdr:col>13</xdr:col>
      <xdr:colOff>352425</xdr:colOff>
      <xdr:row>7</xdr:row>
      <xdr:rowOff>0</xdr:rowOff>
    </xdr:to>
    <xdr:sp>
      <xdr:nvSpPr>
        <xdr:cNvPr id="60" name="テキスト 14"/>
        <xdr:cNvSpPr txBox="1">
          <a:spLocks noChangeArrowheads="1"/>
        </xdr:cNvSpPr>
      </xdr:nvSpPr>
      <xdr:spPr>
        <a:xfrm>
          <a:off x="92011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14</xdr:col>
      <xdr:colOff>114300</xdr:colOff>
      <xdr:row>7</xdr:row>
      <xdr:rowOff>0</xdr:rowOff>
    </xdr:from>
    <xdr:to>
      <xdr:col>14</xdr:col>
      <xdr:colOff>352425</xdr:colOff>
      <xdr:row>7</xdr:row>
      <xdr:rowOff>0</xdr:rowOff>
    </xdr:to>
    <xdr:sp>
      <xdr:nvSpPr>
        <xdr:cNvPr id="61" name="テキスト 15"/>
        <xdr:cNvSpPr txBox="1">
          <a:spLocks noChangeArrowheads="1"/>
        </xdr:cNvSpPr>
      </xdr:nvSpPr>
      <xdr:spPr>
        <a:xfrm>
          <a:off x="9858375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62" name="テキスト 16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63" name="テキスト 17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64" name="テキスト 18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65" name="テキスト 19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66" name="テキスト 20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67" name="テキスト 21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68" name="テキスト 22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57150</xdr:colOff>
      <xdr:row>7</xdr:row>
      <xdr:rowOff>0</xdr:rowOff>
    </xdr:from>
    <xdr:to>
      <xdr:col>5</xdr:col>
      <xdr:colOff>238125</xdr:colOff>
      <xdr:row>7</xdr:row>
      <xdr:rowOff>0</xdr:rowOff>
    </xdr:to>
    <xdr:sp>
      <xdr:nvSpPr>
        <xdr:cNvPr id="69" name="テキスト 94"/>
        <xdr:cNvSpPr txBox="1">
          <a:spLocks noChangeArrowheads="1"/>
        </xdr:cNvSpPr>
      </xdr:nvSpPr>
      <xdr:spPr>
        <a:xfrm>
          <a:off x="36290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5</xdr:col>
      <xdr:colOff>257175</xdr:colOff>
      <xdr:row>7</xdr:row>
      <xdr:rowOff>0</xdr:rowOff>
    </xdr:from>
    <xdr:to>
      <xdr:col>5</xdr:col>
      <xdr:colOff>438150</xdr:colOff>
      <xdr:row>7</xdr:row>
      <xdr:rowOff>0</xdr:rowOff>
    </xdr:to>
    <xdr:sp>
      <xdr:nvSpPr>
        <xdr:cNvPr id="70" name="テキスト 95"/>
        <xdr:cNvSpPr txBox="1">
          <a:spLocks noChangeArrowheads="1"/>
        </xdr:cNvSpPr>
      </xdr:nvSpPr>
      <xdr:spPr>
        <a:xfrm>
          <a:off x="38290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9</xdr:col>
      <xdr:colOff>238125</xdr:colOff>
      <xdr:row>7</xdr:row>
      <xdr:rowOff>0</xdr:rowOff>
    </xdr:to>
    <xdr:sp>
      <xdr:nvSpPr>
        <xdr:cNvPr id="71" name="テキスト 96"/>
        <xdr:cNvSpPr txBox="1">
          <a:spLocks noChangeArrowheads="1"/>
        </xdr:cNvSpPr>
      </xdr:nvSpPr>
      <xdr:spPr>
        <a:xfrm>
          <a:off x="63722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9</xdr:col>
      <xdr:colOff>257175</xdr:colOff>
      <xdr:row>7</xdr:row>
      <xdr:rowOff>0</xdr:rowOff>
    </xdr:from>
    <xdr:to>
      <xdr:col>9</xdr:col>
      <xdr:colOff>438150</xdr:colOff>
      <xdr:row>7</xdr:row>
      <xdr:rowOff>0</xdr:rowOff>
    </xdr:to>
    <xdr:sp>
      <xdr:nvSpPr>
        <xdr:cNvPr id="72" name="テキスト 97"/>
        <xdr:cNvSpPr txBox="1">
          <a:spLocks noChangeArrowheads="1"/>
        </xdr:cNvSpPr>
      </xdr:nvSpPr>
      <xdr:spPr>
        <a:xfrm>
          <a:off x="65722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6</xdr:col>
      <xdr:colOff>152400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73" name="テキスト 98"/>
        <xdr:cNvSpPr txBox="1">
          <a:spLocks noChangeArrowheads="1"/>
        </xdr:cNvSpPr>
      </xdr:nvSpPr>
      <xdr:spPr>
        <a:xfrm>
          <a:off x="4410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7</xdr:col>
      <xdr:colOff>142875</xdr:colOff>
      <xdr:row>7</xdr:row>
      <xdr:rowOff>0</xdr:rowOff>
    </xdr:from>
    <xdr:to>
      <xdr:col>7</xdr:col>
      <xdr:colOff>352425</xdr:colOff>
      <xdr:row>7</xdr:row>
      <xdr:rowOff>0</xdr:rowOff>
    </xdr:to>
    <xdr:sp>
      <xdr:nvSpPr>
        <xdr:cNvPr id="74" name="テキスト 99"/>
        <xdr:cNvSpPr txBox="1">
          <a:spLocks noChangeArrowheads="1"/>
        </xdr:cNvSpPr>
      </xdr:nvSpPr>
      <xdr:spPr>
        <a:xfrm>
          <a:off x="5086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workbookViewId="0" topLeftCell="A1">
      <selection activeCell="F11" sqref="F11"/>
    </sheetView>
  </sheetViews>
  <sheetFormatPr defaultColWidth="9.00390625" defaultRowHeight="13.5"/>
  <cols>
    <col min="1" max="1" width="1.25" style="2" customWidth="1"/>
    <col min="2" max="2" width="12.625" style="2" customWidth="1"/>
    <col min="3" max="3" width="1.25" style="2" customWidth="1"/>
    <col min="4" max="5" width="8.375" style="2" customWidth="1"/>
    <col min="6" max="6" width="9.125" style="2" customWidth="1"/>
    <col min="7" max="8" width="8.50390625" style="2" customWidth="1"/>
    <col min="9" max="9" width="8.375" style="2" customWidth="1"/>
    <col min="10" max="10" width="9.00390625" style="2" customWidth="1"/>
    <col min="11" max="11" width="8.50390625" style="2" customWidth="1"/>
    <col min="12" max="12" width="2.875" style="2" customWidth="1"/>
    <col min="13" max="16384" width="9.00390625" style="2" customWidth="1"/>
  </cols>
  <sheetData>
    <row r="1" spans="4:9" s="16" customFormat="1" ht="21.75" customHeight="1">
      <c r="D1" s="137" t="s">
        <v>114</v>
      </c>
      <c r="E1" s="137"/>
      <c r="F1" s="137"/>
      <c r="G1" s="137"/>
      <c r="H1" s="137"/>
      <c r="I1" s="137"/>
    </row>
    <row r="2" spans="4:9" s="15" customFormat="1" ht="21" customHeight="1">
      <c r="D2" s="138" t="s">
        <v>115</v>
      </c>
      <c r="E2" s="139"/>
      <c r="F2" s="139"/>
      <c r="G2" s="139"/>
      <c r="H2" s="139"/>
      <c r="I2" s="139"/>
    </row>
    <row r="3" spans="4:11" s="15" customFormat="1" ht="12" customHeight="1">
      <c r="D3" s="101"/>
      <c r="E3" s="13"/>
      <c r="F3" s="13"/>
      <c r="G3" s="13"/>
      <c r="H3" s="13"/>
      <c r="I3" s="13"/>
      <c r="J3" s="135" t="s">
        <v>0</v>
      </c>
      <c r="K3" s="135"/>
    </row>
    <row r="4" spans="1:11" s="1" customFormat="1" ht="3.75" customHeight="1">
      <c r="A4" s="15"/>
      <c r="B4" s="15"/>
      <c r="C4" s="15"/>
      <c r="D4" s="13"/>
      <c r="E4" s="13"/>
      <c r="F4" s="13"/>
      <c r="G4" s="13"/>
      <c r="H4" s="13"/>
      <c r="I4" s="13"/>
      <c r="J4" s="15"/>
      <c r="K4" s="17"/>
    </row>
    <row r="5" spans="1:11" ht="31.5" customHeight="1">
      <c r="A5" s="140" t="s">
        <v>1</v>
      </c>
      <c r="B5" s="140"/>
      <c r="C5" s="141"/>
      <c r="D5" s="3" t="s">
        <v>2</v>
      </c>
      <c r="E5" s="3" t="s">
        <v>3</v>
      </c>
      <c r="F5" s="18" t="s">
        <v>4</v>
      </c>
      <c r="G5" s="107" t="s">
        <v>112</v>
      </c>
      <c r="H5" s="3" t="s">
        <v>5</v>
      </c>
      <c r="I5" s="3" t="s">
        <v>6</v>
      </c>
      <c r="J5" s="18" t="s">
        <v>7</v>
      </c>
      <c r="K5" s="14" t="s">
        <v>8</v>
      </c>
    </row>
    <row r="6" spans="1:11" ht="3" customHeight="1">
      <c r="A6" s="102"/>
      <c r="B6" s="102"/>
      <c r="C6" s="102"/>
      <c r="D6" s="5"/>
      <c r="E6" s="4"/>
      <c r="F6" s="4"/>
      <c r="G6" s="4"/>
      <c r="H6" s="4"/>
      <c r="I6" s="4"/>
      <c r="J6" s="4"/>
      <c r="K6" s="4"/>
    </row>
    <row r="7" spans="1:11" ht="15.75" customHeight="1">
      <c r="A7" s="102"/>
      <c r="B7" s="103" t="s">
        <v>65</v>
      </c>
      <c r="C7" s="102"/>
      <c r="D7" s="11">
        <v>244991.01820000002</v>
      </c>
      <c r="E7" s="6">
        <v>36643.1276</v>
      </c>
      <c r="F7" s="6">
        <v>8863.512299999999</v>
      </c>
      <c r="G7" s="6">
        <v>17294.7974</v>
      </c>
      <c r="H7" s="6">
        <v>72605.461</v>
      </c>
      <c r="I7" s="6">
        <v>68094.9931</v>
      </c>
      <c r="J7" s="6">
        <v>22286.157</v>
      </c>
      <c r="K7" s="6">
        <v>19202.9698</v>
      </c>
    </row>
    <row r="8" spans="1:11" ht="15.75" customHeight="1">
      <c r="A8" s="102"/>
      <c r="B8" s="103" t="s">
        <v>66</v>
      </c>
      <c r="C8" s="102"/>
      <c r="D8" s="11">
        <v>182612.50299999994</v>
      </c>
      <c r="E8" s="6">
        <v>37006.5771</v>
      </c>
      <c r="F8" s="6">
        <v>7562.6672</v>
      </c>
      <c r="G8" s="6">
        <v>7912.9318</v>
      </c>
      <c r="H8" s="6">
        <v>61452.3267</v>
      </c>
      <c r="I8" s="6">
        <v>59088.69120000001</v>
      </c>
      <c r="J8" s="6">
        <v>5668.351199999999</v>
      </c>
      <c r="K8" s="6">
        <v>3920.9578</v>
      </c>
    </row>
    <row r="9" spans="1:11" ht="15.75" customHeight="1">
      <c r="A9" s="102"/>
      <c r="B9" s="103" t="s">
        <v>67</v>
      </c>
      <c r="C9" s="102"/>
      <c r="D9" s="11">
        <v>168779.2507</v>
      </c>
      <c r="E9" s="6">
        <v>34142.9503</v>
      </c>
      <c r="F9" s="6">
        <v>8560.732699999999</v>
      </c>
      <c r="G9" s="6">
        <v>8566.241999999998</v>
      </c>
      <c r="H9" s="6">
        <v>48123.0811</v>
      </c>
      <c r="I9" s="6">
        <v>63868.40910000001</v>
      </c>
      <c r="J9" s="6">
        <v>3113.8189</v>
      </c>
      <c r="K9" s="6">
        <v>2404.0166</v>
      </c>
    </row>
    <row r="10" spans="1:11" ht="15.75" customHeight="1">
      <c r="A10" s="102"/>
      <c r="B10" s="103" t="s">
        <v>110</v>
      </c>
      <c r="C10" s="102"/>
      <c r="D10" s="11">
        <v>140278.2381</v>
      </c>
      <c r="E10" s="6">
        <v>29084.939199999997</v>
      </c>
      <c r="F10" s="6">
        <v>6461.211499999999</v>
      </c>
      <c r="G10" s="6">
        <v>5613.0049</v>
      </c>
      <c r="H10" s="6">
        <v>39312.7644</v>
      </c>
      <c r="I10" s="6">
        <v>53698.573000000004</v>
      </c>
      <c r="J10" s="6">
        <v>1865.2179999999998</v>
      </c>
      <c r="K10" s="6">
        <v>4242.5271</v>
      </c>
    </row>
    <row r="11" spans="1:11" s="9" customFormat="1" ht="15.75" customHeight="1">
      <c r="A11" s="104"/>
      <c r="B11" s="105" t="s">
        <v>116</v>
      </c>
      <c r="C11" s="104"/>
      <c r="D11" s="12">
        <v>177667.59639999998</v>
      </c>
      <c r="E11" s="10">
        <v>34447.9432</v>
      </c>
      <c r="F11" s="10">
        <v>3620.9068999999995</v>
      </c>
      <c r="G11" s="10">
        <v>13165.104500000001</v>
      </c>
      <c r="H11" s="10">
        <v>61987.3731</v>
      </c>
      <c r="I11" s="10">
        <v>57389.5438</v>
      </c>
      <c r="J11" s="10">
        <v>2806.2256</v>
      </c>
      <c r="K11" s="10">
        <v>4250.4993</v>
      </c>
    </row>
    <row r="12" spans="1:11" ht="9" customHeight="1">
      <c r="A12" s="102"/>
      <c r="B12" s="103"/>
      <c r="C12" s="102"/>
      <c r="D12" s="11"/>
      <c r="E12" s="6"/>
      <c r="F12" s="6"/>
      <c r="G12" s="6"/>
      <c r="H12" s="6"/>
      <c r="I12" s="6"/>
      <c r="J12" s="6"/>
      <c r="K12" s="6"/>
    </row>
    <row r="13" spans="1:11" ht="15.75" customHeight="1">
      <c r="A13" s="102"/>
      <c r="B13" s="106" t="s">
        <v>34</v>
      </c>
      <c r="C13" s="102"/>
      <c r="D13" s="11">
        <v>32779.9987</v>
      </c>
      <c r="E13" s="6">
        <v>7323.8133</v>
      </c>
      <c r="F13" s="134">
        <v>0</v>
      </c>
      <c r="G13" s="6">
        <v>1389.295</v>
      </c>
      <c r="H13" s="6">
        <v>22786.7652</v>
      </c>
      <c r="I13" s="6">
        <v>1273.1252</v>
      </c>
      <c r="J13" s="134">
        <v>7</v>
      </c>
      <c r="K13" s="134">
        <v>0</v>
      </c>
    </row>
    <row r="14" spans="1:11" ht="15.75" customHeight="1">
      <c r="A14" s="102"/>
      <c r="B14" s="106" t="s">
        <v>36</v>
      </c>
      <c r="C14" s="102"/>
      <c r="D14" s="11">
        <v>19824.8619</v>
      </c>
      <c r="E14" s="6">
        <v>2377.0416</v>
      </c>
      <c r="F14" s="6">
        <v>0</v>
      </c>
      <c r="G14" s="6">
        <v>75</v>
      </c>
      <c r="H14" s="6">
        <v>13813.6763</v>
      </c>
      <c r="I14" s="6">
        <v>2968.3777</v>
      </c>
      <c r="J14" s="134">
        <v>0</v>
      </c>
      <c r="K14" s="6">
        <v>590.7663</v>
      </c>
    </row>
    <row r="15" spans="1:11" ht="15.75" customHeight="1">
      <c r="A15" s="102"/>
      <c r="B15" s="106" t="s">
        <v>62</v>
      </c>
      <c r="C15" s="102"/>
      <c r="D15" s="11">
        <v>50121.7613</v>
      </c>
      <c r="E15" s="6">
        <v>20134.6423</v>
      </c>
      <c r="F15" s="6">
        <v>2355.9689</v>
      </c>
      <c r="G15" s="134">
        <v>0</v>
      </c>
      <c r="H15" s="6">
        <v>20878.8726</v>
      </c>
      <c r="I15" s="6">
        <v>6541.8513</v>
      </c>
      <c r="J15" s="6">
        <v>148.0517</v>
      </c>
      <c r="K15" s="6">
        <v>62.3745</v>
      </c>
    </row>
    <row r="16" spans="1:11" ht="15.75" customHeight="1">
      <c r="A16" s="102"/>
      <c r="B16" s="106" t="s">
        <v>38</v>
      </c>
      <c r="C16" s="102"/>
      <c r="D16" s="11">
        <v>4395.9616</v>
      </c>
      <c r="E16" s="6">
        <v>3470.3718</v>
      </c>
      <c r="F16" s="134">
        <v>0</v>
      </c>
      <c r="G16" s="134">
        <v>0</v>
      </c>
      <c r="H16" s="6">
        <v>920.1138</v>
      </c>
      <c r="I16" s="134">
        <v>5.476</v>
      </c>
      <c r="J16" s="6">
        <v>0</v>
      </c>
      <c r="K16" s="134">
        <v>0</v>
      </c>
    </row>
    <row r="17" spans="1:11" ht="15.75" customHeight="1">
      <c r="A17" s="102"/>
      <c r="B17" s="106" t="s">
        <v>40</v>
      </c>
      <c r="C17" s="102"/>
      <c r="D17" s="11">
        <v>29076.8985</v>
      </c>
      <c r="E17" s="134">
        <v>0</v>
      </c>
      <c r="F17" s="6">
        <v>1202.5921</v>
      </c>
      <c r="G17" s="134">
        <v>0</v>
      </c>
      <c r="H17" s="6">
        <v>1100.7816</v>
      </c>
      <c r="I17" s="6">
        <v>24461.5681</v>
      </c>
      <c r="J17" s="6">
        <v>1798.0437</v>
      </c>
      <c r="K17" s="6">
        <v>513.913</v>
      </c>
    </row>
    <row r="18" spans="1:11" ht="15.75" customHeight="1">
      <c r="A18" s="102"/>
      <c r="B18" s="132" t="s">
        <v>42</v>
      </c>
      <c r="C18" s="102"/>
      <c r="D18" s="11">
        <v>2423.4066</v>
      </c>
      <c r="E18" s="6">
        <v>0</v>
      </c>
      <c r="F18" s="6">
        <v>0</v>
      </c>
      <c r="G18" s="134">
        <v>156</v>
      </c>
      <c r="H18" s="6">
        <v>158.7193</v>
      </c>
      <c r="I18" s="6">
        <v>2108.6873</v>
      </c>
      <c r="J18" s="6">
        <v>0</v>
      </c>
      <c r="K18" s="134">
        <v>0</v>
      </c>
    </row>
    <row r="19" spans="1:11" ht="15.75" customHeight="1">
      <c r="A19" s="102"/>
      <c r="B19" s="106" t="s">
        <v>44</v>
      </c>
      <c r="C19" s="102"/>
      <c r="D19" s="11">
        <v>15161.8083</v>
      </c>
      <c r="E19" s="6">
        <v>87.6163</v>
      </c>
      <c r="F19" s="134">
        <v>0</v>
      </c>
      <c r="G19" s="6">
        <v>950.4295999999999</v>
      </c>
      <c r="H19" s="6">
        <v>1366.9445</v>
      </c>
      <c r="I19" s="6">
        <v>12756.8179</v>
      </c>
      <c r="J19" s="134">
        <v>0</v>
      </c>
      <c r="K19" s="6">
        <v>0</v>
      </c>
    </row>
    <row r="20" spans="1:11" ht="15.75" customHeight="1">
      <c r="A20" s="102"/>
      <c r="B20" s="106" t="s">
        <v>46</v>
      </c>
      <c r="C20" s="102"/>
      <c r="D20" s="11">
        <v>1138.7283</v>
      </c>
      <c r="E20" s="6">
        <v>76.2921</v>
      </c>
      <c r="F20" s="6">
        <v>0</v>
      </c>
      <c r="G20" s="6">
        <v>284.757</v>
      </c>
      <c r="H20" s="6">
        <v>10</v>
      </c>
      <c r="I20" s="6">
        <v>742.4896</v>
      </c>
      <c r="J20" s="6">
        <v>0</v>
      </c>
      <c r="K20" s="6">
        <v>25.1896</v>
      </c>
    </row>
    <row r="21" spans="1:11" ht="15.75" customHeight="1">
      <c r="A21" s="102"/>
      <c r="B21" s="106" t="s">
        <v>48</v>
      </c>
      <c r="C21" s="102"/>
      <c r="D21" s="11">
        <v>9174.8867</v>
      </c>
      <c r="E21" s="6">
        <v>978.1658</v>
      </c>
      <c r="F21" s="134">
        <v>62.3459</v>
      </c>
      <c r="G21" s="134">
        <v>1293.6229</v>
      </c>
      <c r="H21" s="6">
        <v>951.4998</v>
      </c>
      <c r="I21" s="6">
        <v>2866.8468000000003</v>
      </c>
      <c r="J21" s="134">
        <v>97.2094</v>
      </c>
      <c r="K21" s="6">
        <v>2925.1961</v>
      </c>
    </row>
    <row r="22" spans="1:11" ht="15.75" customHeight="1">
      <c r="A22" s="102"/>
      <c r="B22" s="106" t="s">
        <v>50</v>
      </c>
      <c r="C22" s="102"/>
      <c r="D22" s="11">
        <v>0</v>
      </c>
      <c r="E22" s="134">
        <v>0</v>
      </c>
      <c r="F22" s="134">
        <v>0</v>
      </c>
      <c r="G22" s="134">
        <v>0</v>
      </c>
      <c r="H22" s="134">
        <v>0</v>
      </c>
      <c r="I22" s="6">
        <v>0</v>
      </c>
      <c r="J22" s="134">
        <v>0</v>
      </c>
      <c r="K22" s="134">
        <v>0</v>
      </c>
    </row>
    <row r="23" spans="1:11" ht="15.75" customHeight="1">
      <c r="A23" s="102"/>
      <c r="B23" s="106" t="s">
        <v>52</v>
      </c>
      <c r="C23" s="102"/>
      <c r="D23" s="11">
        <v>375.2958</v>
      </c>
      <c r="E23" s="134">
        <v>0</v>
      </c>
      <c r="F23" s="6">
        <v>0</v>
      </c>
      <c r="G23" s="134">
        <v>0</v>
      </c>
      <c r="H23" s="134">
        <v>0</v>
      </c>
      <c r="I23" s="6">
        <v>60.236</v>
      </c>
      <c r="J23" s="134">
        <v>202</v>
      </c>
      <c r="K23" s="6">
        <v>113.0598</v>
      </c>
    </row>
    <row r="24" spans="1:11" ht="15.75" customHeight="1">
      <c r="A24" s="102"/>
      <c r="B24" s="132" t="s">
        <v>54</v>
      </c>
      <c r="C24" s="102"/>
      <c r="D24" s="11">
        <v>9016</v>
      </c>
      <c r="E24" s="134">
        <v>0</v>
      </c>
      <c r="F24" s="6">
        <v>0</v>
      </c>
      <c r="G24" s="6">
        <v>9016</v>
      </c>
      <c r="H24" s="134">
        <v>0</v>
      </c>
      <c r="I24" s="134">
        <v>0</v>
      </c>
      <c r="J24" s="6">
        <v>0</v>
      </c>
      <c r="K24" s="134">
        <v>0</v>
      </c>
    </row>
    <row r="25" spans="1:11" ht="15.75" customHeight="1">
      <c r="A25" s="102"/>
      <c r="B25" s="106" t="s">
        <v>56</v>
      </c>
      <c r="C25" s="102"/>
      <c r="D25" s="11">
        <v>0</v>
      </c>
      <c r="E25" s="134">
        <v>0</v>
      </c>
      <c r="F25" s="134">
        <v>0</v>
      </c>
      <c r="G25" s="6">
        <v>0</v>
      </c>
      <c r="H25" s="134">
        <v>0</v>
      </c>
      <c r="I25" s="134">
        <v>0</v>
      </c>
      <c r="J25" s="134">
        <v>0</v>
      </c>
      <c r="K25" s="134">
        <v>0</v>
      </c>
    </row>
    <row r="26" spans="1:11" ht="15.75" customHeight="1">
      <c r="A26" s="102"/>
      <c r="B26" s="132" t="s">
        <v>58</v>
      </c>
      <c r="C26" s="102"/>
      <c r="D26" s="11">
        <v>273.5878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6">
        <v>273.5878</v>
      </c>
      <c r="K26" s="134">
        <v>0</v>
      </c>
    </row>
    <row r="27" spans="1:11" ht="15.75" customHeight="1">
      <c r="A27" s="102"/>
      <c r="B27" s="106" t="s">
        <v>60</v>
      </c>
      <c r="C27" s="102"/>
      <c r="D27" s="11">
        <v>3904.4009</v>
      </c>
      <c r="E27" s="134">
        <v>0</v>
      </c>
      <c r="F27" s="134">
        <v>0</v>
      </c>
      <c r="G27" s="134">
        <v>0</v>
      </c>
      <c r="H27" s="6">
        <v>0</v>
      </c>
      <c r="I27" s="6">
        <v>3604.0679</v>
      </c>
      <c r="J27" s="6">
        <v>280.333</v>
      </c>
      <c r="K27" s="6">
        <v>20</v>
      </c>
    </row>
    <row r="28" spans="1:11" ht="3" customHeight="1">
      <c r="A28" s="8"/>
      <c r="B28" s="8"/>
      <c r="C28" s="8"/>
      <c r="D28" s="7"/>
      <c r="E28" s="8"/>
      <c r="F28" s="8"/>
      <c r="G28" s="8"/>
      <c r="H28" s="8"/>
      <c r="I28" s="8"/>
      <c r="J28" s="8"/>
      <c r="K28" s="8"/>
    </row>
    <row r="29" spans="1:11" ht="6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34.5" customHeight="1">
      <c r="A30" s="136" t="s">
        <v>113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3"/>
    </row>
    <row r="31" ht="10.5">
      <c r="B31" s="2" t="s">
        <v>9</v>
      </c>
    </row>
  </sheetData>
  <mergeCells count="5">
    <mergeCell ref="J3:K3"/>
    <mergeCell ref="A30:J30"/>
    <mergeCell ref="D1:I1"/>
    <mergeCell ref="D2:I2"/>
    <mergeCell ref="A5:C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1"/>
  <sheetViews>
    <sheetView workbookViewId="0" topLeftCell="A4">
      <pane xSplit="3" ySplit="5" topLeftCell="D5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66" sqref="D66:K66"/>
    </sheetView>
  </sheetViews>
  <sheetFormatPr defaultColWidth="9.00390625" defaultRowHeight="13.5"/>
  <cols>
    <col min="1" max="1" width="2.75390625" style="81" customWidth="1"/>
    <col min="2" max="2" width="23.625" style="81" bestFit="1" customWidth="1"/>
    <col min="3" max="3" width="2.50390625" style="81" customWidth="1"/>
    <col min="4" max="16384" width="9.00390625" style="81" customWidth="1"/>
  </cols>
  <sheetData>
    <row r="1" spans="1:21" s="22" customFormat="1" ht="13.5">
      <c r="A1" s="19" t="s">
        <v>10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  <c r="R1" s="21"/>
      <c r="S1" s="21"/>
      <c r="T1" s="21"/>
      <c r="U1" s="21"/>
    </row>
    <row r="2" spans="1:16" s="24" customFormat="1" ht="19.5" customHeight="1">
      <c r="A2" s="23"/>
      <c r="B2" s="23"/>
      <c r="C2" s="23"/>
      <c r="D2" s="23" t="s">
        <v>68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2" customFormat="1" ht="11.25" customHeight="1">
      <c r="A3" s="25"/>
      <c r="B3" s="25"/>
      <c r="C3" s="26"/>
      <c r="D3" s="25"/>
      <c r="E3" s="25"/>
      <c r="F3" s="25"/>
      <c r="G3" s="25"/>
      <c r="H3" s="25"/>
      <c r="I3" s="25"/>
      <c r="J3" s="25"/>
      <c r="K3" s="26" t="s">
        <v>69</v>
      </c>
      <c r="L3" s="25"/>
      <c r="M3" s="25"/>
      <c r="N3" s="25"/>
      <c r="O3" s="25"/>
      <c r="P3" s="25"/>
    </row>
    <row r="4" spans="1:16" s="22" customFormat="1" ht="14.25" thickBot="1">
      <c r="A4" s="27" t="s">
        <v>70</v>
      </c>
      <c r="B4" s="27"/>
      <c r="C4" s="25"/>
      <c r="D4" s="25"/>
      <c r="E4" s="25"/>
      <c r="F4" s="25"/>
      <c r="G4" s="25"/>
      <c r="H4" s="25"/>
      <c r="I4" s="25"/>
      <c r="J4" s="25"/>
      <c r="K4" s="25"/>
      <c r="L4" s="27"/>
      <c r="M4" s="25"/>
      <c r="N4" s="20"/>
      <c r="O4" s="28" t="s">
        <v>71</v>
      </c>
      <c r="P4" s="25"/>
    </row>
    <row r="5" spans="1:16" s="36" customFormat="1" ht="14.25" customHeight="1">
      <c r="A5" s="29"/>
      <c r="B5" s="30"/>
      <c r="C5" s="31"/>
      <c r="D5" s="32" t="s">
        <v>11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  <c r="P5" s="35"/>
    </row>
    <row r="6" spans="1:16" s="22" customFormat="1" ht="11.25" customHeight="1">
      <c r="A6" s="37"/>
      <c r="B6" s="38"/>
      <c r="C6" s="39"/>
      <c r="D6" s="40"/>
      <c r="E6" s="41"/>
      <c r="F6" s="42"/>
      <c r="G6" s="42"/>
      <c r="H6" s="42"/>
      <c r="I6" s="42"/>
      <c r="J6" s="43"/>
      <c r="K6" s="41"/>
      <c r="L6" s="42"/>
      <c r="M6" s="42"/>
      <c r="N6" s="42"/>
      <c r="O6" s="44"/>
      <c r="P6" s="45"/>
    </row>
    <row r="7" spans="1:16" s="22" customFormat="1" ht="36.75" customHeight="1">
      <c r="A7" s="46" t="s">
        <v>12</v>
      </c>
      <c r="B7" s="47"/>
      <c r="C7" s="48"/>
      <c r="D7" s="49" t="s">
        <v>13</v>
      </c>
      <c r="E7" s="50" t="s">
        <v>14</v>
      </c>
      <c r="F7" s="51" t="s">
        <v>15</v>
      </c>
      <c r="G7" s="52" t="s">
        <v>16</v>
      </c>
      <c r="H7" s="52" t="s">
        <v>17</v>
      </c>
      <c r="I7" s="51" t="s">
        <v>111</v>
      </c>
      <c r="J7" s="51" t="s">
        <v>18</v>
      </c>
      <c r="K7" s="50" t="s">
        <v>19</v>
      </c>
      <c r="L7" s="52" t="s">
        <v>20</v>
      </c>
      <c r="M7" s="52" t="s">
        <v>21</v>
      </c>
      <c r="N7" s="51" t="s">
        <v>22</v>
      </c>
      <c r="O7" s="53" t="s">
        <v>23</v>
      </c>
      <c r="P7" s="45"/>
    </row>
    <row r="8" spans="1:16" s="60" customFormat="1" ht="4.5" customHeight="1">
      <c r="A8" s="54"/>
      <c r="B8" s="55"/>
      <c r="C8" s="56"/>
      <c r="D8" s="57"/>
      <c r="E8" s="58"/>
      <c r="F8" s="57"/>
      <c r="G8" s="58"/>
      <c r="H8" s="58"/>
      <c r="I8" s="58"/>
      <c r="J8" s="57"/>
      <c r="K8" s="58"/>
      <c r="L8" s="58"/>
      <c r="M8" s="58"/>
      <c r="N8" s="57"/>
      <c r="O8" s="59"/>
      <c r="P8" s="45"/>
    </row>
    <row r="9" spans="1:21" s="22" customFormat="1" ht="11.25" customHeight="1">
      <c r="A9" s="61"/>
      <c r="B9" s="62" t="s">
        <v>24</v>
      </c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66"/>
      <c r="Q9" s="67"/>
      <c r="R9" s="21"/>
      <c r="S9" s="21"/>
      <c r="T9" s="21"/>
      <c r="U9" s="21"/>
    </row>
    <row r="10" spans="1:21" s="22" customFormat="1" ht="11.25" customHeight="1">
      <c r="A10" s="61"/>
      <c r="B10" s="68" t="s">
        <v>72</v>
      </c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6"/>
      <c r="Q10" s="67"/>
      <c r="R10" s="21"/>
      <c r="S10" s="21"/>
      <c r="T10" s="21"/>
      <c r="U10" s="21"/>
    </row>
    <row r="11" spans="1:21" s="22" customFormat="1" ht="11.25" customHeight="1">
      <c r="A11" s="61"/>
      <c r="B11" s="68" t="s">
        <v>73</v>
      </c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66"/>
      <c r="Q11" s="67"/>
      <c r="R11" s="21"/>
      <c r="S11" s="21"/>
      <c r="T11" s="21"/>
      <c r="U11" s="21"/>
    </row>
    <row r="12" spans="1:21" s="22" customFormat="1" ht="11.25" customHeight="1">
      <c r="A12" s="61"/>
      <c r="B12" s="68" t="s">
        <v>74</v>
      </c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P12" s="66"/>
      <c r="Q12" s="67"/>
      <c r="R12" s="21"/>
      <c r="S12" s="21"/>
      <c r="T12" s="21"/>
      <c r="U12" s="21"/>
    </row>
    <row r="13" spans="1:21" s="22" customFormat="1" ht="11.25" customHeight="1">
      <c r="A13" s="61"/>
      <c r="B13" s="68" t="s">
        <v>75</v>
      </c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66"/>
      <c r="Q13" s="67"/>
      <c r="R13" s="21"/>
      <c r="S13" s="21"/>
      <c r="T13" s="21"/>
      <c r="U13" s="21"/>
    </row>
    <row r="14" spans="1:21" s="22" customFormat="1" ht="11.25" customHeight="1">
      <c r="A14" s="61"/>
      <c r="B14" s="68" t="s">
        <v>76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66"/>
      <c r="Q14" s="67"/>
      <c r="R14" s="21"/>
      <c r="S14" s="21"/>
      <c r="T14" s="21"/>
      <c r="U14" s="21"/>
    </row>
    <row r="15" spans="1:21" s="22" customFormat="1" ht="11.25" customHeight="1">
      <c r="A15" s="61"/>
      <c r="B15" s="68" t="s">
        <v>77</v>
      </c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66"/>
      <c r="Q15" s="67"/>
      <c r="R15" s="21"/>
      <c r="S15" s="21"/>
      <c r="T15" s="21"/>
      <c r="U15" s="21"/>
    </row>
    <row r="16" spans="1:21" s="22" customFormat="1" ht="11.25" customHeight="1">
      <c r="A16" s="61"/>
      <c r="B16" s="68" t="s">
        <v>78</v>
      </c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66"/>
      <c r="Q16" s="67"/>
      <c r="R16" s="21"/>
      <c r="S16" s="21"/>
      <c r="T16" s="21"/>
      <c r="U16" s="21"/>
    </row>
    <row r="17" spans="1:21" s="22" customFormat="1" ht="11.25" customHeight="1">
      <c r="A17" s="61"/>
      <c r="B17" s="68" t="s">
        <v>79</v>
      </c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  <c r="P17" s="66"/>
      <c r="Q17" s="67"/>
      <c r="R17" s="21"/>
      <c r="S17" s="21"/>
      <c r="T17" s="21"/>
      <c r="U17" s="21"/>
    </row>
    <row r="18" spans="1:21" s="116" customFormat="1" ht="11.25" customHeight="1">
      <c r="A18" s="122"/>
      <c r="B18" s="123" t="s">
        <v>80</v>
      </c>
      <c r="C18" s="124"/>
      <c r="D18" s="125">
        <v>50121.7613</v>
      </c>
      <c r="E18" s="125">
        <v>22490.6112</v>
      </c>
      <c r="F18" s="125">
        <v>20134.6423</v>
      </c>
      <c r="G18" s="125">
        <v>2355.9689</v>
      </c>
      <c r="H18" s="125">
        <v>0</v>
      </c>
      <c r="I18" s="125">
        <v>0</v>
      </c>
      <c r="J18" s="125">
        <v>0</v>
      </c>
      <c r="K18" s="125">
        <v>27631.1501</v>
      </c>
      <c r="L18" s="125">
        <v>20878.8726</v>
      </c>
      <c r="M18" s="125">
        <v>6541.8513</v>
      </c>
      <c r="N18" s="125">
        <v>148.0517</v>
      </c>
      <c r="O18" s="126">
        <v>62.3745</v>
      </c>
      <c r="P18" s="113"/>
      <c r="Q18" s="114"/>
      <c r="R18" s="115"/>
      <c r="S18" s="115"/>
      <c r="T18" s="115"/>
      <c r="U18" s="115"/>
    </row>
    <row r="19" spans="1:21" s="22" customFormat="1" ht="11.25" customHeight="1">
      <c r="A19" s="61"/>
      <c r="B19" s="68" t="s">
        <v>81</v>
      </c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5"/>
      <c r="P19" s="66"/>
      <c r="Q19" s="67"/>
      <c r="R19" s="21"/>
      <c r="S19" s="21"/>
      <c r="T19" s="21"/>
      <c r="U19" s="21"/>
    </row>
    <row r="20" spans="1:21" s="22" customFormat="1" ht="11.25" customHeight="1">
      <c r="A20" s="61"/>
      <c r="B20" s="68" t="s">
        <v>82</v>
      </c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5"/>
      <c r="P20" s="66"/>
      <c r="Q20" s="67"/>
      <c r="R20" s="21"/>
      <c r="S20" s="21"/>
      <c r="T20" s="21"/>
      <c r="U20" s="21"/>
    </row>
    <row r="21" spans="1:21" s="116" customFormat="1" ht="11.25" customHeight="1">
      <c r="A21" s="122"/>
      <c r="B21" s="123" t="s">
        <v>83</v>
      </c>
      <c r="C21" s="124"/>
      <c r="D21" s="125">
        <v>29076.8985</v>
      </c>
      <c r="E21" s="125">
        <v>1202.5921</v>
      </c>
      <c r="F21" s="125">
        <v>0</v>
      </c>
      <c r="G21" s="125">
        <v>0</v>
      </c>
      <c r="H21" s="125">
        <v>1202.5921</v>
      </c>
      <c r="I21" s="125">
        <v>0</v>
      </c>
      <c r="J21" s="125">
        <v>0</v>
      </c>
      <c r="K21" s="125">
        <v>27874.3064</v>
      </c>
      <c r="L21" s="125">
        <v>1100.7816</v>
      </c>
      <c r="M21" s="125">
        <v>24461.5681</v>
      </c>
      <c r="N21" s="125">
        <v>1798.0437</v>
      </c>
      <c r="O21" s="126">
        <v>513.913</v>
      </c>
      <c r="P21" s="113"/>
      <c r="Q21" s="114"/>
      <c r="R21" s="115"/>
      <c r="S21" s="115"/>
      <c r="T21" s="115"/>
      <c r="U21" s="115"/>
    </row>
    <row r="22" spans="1:21" s="116" customFormat="1" ht="11.25" customHeight="1">
      <c r="A22" s="122"/>
      <c r="B22" s="123" t="s">
        <v>84</v>
      </c>
      <c r="C22" s="124"/>
      <c r="D22" s="125">
        <v>2423.4066</v>
      </c>
      <c r="E22" s="125">
        <v>156</v>
      </c>
      <c r="F22" s="125">
        <v>0</v>
      </c>
      <c r="G22" s="125">
        <v>0</v>
      </c>
      <c r="H22" s="125">
        <v>0</v>
      </c>
      <c r="I22" s="125">
        <v>156</v>
      </c>
      <c r="J22" s="125">
        <v>0</v>
      </c>
      <c r="K22" s="125">
        <v>2267.4066</v>
      </c>
      <c r="L22" s="125">
        <v>158.7193</v>
      </c>
      <c r="M22" s="125">
        <v>2108.6873</v>
      </c>
      <c r="N22" s="125">
        <v>0</v>
      </c>
      <c r="O22" s="126">
        <v>0</v>
      </c>
      <c r="P22" s="113"/>
      <c r="Q22" s="114"/>
      <c r="R22" s="115"/>
      <c r="S22" s="115"/>
      <c r="T22" s="115"/>
      <c r="U22" s="115"/>
    </row>
    <row r="23" spans="1:21" s="22" customFormat="1" ht="11.25" customHeight="1">
      <c r="A23" s="61"/>
      <c r="B23" s="68" t="s">
        <v>85</v>
      </c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5"/>
      <c r="P23" s="66"/>
      <c r="Q23" s="67"/>
      <c r="R23" s="21"/>
      <c r="S23" s="21"/>
      <c r="T23" s="21"/>
      <c r="U23" s="21"/>
    </row>
    <row r="24" spans="1:21" s="22" customFormat="1" ht="11.25" customHeight="1">
      <c r="A24" s="61"/>
      <c r="B24" s="68" t="s">
        <v>86</v>
      </c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66"/>
      <c r="Q24" s="67"/>
      <c r="R24" s="21"/>
      <c r="S24" s="21"/>
      <c r="T24" s="21"/>
      <c r="U24" s="21"/>
    </row>
    <row r="25" spans="1:21" s="116" customFormat="1" ht="11.25" customHeight="1">
      <c r="A25" s="122"/>
      <c r="B25" s="123" t="s">
        <v>87</v>
      </c>
      <c r="C25" s="124"/>
      <c r="D25" s="125">
        <v>1138.7283</v>
      </c>
      <c r="E25" s="125">
        <v>361.0491</v>
      </c>
      <c r="F25" s="125">
        <v>76.2921</v>
      </c>
      <c r="G25" s="125">
        <v>0</v>
      </c>
      <c r="H25" s="125">
        <v>0</v>
      </c>
      <c r="I25" s="125">
        <v>92.3489</v>
      </c>
      <c r="J25" s="125">
        <v>192.4081</v>
      </c>
      <c r="K25" s="125">
        <v>777.6792</v>
      </c>
      <c r="L25" s="125">
        <v>10</v>
      </c>
      <c r="M25" s="125">
        <v>742.4896</v>
      </c>
      <c r="N25" s="125">
        <v>0</v>
      </c>
      <c r="O25" s="126">
        <v>25.1896</v>
      </c>
      <c r="P25" s="113"/>
      <c r="Q25" s="114"/>
      <c r="R25" s="115"/>
      <c r="S25" s="115"/>
      <c r="T25" s="115"/>
      <c r="U25" s="115"/>
    </row>
    <row r="26" spans="1:21" s="116" customFormat="1" ht="11.25" customHeight="1">
      <c r="A26" s="122"/>
      <c r="B26" s="123" t="s">
        <v>88</v>
      </c>
      <c r="C26" s="124"/>
      <c r="D26" s="125">
        <v>2023.2501</v>
      </c>
      <c r="E26" s="125">
        <v>911.5611</v>
      </c>
      <c r="F26" s="125">
        <v>911.5611</v>
      </c>
      <c r="G26" s="125">
        <v>0</v>
      </c>
      <c r="H26" s="125">
        <v>0</v>
      </c>
      <c r="I26" s="125">
        <v>0</v>
      </c>
      <c r="J26" s="125">
        <v>0</v>
      </c>
      <c r="K26" s="125">
        <v>1111.689</v>
      </c>
      <c r="L26" s="125">
        <v>108.888</v>
      </c>
      <c r="M26" s="125">
        <v>323.2378</v>
      </c>
      <c r="N26" s="125">
        <v>0</v>
      </c>
      <c r="O26" s="126">
        <v>679.5632</v>
      </c>
      <c r="P26" s="113"/>
      <c r="Q26" s="114"/>
      <c r="R26" s="115"/>
      <c r="S26" s="115"/>
      <c r="T26" s="115"/>
      <c r="U26" s="115"/>
    </row>
    <row r="27" spans="1:21" s="116" customFormat="1" ht="11.25" customHeight="1">
      <c r="A27" s="122"/>
      <c r="B27" s="123" t="s">
        <v>89</v>
      </c>
      <c r="C27" s="124"/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6">
        <v>0</v>
      </c>
      <c r="P27" s="113"/>
      <c r="Q27" s="114"/>
      <c r="R27" s="115"/>
      <c r="S27" s="115"/>
      <c r="T27" s="115"/>
      <c r="U27" s="115"/>
    </row>
    <row r="28" spans="1:21" s="116" customFormat="1" ht="11.25" customHeight="1">
      <c r="A28" s="122"/>
      <c r="B28" s="123" t="s">
        <v>90</v>
      </c>
      <c r="C28" s="124"/>
      <c r="D28" s="125">
        <v>375.2958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375.2958</v>
      </c>
      <c r="L28" s="125">
        <v>0</v>
      </c>
      <c r="M28" s="125">
        <v>60.236</v>
      </c>
      <c r="N28" s="125">
        <v>202</v>
      </c>
      <c r="O28" s="126">
        <v>113.0598</v>
      </c>
      <c r="P28" s="113"/>
      <c r="Q28" s="114"/>
      <c r="R28" s="115"/>
      <c r="S28" s="115"/>
      <c r="T28" s="115"/>
      <c r="U28" s="115"/>
    </row>
    <row r="29" spans="1:21" s="116" customFormat="1" ht="11.25" customHeight="1">
      <c r="A29" s="122"/>
      <c r="B29" s="123" t="s">
        <v>91</v>
      </c>
      <c r="C29" s="124"/>
      <c r="D29" s="125">
        <v>9016</v>
      </c>
      <c r="E29" s="125">
        <v>9016</v>
      </c>
      <c r="F29" s="125">
        <v>0</v>
      </c>
      <c r="G29" s="125">
        <v>0</v>
      </c>
      <c r="H29" s="125">
        <v>0</v>
      </c>
      <c r="I29" s="125">
        <v>9016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6">
        <v>0</v>
      </c>
      <c r="P29" s="113"/>
      <c r="Q29" s="114"/>
      <c r="R29" s="115"/>
      <c r="S29" s="115"/>
      <c r="T29" s="115"/>
      <c r="U29" s="115"/>
    </row>
    <row r="30" spans="1:21" s="116" customFormat="1" ht="11.25" customHeight="1">
      <c r="A30" s="122"/>
      <c r="B30" s="123" t="s">
        <v>92</v>
      </c>
      <c r="C30" s="124"/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6">
        <v>0</v>
      </c>
      <c r="P30" s="113"/>
      <c r="Q30" s="114"/>
      <c r="R30" s="115"/>
      <c r="S30" s="115"/>
      <c r="T30" s="115"/>
      <c r="U30" s="115"/>
    </row>
    <row r="31" spans="1:21" s="116" customFormat="1" ht="11.25" customHeight="1">
      <c r="A31" s="122"/>
      <c r="B31" s="123" t="s">
        <v>93</v>
      </c>
      <c r="C31" s="124"/>
      <c r="D31" s="125">
        <v>273.5878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273.5878</v>
      </c>
      <c r="L31" s="125">
        <v>0</v>
      </c>
      <c r="M31" s="125">
        <v>0</v>
      </c>
      <c r="N31" s="125">
        <v>273.5878</v>
      </c>
      <c r="O31" s="126">
        <v>0</v>
      </c>
      <c r="P31" s="113"/>
      <c r="Q31" s="114"/>
      <c r="R31" s="115"/>
      <c r="S31" s="115"/>
      <c r="T31" s="115"/>
      <c r="U31" s="115"/>
    </row>
    <row r="32" spans="1:21" s="22" customFormat="1" ht="11.25" customHeight="1">
      <c r="A32" s="61"/>
      <c r="B32" s="68" t="s">
        <v>94</v>
      </c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6"/>
      <c r="Q32" s="67"/>
      <c r="R32" s="21"/>
      <c r="S32" s="21"/>
      <c r="T32" s="21"/>
      <c r="U32" s="21"/>
    </row>
    <row r="33" spans="1:21" s="22" customFormat="1" ht="11.25" customHeight="1">
      <c r="A33" s="61"/>
      <c r="B33" s="68" t="s">
        <v>95</v>
      </c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5"/>
      <c r="P33" s="66"/>
      <c r="Q33" s="67"/>
      <c r="R33" s="21"/>
      <c r="S33" s="21"/>
      <c r="T33" s="21"/>
      <c r="U33" s="21"/>
    </row>
    <row r="34" spans="1:21" s="116" customFormat="1" ht="11.25" customHeight="1">
      <c r="A34" s="122"/>
      <c r="B34" s="123" t="s">
        <v>96</v>
      </c>
      <c r="C34" s="124"/>
      <c r="D34" s="125">
        <v>2649.9704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2649.9704</v>
      </c>
      <c r="L34" s="125">
        <v>0</v>
      </c>
      <c r="M34" s="125">
        <v>658.7</v>
      </c>
      <c r="N34" s="125">
        <v>0</v>
      </c>
      <c r="O34" s="126">
        <v>1991.2704</v>
      </c>
      <c r="P34" s="113"/>
      <c r="Q34" s="114"/>
      <c r="R34" s="115"/>
      <c r="S34" s="115"/>
      <c r="T34" s="115"/>
      <c r="U34" s="115"/>
    </row>
    <row r="35" spans="1:21" s="116" customFormat="1" ht="11.25" customHeight="1" thickBot="1">
      <c r="A35" s="122"/>
      <c r="B35" s="123" t="s">
        <v>97</v>
      </c>
      <c r="C35" s="124"/>
      <c r="D35" s="125">
        <v>4501.6662</v>
      </c>
      <c r="E35" s="125">
        <v>1422.5735</v>
      </c>
      <c r="F35" s="125">
        <v>66.6047</v>
      </c>
      <c r="G35" s="125">
        <v>0</v>
      </c>
      <c r="H35" s="125">
        <v>62.3459</v>
      </c>
      <c r="I35" s="125">
        <v>1293.6229</v>
      </c>
      <c r="J35" s="125">
        <v>0</v>
      </c>
      <c r="K35" s="125">
        <v>3079.0927</v>
      </c>
      <c r="L35" s="125">
        <v>842.6118</v>
      </c>
      <c r="M35" s="125">
        <v>1884.909</v>
      </c>
      <c r="N35" s="125">
        <v>97.2094</v>
      </c>
      <c r="O35" s="126">
        <v>254.3625</v>
      </c>
      <c r="P35" s="113"/>
      <c r="Q35" s="114"/>
      <c r="R35" s="115"/>
      <c r="S35" s="115"/>
      <c r="T35" s="115"/>
      <c r="U35" s="115"/>
    </row>
    <row r="36" spans="1:21" s="116" customFormat="1" ht="11.25" customHeight="1">
      <c r="A36" s="108"/>
      <c r="B36" s="109" t="s">
        <v>98</v>
      </c>
      <c r="C36" s="110"/>
      <c r="D36" s="111">
        <v>32779.9987</v>
      </c>
      <c r="E36" s="111">
        <v>8713.1083</v>
      </c>
      <c r="F36" s="111">
        <v>7323.8133</v>
      </c>
      <c r="G36" s="111">
        <v>0</v>
      </c>
      <c r="H36" s="111">
        <v>0</v>
      </c>
      <c r="I36" s="111">
        <v>0</v>
      </c>
      <c r="J36" s="111">
        <v>1389.295</v>
      </c>
      <c r="K36" s="111">
        <v>24066.8904</v>
      </c>
      <c r="L36" s="111">
        <v>22786.7652</v>
      </c>
      <c r="M36" s="111">
        <v>1273.1252</v>
      </c>
      <c r="N36" s="111">
        <v>7</v>
      </c>
      <c r="O36" s="112">
        <v>0</v>
      </c>
      <c r="P36" s="113"/>
      <c r="Q36" s="114"/>
      <c r="R36" s="115"/>
      <c r="S36" s="115"/>
      <c r="T36" s="115"/>
      <c r="U36" s="115"/>
    </row>
    <row r="37" spans="1:21" s="116" customFormat="1" ht="11.25" customHeight="1">
      <c r="A37" s="117"/>
      <c r="B37" s="118" t="s">
        <v>99</v>
      </c>
      <c r="C37" s="119"/>
      <c r="D37" s="120">
        <v>19824.8619</v>
      </c>
      <c r="E37" s="120">
        <v>2452.0416</v>
      </c>
      <c r="F37" s="120">
        <v>2377.0416</v>
      </c>
      <c r="G37" s="120">
        <v>0</v>
      </c>
      <c r="H37" s="120">
        <v>0</v>
      </c>
      <c r="I37" s="120">
        <v>75</v>
      </c>
      <c r="J37" s="120">
        <v>0</v>
      </c>
      <c r="K37" s="120">
        <v>17372.8203</v>
      </c>
      <c r="L37" s="120">
        <v>13813.6763</v>
      </c>
      <c r="M37" s="120">
        <v>2968.3777</v>
      </c>
      <c r="N37" s="120">
        <v>0</v>
      </c>
      <c r="O37" s="121">
        <v>590.7663</v>
      </c>
      <c r="P37" s="113"/>
      <c r="Q37" s="114"/>
      <c r="R37" s="115"/>
      <c r="S37" s="115"/>
      <c r="T37" s="115"/>
      <c r="U37" s="115"/>
    </row>
    <row r="38" spans="1:21" s="116" customFormat="1" ht="11.25" customHeight="1">
      <c r="A38" s="117"/>
      <c r="B38" s="118" t="s">
        <v>100</v>
      </c>
      <c r="C38" s="119"/>
      <c r="D38" s="120">
        <v>4395.9616</v>
      </c>
      <c r="E38" s="120">
        <v>3470.3718</v>
      </c>
      <c r="F38" s="120">
        <v>3470.3718</v>
      </c>
      <c r="G38" s="120">
        <v>0</v>
      </c>
      <c r="H38" s="120">
        <v>0</v>
      </c>
      <c r="I38" s="120">
        <v>0</v>
      </c>
      <c r="J38" s="120">
        <v>0</v>
      </c>
      <c r="K38" s="120">
        <v>925.5898</v>
      </c>
      <c r="L38" s="120">
        <v>920.1138</v>
      </c>
      <c r="M38" s="120">
        <v>5.476</v>
      </c>
      <c r="N38" s="120">
        <v>0</v>
      </c>
      <c r="O38" s="121">
        <v>0</v>
      </c>
      <c r="P38" s="113"/>
      <c r="Q38" s="114"/>
      <c r="R38" s="115"/>
      <c r="S38" s="115"/>
      <c r="T38" s="115"/>
      <c r="U38" s="115"/>
    </row>
    <row r="39" spans="1:21" s="116" customFormat="1" ht="11.25" customHeight="1">
      <c r="A39" s="117"/>
      <c r="B39" s="118" t="s">
        <v>101</v>
      </c>
      <c r="C39" s="119"/>
      <c r="D39" s="120">
        <v>15161.8083</v>
      </c>
      <c r="E39" s="120">
        <v>1038.0459</v>
      </c>
      <c r="F39" s="120">
        <v>87.6163</v>
      </c>
      <c r="G39" s="120">
        <v>0</v>
      </c>
      <c r="H39" s="120">
        <v>0</v>
      </c>
      <c r="I39" s="120">
        <v>419.4296</v>
      </c>
      <c r="J39" s="120">
        <v>531</v>
      </c>
      <c r="K39" s="120">
        <v>14123.7624</v>
      </c>
      <c r="L39" s="120">
        <v>1366.9445</v>
      </c>
      <c r="M39" s="120">
        <v>12756.8179</v>
      </c>
      <c r="N39" s="120">
        <v>0</v>
      </c>
      <c r="O39" s="121">
        <v>0</v>
      </c>
      <c r="P39" s="113"/>
      <c r="Q39" s="114"/>
      <c r="R39" s="115"/>
      <c r="S39" s="115"/>
      <c r="T39" s="115"/>
      <c r="U39" s="115"/>
    </row>
    <row r="40" spans="1:21" s="116" customFormat="1" ht="11.25" customHeight="1" thickBot="1">
      <c r="A40" s="127"/>
      <c r="B40" s="128" t="s">
        <v>102</v>
      </c>
      <c r="C40" s="129"/>
      <c r="D40" s="130">
        <v>3904.4009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3904.4009</v>
      </c>
      <c r="L40" s="130">
        <v>0</v>
      </c>
      <c r="M40" s="130">
        <v>3604.0679</v>
      </c>
      <c r="N40" s="130">
        <v>280.333</v>
      </c>
      <c r="O40" s="131">
        <v>20</v>
      </c>
      <c r="P40" s="113"/>
      <c r="Q40" s="114"/>
      <c r="R40" s="115"/>
      <c r="S40" s="115"/>
      <c r="T40" s="115"/>
      <c r="U40" s="115"/>
    </row>
    <row r="41" ht="14.25" thickBot="1"/>
    <row r="42" spans="1:16" s="36" customFormat="1" ht="14.25" customHeight="1">
      <c r="A42" s="29"/>
      <c r="B42" s="30"/>
      <c r="C42" s="31"/>
      <c r="D42" s="32" t="s">
        <v>11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  <c r="P42" s="35"/>
    </row>
    <row r="43" spans="1:16" s="22" customFormat="1" ht="11.25" customHeight="1">
      <c r="A43" s="37"/>
      <c r="B43" s="38"/>
      <c r="C43" s="39"/>
      <c r="D43" s="40"/>
      <c r="E43" s="41"/>
      <c r="F43" s="42"/>
      <c r="G43" s="42"/>
      <c r="H43" s="42"/>
      <c r="I43" s="42"/>
      <c r="J43" s="43"/>
      <c r="K43" s="41"/>
      <c r="L43" s="42"/>
      <c r="M43" s="42"/>
      <c r="N43" s="42"/>
      <c r="O43" s="44"/>
      <c r="P43" s="45"/>
    </row>
    <row r="44" spans="1:16" s="22" customFormat="1" ht="36.75" customHeight="1">
      <c r="A44" s="46" t="s">
        <v>12</v>
      </c>
      <c r="B44" s="47"/>
      <c r="C44" s="48"/>
      <c r="D44" s="49" t="s">
        <v>13</v>
      </c>
      <c r="E44" s="50" t="s">
        <v>14</v>
      </c>
      <c r="F44" s="51" t="s">
        <v>15</v>
      </c>
      <c r="G44" s="52" t="s">
        <v>16</v>
      </c>
      <c r="H44" s="52" t="s">
        <v>17</v>
      </c>
      <c r="I44" s="51" t="s">
        <v>111</v>
      </c>
      <c r="J44" s="51" t="s">
        <v>18</v>
      </c>
      <c r="K44" s="50" t="s">
        <v>19</v>
      </c>
      <c r="L44" s="52" t="s">
        <v>20</v>
      </c>
      <c r="M44" s="52" t="s">
        <v>21</v>
      </c>
      <c r="N44" s="51" t="s">
        <v>22</v>
      </c>
      <c r="O44" s="53" t="s">
        <v>23</v>
      </c>
      <c r="P44" s="45"/>
    </row>
    <row r="45" ht="3.75" customHeight="1" thickBot="1"/>
    <row r="46" spans="1:21" s="22" customFormat="1" ht="11.25" customHeight="1">
      <c r="A46" s="69">
        <v>1</v>
      </c>
      <c r="B46" s="70" t="s">
        <v>25</v>
      </c>
      <c r="C46" s="71"/>
      <c r="D46" s="72">
        <f>D36</f>
        <v>32779.9987</v>
      </c>
      <c r="E46" s="72">
        <f aca="true" t="shared" si="0" ref="E46:O47">E36</f>
        <v>8713.1083</v>
      </c>
      <c r="F46" s="72">
        <f t="shared" si="0"/>
        <v>7323.8133</v>
      </c>
      <c r="G46" s="72">
        <f t="shared" si="0"/>
        <v>0</v>
      </c>
      <c r="H46" s="72">
        <f t="shared" si="0"/>
        <v>0</v>
      </c>
      <c r="I46" s="72">
        <f>I36</f>
        <v>0</v>
      </c>
      <c r="J46" s="72">
        <f t="shared" si="0"/>
        <v>1389.295</v>
      </c>
      <c r="K46" s="72">
        <f t="shared" si="0"/>
        <v>24066.8904</v>
      </c>
      <c r="L46" s="72">
        <f t="shared" si="0"/>
        <v>22786.7652</v>
      </c>
      <c r="M46" s="72">
        <f t="shared" si="0"/>
        <v>1273.1252</v>
      </c>
      <c r="N46" s="72">
        <f t="shared" si="0"/>
        <v>7</v>
      </c>
      <c r="O46" s="72">
        <f t="shared" si="0"/>
        <v>0</v>
      </c>
      <c r="P46" s="66"/>
      <c r="Q46" s="67"/>
      <c r="R46" s="21"/>
      <c r="S46" s="21"/>
      <c r="T46" s="21"/>
      <c r="U46" s="21"/>
    </row>
    <row r="47" spans="1:21" s="22" customFormat="1" ht="11.25" customHeight="1">
      <c r="A47" s="73">
        <v>2</v>
      </c>
      <c r="B47" s="74" t="s">
        <v>26</v>
      </c>
      <c r="C47" s="75"/>
      <c r="D47" s="76">
        <f>D37</f>
        <v>19824.8619</v>
      </c>
      <c r="E47" s="76">
        <f t="shared" si="0"/>
        <v>2452.0416</v>
      </c>
      <c r="F47" s="76">
        <f t="shared" si="0"/>
        <v>2377.0416</v>
      </c>
      <c r="G47" s="76">
        <f t="shared" si="0"/>
        <v>0</v>
      </c>
      <c r="H47" s="76">
        <f t="shared" si="0"/>
        <v>0</v>
      </c>
      <c r="I47" s="76">
        <f>I37</f>
        <v>75</v>
      </c>
      <c r="J47" s="76">
        <f t="shared" si="0"/>
        <v>0</v>
      </c>
      <c r="K47" s="76">
        <f t="shared" si="0"/>
        <v>17372.8203</v>
      </c>
      <c r="L47" s="76">
        <f t="shared" si="0"/>
        <v>13813.6763</v>
      </c>
      <c r="M47" s="76">
        <f t="shared" si="0"/>
        <v>2968.3777</v>
      </c>
      <c r="N47" s="76">
        <f t="shared" si="0"/>
        <v>0</v>
      </c>
      <c r="O47" s="76">
        <f t="shared" si="0"/>
        <v>590.7663</v>
      </c>
      <c r="P47" s="66"/>
      <c r="Q47" s="67"/>
      <c r="R47" s="21"/>
      <c r="S47" s="21"/>
      <c r="T47" s="21"/>
      <c r="U47" s="21"/>
    </row>
    <row r="48" spans="1:21" s="22" customFormat="1" ht="11.25" customHeight="1">
      <c r="A48" s="73">
        <v>3</v>
      </c>
      <c r="B48" s="74" t="s">
        <v>27</v>
      </c>
      <c r="C48" s="75"/>
      <c r="D48" s="76">
        <f>D18</f>
        <v>50121.7613</v>
      </c>
      <c r="E48" s="76">
        <f aca="true" t="shared" si="1" ref="E48:O48">E18</f>
        <v>22490.6112</v>
      </c>
      <c r="F48" s="76">
        <f t="shared" si="1"/>
        <v>20134.6423</v>
      </c>
      <c r="G48" s="76">
        <f t="shared" si="1"/>
        <v>2355.9689</v>
      </c>
      <c r="H48" s="76">
        <f t="shared" si="1"/>
        <v>0</v>
      </c>
      <c r="I48" s="76">
        <f>I18</f>
        <v>0</v>
      </c>
      <c r="J48" s="76">
        <f t="shared" si="1"/>
        <v>0</v>
      </c>
      <c r="K48" s="76">
        <f t="shared" si="1"/>
        <v>27631.1501</v>
      </c>
      <c r="L48" s="76">
        <f t="shared" si="1"/>
        <v>20878.8726</v>
      </c>
      <c r="M48" s="76">
        <f t="shared" si="1"/>
        <v>6541.8513</v>
      </c>
      <c r="N48" s="76">
        <f t="shared" si="1"/>
        <v>148.0517</v>
      </c>
      <c r="O48" s="76">
        <f t="shared" si="1"/>
        <v>62.3745</v>
      </c>
      <c r="P48" s="66"/>
      <c r="Q48" s="67"/>
      <c r="R48" s="21"/>
      <c r="S48" s="21"/>
      <c r="T48" s="21"/>
      <c r="U48" s="21"/>
    </row>
    <row r="49" spans="1:21" s="22" customFormat="1" ht="11.25" customHeight="1">
      <c r="A49" s="73">
        <v>4</v>
      </c>
      <c r="B49" s="74" t="s">
        <v>28</v>
      </c>
      <c r="C49" s="75"/>
      <c r="D49" s="76">
        <f>D38</f>
        <v>4395.9616</v>
      </c>
      <c r="E49" s="76">
        <f aca="true" t="shared" si="2" ref="E49:O49">E38</f>
        <v>3470.3718</v>
      </c>
      <c r="F49" s="76">
        <f t="shared" si="2"/>
        <v>3470.3718</v>
      </c>
      <c r="G49" s="76">
        <f t="shared" si="2"/>
        <v>0</v>
      </c>
      <c r="H49" s="76">
        <f t="shared" si="2"/>
        <v>0</v>
      </c>
      <c r="I49" s="76">
        <f>I38</f>
        <v>0</v>
      </c>
      <c r="J49" s="76">
        <f t="shared" si="2"/>
        <v>0</v>
      </c>
      <c r="K49" s="76">
        <f t="shared" si="2"/>
        <v>925.5898</v>
      </c>
      <c r="L49" s="76">
        <f t="shared" si="2"/>
        <v>920.1138</v>
      </c>
      <c r="M49" s="76">
        <f t="shared" si="2"/>
        <v>5.476</v>
      </c>
      <c r="N49" s="76">
        <f t="shared" si="2"/>
        <v>0</v>
      </c>
      <c r="O49" s="76">
        <f t="shared" si="2"/>
        <v>0</v>
      </c>
      <c r="P49" s="66"/>
      <c r="Q49" s="67"/>
      <c r="R49" s="21"/>
      <c r="S49" s="21"/>
      <c r="T49" s="21"/>
      <c r="U49" s="21"/>
    </row>
    <row r="50" spans="1:21" s="22" customFormat="1" ht="11.25" customHeight="1">
      <c r="A50" s="73">
        <v>5</v>
      </c>
      <c r="B50" s="74" t="s">
        <v>29</v>
      </c>
      <c r="C50" s="75"/>
      <c r="D50" s="76">
        <f>D21</f>
        <v>29076.8985</v>
      </c>
      <c r="E50" s="76">
        <f aca="true" t="shared" si="3" ref="E50:O51">E21</f>
        <v>1202.5921</v>
      </c>
      <c r="F50" s="76">
        <f t="shared" si="3"/>
        <v>0</v>
      </c>
      <c r="G50" s="76">
        <f t="shared" si="3"/>
        <v>0</v>
      </c>
      <c r="H50" s="76">
        <f t="shared" si="3"/>
        <v>1202.5921</v>
      </c>
      <c r="I50" s="76">
        <f>I21</f>
        <v>0</v>
      </c>
      <c r="J50" s="76">
        <f t="shared" si="3"/>
        <v>0</v>
      </c>
      <c r="K50" s="76">
        <f t="shared" si="3"/>
        <v>27874.3064</v>
      </c>
      <c r="L50" s="76">
        <f t="shared" si="3"/>
        <v>1100.7816</v>
      </c>
      <c r="M50" s="76">
        <f t="shared" si="3"/>
        <v>24461.5681</v>
      </c>
      <c r="N50" s="76">
        <f t="shared" si="3"/>
        <v>1798.0437</v>
      </c>
      <c r="O50" s="76">
        <f t="shared" si="3"/>
        <v>513.913</v>
      </c>
      <c r="P50" s="66"/>
      <c r="Q50" s="67"/>
      <c r="R50" s="21"/>
      <c r="S50" s="21"/>
      <c r="T50" s="21"/>
      <c r="U50" s="21"/>
    </row>
    <row r="51" spans="1:21" s="22" customFormat="1" ht="11.25" customHeight="1">
      <c r="A51" s="73">
        <v>6</v>
      </c>
      <c r="B51" s="74" t="s">
        <v>30</v>
      </c>
      <c r="C51" s="75"/>
      <c r="D51" s="76">
        <f>D22</f>
        <v>2423.4066</v>
      </c>
      <c r="E51" s="76">
        <f t="shared" si="3"/>
        <v>156</v>
      </c>
      <c r="F51" s="76">
        <f t="shared" si="3"/>
        <v>0</v>
      </c>
      <c r="G51" s="76">
        <f t="shared" si="3"/>
        <v>0</v>
      </c>
      <c r="H51" s="76">
        <f t="shared" si="3"/>
        <v>0</v>
      </c>
      <c r="I51" s="76">
        <f>I22</f>
        <v>156</v>
      </c>
      <c r="J51" s="76">
        <f t="shared" si="3"/>
        <v>0</v>
      </c>
      <c r="K51" s="76">
        <f t="shared" si="3"/>
        <v>2267.4066</v>
      </c>
      <c r="L51" s="76">
        <f t="shared" si="3"/>
        <v>158.7193</v>
      </c>
      <c r="M51" s="76">
        <f t="shared" si="3"/>
        <v>2108.6873</v>
      </c>
      <c r="N51" s="76">
        <f t="shared" si="3"/>
        <v>0</v>
      </c>
      <c r="O51" s="76">
        <f t="shared" si="3"/>
        <v>0</v>
      </c>
      <c r="P51" s="66"/>
      <c r="Q51" s="67"/>
      <c r="R51" s="21"/>
      <c r="S51" s="21"/>
      <c r="T51" s="21"/>
      <c r="U51" s="21"/>
    </row>
    <row r="52" spans="1:21" s="22" customFormat="1" ht="11.25" customHeight="1">
      <c r="A52" s="73">
        <v>7</v>
      </c>
      <c r="B52" s="74" t="s">
        <v>31</v>
      </c>
      <c r="C52" s="75"/>
      <c r="D52" s="76">
        <f>D39</f>
        <v>15161.8083</v>
      </c>
      <c r="E52" s="76">
        <f aca="true" t="shared" si="4" ref="E52:O52">E39</f>
        <v>1038.0459</v>
      </c>
      <c r="F52" s="76">
        <f t="shared" si="4"/>
        <v>87.6163</v>
      </c>
      <c r="G52" s="76">
        <f t="shared" si="4"/>
        <v>0</v>
      </c>
      <c r="H52" s="76">
        <f t="shared" si="4"/>
        <v>0</v>
      </c>
      <c r="I52" s="76">
        <f>I39</f>
        <v>419.4296</v>
      </c>
      <c r="J52" s="76">
        <f t="shared" si="4"/>
        <v>531</v>
      </c>
      <c r="K52" s="76">
        <f t="shared" si="4"/>
        <v>14123.7624</v>
      </c>
      <c r="L52" s="76">
        <f t="shared" si="4"/>
        <v>1366.9445</v>
      </c>
      <c r="M52" s="76">
        <f t="shared" si="4"/>
        <v>12756.8179</v>
      </c>
      <c r="N52" s="76">
        <f t="shared" si="4"/>
        <v>0</v>
      </c>
      <c r="O52" s="76">
        <f t="shared" si="4"/>
        <v>0</v>
      </c>
      <c r="P52" s="66"/>
      <c r="Q52" s="67"/>
      <c r="R52" s="21"/>
      <c r="S52" s="21"/>
      <c r="T52" s="21"/>
      <c r="U52" s="21"/>
    </row>
    <row r="53" spans="1:21" s="22" customFormat="1" ht="11.25" customHeight="1">
      <c r="A53" s="73">
        <v>8</v>
      </c>
      <c r="B53" s="74" t="s">
        <v>32</v>
      </c>
      <c r="C53" s="75"/>
      <c r="D53" s="76">
        <f>D25</f>
        <v>1138.7283</v>
      </c>
      <c r="E53" s="76">
        <f aca="true" t="shared" si="5" ref="E53:O53">E25</f>
        <v>361.0491</v>
      </c>
      <c r="F53" s="76">
        <f t="shared" si="5"/>
        <v>76.2921</v>
      </c>
      <c r="G53" s="76">
        <f t="shared" si="5"/>
        <v>0</v>
      </c>
      <c r="H53" s="76">
        <f t="shared" si="5"/>
        <v>0</v>
      </c>
      <c r="I53" s="76">
        <f>I25</f>
        <v>92.3489</v>
      </c>
      <c r="J53" s="76">
        <f t="shared" si="5"/>
        <v>192.4081</v>
      </c>
      <c r="K53" s="76">
        <f t="shared" si="5"/>
        <v>777.6792</v>
      </c>
      <c r="L53" s="76">
        <f t="shared" si="5"/>
        <v>10</v>
      </c>
      <c r="M53" s="76">
        <f t="shared" si="5"/>
        <v>742.4896</v>
      </c>
      <c r="N53" s="76">
        <f t="shared" si="5"/>
        <v>0</v>
      </c>
      <c r="O53" s="76">
        <f t="shared" si="5"/>
        <v>25.1896</v>
      </c>
      <c r="P53" s="66"/>
      <c r="Q53" s="67"/>
      <c r="R53" s="21"/>
      <c r="S53" s="21"/>
      <c r="T53" s="21"/>
      <c r="U53" s="21"/>
    </row>
    <row r="54" spans="1:21" s="22" customFormat="1" ht="11.25" customHeight="1">
      <c r="A54" s="73">
        <v>9</v>
      </c>
      <c r="B54" s="74" t="s">
        <v>33</v>
      </c>
      <c r="C54" s="75"/>
      <c r="D54" s="76">
        <f>D26+D35+D34</f>
        <v>9174.8867</v>
      </c>
      <c r="E54" s="76">
        <f>E26+E35+E34</f>
        <v>2334.1346</v>
      </c>
      <c r="F54" s="76">
        <f aca="true" t="shared" si="6" ref="F54:O54">F26+F35+F34</f>
        <v>978.1658</v>
      </c>
      <c r="G54" s="76">
        <f t="shared" si="6"/>
        <v>0</v>
      </c>
      <c r="H54" s="76">
        <f t="shared" si="6"/>
        <v>62.3459</v>
      </c>
      <c r="I54" s="76">
        <f>I26+I35+I34</f>
        <v>1293.6229</v>
      </c>
      <c r="J54" s="76">
        <f t="shared" si="6"/>
        <v>0</v>
      </c>
      <c r="K54" s="76">
        <f t="shared" si="6"/>
        <v>6840.752100000001</v>
      </c>
      <c r="L54" s="76">
        <f t="shared" si="6"/>
        <v>951.4998</v>
      </c>
      <c r="M54" s="76">
        <f t="shared" si="6"/>
        <v>2866.8468000000003</v>
      </c>
      <c r="N54" s="76">
        <f t="shared" si="6"/>
        <v>97.2094</v>
      </c>
      <c r="O54" s="76">
        <f t="shared" si="6"/>
        <v>2925.1961</v>
      </c>
      <c r="P54" s="66"/>
      <c r="Q54" s="67"/>
      <c r="R54" s="21"/>
      <c r="S54" s="21"/>
      <c r="T54" s="21"/>
      <c r="U54" s="21"/>
    </row>
    <row r="55" spans="1:21" s="22" customFormat="1" ht="11.25" customHeight="1">
      <c r="A55" s="73">
        <v>10</v>
      </c>
      <c r="B55" s="74" t="s">
        <v>103</v>
      </c>
      <c r="C55" s="75"/>
      <c r="D55" s="76">
        <f>D27</f>
        <v>0</v>
      </c>
      <c r="E55" s="76">
        <f aca="true" t="shared" si="7" ref="E55:O59">E27</f>
        <v>0</v>
      </c>
      <c r="F55" s="76">
        <f t="shared" si="7"/>
        <v>0</v>
      </c>
      <c r="G55" s="76">
        <f t="shared" si="7"/>
        <v>0</v>
      </c>
      <c r="H55" s="76">
        <f t="shared" si="7"/>
        <v>0</v>
      </c>
      <c r="I55" s="76">
        <f>I27</f>
        <v>0</v>
      </c>
      <c r="J55" s="76">
        <f t="shared" si="7"/>
        <v>0</v>
      </c>
      <c r="K55" s="76">
        <f t="shared" si="7"/>
        <v>0</v>
      </c>
      <c r="L55" s="76">
        <f t="shared" si="7"/>
        <v>0</v>
      </c>
      <c r="M55" s="76">
        <f t="shared" si="7"/>
        <v>0</v>
      </c>
      <c r="N55" s="76">
        <f t="shared" si="7"/>
        <v>0</v>
      </c>
      <c r="O55" s="76">
        <f t="shared" si="7"/>
        <v>0</v>
      </c>
      <c r="P55" s="66"/>
      <c r="Q55" s="67"/>
      <c r="R55" s="21"/>
      <c r="S55" s="21"/>
      <c r="T55" s="21"/>
      <c r="U55" s="21"/>
    </row>
    <row r="56" spans="1:21" s="22" customFormat="1" ht="11.25" customHeight="1">
      <c r="A56" s="73">
        <v>11</v>
      </c>
      <c r="B56" s="74" t="s">
        <v>104</v>
      </c>
      <c r="C56" s="75"/>
      <c r="D56" s="76">
        <f>D28</f>
        <v>375.2958</v>
      </c>
      <c r="E56" s="76">
        <f t="shared" si="7"/>
        <v>0</v>
      </c>
      <c r="F56" s="76">
        <f>F28</f>
        <v>0</v>
      </c>
      <c r="G56" s="76">
        <f t="shared" si="7"/>
        <v>0</v>
      </c>
      <c r="H56" s="76">
        <f t="shared" si="7"/>
        <v>0</v>
      </c>
      <c r="I56" s="76">
        <f>I28</f>
        <v>0</v>
      </c>
      <c r="J56" s="76">
        <f t="shared" si="7"/>
        <v>0</v>
      </c>
      <c r="K56" s="76">
        <f t="shared" si="7"/>
        <v>375.2958</v>
      </c>
      <c r="L56" s="76">
        <f t="shared" si="7"/>
        <v>0</v>
      </c>
      <c r="M56" s="76">
        <f t="shared" si="7"/>
        <v>60.236</v>
      </c>
      <c r="N56" s="76">
        <f t="shared" si="7"/>
        <v>202</v>
      </c>
      <c r="O56" s="76">
        <f t="shared" si="7"/>
        <v>113.0598</v>
      </c>
      <c r="P56" s="66"/>
      <c r="Q56" s="67"/>
      <c r="R56" s="21"/>
      <c r="S56" s="21"/>
      <c r="T56" s="21"/>
      <c r="U56" s="21"/>
    </row>
    <row r="57" spans="1:21" s="22" customFormat="1" ht="11.25" customHeight="1">
      <c r="A57" s="73">
        <v>12</v>
      </c>
      <c r="B57" s="74" t="s">
        <v>105</v>
      </c>
      <c r="C57" s="75"/>
      <c r="D57" s="76">
        <f>D29</f>
        <v>9016</v>
      </c>
      <c r="E57" s="76">
        <f t="shared" si="7"/>
        <v>9016</v>
      </c>
      <c r="F57" s="76">
        <f t="shared" si="7"/>
        <v>0</v>
      </c>
      <c r="G57" s="76">
        <f t="shared" si="7"/>
        <v>0</v>
      </c>
      <c r="H57" s="76">
        <f t="shared" si="7"/>
        <v>0</v>
      </c>
      <c r="I57" s="76">
        <f>I29</f>
        <v>9016</v>
      </c>
      <c r="J57" s="76">
        <f t="shared" si="7"/>
        <v>0</v>
      </c>
      <c r="K57" s="76">
        <f t="shared" si="7"/>
        <v>0</v>
      </c>
      <c r="L57" s="76">
        <f t="shared" si="7"/>
        <v>0</v>
      </c>
      <c r="M57" s="76">
        <f t="shared" si="7"/>
        <v>0</v>
      </c>
      <c r="N57" s="76">
        <f t="shared" si="7"/>
        <v>0</v>
      </c>
      <c r="O57" s="76">
        <f t="shared" si="7"/>
        <v>0</v>
      </c>
      <c r="P57" s="66"/>
      <c r="Q57" s="67"/>
      <c r="R57" s="21"/>
      <c r="S57" s="21"/>
      <c r="T57" s="21"/>
      <c r="U57" s="21"/>
    </row>
    <row r="58" spans="1:21" s="22" customFormat="1" ht="11.25" customHeight="1">
      <c r="A58" s="73">
        <v>13</v>
      </c>
      <c r="B58" s="74" t="s">
        <v>106</v>
      </c>
      <c r="C58" s="75"/>
      <c r="D58" s="76">
        <f>D30</f>
        <v>0</v>
      </c>
      <c r="E58" s="76">
        <f t="shared" si="7"/>
        <v>0</v>
      </c>
      <c r="F58" s="76">
        <f t="shared" si="7"/>
        <v>0</v>
      </c>
      <c r="G58" s="76">
        <f t="shared" si="7"/>
        <v>0</v>
      </c>
      <c r="H58" s="76">
        <f t="shared" si="7"/>
        <v>0</v>
      </c>
      <c r="I58" s="76">
        <f>I30</f>
        <v>0</v>
      </c>
      <c r="J58" s="76">
        <f t="shared" si="7"/>
        <v>0</v>
      </c>
      <c r="K58" s="76">
        <f t="shared" si="7"/>
        <v>0</v>
      </c>
      <c r="L58" s="76">
        <f t="shared" si="7"/>
        <v>0</v>
      </c>
      <c r="M58" s="76">
        <f t="shared" si="7"/>
        <v>0</v>
      </c>
      <c r="N58" s="76">
        <f t="shared" si="7"/>
        <v>0</v>
      </c>
      <c r="O58" s="76">
        <f t="shared" si="7"/>
        <v>0</v>
      </c>
      <c r="P58" s="66"/>
      <c r="Q58" s="67"/>
      <c r="R58" s="21"/>
      <c r="S58" s="21"/>
      <c r="T58" s="21"/>
      <c r="U58" s="21"/>
    </row>
    <row r="59" spans="1:21" s="22" customFormat="1" ht="11.25" customHeight="1">
      <c r="A59" s="73">
        <v>14</v>
      </c>
      <c r="B59" s="74" t="s">
        <v>107</v>
      </c>
      <c r="C59" s="75"/>
      <c r="D59" s="76">
        <f>D31</f>
        <v>273.5878</v>
      </c>
      <c r="E59" s="76">
        <f t="shared" si="7"/>
        <v>0</v>
      </c>
      <c r="F59" s="76">
        <f t="shared" si="7"/>
        <v>0</v>
      </c>
      <c r="G59" s="76">
        <f t="shared" si="7"/>
        <v>0</v>
      </c>
      <c r="H59" s="76">
        <f t="shared" si="7"/>
        <v>0</v>
      </c>
      <c r="I59" s="76">
        <f>I31</f>
        <v>0</v>
      </c>
      <c r="J59" s="76">
        <f t="shared" si="7"/>
        <v>0</v>
      </c>
      <c r="K59" s="76">
        <f t="shared" si="7"/>
        <v>273.5878</v>
      </c>
      <c r="L59" s="76">
        <f t="shared" si="7"/>
        <v>0</v>
      </c>
      <c r="M59" s="76">
        <f t="shared" si="7"/>
        <v>0</v>
      </c>
      <c r="N59" s="76">
        <f t="shared" si="7"/>
        <v>273.5878</v>
      </c>
      <c r="O59" s="76">
        <f t="shared" si="7"/>
        <v>0</v>
      </c>
      <c r="P59" s="66"/>
      <c r="Q59" s="67"/>
      <c r="R59" s="21"/>
      <c r="S59" s="21"/>
      <c r="T59" s="21"/>
      <c r="U59" s="21"/>
    </row>
    <row r="60" spans="1:21" s="22" customFormat="1" ht="11.25" customHeight="1" thickBot="1">
      <c r="A60" s="77">
        <v>15</v>
      </c>
      <c r="B60" s="78" t="s">
        <v>102</v>
      </c>
      <c r="C60" s="79"/>
      <c r="D60" s="80">
        <f>D40</f>
        <v>3904.4009</v>
      </c>
      <c r="E60" s="80">
        <f>E40</f>
        <v>0</v>
      </c>
      <c r="F60" s="80">
        <f aca="true" t="shared" si="8" ref="F60:O60">F40</f>
        <v>0</v>
      </c>
      <c r="G60" s="80">
        <f t="shared" si="8"/>
        <v>0</v>
      </c>
      <c r="H60" s="80">
        <f t="shared" si="8"/>
        <v>0</v>
      </c>
      <c r="I60" s="80">
        <f>I40</f>
        <v>0</v>
      </c>
      <c r="J60" s="80">
        <f t="shared" si="8"/>
        <v>0</v>
      </c>
      <c r="K60" s="80">
        <f t="shared" si="8"/>
        <v>3904.4009</v>
      </c>
      <c r="L60" s="80">
        <f t="shared" si="8"/>
        <v>0</v>
      </c>
      <c r="M60" s="80">
        <f t="shared" si="8"/>
        <v>3604.0679</v>
      </c>
      <c r="N60" s="80">
        <f t="shared" si="8"/>
        <v>280.333</v>
      </c>
      <c r="O60" s="80">
        <f t="shared" si="8"/>
        <v>20</v>
      </c>
      <c r="P60" s="66"/>
      <c r="Q60" s="67"/>
      <c r="R60" s="21"/>
      <c r="S60" s="21"/>
      <c r="T60" s="21"/>
      <c r="U60" s="21"/>
    </row>
    <row r="61" ht="13.5">
      <c r="D61" s="82"/>
    </row>
    <row r="64" ht="14.25" thickBot="1"/>
    <row r="65" spans="1:11" ht="45.75" thickBot="1">
      <c r="A65" s="142"/>
      <c r="B65" s="143"/>
      <c r="C65" s="144"/>
      <c r="D65" s="83" t="s">
        <v>108</v>
      </c>
      <c r="E65" s="84" t="s">
        <v>109</v>
      </c>
      <c r="F65" s="85" t="s">
        <v>64</v>
      </c>
      <c r="G65" s="84" t="s">
        <v>112</v>
      </c>
      <c r="H65" s="85" t="s">
        <v>20</v>
      </c>
      <c r="I65" s="85" t="s">
        <v>21</v>
      </c>
      <c r="J65" s="84" t="s">
        <v>22</v>
      </c>
      <c r="K65" s="86" t="s">
        <v>23</v>
      </c>
    </row>
    <row r="66" spans="1:13" ht="14.25" thickBot="1">
      <c r="A66" s="145"/>
      <c r="B66" s="146"/>
      <c r="C66" s="147"/>
      <c r="D66" s="99">
        <f aca="true" t="shared" si="9" ref="D66:K66">SUM(D67:D81)</f>
        <v>177667.59639999998</v>
      </c>
      <c r="E66" s="99">
        <f t="shared" si="9"/>
        <v>34447.9432</v>
      </c>
      <c r="F66" s="99">
        <f t="shared" si="9"/>
        <v>3620.9068999999995</v>
      </c>
      <c r="G66" s="99">
        <f t="shared" si="9"/>
        <v>13165.104500000001</v>
      </c>
      <c r="H66" s="99">
        <f t="shared" si="9"/>
        <v>61987.3731</v>
      </c>
      <c r="I66" s="99">
        <f t="shared" si="9"/>
        <v>57389.5438</v>
      </c>
      <c r="J66" s="99">
        <f t="shared" si="9"/>
        <v>2806.2256</v>
      </c>
      <c r="K66" s="100">
        <f t="shared" si="9"/>
        <v>4250.4993</v>
      </c>
      <c r="M66" s="82"/>
    </row>
    <row r="67" spans="1:11" ht="13.5">
      <c r="A67" s="87"/>
      <c r="B67" s="70" t="s">
        <v>35</v>
      </c>
      <c r="C67" s="88"/>
      <c r="D67" s="93">
        <f aca="true" t="shared" si="10" ref="D67:D81">D46</f>
        <v>32779.9987</v>
      </c>
      <c r="E67" s="94">
        <f>F46</f>
        <v>7323.8133</v>
      </c>
      <c r="F67" s="94">
        <f>G46+H46</f>
        <v>0</v>
      </c>
      <c r="G67" s="94">
        <f>I46+J46</f>
        <v>1389.295</v>
      </c>
      <c r="H67" s="94">
        <f aca="true" t="shared" si="11" ref="H67:H81">L46</f>
        <v>22786.7652</v>
      </c>
      <c r="I67" s="94">
        <f aca="true" t="shared" si="12" ref="I67:I81">M46</f>
        <v>1273.1252</v>
      </c>
      <c r="J67" s="94">
        <f aca="true" t="shared" si="13" ref="J67:J81">N46</f>
        <v>7</v>
      </c>
      <c r="K67" s="95">
        <f aca="true" t="shared" si="14" ref="K67:K81">O46</f>
        <v>0</v>
      </c>
    </row>
    <row r="68" spans="1:11" ht="13.5">
      <c r="A68" s="89"/>
      <c r="B68" s="74" t="s">
        <v>37</v>
      </c>
      <c r="C68" s="90"/>
      <c r="D68" s="93">
        <f t="shared" si="10"/>
        <v>19824.8619</v>
      </c>
      <c r="E68" s="94">
        <f aca="true" t="shared" si="15" ref="E68:E81">F47</f>
        <v>2377.0416</v>
      </c>
      <c r="F68" s="94">
        <f>G47+H47</f>
        <v>0</v>
      </c>
      <c r="G68" s="94">
        <f aca="true" t="shared" si="16" ref="G68:G80">I47+J47</f>
        <v>75</v>
      </c>
      <c r="H68" s="94">
        <f t="shared" si="11"/>
        <v>13813.6763</v>
      </c>
      <c r="I68" s="94">
        <f t="shared" si="12"/>
        <v>2968.3777</v>
      </c>
      <c r="J68" s="94">
        <f t="shared" si="13"/>
        <v>0</v>
      </c>
      <c r="K68" s="95">
        <f t="shared" si="14"/>
        <v>590.7663</v>
      </c>
    </row>
    <row r="69" spans="1:11" ht="13.5">
      <c r="A69" s="89"/>
      <c r="B69" s="74" t="s">
        <v>63</v>
      </c>
      <c r="C69" s="90"/>
      <c r="D69" s="93">
        <f t="shared" si="10"/>
        <v>50121.7613</v>
      </c>
      <c r="E69" s="94">
        <f t="shared" si="15"/>
        <v>20134.6423</v>
      </c>
      <c r="F69" s="94">
        <f aca="true" t="shared" si="17" ref="F69:F81">G48+H48</f>
        <v>2355.9689</v>
      </c>
      <c r="G69" s="94">
        <f t="shared" si="16"/>
        <v>0</v>
      </c>
      <c r="H69" s="94">
        <f t="shared" si="11"/>
        <v>20878.8726</v>
      </c>
      <c r="I69" s="94">
        <f t="shared" si="12"/>
        <v>6541.8513</v>
      </c>
      <c r="J69" s="94">
        <f t="shared" si="13"/>
        <v>148.0517</v>
      </c>
      <c r="K69" s="95">
        <f t="shared" si="14"/>
        <v>62.3745</v>
      </c>
    </row>
    <row r="70" spans="1:11" ht="13.5">
      <c r="A70" s="89"/>
      <c r="B70" s="74" t="s">
        <v>39</v>
      </c>
      <c r="C70" s="90"/>
      <c r="D70" s="93">
        <f t="shared" si="10"/>
        <v>4395.9616</v>
      </c>
      <c r="E70" s="94">
        <f t="shared" si="15"/>
        <v>3470.3718</v>
      </c>
      <c r="F70" s="94">
        <f t="shared" si="17"/>
        <v>0</v>
      </c>
      <c r="G70" s="94">
        <f t="shared" si="16"/>
        <v>0</v>
      </c>
      <c r="H70" s="94">
        <f t="shared" si="11"/>
        <v>920.1138</v>
      </c>
      <c r="I70" s="94">
        <f t="shared" si="12"/>
        <v>5.476</v>
      </c>
      <c r="J70" s="94">
        <f t="shared" si="13"/>
        <v>0</v>
      </c>
      <c r="K70" s="95">
        <f t="shared" si="14"/>
        <v>0</v>
      </c>
    </row>
    <row r="71" spans="1:11" ht="13.5">
      <c r="A71" s="89"/>
      <c r="B71" s="74" t="s">
        <v>41</v>
      </c>
      <c r="C71" s="90"/>
      <c r="D71" s="93">
        <f t="shared" si="10"/>
        <v>29076.8985</v>
      </c>
      <c r="E71" s="94">
        <f t="shared" si="15"/>
        <v>0</v>
      </c>
      <c r="F71" s="94">
        <f t="shared" si="17"/>
        <v>1202.5921</v>
      </c>
      <c r="G71" s="94">
        <f t="shared" si="16"/>
        <v>0</v>
      </c>
      <c r="H71" s="94">
        <f t="shared" si="11"/>
        <v>1100.7816</v>
      </c>
      <c r="I71" s="94">
        <f t="shared" si="12"/>
        <v>24461.5681</v>
      </c>
      <c r="J71" s="94">
        <f t="shared" si="13"/>
        <v>1798.0437</v>
      </c>
      <c r="K71" s="95">
        <f t="shared" si="14"/>
        <v>513.913</v>
      </c>
    </row>
    <row r="72" spans="1:11" ht="13.5">
      <c r="A72" s="89"/>
      <c r="B72" s="74" t="s">
        <v>43</v>
      </c>
      <c r="C72" s="90"/>
      <c r="D72" s="93">
        <f t="shared" si="10"/>
        <v>2423.4066</v>
      </c>
      <c r="E72" s="94">
        <f t="shared" si="15"/>
        <v>0</v>
      </c>
      <c r="F72" s="94">
        <f t="shared" si="17"/>
        <v>0</v>
      </c>
      <c r="G72" s="94">
        <f t="shared" si="16"/>
        <v>156</v>
      </c>
      <c r="H72" s="94">
        <f t="shared" si="11"/>
        <v>158.7193</v>
      </c>
      <c r="I72" s="94">
        <f t="shared" si="12"/>
        <v>2108.6873</v>
      </c>
      <c r="J72" s="94">
        <f t="shared" si="13"/>
        <v>0</v>
      </c>
      <c r="K72" s="95">
        <f t="shared" si="14"/>
        <v>0</v>
      </c>
    </row>
    <row r="73" spans="1:11" ht="13.5">
      <c r="A73" s="89"/>
      <c r="B73" s="74" t="s">
        <v>45</v>
      </c>
      <c r="C73" s="90"/>
      <c r="D73" s="93">
        <f t="shared" si="10"/>
        <v>15161.8083</v>
      </c>
      <c r="E73" s="94">
        <f t="shared" si="15"/>
        <v>87.6163</v>
      </c>
      <c r="F73" s="94">
        <f t="shared" si="17"/>
        <v>0</v>
      </c>
      <c r="G73" s="94">
        <f t="shared" si="16"/>
        <v>950.4295999999999</v>
      </c>
      <c r="H73" s="94">
        <f t="shared" si="11"/>
        <v>1366.9445</v>
      </c>
      <c r="I73" s="94">
        <f t="shared" si="12"/>
        <v>12756.8179</v>
      </c>
      <c r="J73" s="94">
        <f t="shared" si="13"/>
        <v>0</v>
      </c>
      <c r="K73" s="95">
        <f t="shared" si="14"/>
        <v>0</v>
      </c>
    </row>
    <row r="74" spans="1:11" ht="13.5">
      <c r="A74" s="89"/>
      <c r="B74" s="74" t="s">
        <v>47</v>
      </c>
      <c r="C74" s="90"/>
      <c r="D74" s="93">
        <f t="shared" si="10"/>
        <v>1138.7283</v>
      </c>
      <c r="E74" s="94">
        <f t="shared" si="15"/>
        <v>76.2921</v>
      </c>
      <c r="F74" s="94">
        <f t="shared" si="17"/>
        <v>0</v>
      </c>
      <c r="G74" s="94">
        <f t="shared" si="16"/>
        <v>284.757</v>
      </c>
      <c r="H74" s="94">
        <f t="shared" si="11"/>
        <v>10</v>
      </c>
      <c r="I74" s="94">
        <f t="shared" si="12"/>
        <v>742.4896</v>
      </c>
      <c r="J74" s="94">
        <f t="shared" si="13"/>
        <v>0</v>
      </c>
      <c r="K74" s="95">
        <f t="shared" si="14"/>
        <v>25.1896</v>
      </c>
    </row>
    <row r="75" spans="1:11" ht="13.5">
      <c r="A75" s="89"/>
      <c r="B75" s="74" t="s">
        <v>49</v>
      </c>
      <c r="C75" s="90"/>
      <c r="D75" s="93">
        <f t="shared" si="10"/>
        <v>9174.8867</v>
      </c>
      <c r="E75" s="94">
        <f t="shared" si="15"/>
        <v>978.1658</v>
      </c>
      <c r="F75" s="94">
        <f t="shared" si="17"/>
        <v>62.3459</v>
      </c>
      <c r="G75" s="94">
        <f t="shared" si="16"/>
        <v>1293.6229</v>
      </c>
      <c r="H75" s="94">
        <f t="shared" si="11"/>
        <v>951.4998</v>
      </c>
      <c r="I75" s="94">
        <f t="shared" si="12"/>
        <v>2866.8468000000003</v>
      </c>
      <c r="J75" s="94">
        <f t="shared" si="13"/>
        <v>97.2094</v>
      </c>
      <c r="K75" s="95">
        <f t="shared" si="14"/>
        <v>2925.1961</v>
      </c>
    </row>
    <row r="76" spans="1:11" ht="13.5">
      <c r="A76" s="89"/>
      <c r="B76" s="74" t="s">
        <v>51</v>
      </c>
      <c r="C76" s="90"/>
      <c r="D76" s="93">
        <f t="shared" si="10"/>
        <v>0</v>
      </c>
      <c r="E76" s="94">
        <f t="shared" si="15"/>
        <v>0</v>
      </c>
      <c r="F76" s="94">
        <f t="shared" si="17"/>
        <v>0</v>
      </c>
      <c r="G76" s="94">
        <f t="shared" si="16"/>
        <v>0</v>
      </c>
      <c r="H76" s="94">
        <f t="shared" si="11"/>
        <v>0</v>
      </c>
      <c r="I76" s="94">
        <f t="shared" si="12"/>
        <v>0</v>
      </c>
      <c r="J76" s="94">
        <f t="shared" si="13"/>
        <v>0</v>
      </c>
      <c r="K76" s="95">
        <f t="shared" si="14"/>
        <v>0</v>
      </c>
    </row>
    <row r="77" spans="1:11" ht="13.5">
      <c r="A77" s="89"/>
      <c r="B77" s="74" t="s">
        <v>53</v>
      </c>
      <c r="C77" s="90"/>
      <c r="D77" s="93">
        <f t="shared" si="10"/>
        <v>375.2958</v>
      </c>
      <c r="E77" s="94">
        <f>F56</f>
        <v>0</v>
      </c>
      <c r="F77" s="94">
        <f t="shared" si="17"/>
        <v>0</v>
      </c>
      <c r="G77" s="94">
        <f t="shared" si="16"/>
        <v>0</v>
      </c>
      <c r="H77" s="94">
        <f t="shared" si="11"/>
        <v>0</v>
      </c>
      <c r="I77" s="94">
        <f t="shared" si="12"/>
        <v>60.236</v>
      </c>
      <c r="J77" s="94">
        <f t="shared" si="13"/>
        <v>202</v>
      </c>
      <c r="K77" s="95">
        <f t="shared" si="14"/>
        <v>113.0598</v>
      </c>
    </row>
    <row r="78" spans="1:11" ht="13.5">
      <c r="A78" s="89"/>
      <c r="B78" s="74" t="s">
        <v>55</v>
      </c>
      <c r="C78" s="90"/>
      <c r="D78" s="93">
        <f t="shared" si="10"/>
        <v>9016</v>
      </c>
      <c r="E78" s="94">
        <f t="shared" si="15"/>
        <v>0</v>
      </c>
      <c r="F78" s="94">
        <f t="shared" si="17"/>
        <v>0</v>
      </c>
      <c r="G78" s="94">
        <f t="shared" si="16"/>
        <v>9016</v>
      </c>
      <c r="H78" s="94">
        <f t="shared" si="11"/>
        <v>0</v>
      </c>
      <c r="I78" s="94">
        <f t="shared" si="12"/>
        <v>0</v>
      </c>
      <c r="J78" s="94">
        <f t="shared" si="13"/>
        <v>0</v>
      </c>
      <c r="K78" s="95">
        <f t="shared" si="14"/>
        <v>0</v>
      </c>
    </row>
    <row r="79" spans="1:11" ht="13.5">
      <c r="A79" s="89"/>
      <c r="B79" s="74" t="s">
        <v>57</v>
      </c>
      <c r="C79" s="90"/>
      <c r="D79" s="93">
        <f t="shared" si="10"/>
        <v>0</v>
      </c>
      <c r="E79" s="94">
        <f t="shared" si="15"/>
        <v>0</v>
      </c>
      <c r="F79" s="94">
        <f t="shared" si="17"/>
        <v>0</v>
      </c>
      <c r="G79" s="94">
        <f t="shared" si="16"/>
        <v>0</v>
      </c>
      <c r="H79" s="94">
        <f t="shared" si="11"/>
        <v>0</v>
      </c>
      <c r="I79" s="94">
        <f t="shared" si="12"/>
        <v>0</v>
      </c>
      <c r="J79" s="94">
        <f t="shared" si="13"/>
        <v>0</v>
      </c>
      <c r="K79" s="95">
        <f t="shared" si="14"/>
        <v>0</v>
      </c>
    </row>
    <row r="80" spans="1:11" ht="13.5">
      <c r="A80" s="89"/>
      <c r="B80" s="74" t="s">
        <v>59</v>
      </c>
      <c r="C80" s="90"/>
      <c r="D80" s="93">
        <f t="shared" si="10"/>
        <v>273.5878</v>
      </c>
      <c r="E80" s="94">
        <f t="shared" si="15"/>
        <v>0</v>
      </c>
      <c r="F80" s="94">
        <f t="shared" si="17"/>
        <v>0</v>
      </c>
      <c r="G80" s="94">
        <f t="shared" si="16"/>
        <v>0</v>
      </c>
      <c r="H80" s="94">
        <f t="shared" si="11"/>
        <v>0</v>
      </c>
      <c r="I80" s="94">
        <f t="shared" si="12"/>
        <v>0</v>
      </c>
      <c r="J80" s="94">
        <f t="shared" si="13"/>
        <v>273.5878</v>
      </c>
      <c r="K80" s="95">
        <f t="shared" si="14"/>
        <v>0</v>
      </c>
    </row>
    <row r="81" spans="1:11" ht="14.25" thickBot="1">
      <c r="A81" s="91"/>
      <c r="B81" s="78" t="s">
        <v>61</v>
      </c>
      <c r="C81" s="92"/>
      <c r="D81" s="96">
        <f t="shared" si="10"/>
        <v>3904.4009</v>
      </c>
      <c r="E81" s="97">
        <f t="shared" si="15"/>
        <v>0</v>
      </c>
      <c r="F81" s="97">
        <f t="shared" si="17"/>
        <v>0</v>
      </c>
      <c r="G81" s="97">
        <f>I60+J60</f>
        <v>0</v>
      </c>
      <c r="H81" s="97">
        <f t="shared" si="11"/>
        <v>0</v>
      </c>
      <c r="I81" s="97">
        <f t="shared" si="12"/>
        <v>3604.0679</v>
      </c>
      <c r="J81" s="97">
        <f t="shared" si="13"/>
        <v>280.333</v>
      </c>
      <c r="K81" s="98">
        <f t="shared" si="14"/>
        <v>20</v>
      </c>
    </row>
  </sheetData>
  <mergeCells count="1">
    <mergeCell ref="A65:C66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2003-02-21T08:05:48Z</cp:lastPrinted>
  <dcterms:created xsi:type="dcterms:W3CDTF">1999-04-16T22:41:07Z</dcterms:created>
  <dcterms:modified xsi:type="dcterms:W3CDTF">2006-01-26T08:38:25Z</dcterms:modified>
  <cp:category/>
  <cp:version/>
  <cp:contentType/>
  <cp:contentStatus/>
</cp:coreProperties>
</file>