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8 h14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<sst xmlns="http://schemas.openxmlformats.org/spreadsheetml/2006/main" count="107" uniqueCount="107">
  <si>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（単位　ha）</t>
  </si>
  <si>
    <t>市町村別</t>
  </si>
  <si>
    <t>民　　　　　　　　有　　　　　　　　地</t>
  </si>
  <si>
    <t>公有地等
総面積</t>
  </si>
  <si>
    <t>総　　数</t>
  </si>
  <si>
    <t>田</t>
  </si>
  <si>
    <t>畑</t>
  </si>
  <si>
    <t>宅　　地</t>
  </si>
  <si>
    <t>山　　林</t>
  </si>
  <si>
    <t>原　　野</t>
  </si>
  <si>
    <t>雑 種 地</t>
  </si>
  <si>
    <t>そ の 他</t>
  </si>
  <si>
    <t>田Ａ（㎡）</t>
  </si>
  <si>
    <t>田Ｂ（㎡）</t>
  </si>
  <si>
    <t>田総計（Ａ＋Ｂ）（㎡）</t>
  </si>
  <si>
    <t>畑Ａ（㎡）</t>
  </si>
  <si>
    <t>畑Ｂ（㎡）</t>
  </si>
  <si>
    <t>畑総計（Ａ＋Ｂ）（㎡）</t>
  </si>
  <si>
    <t>宅地総計（㎡）</t>
  </si>
  <si>
    <t>山林総計（㎡）</t>
  </si>
  <si>
    <t>原野総計（㎡）</t>
  </si>
  <si>
    <t>雑種地総計（㎡）</t>
  </si>
  <si>
    <t>牧場（㎡）</t>
  </si>
  <si>
    <t>池沼（㎡）</t>
  </si>
  <si>
    <t>鉱泉地（㎡）</t>
  </si>
  <si>
    <t>その他総計（㎡）</t>
  </si>
  <si>
    <t>民有地総計（㎡）</t>
  </si>
  <si>
    <t>公有地総面積（㎡）</t>
  </si>
  <si>
    <t>土地面積総計（㎡）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</si>
  <si>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</si>
  <si>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</si>
  <si>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</si>
  <si>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</si>
  <si>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</si>
  <si>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</si>
  <si>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</si>
  <si>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</si>
  <si>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</si>
  <si>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</si>
  <si>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</si>
  <si>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</si>
  <si>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</si>
  <si>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</si>
  <si>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</si>
  <si>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</si>
  <si>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</si>
  <si>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</si>
  <si>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</si>
  <si>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</si>
  <si>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</si>
  <si>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</si>
  <si>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</si>
  <si>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</si>
  <si>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</si>
  <si>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</si>
  <si>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</si>
  <si>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</si>
  <si>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</si>
  <si>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</si>
  <si>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</si>
  <si>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</si>
  <si>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</si>
  <si>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</si>
  <si>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</si>
  <si>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　１　各年１月1日現在
　　２　公有地等のなかに保安林を含む。
　　３　四捨五入のため、内訳の計と総数は必ずしも一致しない。
資料　富山県市町村課</t>
  </si>
  <si>
    <t xml:space="preserve">土地面積 </t>
  </si>
  <si>
    <t xml:space="preserve">  8</t>
  </si>
  <si>
    <t>平成10年</t>
  </si>
  <si>
    <t>平成11年</t>
  </si>
  <si>
    <t>平成12年</t>
  </si>
  <si>
    <t>平成13年</t>
  </si>
  <si>
    <t>平成14年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</si>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</sst>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0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8" xfId="0" applyFont="1" applyBorder="1" applyAlignment="1" quotePrefix="1">
      <alignment horizontal="left" vertical="center"/>
    </xf>
    <xf numFmtId="0" fontId="6" fillId="0" borderId="9" xfId="0" applyFont="1" applyBorder="1" applyAlignment="1" quotePrefix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0" fontId="5" fillId="0" borderId="5" xfId="0" applyFont="1" applyBorder="1" applyAlignment="1">
      <alignment/>
    </xf>
    <xf numFmtId="0" fontId="9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showGridLines="0" tabSelected="1" workbookViewId="0" topLeftCell="A1">
      <selection activeCell="L1" sqref="L1"/>
    </sheetView>
  </sheetViews>
  <sheetFormatPr defaultColWidth="9.00390625" defaultRowHeight="15" customHeight="1"/>
  <cols>
    <col min="1" max="1" width="0.875" style="1" customWidth="1"/>
    <col min="2" max="2" width="9.125" style="2" customWidth="1"/>
    <col min="3" max="3" width="0.875" style="1" customWidth="1"/>
    <col min="4" max="4" width="8.625" style="1" customWidth="1"/>
    <col min="5" max="11" width="8.375" style="1" customWidth="1"/>
    <col min="12" max="12" width="8.625" style="1" customWidth="1"/>
    <col min="13" max="13" width="2.75390625" style="1" customWidth="1"/>
    <col min="14" max="21" width="15.625" style="1" customWidth="1"/>
    <col min="22" max="16384" width="9.00390625" style="1" customWidth="1"/>
  </cols>
  <sheetData>
    <row r="1" spans="5:15" ht="21" customHeight="1">
      <c r="E1" s="35" t="s">
        <v>66</v>
      </c>
      <c r="F1" s="37" t="s">
        <v>65</v>
      </c>
      <c r="G1" s="37"/>
      <c r="H1" s="37"/>
      <c r="I1" s="37"/>
      <c r="J1" s="37"/>
      <c r="L1" s="47" t="s">
        <v>0</v>
      </c>
      <c r="M1" s="5"/>
      <c r="N1" s="5"/>
      <c r="O1" s="5"/>
    </row>
    <row r="2" spans="5:15" ht="3" customHeight="1">
      <c r="E2" s="34"/>
      <c r="F2" s="3"/>
      <c r="G2" s="3"/>
      <c r="H2" s="3"/>
      <c r="I2" s="3"/>
      <c r="J2" s="3"/>
      <c r="L2" s="4"/>
      <c r="M2" s="5"/>
      <c r="N2" s="5"/>
      <c r="O2" s="5"/>
    </row>
    <row r="3" spans="1:16" s="2" customFormat="1" ht="18" customHeight="1">
      <c r="A3" s="6"/>
      <c r="B3" s="40" t="s">
        <v>1</v>
      </c>
      <c r="C3" s="7"/>
      <c r="D3" s="6"/>
      <c r="E3" s="42" t="s">
        <v>2</v>
      </c>
      <c r="F3" s="43"/>
      <c r="G3" s="43"/>
      <c r="H3" s="43"/>
      <c r="I3" s="43"/>
      <c r="J3" s="43"/>
      <c r="K3" s="44"/>
      <c r="L3" s="45" t="s">
        <v>3</v>
      </c>
      <c r="P3" s="8"/>
    </row>
    <row r="4" spans="1:12" ht="18" customHeight="1">
      <c r="A4" s="9"/>
      <c r="B4" s="41"/>
      <c r="C4" s="11"/>
      <c r="D4" s="12" t="s">
        <v>4</v>
      </c>
      <c r="E4" s="13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46"/>
    </row>
    <row r="5" spans="3:12" ht="3" customHeight="1">
      <c r="C5" s="15"/>
      <c r="D5" s="16"/>
      <c r="E5" s="17"/>
      <c r="F5" s="16"/>
      <c r="G5" s="16"/>
      <c r="H5" s="16"/>
      <c r="I5" s="16"/>
      <c r="J5" s="16"/>
      <c r="K5" s="16"/>
      <c r="L5" s="2"/>
    </row>
    <row r="6" spans="2:12" ht="12.75" customHeight="1">
      <c r="B6" s="2" t="s">
        <v>67</v>
      </c>
      <c r="C6" s="15"/>
      <c r="D6" s="18">
        <v>424656</v>
      </c>
      <c r="E6" s="18">
        <v>63422</v>
      </c>
      <c r="F6" s="18">
        <v>6412</v>
      </c>
      <c r="G6" s="18">
        <v>21743</v>
      </c>
      <c r="H6" s="18">
        <v>37864</v>
      </c>
      <c r="I6" s="18">
        <v>3816</v>
      </c>
      <c r="J6" s="18">
        <v>4249</v>
      </c>
      <c r="K6" s="18">
        <v>1124</v>
      </c>
      <c r="L6" s="18">
        <v>286025</v>
      </c>
    </row>
    <row r="7" spans="2:12" ht="12.75" customHeight="1">
      <c r="B7" s="2" t="s">
        <v>68</v>
      </c>
      <c r="C7" s="15"/>
      <c r="D7" s="18">
        <v>424667</v>
      </c>
      <c r="E7" s="18">
        <v>63042</v>
      </c>
      <c r="F7" s="18">
        <v>6371</v>
      </c>
      <c r="G7" s="18">
        <v>21983</v>
      </c>
      <c r="H7" s="18">
        <v>37746</v>
      </c>
      <c r="I7" s="18">
        <v>3809</v>
      </c>
      <c r="J7" s="18">
        <v>4245</v>
      </c>
      <c r="K7" s="18">
        <v>1124</v>
      </c>
      <c r="L7" s="18">
        <v>286347</v>
      </c>
    </row>
    <row r="8" spans="2:12" s="19" customFormat="1" ht="12.75" customHeight="1">
      <c r="B8" s="2" t="s">
        <v>69</v>
      </c>
      <c r="C8" s="15"/>
      <c r="D8" s="18">
        <v>424698</v>
      </c>
      <c r="E8" s="18">
        <v>62691</v>
      </c>
      <c r="F8" s="18">
        <v>6324</v>
      </c>
      <c r="G8" s="18">
        <v>22186</v>
      </c>
      <c r="H8" s="18">
        <v>37717</v>
      </c>
      <c r="I8" s="18">
        <v>3800</v>
      </c>
      <c r="J8" s="18">
        <v>4301</v>
      </c>
      <c r="K8" s="18">
        <v>1123</v>
      </c>
      <c r="L8" s="18">
        <v>286556</v>
      </c>
    </row>
    <row r="9" spans="2:29" s="19" customFormat="1" ht="12.75" customHeight="1">
      <c r="B9" s="2" t="s">
        <v>70</v>
      </c>
      <c r="C9" s="15"/>
      <c r="D9" s="18">
        <v>424719</v>
      </c>
      <c r="E9" s="18">
        <v>62407</v>
      </c>
      <c r="F9" s="18">
        <v>6298</v>
      </c>
      <c r="G9" s="18">
        <v>22347</v>
      </c>
      <c r="H9" s="18">
        <v>37735</v>
      </c>
      <c r="I9" s="18">
        <v>3802</v>
      </c>
      <c r="J9" s="18">
        <v>4331</v>
      </c>
      <c r="K9" s="18">
        <v>1121</v>
      </c>
      <c r="L9" s="18">
        <v>286678</v>
      </c>
      <c r="N9" s="23"/>
      <c r="O9" s="23"/>
      <c r="P9" s="24"/>
      <c r="Q9" s="23"/>
      <c r="R9" s="23"/>
      <c r="S9" s="24"/>
      <c r="U9" s="25"/>
      <c r="V9" s="25"/>
      <c r="W9" s="26"/>
      <c r="X9" s="26"/>
      <c r="AB9" s="27"/>
      <c r="AC9" s="27"/>
    </row>
    <row r="10" spans="2:30" s="19" customFormat="1" ht="12.75" customHeight="1">
      <c r="B10" s="20" t="s">
        <v>71</v>
      </c>
      <c r="C10" s="21"/>
      <c r="D10" s="22">
        <v>424722</v>
      </c>
      <c r="E10" s="22">
        <v>62055</v>
      </c>
      <c r="F10" s="22">
        <v>6201</v>
      </c>
      <c r="G10" s="22">
        <v>22486</v>
      </c>
      <c r="H10" s="22">
        <v>37811</v>
      </c>
      <c r="I10" s="22">
        <v>3808</v>
      </c>
      <c r="J10" s="22">
        <v>4373</v>
      </c>
      <c r="K10" s="22">
        <v>1120</v>
      </c>
      <c r="L10" s="22">
        <v>286867</v>
      </c>
      <c r="N10" s="23" t="s">
        <v>12</v>
      </c>
      <c r="O10" s="23" t="s">
        <v>13</v>
      </c>
      <c r="P10" s="24" t="s">
        <v>14</v>
      </c>
      <c r="Q10" s="23" t="s">
        <v>15</v>
      </c>
      <c r="R10" s="23" t="s">
        <v>16</v>
      </c>
      <c r="S10" s="24" t="s">
        <v>17</v>
      </c>
      <c r="T10" s="19" t="s">
        <v>18</v>
      </c>
      <c r="U10" s="25" t="s">
        <v>19</v>
      </c>
      <c r="V10" s="25" t="s">
        <v>20</v>
      </c>
      <c r="W10" s="26" t="s">
        <v>21</v>
      </c>
      <c r="X10" s="26" t="s">
        <v>22</v>
      </c>
      <c r="Y10" s="19" t="s">
        <v>23</v>
      </c>
      <c r="Z10" s="19" t="s">
        <v>24</v>
      </c>
      <c r="AA10" s="19" t="s">
        <v>25</v>
      </c>
      <c r="AB10" s="27" t="s">
        <v>26</v>
      </c>
      <c r="AC10" s="27" t="s">
        <v>27</v>
      </c>
      <c r="AD10" s="19" t="s">
        <v>28</v>
      </c>
    </row>
    <row r="11" spans="3:29" ht="6" customHeight="1">
      <c r="C11" s="15"/>
      <c r="D11" s="18"/>
      <c r="E11" s="18"/>
      <c r="F11" s="18"/>
      <c r="G11" s="18"/>
      <c r="H11" s="18"/>
      <c r="I11" s="18"/>
      <c r="J11" s="18"/>
      <c r="K11" s="18"/>
      <c r="L11" s="18"/>
      <c r="P11" s="15"/>
      <c r="S11" s="15"/>
      <c r="U11" s="28"/>
      <c r="V11" s="28"/>
      <c r="W11" s="28"/>
      <c r="X11" s="28"/>
      <c r="AB11" s="29"/>
      <c r="AC11" s="29"/>
    </row>
    <row r="12" spans="2:31" ht="13.5" customHeight="1">
      <c r="B12" s="2" t="s">
        <v>72</v>
      </c>
      <c r="C12" s="15"/>
      <c r="D12" s="18">
        <v>20881</v>
      </c>
      <c r="E12" s="18">
        <v>7261</v>
      </c>
      <c r="F12" s="18">
        <v>586</v>
      </c>
      <c r="G12" s="18">
        <v>5018</v>
      </c>
      <c r="H12" s="18">
        <v>264</v>
      </c>
      <c r="I12" s="18">
        <v>31</v>
      </c>
      <c r="J12" s="18">
        <v>760</v>
      </c>
      <c r="K12" s="18">
        <v>5</v>
      </c>
      <c r="L12" s="18">
        <v>6956</v>
      </c>
      <c r="N12" s="1">
        <v>64287483</v>
      </c>
      <c r="O12" s="1">
        <v>8327087</v>
      </c>
      <c r="P12" s="15">
        <f>+N12+O12</f>
        <v>72614570</v>
      </c>
      <c r="Q12" s="1">
        <v>5166371</v>
      </c>
      <c r="R12" s="1">
        <v>697162</v>
      </c>
      <c r="S12" s="15">
        <f aca="true" t="shared" si="0" ref="S12:S57">+Q12+R12</f>
        <v>5863533</v>
      </c>
      <c r="T12" s="29">
        <v>50179382</v>
      </c>
      <c r="U12" s="1">
        <v>2642262</v>
      </c>
      <c r="V12" s="28">
        <v>310934</v>
      </c>
      <c r="W12" s="28">
        <v>7596020</v>
      </c>
      <c r="X12" s="28"/>
      <c r="Y12" s="1">
        <v>47927</v>
      </c>
      <c r="Z12" s="1">
        <v>10</v>
      </c>
      <c r="AA12" s="1">
        <f>+X12+Y12+Z12</f>
        <v>47937</v>
      </c>
      <c r="AB12" s="29">
        <f>+P12+S12+T12+U12+V12+W12+AA12</f>
        <v>139254638</v>
      </c>
      <c r="AC12" s="29">
        <v>69555362</v>
      </c>
      <c r="AD12" s="1">
        <f>+AB12+AC12</f>
        <v>208810000</v>
      </c>
      <c r="AE12" s="2" t="s">
        <v>29</v>
      </c>
    </row>
    <row r="13" spans="2:31" ht="13.5" customHeight="1">
      <c r="B13" s="2" t="s">
        <v>73</v>
      </c>
      <c r="C13" s="15"/>
      <c r="D13" s="18">
        <v>15057</v>
      </c>
      <c r="E13" s="18">
        <v>4413</v>
      </c>
      <c r="F13" s="18">
        <v>223</v>
      </c>
      <c r="G13" s="18">
        <v>2922</v>
      </c>
      <c r="H13" s="18">
        <v>1330</v>
      </c>
      <c r="I13" s="18">
        <v>94</v>
      </c>
      <c r="J13" s="18">
        <v>348</v>
      </c>
      <c r="K13" s="18">
        <v>1</v>
      </c>
      <c r="L13" s="18">
        <v>5726</v>
      </c>
      <c r="N13" s="1">
        <v>39905062</v>
      </c>
      <c r="O13" s="1">
        <v>4225938</v>
      </c>
      <c r="P13" s="15">
        <f aca="true" t="shared" si="1" ref="P13:P57">+N13+O13</f>
        <v>44131000</v>
      </c>
      <c r="Q13" s="1">
        <v>1853644</v>
      </c>
      <c r="R13" s="1">
        <v>371552</v>
      </c>
      <c r="S13" s="15">
        <f t="shared" si="0"/>
        <v>2225196</v>
      </c>
      <c r="T13" s="1">
        <v>29215950</v>
      </c>
      <c r="U13" s="28">
        <v>13297871</v>
      </c>
      <c r="V13" s="28">
        <v>936765</v>
      </c>
      <c r="W13" s="28">
        <v>3479832</v>
      </c>
      <c r="X13" s="28">
        <v>3861</v>
      </c>
      <c r="Y13" s="1">
        <v>2150</v>
      </c>
      <c r="Z13" s="1">
        <v>10</v>
      </c>
      <c r="AA13" s="1">
        <f aca="true" t="shared" si="2" ref="AA13:AA56">+X13+Y13+Z13</f>
        <v>6021</v>
      </c>
      <c r="AB13" s="29">
        <f aca="true" t="shared" si="3" ref="AB13:AB57">+P13+S13+T13+U13+V13+W13+AA13</f>
        <v>93292635</v>
      </c>
      <c r="AC13" s="29">
        <v>57257365</v>
      </c>
      <c r="AD13" s="1">
        <f aca="true" t="shared" si="4" ref="AD13:AD56">+AB13+AC13</f>
        <v>150550000</v>
      </c>
      <c r="AE13" s="2" t="s">
        <v>30</v>
      </c>
    </row>
    <row r="14" spans="2:31" ht="13.5" customHeight="1">
      <c r="B14" s="2" t="s">
        <v>74</v>
      </c>
      <c r="C14" s="15"/>
      <c r="D14" s="18">
        <v>3236</v>
      </c>
      <c r="E14" s="18">
        <v>974</v>
      </c>
      <c r="F14" s="18">
        <v>29</v>
      </c>
      <c r="G14" s="18">
        <v>1023</v>
      </c>
      <c r="H14" s="18">
        <v>0</v>
      </c>
      <c r="I14" s="18">
        <v>0</v>
      </c>
      <c r="J14" s="18">
        <v>44</v>
      </c>
      <c r="K14" s="18">
        <v>0</v>
      </c>
      <c r="L14" s="18">
        <v>1166</v>
      </c>
      <c r="N14" s="1">
        <v>9123631</v>
      </c>
      <c r="O14" s="1">
        <v>611733</v>
      </c>
      <c r="P14" s="15">
        <f t="shared" si="1"/>
        <v>9735364</v>
      </c>
      <c r="Q14" s="1">
        <v>236102</v>
      </c>
      <c r="R14" s="1">
        <v>54238</v>
      </c>
      <c r="S14" s="15">
        <f t="shared" si="0"/>
        <v>290340</v>
      </c>
      <c r="T14" s="1">
        <v>10232982</v>
      </c>
      <c r="U14" s="28"/>
      <c r="V14" s="28"/>
      <c r="W14" s="28">
        <v>440295</v>
      </c>
      <c r="X14" s="28"/>
      <c r="AA14" s="1">
        <f t="shared" si="2"/>
        <v>0</v>
      </c>
      <c r="AB14" s="29">
        <f t="shared" si="3"/>
        <v>20698981</v>
      </c>
      <c r="AC14" s="29">
        <v>11661019</v>
      </c>
      <c r="AD14" s="1">
        <f t="shared" si="4"/>
        <v>32360000</v>
      </c>
      <c r="AE14" s="2" t="s">
        <v>31</v>
      </c>
    </row>
    <row r="15" spans="2:31" ht="13.5" customHeight="1">
      <c r="B15" s="2" t="s">
        <v>75</v>
      </c>
      <c r="C15" s="15"/>
      <c r="D15" s="18">
        <v>20059</v>
      </c>
      <c r="E15" s="18">
        <v>2115</v>
      </c>
      <c r="F15" s="18">
        <v>276</v>
      </c>
      <c r="G15" s="18">
        <v>872</v>
      </c>
      <c r="H15" s="18">
        <v>1517</v>
      </c>
      <c r="I15" s="18">
        <v>87</v>
      </c>
      <c r="J15" s="18">
        <v>149</v>
      </c>
      <c r="K15" s="18">
        <v>3</v>
      </c>
      <c r="L15" s="18">
        <v>15040</v>
      </c>
      <c r="N15" s="1">
        <v>21152511</v>
      </c>
      <c r="P15" s="15">
        <f t="shared" si="1"/>
        <v>21152511</v>
      </c>
      <c r="Q15" s="1">
        <v>2762329</v>
      </c>
      <c r="S15" s="15">
        <f t="shared" si="0"/>
        <v>2762329</v>
      </c>
      <c r="T15" s="1">
        <v>8724596</v>
      </c>
      <c r="U15" s="28">
        <v>15166842</v>
      </c>
      <c r="V15" s="28">
        <v>872628</v>
      </c>
      <c r="W15" s="28">
        <v>1488417</v>
      </c>
      <c r="X15" s="28"/>
      <c r="Y15" s="1">
        <v>28912</v>
      </c>
      <c r="Z15" s="1">
        <v>48</v>
      </c>
      <c r="AA15" s="1">
        <f t="shared" si="2"/>
        <v>28960</v>
      </c>
      <c r="AB15" s="29">
        <f t="shared" si="3"/>
        <v>50196283</v>
      </c>
      <c r="AC15" s="29">
        <v>150403717</v>
      </c>
      <c r="AD15" s="1">
        <f t="shared" si="4"/>
        <v>200600000</v>
      </c>
      <c r="AE15" s="2" t="s">
        <v>32</v>
      </c>
    </row>
    <row r="16" spans="3:31" ht="6" customHeight="1">
      <c r="C16" s="15"/>
      <c r="D16" s="18"/>
      <c r="E16" s="18"/>
      <c r="F16" s="18"/>
      <c r="G16" s="18"/>
      <c r="H16" s="18"/>
      <c r="I16" s="18"/>
      <c r="J16" s="18"/>
      <c r="K16" s="18"/>
      <c r="L16" s="18"/>
      <c r="P16" s="15">
        <f t="shared" si="1"/>
        <v>0</v>
      </c>
      <c r="S16" s="15">
        <f t="shared" si="0"/>
        <v>0</v>
      </c>
      <c r="U16" s="28"/>
      <c r="V16" s="28"/>
      <c r="W16" s="28"/>
      <c r="X16" s="28"/>
      <c r="AA16" s="1">
        <f t="shared" si="2"/>
        <v>0</v>
      </c>
      <c r="AB16" s="29">
        <f t="shared" si="3"/>
        <v>0</v>
      </c>
      <c r="AC16" s="29"/>
      <c r="AD16" s="1">
        <f t="shared" si="4"/>
        <v>0</v>
      </c>
      <c r="AE16" s="2"/>
    </row>
    <row r="17" spans="2:31" ht="13.5" customHeight="1">
      <c r="B17" s="2" t="s">
        <v>76</v>
      </c>
      <c r="C17" s="15"/>
      <c r="D17" s="18">
        <v>23030</v>
      </c>
      <c r="E17" s="18">
        <v>3709</v>
      </c>
      <c r="F17" s="18">
        <v>1183</v>
      </c>
      <c r="G17" s="18">
        <v>1032</v>
      </c>
      <c r="H17" s="18">
        <v>4040</v>
      </c>
      <c r="I17" s="18">
        <v>353</v>
      </c>
      <c r="J17" s="18">
        <v>239</v>
      </c>
      <c r="K17" s="18">
        <v>1</v>
      </c>
      <c r="L17" s="18">
        <v>12473</v>
      </c>
      <c r="N17" s="1">
        <v>37064084</v>
      </c>
      <c r="O17" s="1">
        <v>21567</v>
      </c>
      <c r="P17" s="15">
        <f t="shared" si="1"/>
        <v>37085651</v>
      </c>
      <c r="Q17" s="1">
        <v>11815463</v>
      </c>
      <c r="R17" s="1">
        <v>17013</v>
      </c>
      <c r="S17" s="15">
        <f t="shared" si="0"/>
        <v>11832476</v>
      </c>
      <c r="T17" s="1">
        <v>10324836</v>
      </c>
      <c r="U17" s="28">
        <v>40402115</v>
      </c>
      <c r="V17" s="28">
        <v>3531508</v>
      </c>
      <c r="W17" s="28">
        <v>2394634</v>
      </c>
      <c r="X17" s="28"/>
      <c r="Y17" s="1">
        <v>13678</v>
      </c>
      <c r="AA17" s="1">
        <f t="shared" si="2"/>
        <v>13678</v>
      </c>
      <c r="AB17" s="29">
        <f t="shared" si="3"/>
        <v>105584898</v>
      </c>
      <c r="AC17" s="29">
        <v>124725102</v>
      </c>
      <c r="AD17" s="1">
        <f t="shared" si="4"/>
        <v>230310000</v>
      </c>
      <c r="AE17" s="2" t="s">
        <v>33</v>
      </c>
    </row>
    <row r="18" spans="2:31" ht="13.5" customHeight="1">
      <c r="B18" s="2" t="s">
        <v>77</v>
      </c>
      <c r="C18" s="15"/>
      <c r="D18" s="18">
        <v>5461</v>
      </c>
      <c r="E18" s="18">
        <v>2401</v>
      </c>
      <c r="F18" s="18">
        <v>67</v>
      </c>
      <c r="G18" s="18">
        <v>906</v>
      </c>
      <c r="H18" s="18">
        <v>273</v>
      </c>
      <c r="I18" s="18">
        <v>13</v>
      </c>
      <c r="J18" s="18">
        <v>46</v>
      </c>
      <c r="K18" s="18">
        <v>0</v>
      </c>
      <c r="L18" s="18">
        <v>1755</v>
      </c>
      <c r="N18" s="1">
        <v>23993108</v>
      </c>
      <c r="O18" s="1">
        <v>15720</v>
      </c>
      <c r="P18" s="15">
        <f t="shared" si="1"/>
        <v>24008828</v>
      </c>
      <c r="Q18" s="1">
        <v>664140</v>
      </c>
      <c r="R18" s="1">
        <v>1614</v>
      </c>
      <c r="S18" s="15">
        <f t="shared" si="0"/>
        <v>665754</v>
      </c>
      <c r="T18" s="1">
        <v>9059571</v>
      </c>
      <c r="U18" s="28">
        <v>2732288</v>
      </c>
      <c r="V18" s="28">
        <v>125212</v>
      </c>
      <c r="W18" s="28">
        <v>461180</v>
      </c>
      <c r="X18" s="28"/>
      <c r="Y18" s="1">
        <v>2911</v>
      </c>
      <c r="Z18" s="1">
        <v>4</v>
      </c>
      <c r="AA18" s="1">
        <f t="shared" si="2"/>
        <v>2915</v>
      </c>
      <c r="AB18" s="29">
        <f t="shared" si="3"/>
        <v>37055748</v>
      </c>
      <c r="AC18" s="29">
        <v>17554252</v>
      </c>
      <c r="AD18" s="1">
        <f t="shared" si="4"/>
        <v>54610000</v>
      </c>
      <c r="AE18" s="2" t="s">
        <v>34</v>
      </c>
    </row>
    <row r="19" spans="2:31" ht="13.5" customHeight="1">
      <c r="B19" s="2" t="s">
        <v>78</v>
      </c>
      <c r="C19" s="15"/>
      <c r="D19" s="18">
        <v>8678</v>
      </c>
      <c r="E19" s="18">
        <v>2277</v>
      </c>
      <c r="F19" s="18">
        <v>72</v>
      </c>
      <c r="G19" s="18">
        <v>908</v>
      </c>
      <c r="H19" s="18">
        <v>494</v>
      </c>
      <c r="I19" s="18">
        <v>254</v>
      </c>
      <c r="J19" s="18">
        <v>153</v>
      </c>
      <c r="K19" s="18">
        <v>2</v>
      </c>
      <c r="L19" s="18">
        <v>4518</v>
      </c>
      <c r="N19" s="1">
        <v>22710529</v>
      </c>
      <c r="O19" s="1">
        <v>57868</v>
      </c>
      <c r="P19" s="15">
        <f t="shared" si="1"/>
        <v>22768397</v>
      </c>
      <c r="Q19" s="1">
        <v>716984</v>
      </c>
      <c r="R19" s="1">
        <v>400</v>
      </c>
      <c r="S19" s="15">
        <f t="shared" si="0"/>
        <v>717384</v>
      </c>
      <c r="T19" s="1">
        <v>9076018</v>
      </c>
      <c r="U19" s="28">
        <v>4944279</v>
      </c>
      <c r="V19" s="28">
        <v>2536334</v>
      </c>
      <c r="W19" s="28">
        <v>1526434</v>
      </c>
      <c r="X19" s="28"/>
      <c r="Y19" s="1">
        <v>15015</v>
      </c>
      <c r="AA19" s="1">
        <f t="shared" si="2"/>
        <v>15015</v>
      </c>
      <c r="AB19" s="29">
        <f t="shared" si="3"/>
        <v>41583861</v>
      </c>
      <c r="AC19" s="29">
        <v>45176139</v>
      </c>
      <c r="AD19" s="1">
        <f t="shared" si="4"/>
        <v>86760000</v>
      </c>
      <c r="AE19" s="2" t="s">
        <v>35</v>
      </c>
    </row>
    <row r="20" spans="2:31" ht="13.5" customHeight="1">
      <c r="B20" s="2" t="s">
        <v>79</v>
      </c>
      <c r="C20" s="15"/>
      <c r="D20" s="18">
        <v>9622</v>
      </c>
      <c r="E20" s="18">
        <v>4509</v>
      </c>
      <c r="F20" s="18">
        <v>102</v>
      </c>
      <c r="G20" s="18">
        <v>1134</v>
      </c>
      <c r="H20" s="18">
        <v>1565</v>
      </c>
      <c r="I20" s="18">
        <v>163</v>
      </c>
      <c r="J20" s="18">
        <v>118</v>
      </c>
      <c r="K20" s="18">
        <v>0</v>
      </c>
      <c r="L20" s="18">
        <v>2031</v>
      </c>
      <c r="N20" s="1">
        <v>44938548</v>
      </c>
      <c r="O20" s="1">
        <v>148726</v>
      </c>
      <c r="P20" s="15">
        <f t="shared" si="1"/>
        <v>45087274</v>
      </c>
      <c r="Q20" s="1">
        <v>1021973</v>
      </c>
      <c r="R20" s="1">
        <v>664</v>
      </c>
      <c r="S20" s="15">
        <f t="shared" si="0"/>
        <v>1022637</v>
      </c>
      <c r="T20" s="1">
        <v>11338881</v>
      </c>
      <c r="U20" s="28">
        <v>15654348</v>
      </c>
      <c r="V20" s="28">
        <v>1630035</v>
      </c>
      <c r="W20" s="28">
        <v>1178135</v>
      </c>
      <c r="X20" s="28"/>
      <c r="AA20" s="1">
        <f t="shared" si="2"/>
        <v>0</v>
      </c>
      <c r="AB20" s="29">
        <f t="shared" si="3"/>
        <v>75911310</v>
      </c>
      <c r="AC20" s="29">
        <v>20308690</v>
      </c>
      <c r="AD20" s="1">
        <f t="shared" si="4"/>
        <v>96220000</v>
      </c>
      <c r="AE20" s="2" t="s">
        <v>36</v>
      </c>
    </row>
    <row r="21" spans="3:31" ht="6" customHeight="1">
      <c r="C21" s="15"/>
      <c r="D21" s="18"/>
      <c r="E21" s="18"/>
      <c r="F21" s="18"/>
      <c r="G21" s="18"/>
      <c r="H21" s="18"/>
      <c r="I21" s="18"/>
      <c r="J21" s="18"/>
      <c r="K21" s="18"/>
      <c r="L21" s="18"/>
      <c r="P21" s="15">
        <f t="shared" si="1"/>
        <v>0</v>
      </c>
      <c r="S21" s="15">
        <f t="shared" si="0"/>
        <v>0</v>
      </c>
      <c r="U21" s="28"/>
      <c r="V21" s="28"/>
      <c r="W21" s="28"/>
      <c r="X21" s="28"/>
      <c r="AA21" s="1">
        <f t="shared" si="2"/>
        <v>0</v>
      </c>
      <c r="AB21" s="29">
        <f t="shared" si="3"/>
        <v>0</v>
      </c>
      <c r="AC21" s="29"/>
      <c r="AD21" s="1">
        <f t="shared" si="4"/>
        <v>0</v>
      </c>
      <c r="AE21" s="2"/>
    </row>
    <row r="22" spans="2:31" ht="13.5" customHeight="1">
      <c r="B22" s="2" t="s">
        <v>80</v>
      </c>
      <c r="C22" s="15"/>
      <c r="D22" s="18">
        <v>13412</v>
      </c>
      <c r="E22" s="18">
        <v>3773</v>
      </c>
      <c r="F22" s="18">
        <v>237</v>
      </c>
      <c r="G22" s="18">
        <v>875</v>
      </c>
      <c r="H22" s="18">
        <v>1659</v>
      </c>
      <c r="I22" s="18">
        <v>117</v>
      </c>
      <c r="J22" s="18">
        <v>231</v>
      </c>
      <c r="K22" s="18">
        <v>1</v>
      </c>
      <c r="L22" s="18">
        <v>6519</v>
      </c>
      <c r="N22" s="1">
        <v>37677158</v>
      </c>
      <c r="O22" s="1">
        <v>50522</v>
      </c>
      <c r="P22" s="15">
        <f t="shared" si="1"/>
        <v>37727680</v>
      </c>
      <c r="Q22" s="1">
        <v>2363468</v>
      </c>
      <c r="R22" s="1">
        <v>3967</v>
      </c>
      <c r="S22" s="15">
        <f t="shared" si="0"/>
        <v>2367435</v>
      </c>
      <c r="T22" s="1">
        <v>8750150</v>
      </c>
      <c r="U22" s="28">
        <v>16585893</v>
      </c>
      <c r="V22" s="28">
        <v>1171746</v>
      </c>
      <c r="W22" s="28">
        <v>2312467</v>
      </c>
      <c r="X22" s="28"/>
      <c r="Y22" s="1">
        <v>5246</v>
      </c>
      <c r="Z22" s="1">
        <v>29</v>
      </c>
      <c r="AA22" s="1">
        <f t="shared" si="2"/>
        <v>5275</v>
      </c>
      <c r="AB22" s="29">
        <f t="shared" si="3"/>
        <v>68920646</v>
      </c>
      <c r="AC22" s="29">
        <v>65189354</v>
      </c>
      <c r="AD22" s="1">
        <f t="shared" si="4"/>
        <v>134110000</v>
      </c>
      <c r="AE22" s="2" t="s">
        <v>37</v>
      </c>
    </row>
    <row r="23" spans="3:31" ht="6" customHeight="1">
      <c r="C23" s="15"/>
      <c r="D23" s="18"/>
      <c r="E23" s="18"/>
      <c r="F23" s="18"/>
      <c r="G23" s="18"/>
      <c r="H23" s="18"/>
      <c r="I23" s="18"/>
      <c r="J23" s="18"/>
      <c r="K23" s="18"/>
      <c r="L23" s="18"/>
      <c r="P23" s="15">
        <f t="shared" si="1"/>
        <v>0</v>
      </c>
      <c r="S23" s="15">
        <f t="shared" si="0"/>
        <v>0</v>
      </c>
      <c r="U23" s="28"/>
      <c r="V23" s="28"/>
      <c r="W23" s="28"/>
      <c r="X23" s="28"/>
      <c r="AA23" s="1">
        <f t="shared" si="2"/>
        <v>0</v>
      </c>
      <c r="AB23" s="29">
        <f t="shared" si="3"/>
        <v>0</v>
      </c>
      <c r="AC23" s="29"/>
      <c r="AD23" s="1">
        <f t="shared" si="4"/>
        <v>0</v>
      </c>
      <c r="AE23" s="2"/>
    </row>
    <row r="24" spans="2:31" ht="13.5" customHeight="1">
      <c r="B24" s="2" t="s">
        <v>81</v>
      </c>
      <c r="C24" s="15"/>
      <c r="D24" s="18">
        <v>7467</v>
      </c>
      <c r="E24" s="18">
        <v>1386</v>
      </c>
      <c r="F24" s="18">
        <v>180</v>
      </c>
      <c r="G24" s="18">
        <v>475</v>
      </c>
      <c r="H24" s="18">
        <v>1991</v>
      </c>
      <c r="I24" s="18">
        <v>252</v>
      </c>
      <c r="J24" s="18">
        <v>164</v>
      </c>
      <c r="K24" s="18">
        <v>26</v>
      </c>
      <c r="L24" s="18">
        <v>2993</v>
      </c>
      <c r="N24" s="1">
        <v>13807288</v>
      </c>
      <c r="O24" s="1">
        <v>48886</v>
      </c>
      <c r="P24" s="15">
        <f t="shared" si="1"/>
        <v>13856174</v>
      </c>
      <c r="Q24" s="1">
        <v>1790048</v>
      </c>
      <c r="R24" s="1">
        <v>7889</v>
      </c>
      <c r="S24" s="15">
        <f t="shared" si="0"/>
        <v>1797937</v>
      </c>
      <c r="T24" s="1">
        <v>4745678</v>
      </c>
      <c r="U24" s="28">
        <v>19912026</v>
      </c>
      <c r="V24" s="28">
        <v>2522605</v>
      </c>
      <c r="W24" s="28">
        <v>1637536</v>
      </c>
      <c r="X24" s="28">
        <v>6925</v>
      </c>
      <c r="Y24" s="1">
        <v>256031</v>
      </c>
      <c r="AA24" s="1">
        <f t="shared" si="2"/>
        <v>262956</v>
      </c>
      <c r="AB24" s="29">
        <f t="shared" si="3"/>
        <v>44734912</v>
      </c>
      <c r="AC24" s="29">
        <v>29925088</v>
      </c>
      <c r="AD24" s="1">
        <f t="shared" si="4"/>
        <v>74660000</v>
      </c>
      <c r="AE24" s="2" t="s">
        <v>38</v>
      </c>
    </row>
    <row r="25" spans="2:31" ht="13.5" customHeight="1">
      <c r="B25" s="2" t="s">
        <v>82</v>
      </c>
      <c r="C25" s="15"/>
      <c r="D25" s="18">
        <v>57232</v>
      </c>
      <c r="E25" s="18">
        <v>854</v>
      </c>
      <c r="F25" s="18">
        <v>119</v>
      </c>
      <c r="G25" s="18">
        <v>239</v>
      </c>
      <c r="H25" s="18">
        <v>4015</v>
      </c>
      <c r="I25" s="18">
        <v>517</v>
      </c>
      <c r="J25" s="18">
        <v>217</v>
      </c>
      <c r="K25" s="18">
        <v>567</v>
      </c>
      <c r="L25" s="18">
        <v>50704</v>
      </c>
      <c r="N25" s="1">
        <v>8510541</v>
      </c>
      <c r="O25" s="1">
        <v>25915</v>
      </c>
      <c r="P25" s="15">
        <f t="shared" si="1"/>
        <v>8536456</v>
      </c>
      <c r="Q25" s="1">
        <v>1175601</v>
      </c>
      <c r="R25" s="1">
        <v>17694</v>
      </c>
      <c r="S25" s="15">
        <f t="shared" si="0"/>
        <v>1193295</v>
      </c>
      <c r="T25" s="1">
        <v>2391687</v>
      </c>
      <c r="U25" s="28">
        <v>40145602</v>
      </c>
      <c r="V25" s="28">
        <v>5167436</v>
      </c>
      <c r="W25" s="28">
        <v>2173746</v>
      </c>
      <c r="X25" s="28"/>
      <c r="Y25" s="1">
        <v>5673396</v>
      </c>
      <c r="Z25" s="1">
        <v>3</v>
      </c>
      <c r="AA25" s="1">
        <f t="shared" si="2"/>
        <v>5673399</v>
      </c>
      <c r="AB25" s="29">
        <f t="shared" si="3"/>
        <v>65281621</v>
      </c>
      <c r="AC25" s="29">
        <v>507038379</v>
      </c>
      <c r="AD25" s="1">
        <f t="shared" si="4"/>
        <v>572320000</v>
      </c>
      <c r="AE25" s="2" t="s">
        <v>39</v>
      </c>
    </row>
    <row r="26" spans="3:31" ht="6" customHeight="1">
      <c r="C26" s="15"/>
      <c r="D26" s="18"/>
      <c r="E26" s="18"/>
      <c r="F26" s="18"/>
      <c r="G26" s="18"/>
      <c r="H26" s="18"/>
      <c r="I26" s="18"/>
      <c r="J26" s="18"/>
      <c r="K26" s="18"/>
      <c r="L26" s="18"/>
      <c r="P26" s="15">
        <f t="shared" si="1"/>
        <v>0</v>
      </c>
      <c r="S26" s="15">
        <f t="shared" si="0"/>
        <v>0</v>
      </c>
      <c r="U26" s="28"/>
      <c r="V26" s="28"/>
      <c r="W26" s="28"/>
      <c r="X26" s="28"/>
      <c r="AA26" s="1">
        <f t="shared" si="2"/>
        <v>0</v>
      </c>
      <c r="AB26" s="29">
        <f t="shared" si="3"/>
        <v>0</v>
      </c>
      <c r="AC26" s="29"/>
      <c r="AD26" s="1">
        <f t="shared" si="4"/>
        <v>0</v>
      </c>
      <c r="AE26" s="2"/>
    </row>
    <row r="27" spans="2:31" ht="13.5" customHeight="1">
      <c r="B27" s="2" t="s">
        <v>83</v>
      </c>
      <c r="C27" s="15"/>
      <c r="D27" s="18">
        <v>347</v>
      </c>
      <c r="E27" s="18">
        <v>188</v>
      </c>
      <c r="F27" s="18">
        <v>3</v>
      </c>
      <c r="G27" s="18">
        <v>46</v>
      </c>
      <c r="H27" s="18">
        <v>0</v>
      </c>
      <c r="I27" s="18">
        <v>0</v>
      </c>
      <c r="J27" s="18">
        <v>19</v>
      </c>
      <c r="K27" s="18">
        <v>0</v>
      </c>
      <c r="L27" s="18">
        <v>91</v>
      </c>
      <c r="N27" s="1">
        <v>1884694</v>
      </c>
      <c r="P27" s="15">
        <f t="shared" si="1"/>
        <v>1884694</v>
      </c>
      <c r="Q27" s="1">
        <v>27212</v>
      </c>
      <c r="S27" s="15">
        <f t="shared" si="0"/>
        <v>27212</v>
      </c>
      <c r="T27" s="1">
        <v>458360</v>
      </c>
      <c r="U27" s="28"/>
      <c r="V27" s="28"/>
      <c r="W27" s="28">
        <v>187049</v>
      </c>
      <c r="X27" s="28"/>
      <c r="AA27" s="1">
        <f t="shared" si="2"/>
        <v>0</v>
      </c>
      <c r="AB27" s="29">
        <f t="shared" si="3"/>
        <v>2557315</v>
      </c>
      <c r="AC27" s="29">
        <v>912685</v>
      </c>
      <c r="AD27" s="1">
        <f t="shared" si="4"/>
        <v>3470000</v>
      </c>
      <c r="AE27" s="2" t="s">
        <v>40</v>
      </c>
    </row>
    <row r="28" spans="2:31" ht="13.5" customHeight="1">
      <c r="B28" s="2" t="s">
        <v>84</v>
      </c>
      <c r="C28" s="15"/>
      <c r="D28" s="18">
        <v>23676</v>
      </c>
      <c r="E28" s="18">
        <v>1846</v>
      </c>
      <c r="F28" s="18">
        <v>211</v>
      </c>
      <c r="G28" s="18">
        <v>549</v>
      </c>
      <c r="H28" s="18">
        <v>1542</v>
      </c>
      <c r="I28" s="18">
        <v>142</v>
      </c>
      <c r="J28" s="18">
        <v>30</v>
      </c>
      <c r="K28" s="18">
        <v>1</v>
      </c>
      <c r="L28" s="18">
        <v>19355</v>
      </c>
      <c r="N28" s="1">
        <v>18415462</v>
      </c>
      <c r="O28" s="1">
        <v>44438</v>
      </c>
      <c r="P28" s="15">
        <f t="shared" si="1"/>
        <v>18459900</v>
      </c>
      <c r="Q28" s="1">
        <v>2110309</v>
      </c>
      <c r="R28" s="1">
        <v>3906</v>
      </c>
      <c r="S28" s="15">
        <f t="shared" si="0"/>
        <v>2114215</v>
      </c>
      <c r="T28" s="1">
        <v>5492472</v>
      </c>
      <c r="U28" s="28">
        <v>15419657</v>
      </c>
      <c r="V28" s="28">
        <v>1421938</v>
      </c>
      <c r="W28" s="28">
        <v>296013</v>
      </c>
      <c r="X28" s="28"/>
      <c r="Y28" s="1">
        <v>13986</v>
      </c>
      <c r="AA28" s="1">
        <f t="shared" si="2"/>
        <v>13986</v>
      </c>
      <c r="AB28" s="29">
        <f t="shared" si="3"/>
        <v>43218181</v>
      </c>
      <c r="AC28" s="29">
        <v>193551819</v>
      </c>
      <c r="AD28" s="1">
        <f t="shared" si="4"/>
        <v>236770000</v>
      </c>
      <c r="AE28" s="2" t="s">
        <v>41</v>
      </c>
    </row>
    <row r="29" spans="2:31" ht="13.5" customHeight="1">
      <c r="B29" s="2" t="s">
        <v>85</v>
      </c>
      <c r="C29" s="15"/>
      <c r="D29" s="18">
        <v>30730</v>
      </c>
      <c r="E29" s="18">
        <v>3636</v>
      </c>
      <c r="F29" s="18">
        <v>106</v>
      </c>
      <c r="G29" s="18">
        <v>728</v>
      </c>
      <c r="H29" s="18">
        <v>1306</v>
      </c>
      <c r="I29" s="18">
        <v>45</v>
      </c>
      <c r="J29" s="18">
        <v>103</v>
      </c>
      <c r="K29" s="18">
        <v>301</v>
      </c>
      <c r="L29" s="18">
        <v>24505</v>
      </c>
      <c r="N29" s="1">
        <v>36242427</v>
      </c>
      <c r="O29" s="1">
        <v>119588</v>
      </c>
      <c r="P29" s="15">
        <f t="shared" si="1"/>
        <v>36362015</v>
      </c>
      <c r="Q29" s="1">
        <v>1053689</v>
      </c>
      <c r="R29" s="1">
        <v>6316</v>
      </c>
      <c r="S29" s="15">
        <f t="shared" si="0"/>
        <v>1060005</v>
      </c>
      <c r="T29" s="1">
        <v>7281078</v>
      </c>
      <c r="U29" s="28">
        <v>13060691</v>
      </c>
      <c r="V29" s="28">
        <v>452232</v>
      </c>
      <c r="W29" s="28">
        <v>1033833</v>
      </c>
      <c r="X29" s="28"/>
      <c r="Y29" s="1">
        <v>3005215</v>
      </c>
      <c r="AA29" s="1">
        <f t="shared" si="2"/>
        <v>3005215</v>
      </c>
      <c r="AB29" s="29">
        <f t="shared" si="3"/>
        <v>62255069</v>
      </c>
      <c r="AC29" s="29">
        <v>245054931</v>
      </c>
      <c r="AD29" s="1">
        <f t="shared" si="4"/>
        <v>307310000</v>
      </c>
      <c r="AE29" s="2" t="s">
        <v>42</v>
      </c>
    </row>
    <row r="30" spans="3:31" ht="6" customHeight="1">
      <c r="C30" s="15"/>
      <c r="D30" s="18"/>
      <c r="E30" s="18"/>
      <c r="F30" s="18"/>
      <c r="G30" s="18"/>
      <c r="H30" s="18"/>
      <c r="I30" s="18"/>
      <c r="J30" s="18"/>
      <c r="K30" s="18"/>
      <c r="L30" s="18"/>
      <c r="P30" s="15">
        <f t="shared" si="1"/>
        <v>0</v>
      </c>
      <c r="S30" s="15">
        <f t="shared" si="0"/>
        <v>0</v>
      </c>
      <c r="U30" s="28"/>
      <c r="V30" s="28"/>
      <c r="W30" s="28"/>
      <c r="X30" s="28"/>
      <c r="AA30" s="1">
        <f t="shared" si="2"/>
        <v>0</v>
      </c>
      <c r="AB30" s="29">
        <f t="shared" si="3"/>
        <v>0</v>
      </c>
      <c r="AC30" s="29"/>
      <c r="AD30" s="1">
        <f t="shared" si="4"/>
        <v>0</v>
      </c>
      <c r="AE30" s="2"/>
    </row>
    <row r="31" spans="2:31" ht="13.5" customHeight="1">
      <c r="B31" s="2" t="s">
        <v>86</v>
      </c>
      <c r="C31" s="15"/>
      <c r="D31" s="18">
        <v>33959</v>
      </c>
      <c r="E31" s="18">
        <v>695</v>
      </c>
      <c r="F31" s="18">
        <v>65</v>
      </c>
      <c r="G31" s="18">
        <v>128</v>
      </c>
      <c r="H31" s="18">
        <v>444</v>
      </c>
      <c r="I31" s="18">
        <v>78</v>
      </c>
      <c r="J31" s="18">
        <v>38</v>
      </c>
      <c r="K31" s="18">
        <v>74</v>
      </c>
      <c r="L31" s="18">
        <v>32437</v>
      </c>
      <c r="N31" s="1">
        <v>6946304</v>
      </c>
      <c r="P31" s="15">
        <f t="shared" si="1"/>
        <v>6946304</v>
      </c>
      <c r="Q31" s="1">
        <v>647673</v>
      </c>
      <c r="S31" s="15">
        <f t="shared" si="0"/>
        <v>647673</v>
      </c>
      <c r="T31" s="1">
        <v>1281652</v>
      </c>
      <c r="U31" s="28">
        <v>4439983</v>
      </c>
      <c r="V31" s="28">
        <v>776528</v>
      </c>
      <c r="W31" s="28">
        <v>381523</v>
      </c>
      <c r="X31" s="28">
        <v>403167</v>
      </c>
      <c r="Y31" s="1">
        <v>335118</v>
      </c>
      <c r="AA31" s="1">
        <f t="shared" si="2"/>
        <v>738285</v>
      </c>
      <c r="AB31" s="29">
        <f t="shared" si="3"/>
        <v>15211948</v>
      </c>
      <c r="AC31" s="29">
        <v>324368052</v>
      </c>
      <c r="AD31" s="1">
        <f t="shared" si="4"/>
        <v>339580000</v>
      </c>
      <c r="AE31" s="2" t="s">
        <v>43</v>
      </c>
    </row>
    <row r="32" spans="2:31" ht="13.5" customHeight="1">
      <c r="B32" s="2" t="s">
        <v>87</v>
      </c>
      <c r="C32" s="15"/>
      <c r="D32" s="18">
        <v>7128</v>
      </c>
      <c r="E32" s="18">
        <v>3927</v>
      </c>
      <c r="F32" s="18">
        <v>32</v>
      </c>
      <c r="G32" s="18">
        <v>695</v>
      </c>
      <c r="H32" s="18">
        <v>192</v>
      </c>
      <c r="I32" s="18">
        <v>10</v>
      </c>
      <c r="J32" s="18">
        <v>90</v>
      </c>
      <c r="K32" s="18">
        <v>0</v>
      </c>
      <c r="L32" s="18">
        <v>2182</v>
      </c>
      <c r="N32" s="1">
        <v>39266936</v>
      </c>
      <c r="P32" s="15">
        <f t="shared" si="1"/>
        <v>39266936</v>
      </c>
      <c r="Q32" s="1">
        <v>323539</v>
      </c>
      <c r="S32" s="15">
        <f t="shared" si="0"/>
        <v>323539</v>
      </c>
      <c r="T32" s="1">
        <v>6948980</v>
      </c>
      <c r="U32" s="28">
        <v>1921078</v>
      </c>
      <c r="V32" s="28">
        <v>102503</v>
      </c>
      <c r="W32" s="28">
        <v>901787</v>
      </c>
      <c r="X32" s="28"/>
      <c r="Y32" s="1">
        <v>4949</v>
      </c>
      <c r="Z32" s="1">
        <v>24</v>
      </c>
      <c r="AA32" s="1">
        <f t="shared" si="2"/>
        <v>4973</v>
      </c>
      <c r="AB32" s="29">
        <f t="shared" si="3"/>
        <v>49469796</v>
      </c>
      <c r="AC32" s="29">
        <v>21820204</v>
      </c>
      <c r="AD32" s="1">
        <f t="shared" si="4"/>
        <v>71290000</v>
      </c>
      <c r="AE32" s="2" t="s">
        <v>44</v>
      </c>
    </row>
    <row r="33" spans="2:31" ht="13.5" customHeight="1">
      <c r="B33" s="2" t="s">
        <v>88</v>
      </c>
      <c r="C33" s="15"/>
      <c r="D33" s="18">
        <v>22631</v>
      </c>
      <c r="E33" s="18">
        <v>1626</v>
      </c>
      <c r="F33" s="18">
        <v>88</v>
      </c>
      <c r="G33" s="18">
        <v>293</v>
      </c>
      <c r="H33" s="18">
        <v>1520</v>
      </c>
      <c r="I33" s="18">
        <v>48</v>
      </c>
      <c r="J33" s="18">
        <v>106</v>
      </c>
      <c r="K33" s="18">
        <v>10</v>
      </c>
      <c r="L33" s="18">
        <v>18940</v>
      </c>
      <c r="N33" s="1">
        <v>16261446</v>
      </c>
      <c r="P33" s="15">
        <f t="shared" si="1"/>
        <v>16261446</v>
      </c>
      <c r="Q33" s="1">
        <v>877228</v>
      </c>
      <c r="S33" s="15">
        <f t="shared" si="0"/>
        <v>877228</v>
      </c>
      <c r="T33" s="1">
        <v>2934900</v>
      </c>
      <c r="U33" s="28">
        <v>15204740</v>
      </c>
      <c r="V33" s="28">
        <v>480312</v>
      </c>
      <c r="W33" s="28">
        <v>1056437</v>
      </c>
      <c r="X33" s="28"/>
      <c r="Y33" s="1">
        <v>104846</v>
      </c>
      <c r="Z33" s="1">
        <v>119</v>
      </c>
      <c r="AA33" s="1">
        <f t="shared" si="2"/>
        <v>104965</v>
      </c>
      <c r="AB33" s="29">
        <f t="shared" si="3"/>
        <v>36920028</v>
      </c>
      <c r="AC33" s="29">
        <v>189399972</v>
      </c>
      <c r="AD33" s="1">
        <f t="shared" si="4"/>
        <v>226320000</v>
      </c>
      <c r="AE33" s="2" t="s">
        <v>45</v>
      </c>
    </row>
    <row r="34" spans="3:31" ht="6" customHeight="1">
      <c r="C34" s="15"/>
      <c r="D34" s="18"/>
      <c r="E34" s="18"/>
      <c r="F34" s="18"/>
      <c r="G34" s="18"/>
      <c r="H34" s="18"/>
      <c r="I34" s="18"/>
      <c r="J34" s="18"/>
      <c r="K34" s="18"/>
      <c r="L34" s="18"/>
      <c r="P34" s="15">
        <f t="shared" si="1"/>
        <v>0</v>
      </c>
      <c r="S34" s="15">
        <f t="shared" si="0"/>
        <v>0</v>
      </c>
      <c r="U34" s="28"/>
      <c r="V34" s="28"/>
      <c r="W34" s="28"/>
      <c r="X34" s="28"/>
      <c r="AA34" s="1">
        <f t="shared" si="2"/>
        <v>0</v>
      </c>
      <c r="AB34" s="29">
        <f t="shared" si="3"/>
        <v>0</v>
      </c>
      <c r="AC34" s="29"/>
      <c r="AD34" s="1">
        <f t="shared" si="4"/>
        <v>0</v>
      </c>
      <c r="AE34" s="2"/>
    </row>
    <row r="35" spans="2:31" ht="13.5" customHeight="1">
      <c r="B35" s="2" t="s">
        <v>89</v>
      </c>
      <c r="C35" s="15"/>
      <c r="D35" s="18">
        <v>23686</v>
      </c>
      <c r="E35" s="18">
        <v>2084</v>
      </c>
      <c r="F35" s="18">
        <v>297</v>
      </c>
      <c r="G35" s="18">
        <v>474</v>
      </c>
      <c r="H35" s="18">
        <v>4310</v>
      </c>
      <c r="I35" s="18">
        <v>849</v>
      </c>
      <c r="J35" s="18">
        <v>262</v>
      </c>
      <c r="K35" s="18">
        <v>1</v>
      </c>
      <c r="L35" s="18">
        <v>15409</v>
      </c>
      <c r="N35" s="1">
        <v>20804024</v>
      </c>
      <c r="O35" s="1">
        <v>35824</v>
      </c>
      <c r="P35" s="15">
        <f t="shared" si="1"/>
        <v>20839848</v>
      </c>
      <c r="Q35" s="1">
        <v>2954218</v>
      </c>
      <c r="R35" s="1">
        <v>11863</v>
      </c>
      <c r="S35" s="15">
        <f t="shared" si="0"/>
        <v>2966081</v>
      </c>
      <c r="T35" s="1">
        <v>4739482</v>
      </c>
      <c r="U35" s="28">
        <v>43102507</v>
      </c>
      <c r="V35" s="28">
        <v>8485813</v>
      </c>
      <c r="W35" s="28">
        <v>2619842</v>
      </c>
      <c r="X35" s="28">
        <v>14343</v>
      </c>
      <c r="Y35" s="1">
        <v>196</v>
      </c>
      <c r="Z35" s="36">
        <v>86</v>
      </c>
      <c r="AA35" s="1">
        <f t="shared" si="2"/>
        <v>14625</v>
      </c>
      <c r="AB35" s="29">
        <f t="shared" si="3"/>
        <v>82768198</v>
      </c>
      <c r="AC35" s="29">
        <v>154091802</v>
      </c>
      <c r="AD35" s="1">
        <f t="shared" si="4"/>
        <v>236860000</v>
      </c>
      <c r="AE35" s="2" t="s">
        <v>46</v>
      </c>
    </row>
    <row r="36" spans="2:31" ht="13.5" customHeight="1">
      <c r="B36" s="2" t="s">
        <v>90</v>
      </c>
      <c r="C36" s="15"/>
      <c r="D36" s="18">
        <v>6803</v>
      </c>
      <c r="E36" s="18">
        <v>2158</v>
      </c>
      <c r="F36" s="18">
        <v>185</v>
      </c>
      <c r="G36" s="18">
        <v>877</v>
      </c>
      <c r="H36" s="18">
        <v>1041</v>
      </c>
      <c r="I36" s="18">
        <v>66</v>
      </c>
      <c r="J36" s="18">
        <v>109</v>
      </c>
      <c r="K36" s="18">
        <v>0</v>
      </c>
      <c r="L36" s="18">
        <v>2367</v>
      </c>
      <c r="N36" s="1">
        <v>20646727</v>
      </c>
      <c r="O36" s="1">
        <v>931008</v>
      </c>
      <c r="P36" s="15">
        <f t="shared" si="1"/>
        <v>21577735</v>
      </c>
      <c r="Q36" s="1">
        <v>1813720</v>
      </c>
      <c r="R36" s="1">
        <v>35264</v>
      </c>
      <c r="S36" s="15">
        <f t="shared" si="0"/>
        <v>1848984</v>
      </c>
      <c r="T36" s="1">
        <v>8770162</v>
      </c>
      <c r="U36" s="28">
        <v>10409568</v>
      </c>
      <c r="V36" s="28">
        <v>663507</v>
      </c>
      <c r="W36" s="28">
        <v>1092381</v>
      </c>
      <c r="X36" s="28"/>
      <c r="Y36" s="1">
        <v>4074</v>
      </c>
      <c r="Z36" s="36"/>
      <c r="AA36" s="1">
        <f t="shared" si="2"/>
        <v>4074</v>
      </c>
      <c r="AB36" s="29">
        <f t="shared" si="3"/>
        <v>44366411</v>
      </c>
      <c r="AC36" s="29">
        <v>23673589</v>
      </c>
      <c r="AD36" s="1">
        <f t="shared" si="4"/>
        <v>68040000</v>
      </c>
      <c r="AE36" s="2" t="s">
        <v>47</v>
      </c>
    </row>
    <row r="37" spans="2:31" ht="13.5" customHeight="1">
      <c r="B37" s="2" t="s">
        <v>91</v>
      </c>
      <c r="C37" s="15"/>
      <c r="D37" s="18">
        <v>4091</v>
      </c>
      <c r="E37" s="18">
        <v>377</v>
      </c>
      <c r="F37" s="18">
        <v>252</v>
      </c>
      <c r="G37" s="18">
        <v>23</v>
      </c>
      <c r="H37" s="18">
        <v>797</v>
      </c>
      <c r="I37" s="18">
        <v>38</v>
      </c>
      <c r="J37" s="18">
        <v>7</v>
      </c>
      <c r="K37" s="18">
        <v>2</v>
      </c>
      <c r="L37" s="18">
        <v>2595</v>
      </c>
      <c r="N37" s="1">
        <v>3769762</v>
      </c>
      <c r="P37" s="15">
        <f t="shared" si="1"/>
        <v>3769762</v>
      </c>
      <c r="Q37" s="1">
        <v>2522526</v>
      </c>
      <c r="S37" s="15">
        <f t="shared" si="0"/>
        <v>2522526</v>
      </c>
      <c r="T37" s="1">
        <v>234582</v>
      </c>
      <c r="U37" s="28">
        <v>7968543</v>
      </c>
      <c r="V37" s="28">
        <v>382113</v>
      </c>
      <c r="W37" s="28">
        <v>74403</v>
      </c>
      <c r="X37" s="28"/>
      <c r="Y37" s="1">
        <v>17848</v>
      </c>
      <c r="Z37" s="36">
        <v>26</v>
      </c>
      <c r="AA37" s="1">
        <f t="shared" si="2"/>
        <v>17874</v>
      </c>
      <c r="AB37" s="29">
        <f t="shared" si="3"/>
        <v>14969803</v>
      </c>
      <c r="AC37" s="29">
        <v>25950197</v>
      </c>
      <c r="AD37" s="1">
        <f t="shared" si="4"/>
        <v>40920000</v>
      </c>
      <c r="AE37" s="2" t="s">
        <v>48</v>
      </c>
    </row>
    <row r="38" spans="2:31" ht="13.5" customHeight="1">
      <c r="B38" s="2" t="s">
        <v>92</v>
      </c>
      <c r="C38" s="15"/>
      <c r="D38" s="18">
        <v>4025</v>
      </c>
      <c r="E38" s="18">
        <v>64</v>
      </c>
      <c r="F38" s="18">
        <v>59</v>
      </c>
      <c r="G38" s="18">
        <v>31</v>
      </c>
      <c r="H38" s="18">
        <v>986</v>
      </c>
      <c r="I38" s="18">
        <v>49</v>
      </c>
      <c r="J38" s="18">
        <v>65</v>
      </c>
      <c r="K38" s="18">
        <v>11</v>
      </c>
      <c r="L38" s="18">
        <v>2760</v>
      </c>
      <c r="N38" s="1">
        <v>636109</v>
      </c>
      <c r="P38" s="15">
        <f t="shared" si="1"/>
        <v>636109</v>
      </c>
      <c r="Q38" s="1">
        <v>585281</v>
      </c>
      <c r="S38" s="15">
        <f t="shared" si="0"/>
        <v>585281</v>
      </c>
      <c r="T38" s="1">
        <v>314552</v>
      </c>
      <c r="U38" s="28">
        <v>9858784</v>
      </c>
      <c r="V38" s="28">
        <v>485047</v>
      </c>
      <c r="W38" s="28">
        <v>645590</v>
      </c>
      <c r="X38" s="28"/>
      <c r="Y38" s="1">
        <v>110040</v>
      </c>
      <c r="Z38" s="36"/>
      <c r="AA38" s="1">
        <f t="shared" si="2"/>
        <v>110040</v>
      </c>
      <c r="AB38" s="29">
        <f t="shared" si="3"/>
        <v>12635403</v>
      </c>
      <c r="AC38" s="29">
        <v>27604597</v>
      </c>
      <c r="AD38" s="1">
        <f t="shared" si="4"/>
        <v>40240000</v>
      </c>
      <c r="AE38" s="2" t="s">
        <v>49</v>
      </c>
    </row>
    <row r="39" spans="3:31" ht="6" customHeight="1">
      <c r="C39" s="15"/>
      <c r="D39" s="18"/>
      <c r="E39" s="18"/>
      <c r="F39" s="18"/>
      <c r="G39" s="18"/>
      <c r="H39" s="18"/>
      <c r="I39" s="18"/>
      <c r="J39" s="18"/>
      <c r="K39" s="18"/>
      <c r="L39" s="18"/>
      <c r="P39" s="15">
        <f t="shared" si="1"/>
        <v>0</v>
      </c>
      <c r="S39" s="15">
        <f t="shared" si="0"/>
        <v>0</v>
      </c>
      <c r="U39" s="28"/>
      <c r="V39" s="28"/>
      <c r="W39" s="28"/>
      <c r="X39" s="28"/>
      <c r="AA39" s="1">
        <f t="shared" si="2"/>
        <v>0</v>
      </c>
      <c r="AB39" s="29">
        <f t="shared" si="3"/>
        <v>0</v>
      </c>
      <c r="AC39" s="29"/>
      <c r="AD39" s="1">
        <f t="shared" si="4"/>
        <v>0</v>
      </c>
      <c r="AE39" s="2"/>
    </row>
    <row r="40" spans="2:31" ht="13.5" customHeight="1">
      <c r="B40" s="2" t="s">
        <v>93</v>
      </c>
      <c r="C40" s="15"/>
      <c r="D40" s="18">
        <v>4123</v>
      </c>
      <c r="E40" s="18">
        <v>991</v>
      </c>
      <c r="F40" s="18">
        <v>216</v>
      </c>
      <c r="G40" s="18">
        <v>608</v>
      </c>
      <c r="H40" s="18">
        <v>479</v>
      </c>
      <c r="I40" s="18">
        <v>9</v>
      </c>
      <c r="J40" s="18">
        <v>371</v>
      </c>
      <c r="K40" s="18">
        <v>1</v>
      </c>
      <c r="L40" s="18">
        <v>1448</v>
      </c>
      <c r="N40" s="1">
        <v>9420820</v>
      </c>
      <c r="O40" s="1">
        <v>485518</v>
      </c>
      <c r="P40" s="15">
        <f t="shared" si="1"/>
        <v>9906338</v>
      </c>
      <c r="Q40" s="1">
        <v>2042217</v>
      </c>
      <c r="R40" s="1">
        <v>113642</v>
      </c>
      <c r="S40" s="15">
        <f t="shared" si="0"/>
        <v>2155859</v>
      </c>
      <c r="T40" s="1">
        <v>6077088</v>
      </c>
      <c r="U40" s="28">
        <v>4791917</v>
      </c>
      <c r="V40" s="28">
        <v>87540</v>
      </c>
      <c r="W40" s="28">
        <v>3712195</v>
      </c>
      <c r="X40" s="28"/>
      <c r="Y40" s="1">
        <v>7971</v>
      </c>
      <c r="AA40" s="1">
        <f t="shared" si="2"/>
        <v>7971</v>
      </c>
      <c r="AB40" s="29">
        <f t="shared" si="3"/>
        <v>26738908</v>
      </c>
      <c r="AC40" s="29">
        <v>14481092</v>
      </c>
      <c r="AD40" s="1">
        <f t="shared" si="4"/>
        <v>41220000</v>
      </c>
      <c r="AE40" s="2" t="s">
        <v>50</v>
      </c>
    </row>
    <row r="41" spans="2:31" ht="13.5" customHeight="1">
      <c r="B41" s="2" t="s">
        <v>94</v>
      </c>
      <c r="C41" s="15"/>
      <c r="D41" s="18">
        <v>2178</v>
      </c>
      <c r="E41" s="18">
        <v>1026</v>
      </c>
      <c r="F41" s="18">
        <v>55</v>
      </c>
      <c r="G41" s="18">
        <v>292</v>
      </c>
      <c r="H41" s="18">
        <v>76</v>
      </c>
      <c r="I41" s="18">
        <v>1</v>
      </c>
      <c r="J41" s="18">
        <v>61</v>
      </c>
      <c r="K41" s="18">
        <v>1</v>
      </c>
      <c r="L41" s="18">
        <v>666</v>
      </c>
      <c r="N41" s="1">
        <v>10112630</v>
      </c>
      <c r="O41" s="1">
        <v>147379</v>
      </c>
      <c r="P41" s="15">
        <f t="shared" si="1"/>
        <v>10260009</v>
      </c>
      <c r="Q41" s="1">
        <v>510745</v>
      </c>
      <c r="R41" s="1">
        <v>41103</v>
      </c>
      <c r="S41" s="15">
        <f t="shared" si="0"/>
        <v>551848</v>
      </c>
      <c r="T41" s="1">
        <v>2915041</v>
      </c>
      <c r="U41" s="28">
        <v>764792</v>
      </c>
      <c r="V41" s="28">
        <v>6570</v>
      </c>
      <c r="W41" s="28">
        <v>606485</v>
      </c>
      <c r="X41" s="28"/>
      <c r="Y41" s="1">
        <v>5871</v>
      </c>
      <c r="AA41" s="1">
        <f t="shared" si="2"/>
        <v>5871</v>
      </c>
      <c r="AB41" s="29">
        <f t="shared" si="3"/>
        <v>15110616</v>
      </c>
      <c r="AC41" s="29">
        <v>6659384</v>
      </c>
      <c r="AD41" s="1">
        <f t="shared" si="4"/>
        <v>21770000</v>
      </c>
      <c r="AE41" s="2" t="s">
        <v>51</v>
      </c>
    </row>
    <row r="42" spans="2:31" ht="13.5" customHeight="1">
      <c r="B42" s="2" t="s">
        <v>95</v>
      </c>
      <c r="C42" s="15"/>
      <c r="D42" s="18">
        <v>579</v>
      </c>
      <c r="E42" s="18">
        <v>391</v>
      </c>
      <c r="F42" s="18">
        <v>8</v>
      </c>
      <c r="G42" s="18">
        <v>47</v>
      </c>
      <c r="H42" s="18">
        <v>0</v>
      </c>
      <c r="I42" s="18">
        <v>0</v>
      </c>
      <c r="J42" s="18">
        <v>5</v>
      </c>
      <c r="K42" s="18">
        <v>0</v>
      </c>
      <c r="L42" s="18">
        <v>128</v>
      </c>
      <c r="N42" s="1">
        <v>3914353</v>
      </c>
      <c r="P42" s="15">
        <f t="shared" si="1"/>
        <v>3914353</v>
      </c>
      <c r="Q42" s="1">
        <v>83412</v>
      </c>
      <c r="S42" s="15">
        <f t="shared" si="0"/>
        <v>83412</v>
      </c>
      <c r="T42" s="1">
        <v>474037</v>
      </c>
      <c r="U42" s="28"/>
      <c r="V42" s="28"/>
      <c r="W42" s="28">
        <v>47872</v>
      </c>
      <c r="X42" s="28"/>
      <c r="AA42" s="1">
        <f t="shared" si="2"/>
        <v>0</v>
      </c>
      <c r="AB42" s="29">
        <f t="shared" si="3"/>
        <v>4519674</v>
      </c>
      <c r="AC42" s="29">
        <v>1280326</v>
      </c>
      <c r="AD42" s="1">
        <f t="shared" si="4"/>
        <v>5800000</v>
      </c>
      <c r="AE42" s="2" t="s">
        <v>52</v>
      </c>
    </row>
    <row r="43" spans="2:31" ht="13.5" customHeight="1">
      <c r="B43" s="2" t="s">
        <v>96</v>
      </c>
      <c r="C43" s="15"/>
      <c r="D43" s="18">
        <v>796</v>
      </c>
      <c r="E43" s="18">
        <v>347</v>
      </c>
      <c r="F43" s="18">
        <v>9</v>
      </c>
      <c r="G43" s="18">
        <v>237</v>
      </c>
      <c r="H43" s="18">
        <v>0</v>
      </c>
      <c r="I43" s="18">
        <v>0</v>
      </c>
      <c r="J43" s="18">
        <v>6</v>
      </c>
      <c r="K43" s="18">
        <v>0</v>
      </c>
      <c r="L43" s="18">
        <v>197</v>
      </c>
      <c r="N43" s="1">
        <v>3281454</v>
      </c>
      <c r="O43" s="1">
        <v>183618</v>
      </c>
      <c r="P43" s="15">
        <f t="shared" si="1"/>
        <v>3465072</v>
      </c>
      <c r="Q43" s="1">
        <v>72339</v>
      </c>
      <c r="R43" s="1">
        <v>18350</v>
      </c>
      <c r="S43" s="15">
        <f t="shared" si="0"/>
        <v>90689</v>
      </c>
      <c r="T43" s="1">
        <v>2372709</v>
      </c>
      <c r="U43" s="28"/>
      <c r="V43" s="28"/>
      <c r="W43" s="28">
        <v>64434</v>
      </c>
      <c r="X43" s="28"/>
      <c r="AA43" s="1">
        <f t="shared" si="2"/>
        <v>0</v>
      </c>
      <c r="AB43" s="29">
        <f t="shared" si="3"/>
        <v>5992904</v>
      </c>
      <c r="AC43" s="29">
        <v>1967096</v>
      </c>
      <c r="AD43" s="1">
        <f t="shared" si="4"/>
        <v>7960000</v>
      </c>
      <c r="AE43" s="2" t="s">
        <v>53</v>
      </c>
    </row>
    <row r="44" spans="3:31" ht="6" customHeight="1">
      <c r="C44" s="15"/>
      <c r="D44" s="18"/>
      <c r="E44" s="18"/>
      <c r="F44" s="18"/>
      <c r="G44" s="18"/>
      <c r="H44" s="18"/>
      <c r="I44" s="18"/>
      <c r="J44" s="18"/>
      <c r="K44" s="18"/>
      <c r="L44" s="18"/>
      <c r="P44" s="15">
        <f t="shared" si="1"/>
        <v>0</v>
      </c>
      <c r="S44" s="15">
        <f t="shared" si="0"/>
        <v>0</v>
      </c>
      <c r="U44" s="28"/>
      <c r="V44" s="28"/>
      <c r="W44" s="28"/>
      <c r="X44" s="28"/>
      <c r="AA44" s="1">
        <f t="shared" si="2"/>
        <v>0</v>
      </c>
      <c r="AB44" s="29">
        <f t="shared" si="3"/>
        <v>0</v>
      </c>
      <c r="AC44" s="29"/>
      <c r="AD44" s="1">
        <f t="shared" si="4"/>
        <v>0</v>
      </c>
      <c r="AE44" s="2"/>
    </row>
    <row r="45" spans="2:31" ht="13.5" customHeight="1">
      <c r="B45" s="2" t="s">
        <v>97</v>
      </c>
      <c r="C45" s="15"/>
      <c r="D45" s="18">
        <v>6502</v>
      </c>
      <c r="E45" s="18">
        <v>1293</v>
      </c>
      <c r="F45" s="18">
        <v>141</v>
      </c>
      <c r="G45" s="18">
        <v>257</v>
      </c>
      <c r="H45" s="18">
        <v>810</v>
      </c>
      <c r="I45" s="18">
        <v>74</v>
      </c>
      <c r="J45" s="18">
        <v>78</v>
      </c>
      <c r="K45" s="18">
        <v>0</v>
      </c>
      <c r="L45" s="18">
        <v>3849</v>
      </c>
      <c r="N45" s="1">
        <v>12932300</v>
      </c>
      <c r="O45" s="1">
        <v>2377</v>
      </c>
      <c r="P45" s="15">
        <f t="shared" si="1"/>
        <v>12934677</v>
      </c>
      <c r="Q45" s="1">
        <v>1406297</v>
      </c>
      <c r="R45" s="1">
        <v>1833</v>
      </c>
      <c r="S45" s="15">
        <f t="shared" si="0"/>
        <v>1408130</v>
      </c>
      <c r="T45" s="1">
        <v>2568599</v>
      </c>
      <c r="U45" s="28">
        <v>8102973</v>
      </c>
      <c r="V45" s="28">
        <v>743956</v>
      </c>
      <c r="W45" s="28">
        <v>783631</v>
      </c>
      <c r="X45" s="28"/>
      <c r="Z45" s="1">
        <v>7</v>
      </c>
      <c r="AA45" s="1">
        <f t="shared" si="2"/>
        <v>7</v>
      </c>
      <c r="AB45" s="29">
        <f t="shared" si="3"/>
        <v>26541973</v>
      </c>
      <c r="AC45" s="29">
        <v>38488027</v>
      </c>
      <c r="AD45" s="1">
        <f t="shared" si="4"/>
        <v>65030000</v>
      </c>
      <c r="AE45" s="2" t="s">
        <v>54</v>
      </c>
    </row>
    <row r="46" spans="2:31" ht="13.5" customHeight="1">
      <c r="B46" s="2" t="s">
        <v>98</v>
      </c>
      <c r="C46" s="15"/>
      <c r="D46" s="18">
        <v>9402</v>
      </c>
      <c r="E46" s="18">
        <v>96</v>
      </c>
      <c r="F46" s="18">
        <v>317</v>
      </c>
      <c r="G46" s="18">
        <v>26</v>
      </c>
      <c r="H46" s="18">
        <v>1345</v>
      </c>
      <c r="I46" s="18">
        <v>62</v>
      </c>
      <c r="J46" s="18">
        <v>35</v>
      </c>
      <c r="K46" s="18">
        <v>111</v>
      </c>
      <c r="L46" s="18">
        <v>7410</v>
      </c>
      <c r="N46" s="1">
        <v>958416</v>
      </c>
      <c r="P46" s="15">
        <f t="shared" si="1"/>
        <v>958416</v>
      </c>
      <c r="Q46" s="1">
        <v>3170494</v>
      </c>
      <c r="S46" s="15">
        <f t="shared" si="0"/>
        <v>3170494</v>
      </c>
      <c r="T46" s="1">
        <v>259435</v>
      </c>
      <c r="U46" s="28">
        <v>13447832</v>
      </c>
      <c r="V46" s="28">
        <v>616865</v>
      </c>
      <c r="W46" s="28">
        <v>350877</v>
      </c>
      <c r="X46" s="28"/>
      <c r="Y46" s="1">
        <v>1113044</v>
      </c>
      <c r="AA46" s="1">
        <f t="shared" si="2"/>
        <v>1113044</v>
      </c>
      <c r="AB46" s="29">
        <f t="shared" si="3"/>
        <v>19916963</v>
      </c>
      <c r="AC46" s="29">
        <v>74103037</v>
      </c>
      <c r="AD46" s="1">
        <f t="shared" si="4"/>
        <v>94020000</v>
      </c>
      <c r="AE46" s="2" t="s">
        <v>55</v>
      </c>
    </row>
    <row r="47" spans="2:31" ht="13.5" customHeight="1">
      <c r="B47" s="2" t="s">
        <v>99</v>
      </c>
      <c r="C47" s="15"/>
      <c r="D47" s="18">
        <v>9477</v>
      </c>
      <c r="E47" s="18">
        <v>76</v>
      </c>
      <c r="F47" s="18">
        <v>102</v>
      </c>
      <c r="G47" s="18">
        <v>15</v>
      </c>
      <c r="H47" s="18">
        <v>1069</v>
      </c>
      <c r="I47" s="18">
        <v>16</v>
      </c>
      <c r="J47" s="18">
        <v>78</v>
      </c>
      <c r="K47" s="18">
        <v>0</v>
      </c>
      <c r="L47" s="18">
        <v>8121</v>
      </c>
      <c r="N47" s="1">
        <v>757474</v>
      </c>
      <c r="P47" s="15">
        <f t="shared" si="1"/>
        <v>757474</v>
      </c>
      <c r="Q47" s="1">
        <v>1019886</v>
      </c>
      <c r="S47" s="15">
        <f t="shared" si="0"/>
        <v>1019886</v>
      </c>
      <c r="T47" s="1">
        <v>152295</v>
      </c>
      <c r="U47" s="28">
        <v>10686720</v>
      </c>
      <c r="V47" s="28">
        <v>163540</v>
      </c>
      <c r="W47" s="28">
        <v>783973</v>
      </c>
      <c r="X47" s="28"/>
      <c r="AA47" s="1">
        <f t="shared" si="2"/>
        <v>0</v>
      </c>
      <c r="AB47" s="29">
        <f t="shared" si="3"/>
        <v>13563888</v>
      </c>
      <c r="AC47" s="29">
        <v>81206112</v>
      </c>
      <c r="AD47" s="1">
        <f t="shared" si="4"/>
        <v>94770000</v>
      </c>
      <c r="AE47" s="2" t="s">
        <v>56</v>
      </c>
    </row>
    <row r="48" spans="2:31" ht="13.5" customHeight="1">
      <c r="B48" s="2" t="s">
        <v>100</v>
      </c>
      <c r="C48" s="15"/>
      <c r="D48" s="18">
        <v>17758</v>
      </c>
      <c r="E48" s="18">
        <v>115</v>
      </c>
      <c r="F48" s="18">
        <v>462</v>
      </c>
      <c r="G48" s="18">
        <v>30</v>
      </c>
      <c r="H48" s="18">
        <v>1418</v>
      </c>
      <c r="I48" s="18">
        <v>74</v>
      </c>
      <c r="J48" s="18">
        <v>131</v>
      </c>
      <c r="K48" s="18">
        <v>0</v>
      </c>
      <c r="L48" s="18">
        <v>15528</v>
      </c>
      <c r="N48" s="1">
        <v>1150060</v>
      </c>
      <c r="P48" s="15">
        <f t="shared" si="1"/>
        <v>1150060</v>
      </c>
      <c r="Q48" s="1">
        <v>4622872</v>
      </c>
      <c r="S48" s="15">
        <f t="shared" si="0"/>
        <v>4622872</v>
      </c>
      <c r="T48" s="1">
        <v>297882</v>
      </c>
      <c r="U48" s="28">
        <v>14175991</v>
      </c>
      <c r="V48" s="28">
        <v>742547</v>
      </c>
      <c r="W48" s="28">
        <v>1314885</v>
      </c>
      <c r="X48" s="28"/>
      <c r="AA48" s="1">
        <f t="shared" si="2"/>
        <v>0</v>
      </c>
      <c r="AB48" s="29">
        <f t="shared" si="3"/>
        <v>22304237</v>
      </c>
      <c r="AC48" s="29">
        <v>155275763</v>
      </c>
      <c r="AD48" s="1">
        <f t="shared" si="4"/>
        <v>177580000</v>
      </c>
      <c r="AE48" s="2" t="s">
        <v>57</v>
      </c>
    </row>
    <row r="49" spans="3:31" ht="6" customHeight="1">
      <c r="C49" s="15"/>
      <c r="D49" s="18"/>
      <c r="E49" s="18"/>
      <c r="F49" s="18"/>
      <c r="G49" s="18"/>
      <c r="H49" s="18"/>
      <c r="I49" s="18"/>
      <c r="J49" s="18"/>
      <c r="K49" s="18"/>
      <c r="L49" s="18"/>
      <c r="P49" s="15">
        <f t="shared" si="1"/>
        <v>0</v>
      </c>
      <c r="S49" s="15">
        <f t="shared" si="0"/>
        <v>0</v>
      </c>
      <c r="U49" s="28"/>
      <c r="V49" s="28"/>
      <c r="W49" s="28"/>
      <c r="X49" s="28"/>
      <c r="AA49" s="1">
        <f t="shared" si="2"/>
        <v>0</v>
      </c>
      <c r="AB49" s="29">
        <f t="shared" si="3"/>
        <v>0</v>
      </c>
      <c r="AC49" s="29"/>
      <c r="AD49" s="1">
        <f t="shared" si="4"/>
        <v>0</v>
      </c>
      <c r="AE49" s="2"/>
    </row>
    <row r="50" spans="2:31" ht="13.5" customHeight="1">
      <c r="B50" s="2" t="s">
        <v>101</v>
      </c>
      <c r="C50" s="15"/>
      <c r="D50" s="18">
        <v>3072</v>
      </c>
      <c r="E50" s="18">
        <v>572</v>
      </c>
      <c r="F50" s="18">
        <v>70</v>
      </c>
      <c r="G50" s="18">
        <v>146</v>
      </c>
      <c r="H50" s="18">
        <v>471</v>
      </c>
      <c r="I50" s="18">
        <v>8</v>
      </c>
      <c r="J50" s="18">
        <v>31</v>
      </c>
      <c r="K50" s="18">
        <v>1</v>
      </c>
      <c r="L50" s="18">
        <v>1773</v>
      </c>
      <c r="N50" s="1">
        <v>5720893</v>
      </c>
      <c r="P50" s="15">
        <f t="shared" si="1"/>
        <v>5720893</v>
      </c>
      <c r="Q50" s="1">
        <v>702121</v>
      </c>
      <c r="S50" s="15">
        <f t="shared" si="0"/>
        <v>702121</v>
      </c>
      <c r="T50" s="1">
        <v>1464978</v>
      </c>
      <c r="U50" s="28">
        <v>4713473</v>
      </c>
      <c r="V50" s="28">
        <v>82347</v>
      </c>
      <c r="W50" s="28">
        <v>314895</v>
      </c>
      <c r="X50" s="28"/>
      <c r="Y50" s="1">
        <v>8620</v>
      </c>
      <c r="Z50" s="1">
        <v>3</v>
      </c>
      <c r="AA50" s="1">
        <f t="shared" si="2"/>
        <v>8623</v>
      </c>
      <c r="AB50" s="29">
        <f t="shared" si="3"/>
        <v>13007330</v>
      </c>
      <c r="AC50" s="29">
        <v>17732670</v>
      </c>
      <c r="AD50" s="1">
        <f t="shared" si="4"/>
        <v>30740000</v>
      </c>
      <c r="AE50" s="2" t="s">
        <v>58</v>
      </c>
    </row>
    <row r="51" spans="2:31" ht="13.5" customHeight="1">
      <c r="B51" s="2" t="s">
        <v>102</v>
      </c>
      <c r="C51" s="15"/>
      <c r="D51" s="18">
        <v>2620</v>
      </c>
      <c r="E51" s="18">
        <v>1012</v>
      </c>
      <c r="F51" s="18">
        <v>23</v>
      </c>
      <c r="G51" s="18">
        <v>237</v>
      </c>
      <c r="H51" s="18">
        <v>199</v>
      </c>
      <c r="I51" s="18">
        <v>4</v>
      </c>
      <c r="J51" s="18">
        <v>17</v>
      </c>
      <c r="K51" s="18">
        <v>0</v>
      </c>
      <c r="L51" s="18">
        <v>1128</v>
      </c>
      <c r="N51" s="1">
        <v>10105485</v>
      </c>
      <c r="O51" s="1">
        <v>11109</v>
      </c>
      <c r="P51" s="15">
        <f t="shared" si="1"/>
        <v>10116594</v>
      </c>
      <c r="Q51" s="1">
        <v>230353</v>
      </c>
      <c r="R51" s="1">
        <v>1453</v>
      </c>
      <c r="S51" s="15">
        <f t="shared" si="0"/>
        <v>231806</v>
      </c>
      <c r="T51" s="1">
        <v>2372477</v>
      </c>
      <c r="U51" s="28">
        <v>1986155</v>
      </c>
      <c r="V51" s="28">
        <v>39032</v>
      </c>
      <c r="W51" s="28">
        <v>172783</v>
      </c>
      <c r="X51" s="28"/>
      <c r="Y51" s="1">
        <v>1401</v>
      </c>
      <c r="AA51" s="1">
        <f t="shared" si="2"/>
        <v>1401</v>
      </c>
      <c r="AB51" s="29">
        <f t="shared" si="3"/>
        <v>14920248</v>
      </c>
      <c r="AC51" s="29">
        <v>11279752</v>
      </c>
      <c r="AD51" s="1">
        <f t="shared" si="4"/>
        <v>26200000</v>
      </c>
      <c r="AE51" s="2" t="s">
        <v>59</v>
      </c>
    </row>
    <row r="52" spans="2:31" ht="13.5" customHeight="1">
      <c r="B52" s="2" t="s">
        <v>103</v>
      </c>
      <c r="C52" s="15"/>
      <c r="D52" s="18">
        <v>1150</v>
      </c>
      <c r="E52" s="18">
        <v>303</v>
      </c>
      <c r="F52" s="18">
        <v>3</v>
      </c>
      <c r="G52" s="18">
        <v>45</v>
      </c>
      <c r="H52" s="18">
        <v>71</v>
      </c>
      <c r="I52" s="18">
        <v>5</v>
      </c>
      <c r="J52" s="18">
        <v>41</v>
      </c>
      <c r="K52" s="18">
        <v>0</v>
      </c>
      <c r="L52" s="18">
        <v>682</v>
      </c>
      <c r="N52" s="1">
        <v>3030893</v>
      </c>
      <c r="P52" s="15">
        <f t="shared" si="1"/>
        <v>3030893</v>
      </c>
      <c r="Q52" s="1">
        <v>30052</v>
      </c>
      <c r="S52" s="15">
        <f t="shared" si="0"/>
        <v>30052</v>
      </c>
      <c r="T52" s="1">
        <v>446457</v>
      </c>
      <c r="U52" s="28">
        <v>712750</v>
      </c>
      <c r="V52" s="28">
        <v>54034</v>
      </c>
      <c r="W52" s="28">
        <v>405746</v>
      </c>
      <c r="X52" s="28"/>
      <c r="AA52" s="1">
        <f t="shared" si="2"/>
        <v>0</v>
      </c>
      <c r="AB52" s="29">
        <f t="shared" si="3"/>
        <v>4679932</v>
      </c>
      <c r="AC52" s="29">
        <v>6820068</v>
      </c>
      <c r="AD52" s="1">
        <f t="shared" si="4"/>
        <v>11500000</v>
      </c>
      <c r="AE52" s="2" t="s">
        <v>60</v>
      </c>
    </row>
    <row r="53" spans="2:31" ht="13.5" customHeight="1">
      <c r="B53" s="2" t="s">
        <v>104</v>
      </c>
      <c r="C53" s="15"/>
      <c r="D53" s="18">
        <v>3172</v>
      </c>
      <c r="E53" s="18">
        <v>1729</v>
      </c>
      <c r="F53" s="18">
        <v>14</v>
      </c>
      <c r="G53" s="18">
        <v>392</v>
      </c>
      <c r="H53" s="18">
        <v>146</v>
      </c>
      <c r="I53" s="18">
        <v>135</v>
      </c>
      <c r="J53" s="18">
        <v>46</v>
      </c>
      <c r="K53" s="18">
        <v>0</v>
      </c>
      <c r="L53" s="18">
        <v>710</v>
      </c>
      <c r="N53" s="1">
        <v>17276617</v>
      </c>
      <c r="O53" s="1">
        <v>10956</v>
      </c>
      <c r="P53" s="15">
        <f t="shared" si="1"/>
        <v>17287573</v>
      </c>
      <c r="Q53" s="1">
        <v>141310</v>
      </c>
      <c r="S53" s="15">
        <f t="shared" si="0"/>
        <v>141310</v>
      </c>
      <c r="T53" s="1">
        <v>3916642</v>
      </c>
      <c r="U53" s="28">
        <v>1462135</v>
      </c>
      <c r="V53" s="28">
        <v>1346568</v>
      </c>
      <c r="W53" s="28">
        <v>460138</v>
      </c>
      <c r="X53" s="28"/>
      <c r="AA53" s="1">
        <f t="shared" si="2"/>
        <v>0</v>
      </c>
      <c r="AB53" s="29">
        <f t="shared" si="3"/>
        <v>24614366</v>
      </c>
      <c r="AC53" s="29">
        <v>7095634</v>
      </c>
      <c r="AD53" s="1">
        <f t="shared" si="4"/>
        <v>31710000</v>
      </c>
      <c r="AE53" s="2" t="s">
        <v>61</v>
      </c>
    </row>
    <row r="54" spans="3:31" ht="6" customHeight="1">
      <c r="C54" s="15"/>
      <c r="D54" s="18"/>
      <c r="E54" s="18"/>
      <c r="F54" s="18"/>
      <c r="G54" s="18"/>
      <c r="H54" s="18"/>
      <c r="I54" s="18"/>
      <c r="J54" s="18"/>
      <c r="K54" s="18"/>
      <c r="L54" s="18"/>
      <c r="P54" s="15">
        <f t="shared" si="1"/>
        <v>0</v>
      </c>
      <c r="S54" s="15">
        <f t="shared" si="0"/>
        <v>0</v>
      </c>
      <c r="U54" s="28"/>
      <c r="V54" s="28"/>
      <c r="W54" s="28"/>
      <c r="X54" s="28"/>
      <c r="AA54" s="1">
        <f t="shared" si="2"/>
        <v>0</v>
      </c>
      <c r="AB54" s="29">
        <f t="shared" si="3"/>
        <v>0</v>
      </c>
      <c r="AC54" s="29"/>
      <c r="AD54" s="1">
        <f t="shared" si="4"/>
        <v>0</v>
      </c>
      <c r="AE54" s="2"/>
    </row>
    <row r="55" spans="2:31" ht="13.5" customHeight="1">
      <c r="B55" s="2" t="s">
        <v>105</v>
      </c>
      <c r="C55" s="15"/>
      <c r="D55" s="18">
        <v>16806</v>
      </c>
      <c r="E55" s="18">
        <v>2753</v>
      </c>
      <c r="F55" s="18">
        <v>371</v>
      </c>
      <c r="G55" s="18">
        <v>527</v>
      </c>
      <c r="H55" s="18">
        <v>1598</v>
      </c>
      <c r="I55" s="18">
        <v>123</v>
      </c>
      <c r="J55" s="18">
        <v>107</v>
      </c>
      <c r="K55" s="18">
        <v>0</v>
      </c>
      <c r="L55" s="18">
        <v>11327</v>
      </c>
      <c r="N55" s="1">
        <v>27493232</v>
      </c>
      <c r="O55" s="1">
        <v>34978</v>
      </c>
      <c r="P55" s="15">
        <f t="shared" si="1"/>
        <v>27528210</v>
      </c>
      <c r="Q55" s="1">
        <v>3706845</v>
      </c>
      <c r="R55" s="1">
        <v>2472</v>
      </c>
      <c r="S55" s="15">
        <f t="shared" si="0"/>
        <v>3709317</v>
      </c>
      <c r="T55" s="1">
        <v>5270916</v>
      </c>
      <c r="U55" s="28">
        <v>15981436</v>
      </c>
      <c r="V55" s="28">
        <v>1227450</v>
      </c>
      <c r="W55" s="28">
        <v>1066319</v>
      </c>
      <c r="X55" s="28"/>
      <c r="Z55" s="1">
        <v>43</v>
      </c>
      <c r="AA55" s="1">
        <f t="shared" si="2"/>
        <v>43</v>
      </c>
      <c r="AB55" s="29">
        <f t="shared" si="3"/>
        <v>54783691</v>
      </c>
      <c r="AC55" s="29">
        <v>113266309</v>
      </c>
      <c r="AD55" s="1">
        <f t="shared" si="4"/>
        <v>168050000</v>
      </c>
      <c r="AE55" s="2" t="s">
        <v>62</v>
      </c>
    </row>
    <row r="56" spans="2:31" ht="13.5" customHeight="1">
      <c r="B56" s="2" t="s">
        <v>106</v>
      </c>
      <c r="C56" s="15"/>
      <c r="D56" s="18">
        <v>5877</v>
      </c>
      <c r="E56" s="18">
        <v>1082</v>
      </c>
      <c r="F56" s="18">
        <v>38</v>
      </c>
      <c r="G56" s="18">
        <v>378</v>
      </c>
      <c r="H56" s="18">
        <v>842</v>
      </c>
      <c r="I56" s="18">
        <v>91</v>
      </c>
      <c r="J56" s="18">
        <v>67</v>
      </c>
      <c r="K56" s="18">
        <v>0</v>
      </c>
      <c r="L56" s="18">
        <v>3379</v>
      </c>
      <c r="N56" s="1">
        <v>10815636</v>
      </c>
      <c r="P56" s="15">
        <f t="shared" si="1"/>
        <v>10815636</v>
      </c>
      <c r="Q56" s="1">
        <v>379906</v>
      </c>
      <c r="S56" s="15">
        <f t="shared" si="0"/>
        <v>379906</v>
      </c>
      <c r="T56" s="1">
        <v>3775078</v>
      </c>
      <c r="U56" s="28">
        <v>8415996</v>
      </c>
      <c r="V56" s="28">
        <v>909168</v>
      </c>
      <c r="W56" s="28">
        <v>668849</v>
      </c>
      <c r="X56" s="28"/>
      <c r="Y56" s="1">
        <v>1388</v>
      </c>
      <c r="Z56" s="1">
        <v>10</v>
      </c>
      <c r="AA56" s="1">
        <f t="shared" si="2"/>
        <v>1398</v>
      </c>
      <c r="AB56" s="29">
        <f t="shared" si="3"/>
        <v>24966031</v>
      </c>
      <c r="AC56" s="29">
        <v>33793969</v>
      </c>
      <c r="AD56" s="1">
        <f t="shared" si="4"/>
        <v>58760000</v>
      </c>
      <c r="AE56" s="2" t="s">
        <v>63</v>
      </c>
    </row>
    <row r="57" spans="1:29" ht="3" customHeight="1">
      <c r="A57" s="9"/>
      <c r="B57" s="10"/>
      <c r="C57" s="11"/>
      <c r="D57" s="30"/>
      <c r="E57" s="30"/>
      <c r="F57" s="30"/>
      <c r="G57" s="30"/>
      <c r="H57" s="30"/>
      <c r="I57" s="30"/>
      <c r="J57" s="30"/>
      <c r="K57" s="30"/>
      <c r="L57" s="30"/>
      <c r="P57" s="15">
        <f t="shared" si="1"/>
        <v>0</v>
      </c>
      <c r="S57" s="15">
        <f t="shared" si="0"/>
        <v>0</v>
      </c>
      <c r="U57" s="28"/>
      <c r="V57" s="28"/>
      <c r="W57" s="28"/>
      <c r="X57" s="28"/>
      <c r="AB57" s="29">
        <f t="shared" si="3"/>
        <v>0</v>
      </c>
      <c r="AC57" s="29"/>
    </row>
    <row r="58" spans="3:29" ht="6" customHeight="1">
      <c r="C58" s="31"/>
      <c r="D58" s="32"/>
      <c r="E58" s="18"/>
      <c r="F58" s="18"/>
      <c r="G58" s="18"/>
      <c r="H58" s="18"/>
      <c r="I58" s="18"/>
      <c r="J58" s="18"/>
      <c r="K58" s="18"/>
      <c r="L58" s="18"/>
      <c r="P58" s="15">
        <f>+N58+O58</f>
        <v>0</v>
      </c>
      <c r="S58" s="15">
        <f>+Q58+R58</f>
        <v>0</v>
      </c>
      <c r="U58" s="28"/>
      <c r="V58" s="28"/>
      <c r="W58" s="28"/>
      <c r="X58" s="28"/>
      <c r="AB58" s="29">
        <f>+P58+S58+T58+U58+V58+W58+AA58</f>
        <v>0</v>
      </c>
      <c r="AC58" s="29"/>
    </row>
    <row r="59" spans="2:30" ht="44.25" customHeight="1">
      <c r="B59" s="38" t="s">
        <v>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N59" s="1">
        <f>SUM(N12:N58)</f>
        <v>605014097</v>
      </c>
      <c r="O59" s="1">
        <f>SUM(O12:O58)</f>
        <v>15540755</v>
      </c>
      <c r="P59" s="15">
        <f>+N59+O59</f>
        <v>620554852</v>
      </c>
      <c r="Q59" s="1">
        <f>SUM(Q12:Q58)</f>
        <v>60600367</v>
      </c>
      <c r="R59" s="1">
        <f>SUM(R12:R58)</f>
        <v>1408395</v>
      </c>
      <c r="S59" s="15">
        <f>+Q59+R59</f>
        <v>62008762</v>
      </c>
      <c r="T59" s="29">
        <f>SUM(T12:T58)</f>
        <v>224859585</v>
      </c>
      <c r="U59" s="1">
        <f>SUM(U12:U58)</f>
        <v>378111247</v>
      </c>
      <c r="V59" s="29">
        <f>SUM(V12:V58)</f>
        <v>38074813</v>
      </c>
      <c r="W59" s="28">
        <f>SUM(W12:W58)</f>
        <v>43730636</v>
      </c>
      <c r="X59" s="28">
        <f>SUM(X12:X58)</f>
        <v>428296</v>
      </c>
      <c r="Y59" s="1">
        <f aca="true" t="shared" si="5" ref="Y59:AD59">SUM(Y12:Y58)</f>
        <v>10779833</v>
      </c>
      <c r="Z59" s="1">
        <f t="shared" si="5"/>
        <v>422</v>
      </c>
      <c r="AA59" s="1">
        <f t="shared" si="5"/>
        <v>11208551</v>
      </c>
      <c r="AB59" s="29">
        <f>+P59+S59+T59+U59+V59+W59+AA59</f>
        <v>1378548446</v>
      </c>
      <c r="AC59" s="29">
        <f t="shared" si="5"/>
        <v>2868671554</v>
      </c>
      <c r="AD59" s="1">
        <f t="shared" si="5"/>
        <v>4247220000</v>
      </c>
    </row>
    <row r="60" ht="12" customHeight="1">
      <c r="B60" s="33"/>
    </row>
    <row r="61" ht="12" customHeight="1">
      <c r="B61" s="1"/>
    </row>
    <row r="62" ht="12" customHeight="1">
      <c r="B62" s="1"/>
    </row>
  </sheetData>
  <mergeCells count="5">
    <mergeCell ref="F1:J1"/>
    <mergeCell ref="B59:L59"/>
    <mergeCell ref="B3:B4"/>
    <mergeCell ref="E3:K3"/>
    <mergeCell ref="L3:L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2004-02-06T07:14:20Z</cp:lastPrinted>
  <dcterms:created xsi:type="dcterms:W3CDTF">2002-11-26T00:45:47Z</dcterms:created>
  <dcterms:modified xsi:type="dcterms:W3CDTF">2004-03-09T08:19:44Z</dcterms:modified>
  <cp:category/>
  <cp:version/>
  <cp:contentType/>
  <cp:contentStatus/>
</cp:coreProperties>
</file>