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75" activeTab="0"/>
  </bookViews>
  <sheets>
    <sheet name="131 h13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<sst xmlns="http://schemas.openxmlformats.org/spreadsheetml/2006/main" count="39" uniqueCount="27">
  <si>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業　　種　　別</t>
  </si>
  <si>
    <t>総　　額</t>
  </si>
  <si>
    <t>設　　備</t>
  </si>
  <si>
    <t>運　　転</t>
  </si>
  <si>
    <t>総額</t>
  </si>
  <si>
    <t>製造業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</si>
  <si>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</si>
  <si>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</si>
  <si>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</si>
  <si>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</si>
  <si>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</si>
  <si>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</si>
  <si>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</si>
  <si>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</si>
  <si>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運輸通信業・公益事業</t>
  </si>
  <si>
    <t>サービス業</t>
  </si>
  <si>
    <t>地方公共団体</t>
  </si>
  <si>
    <t>その他</t>
  </si>
  <si>
    <t>平成12年度末</t>
  </si>
  <si>
    <r>
      <t>　　　　131　</t>
    </r>
    <r>
      <rPr>
        <sz val="14"/>
        <rFont val="ＭＳ 明朝"/>
        <family val="1"/>
      </rPr>
      <t>銀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行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業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種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別</t>
    </r>
  </si>
  <si>
    <t>平成9年度末</t>
  </si>
  <si>
    <t>平成10年度末</t>
  </si>
  <si>
    <t>平成11年度末</t>
  </si>
  <si>
    <t>貸　　出　　残　　高　　状　　況</t>
  </si>
  <si>
    <t>（単位　億円）</t>
  </si>
  <si>
    <t>注　　四捨五入等のため計の一致しないものがある。
資料　日本銀行調査統計局「金融経済統計月報」</t>
  </si>
  <si>
    <t>平成13年度末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</si>
</sst>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0" fillId="0" borderId="0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 vertical="top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3" xfId="0" applyNumberFormat="1" applyFont="1" applyBorder="1" applyAlignment="1">
      <alignment horizontal="distributed" vertical="center"/>
    </xf>
    <xf numFmtId="177" fontId="7" fillId="0" borderId="6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7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 wrapText="1"/>
    </xf>
    <xf numFmtId="177" fontId="7" fillId="0" borderId="4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/>
    </xf>
    <xf numFmtId="177" fontId="7" fillId="0" borderId="3" xfId="0" applyNumberFormat="1" applyFont="1" applyBorder="1" applyAlignment="1">
      <alignment horizontal="distributed" vertical="center"/>
    </xf>
    <xf numFmtId="177" fontId="7" fillId="0" borderId="6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8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14.125" style="2" customWidth="1"/>
    <col min="3" max="3" width="0.5" style="2" customWidth="1"/>
    <col min="4" max="9" width="10.75390625" style="2" customWidth="1"/>
    <col min="10" max="21" width="9.25390625" style="2" customWidth="1"/>
    <col min="22" max="16384" width="9.00390625" style="2" customWidth="1"/>
  </cols>
  <sheetData>
    <row r="1" spans="5:18" ht="22.5" customHeight="1">
      <c r="E1" s="27" t="s">
        <v>19</v>
      </c>
      <c r="F1" s="28"/>
      <c r="G1" s="28"/>
      <c r="H1" s="28"/>
      <c r="I1" s="28"/>
      <c r="J1" s="21" t="s">
        <v>23</v>
      </c>
      <c r="K1" s="21"/>
      <c r="L1" s="21"/>
      <c r="M1" s="21"/>
      <c r="N1" s="20"/>
      <c r="O1" s="20"/>
      <c r="Q1" s="24" t="s">
        <v>24</v>
      </c>
      <c r="R1" s="24"/>
    </row>
    <row r="2" spans="6:13" ht="3" customHeight="1">
      <c r="F2" s="3"/>
      <c r="G2" s="3"/>
      <c r="H2" s="7"/>
      <c r="I2" s="7"/>
      <c r="J2" s="7"/>
      <c r="K2" s="7"/>
      <c r="L2" s="7"/>
      <c r="M2" s="7"/>
    </row>
    <row r="3" spans="1:18" s="4" customFormat="1" ht="19.5" customHeight="1">
      <c r="A3" s="31" t="s">
        <v>0</v>
      </c>
      <c r="B3" s="30"/>
      <c r="C3" s="18"/>
      <c r="D3" s="30" t="s">
        <v>20</v>
      </c>
      <c r="E3" s="32"/>
      <c r="F3" s="31"/>
      <c r="G3" s="29" t="s">
        <v>21</v>
      </c>
      <c r="H3" s="29"/>
      <c r="I3" s="30"/>
      <c r="J3" s="31" t="s">
        <v>22</v>
      </c>
      <c r="K3" s="29"/>
      <c r="L3" s="29"/>
      <c r="M3" s="29" t="s">
        <v>18</v>
      </c>
      <c r="N3" s="29"/>
      <c r="O3" s="30"/>
      <c r="P3" s="25" t="s">
        <v>26</v>
      </c>
      <c r="Q3" s="25"/>
      <c r="R3" s="26"/>
    </row>
    <row r="4" spans="1:18" s="4" customFormat="1" ht="19.5" customHeight="1">
      <c r="A4" s="31"/>
      <c r="B4" s="30"/>
      <c r="C4" s="17"/>
      <c r="D4" s="10" t="s">
        <v>1</v>
      </c>
      <c r="E4" s="10" t="s">
        <v>2</v>
      </c>
      <c r="F4" s="10" t="s">
        <v>3</v>
      </c>
      <c r="G4" s="10" t="s">
        <v>1</v>
      </c>
      <c r="H4" s="10" t="s">
        <v>2</v>
      </c>
      <c r="I4" s="19" t="s">
        <v>3</v>
      </c>
      <c r="J4" s="9" t="s">
        <v>1</v>
      </c>
      <c r="K4" s="10" t="s">
        <v>2</v>
      </c>
      <c r="L4" s="10" t="s">
        <v>3</v>
      </c>
      <c r="M4" s="10" t="s">
        <v>1</v>
      </c>
      <c r="N4" s="10" t="s">
        <v>2</v>
      </c>
      <c r="O4" s="19" t="s">
        <v>3</v>
      </c>
      <c r="P4" s="15" t="s">
        <v>1</v>
      </c>
      <c r="Q4" s="15" t="s">
        <v>2</v>
      </c>
      <c r="R4" s="16" t="s">
        <v>3</v>
      </c>
    </row>
    <row r="5" spans="1:18" s="5" customFormat="1" ht="3" customHeight="1">
      <c r="A5" s="4"/>
      <c r="B5" s="4"/>
      <c r="C5" s="6"/>
      <c r="D5" s="4"/>
      <c r="E5" s="4"/>
      <c r="F5" s="22"/>
      <c r="G5" s="22"/>
      <c r="H5" s="4"/>
      <c r="I5" s="4"/>
      <c r="J5" s="4"/>
      <c r="K5" s="4"/>
      <c r="L5" s="4"/>
      <c r="M5" s="4"/>
      <c r="N5" s="4"/>
      <c r="O5" s="4"/>
      <c r="P5" s="14"/>
      <c r="Q5" s="14"/>
      <c r="R5" s="14"/>
    </row>
    <row r="6" spans="1:18" s="4" customFormat="1" ht="12" customHeight="1">
      <c r="A6" s="33" t="s">
        <v>4</v>
      </c>
      <c r="B6" s="33"/>
      <c r="C6" s="6"/>
      <c r="D6" s="1">
        <v>28924</v>
      </c>
      <c r="E6" s="1">
        <v>10732</v>
      </c>
      <c r="F6" s="1">
        <v>18192</v>
      </c>
      <c r="G6" s="1">
        <v>28513</v>
      </c>
      <c r="H6" s="1">
        <v>10414</v>
      </c>
      <c r="I6" s="1">
        <v>18090</v>
      </c>
      <c r="J6" s="1">
        <v>29155</v>
      </c>
      <c r="K6" s="1">
        <v>11029</v>
      </c>
      <c r="L6" s="1">
        <f>SUM(L7:L19)</f>
        <v>18225</v>
      </c>
      <c r="M6" s="1">
        <v>29068</v>
      </c>
      <c r="N6" s="1">
        <f>SUM(N7:N19)</f>
        <v>10739</v>
      </c>
      <c r="O6" s="1">
        <f>SUM(O7:O19)</f>
        <v>18341</v>
      </c>
      <c r="P6" s="37">
        <v>29193</v>
      </c>
      <c r="Q6" s="37">
        <f>SUM(Q7:Q19)</f>
        <v>11215</v>
      </c>
      <c r="R6" s="37">
        <f>SUM(R7:R19)</f>
        <v>17969</v>
      </c>
    </row>
    <row r="7" spans="1:18" s="4" customFormat="1" ht="12" customHeight="1">
      <c r="A7" s="33" t="s">
        <v>5</v>
      </c>
      <c r="B7" s="33"/>
      <c r="C7" s="6"/>
      <c r="D7" s="1">
        <v>6712</v>
      </c>
      <c r="E7" s="1">
        <v>1554</v>
      </c>
      <c r="F7" s="1">
        <v>5158</v>
      </c>
      <c r="G7" s="1">
        <v>6724</v>
      </c>
      <c r="H7" s="1">
        <v>1479</v>
      </c>
      <c r="I7" s="1">
        <f>+G7-H7</f>
        <v>5245</v>
      </c>
      <c r="J7" s="1">
        <v>6768</v>
      </c>
      <c r="K7" s="1">
        <v>1343</v>
      </c>
      <c r="L7" s="1">
        <f>J7-K7</f>
        <v>5425</v>
      </c>
      <c r="M7" s="1">
        <v>6811</v>
      </c>
      <c r="N7" s="1">
        <v>1213</v>
      </c>
      <c r="O7" s="1">
        <f>M7-N7</f>
        <v>5598</v>
      </c>
      <c r="P7" s="37">
        <v>6673</v>
      </c>
      <c r="Q7" s="37">
        <v>1090</v>
      </c>
      <c r="R7" s="37">
        <f aca="true" t="shared" si="0" ref="R7:R19">P7-Q7</f>
        <v>5583</v>
      </c>
    </row>
    <row r="8" spans="1:18" s="4" customFormat="1" ht="12" customHeight="1">
      <c r="A8" s="33" t="s">
        <v>6</v>
      </c>
      <c r="B8" s="33"/>
      <c r="C8" s="6"/>
      <c r="D8" s="1">
        <v>110</v>
      </c>
      <c r="E8" s="1">
        <v>34</v>
      </c>
      <c r="F8" s="1">
        <v>76</v>
      </c>
      <c r="G8" s="1">
        <v>121</v>
      </c>
      <c r="H8" s="1">
        <v>34</v>
      </c>
      <c r="I8" s="1">
        <f aca="true" t="shared" si="1" ref="I8:I19">+G8-H8</f>
        <v>87</v>
      </c>
      <c r="J8" s="1">
        <v>125</v>
      </c>
      <c r="K8" s="1">
        <v>30</v>
      </c>
      <c r="L8" s="1">
        <f aca="true" t="shared" si="2" ref="L8:L19">J8-K8</f>
        <v>95</v>
      </c>
      <c r="M8" s="1">
        <v>128</v>
      </c>
      <c r="N8" s="1">
        <v>28</v>
      </c>
      <c r="O8" s="1">
        <f aca="true" t="shared" si="3" ref="O8:O19">M8-N8</f>
        <v>100</v>
      </c>
      <c r="P8" s="37">
        <v>152</v>
      </c>
      <c r="Q8" s="37">
        <v>39</v>
      </c>
      <c r="R8" s="37">
        <f t="shared" si="0"/>
        <v>113</v>
      </c>
    </row>
    <row r="9" spans="1:18" s="4" customFormat="1" ht="12" customHeight="1">
      <c r="A9" s="33" t="s">
        <v>7</v>
      </c>
      <c r="B9" s="33"/>
      <c r="C9" s="6"/>
      <c r="D9" s="1">
        <v>25</v>
      </c>
      <c r="E9" s="1">
        <v>1</v>
      </c>
      <c r="F9" s="1">
        <v>25</v>
      </c>
      <c r="G9" s="1">
        <v>26</v>
      </c>
      <c r="H9" s="1">
        <v>0</v>
      </c>
      <c r="I9" s="1">
        <f t="shared" si="1"/>
        <v>26</v>
      </c>
      <c r="J9" s="1">
        <v>27</v>
      </c>
      <c r="K9" s="1">
        <v>0</v>
      </c>
      <c r="L9" s="1">
        <f t="shared" si="2"/>
        <v>27</v>
      </c>
      <c r="M9" s="1">
        <v>28</v>
      </c>
      <c r="N9" s="1">
        <v>0</v>
      </c>
      <c r="O9" s="1">
        <f t="shared" si="3"/>
        <v>28</v>
      </c>
      <c r="P9" s="37">
        <v>28</v>
      </c>
      <c r="Q9" s="37">
        <v>0</v>
      </c>
      <c r="R9" s="37">
        <f t="shared" si="0"/>
        <v>28</v>
      </c>
    </row>
    <row r="10" spans="1:18" s="4" customFormat="1" ht="12" customHeight="1">
      <c r="A10" s="33" t="s">
        <v>8</v>
      </c>
      <c r="B10" s="33"/>
      <c r="C10" s="6"/>
      <c r="D10" s="1">
        <v>27</v>
      </c>
      <c r="E10" s="1">
        <v>8</v>
      </c>
      <c r="F10" s="1">
        <v>19</v>
      </c>
      <c r="G10" s="1">
        <v>25</v>
      </c>
      <c r="H10" s="1">
        <v>5</v>
      </c>
      <c r="I10" s="1">
        <f t="shared" si="1"/>
        <v>20</v>
      </c>
      <c r="J10" s="1">
        <v>23</v>
      </c>
      <c r="K10" s="1">
        <v>4</v>
      </c>
      <c r="L10" s="1">
        <f t="shared" si="2"/>
        <v>19</v>
      </c>
      <c r="M10" s="1">
        <v>27</v>
      </c>
      <c r="N10" s="1">
        <v>5</v>
      </c>
      <c r="O10" s="1">
        <f t="shared" si="3"/>
        <v>22</v>
      </c>
      <c r="P10" s="37">
        <v>31</v>
      </c>
      <c r="Q10" s="37">
        <v>4</v>
      </c>
      <c r="R10" s="37">
        <f t="shared" si="0"/>
        <v>27</v>
      </c>
    </row>
    <row r="11" spans="1:18" s="4" customFormat="1" ht="12" customHeight="1">
      <c r="A11" s="33" t="s">
        <v>9</v>
      </c>
      <c r="B11" s="33"/>
      <c r="C11" s="6"/>
      <c r="D11" s="1">
        <v>59</v>
      </c>
      <c r="E11" s="1">
        <v>10</v>
      </c>
      <c r="F11" s="1">
        <v>50</v>
      </c>
      <c r="G11" s="1">
        <v>51</v>
      </c>
      <c r="H11" s="1">
        <v>7</v>
      </c>
      <c r="I11" s="1">
        <f t="shared" si="1"/>
        <v>44</v>
      </c>
      <c r="J11" s="1">
        <v>45</v>
      </c>
      <c r="K11" s="1">
        <v>7</v>
      </c>
      <c r="L11" s="1">
        <f t="shared" si="2"/>
        <v>38</v>
      </c>
      <c r="M11" s="1">
        <v>44</v>
      </c>
      <c r="N11" s="1">
        <v>5</v>
      </c>
      <c r="O11" s="1">
        <f t="shared" si="3"/>
        <v>39</v>
      </c>
      <c r="P11" s="37">
        <v>39</v>
      </c>
      <c r="Q11" s="37">
        <v>3</v>
      </c>
      <c r="R11" s="37">
        <f t="shared" si="0"/>
        <v>36</v>
      </c>
    </row>
    <row r="12" spans="1:18" s="4" customFormat="1" ht="12" customHeight="1">
      <c r="A12" s="33" t="s">
        <v>10</v>
      </c>
      <c r="B12" s="33"/>
      <c r="C12" s="6"/>
      <c r="D12" s="1">
        <v>2683</v>
      </c>
      <c r="E12" s="1">
        <v>384</v>
      </c>
      <c r="F12" s="1">
        <v>2299</v>
      </c>
      <c r="G12" s="1">
        <v>2744</v>
      </c>
      <c r="H12" s="1">
        <v>341</v>
      </c>
      <c r="I12" s="1">
        <f t="shared" si="1"/>
        <v>2403</v>
      </c>
      <c r="J12" s="1">
        <v>2695</v>
      </c>
      <c r="K12" s="1">
        <v>282</v>
      </c>
      <c r="L12" s="1">
        <f t="shared" si="2"/>
        <v>2413</v>
      </c>
      <c r="M12" s="1">
        <v>2771</v>
      </c>
      <c r="N12" s="1">
        <v>263</v>
      </c>
      <c r="O12" s="1">
        <f t="shared" si="3"/>
        <v>2508</v>
      </c>
      <c r="P12" s="37">
        <v>2606</v>
      </c>
      <c r="Q12" s="37">
        <v>219</v>
      </c>
      <c r="R12" s="37">
        <f t="shared" si="0"/>
        <v>2387</v>
      </c>
    </row>
    <row r="13" spans="1:18" s="4" customFormat="1" ht="12" customHeight="1">
      <c r="A13" s="33" t="s">
        <v>11</v>
      </c>
      <c r="B13" s="33"/>
      <c r="C13" s="6"/>
      <c r="D13" s="1">
        <v>4276</v>
      </c>
      <c r="E13" s="1">
        <v>974</v>
      </c>
      <c r="F13" s="1">
        <v>3302</v>
      </c>
      <c r="G13" s="1">
        <f>2093+1751+240</f>
        <v>4084</v>
      </c>
      <c r="H13" s="1">
        <f>259+503+128</f>
        <v>890</v>
      </c>
      <c r="I13" s="1">
        <f t="shared" si="1"/>
        <v>3194</v>
      </c>
      <c r="J13" s="1">
        <v>3916</v>
      </c>
      <c r="K13" s="1">
        <v>806</v>
      </c>
      <c r="L13" s="1">
        <f t="shared" si="2"/>
        <v>3110</v>
      </c>
      <c r="M13" s="1">
        <f>2093+1577+209</f>
        <v>3879</v>
      </c>
      <c r="N13" s="1">
        <f>242+403+109</f>
        <v>754</v>
      </c>
      <c r="O13" s="1">
        <f t="shared" si="3"/>
        <v>3125</v>
      </c>
      <c r="P13" s="37">
        <v>3693</v>
      </c>
      <c r="Q13" s="37">
        <v>678</v>
      </c>
      <c r="R13" s="37">
        <f t="shared" si="0"/>
        <v>3015</v>
      </c>
    </row>
    <row r="14" spans="1:18" s="4" customFormat="1" ht="12" customHeight="1">
      <c r="A14" s="33" t="s">
        <v>12</v>
      </c>
      <c r="B14" s="33"/>
      <c r="C14" s="6"/>
      <c r="D14" s="1">
        <v>400</v>
      </c>
      <c r="E14" s="1">
        <v>5</v>
      </c>
      <c r="F14" s="1">
        <v>395</v>
      </c>
      <c r="G14" s="1">
        <v>461</v>
      </c>
      <c r="H14" s="1">
        <v>4</v>
      </c>
      <c r="I14" s="1">
        <f t="shared" si="1"/>
        <v>457</v>
      </c>
      <c r="J14" s="1">
        <v>455</v>
      </c>
      <c r="K14" s="1">
        <v>3</v>
      </c>
      <c r="L14" s="1">
        <f t="shared" si="2"/>
        <v>452</v>
      </c>
      <c r="M14" s="1">
        <v>496</v>
      </c>
      <c r="N14" s="1">
        <v>3</v>
      </c>
      <c r="O14" s="1">
        <f t="shared" si="3"/>
        <v>493</v>
      </c>
      <c r="P14" s="37">
        <v>470</v>
      </c>
      <c r="Q14" s="37">
        <v>5</v>
      </c>
      <c r="R14" s="37">
        <f t="shared" si="0"/>
        <v>465</v>
      </c>
    </row>
    <row r="15" spans="1:18" s="4" customFormat="1" ht="12" customHeight="1">
      <c r="A15" s="33" t="s">
        <v>13</v>
      </c>
      <c r="B15" s="33"/>
      <c r="C15" s="6"/>
      <c r="D15" s="1">
        <v>2102</v>
      </c>
      <c r="E15" s="1">
        <v>982</v>
      </c>
      <c r="F15" s="1">
        <v>1119</v>
      </c>
      <c r="G15" s="1">
        <v>2135</v>
      </c>
      <c r="H15" s="1">
        <v>1039</v>
      </c>
      <c r="I15" s="1">
        <f t="shared" si="1"/>
        <v>1096</v>
      </c>
      <c r="J15" s="1">
        <v>2057</v>
      </c>
      <c r="K15" s="1">
        <v>1039</v>
      </c>
      <c r="L15" s="1">
        <f t="shared" si="2"/>
        <v>1018</v>
      </c>
      <c r="M15" s="1">
        <v>1993</v>
      </c>
      <c r="N15" s="1">
        <v>973</v>
      </c>
      <c r="O15" s="1">
        <f t="shared" si="3"/>
        <v>1020</v>
      </c>
      <c r="P15" s="37">
        <v>1764</v>
      </c>
      <c r="Q15" s="37">
        <v>860</v>
      </c>
      <c r="R15" s="37">
        <f t="shared" si="0"/>
        <v>904</v>
      </c>
    </row>
    <row r="16" spans="1:18" s="4" customFormat="1" ht="12" customHeight="1">
      <c r="A16" s="33" t="s">
        <v>14</v>
      </c>
      <c r="B16" s="33"/>
      <c r="C16" s="6"/>
      <c r="D16" s="1">
        <v>1982</v>
      </c>
      <c r="E16" s="1">
        <v>1080</v>
      </c>
      <c r="F16" s="1">
        <v>902</v>
      </c>
      <c r="G16" s="1">
        <f>1114+711</f>
        <v>1825</v>
      </c>
      <c r="H16" s="1">
        <f>637+267</f>
        <v>904</v>
      </c>
      <c r="I16" s="1">
        <f t="shared" si="1"/>
        <v>921</v>
      </c>
      <c r="J16" s="1">
        <v>1958</v>
      </c>
      <c r="K16" s="1">
        <v>957</v>
      </c>
      <c r="L16" s="1">
        <f t="shared" si="2"/>
        <v>1001</v>
      </c>
      <c r="M16" s="1">
        <f>1041+655+20</f>
        <v>1716</v>
      </c>
      <c r="N16" s="1">
        <f>608+202+12</f>
        <v>822</v>
      </c>
      <c r="O16" s="1">
        <f t="shared" si="3"/>
        <v>894</v>
      </c>
      <c r="P16" s="37">
        <v>1883</v>
      </c>
      <c r="Q16" s="37">
        <v>981</v>
      </c>
      <c r="R16" s="37">
        <f t="shared" si="0"/>
        <v>902</v>
      </c>
    </row>
    <row r="17" spans="1:18" s="4" customFormat="1" ht="12" customHeight="1">
      <c r="A17" s="33" t="s">
        <v>15</v>
      </c>
      <c r="B17" s="33"/>
      <c r="C17" s="6"/>
      <c r="D17" s="1">
        <v>4588</v>
      </c>
      <c r="E17" s="1">
        <v>1924</v>
      </c>
      <c r="F17" s="1">
        <v>2664</v>
      </c>
      <c r="G17" s="1">
        <v>4326</v>
      </c>
      <c r="H17" s="1">
        <v>1755</v>
      </c>
      <c r="I17" s="1">
        <f t="shared" si="1"/>
        <v>2571</v>
      </c>
      <c r="J17" s="1">
        <v>4328</v>
      </c>
      <c r="K17" s="1">
        <v>1776</v>
      </c>
      <c r="L17" s="1">
        <f t="shared" si="2"/>
        <v>2552</v>
      </c>
      <c r="M17" s="1">
        <v>4022</v>
      </c>
      <c r="N17" s="1">
        <v>1685</v>
      </c>
      <c r="O17" s="1">
        <f t="shared" si="3"/>
        <v>2337</v>
      </c>
      <c r="P17" s="37">
        <v>4249</v>
      </c>
      <c r="Q17" s="37">
        <v>1770</v>
      </c>
      <c r="R17" s="37">
        <f t="shared" si="0"/>
        <v>2479</v>
      </c>
    </row>
    <row r="18" spans="1:18" s="4" customFormat="1" ht="12" customHeight="1">
      <c r="A18" s="33" t="s">
        <v>16</v>
      </c>
      <c r="B18" s="33"/>
      <c r="C18" s="6"/>
      <c r="D18" s="1">
        <v>1263</v>
      </c>
      <c r="E18" s="1">
        <v>831</v>
      </c>
      <c r="F18" s="1">
        <v>432</v>
      </c>
      <c r="G18" s="1">
        <v>1201</v>
      </c>
      <c r="H18" s="1">
        <v>768</v>
      </c>
      <c r="I18" s="1">
        <f t="shared" si="1"/>
        <v>433</v>
      </c>
      <c r="J18" s="1">
        <v>1984</v>
      </c>
      <c r="K18" s="1">
        <v>1381</v>
      </c>
      <c r="L18" s="1">
        <f t="shared" si="2"/>
        <v>603</v>
      </c>
      <c r="M18" s="1">
        <v>2223</v>
      </c>
      <c r="N18" s="1">
        <v>1420</v>
      </c>
      <c r="O18" s="1">
        <f t="shared" si="3"/>
        <v>803</v>
      </c>
      <c r="P18" s="37">
        <v>2261</v>
      </c>
      <c r="Q18" s="37">
        <v>1479</v>
      </c>
      <c r="R18" s="37">
        <f t="shared" si="0"/>
        <v>782</v>
      </c>
    </row>
    <row r="19" spans="1:18" s="4" customFormat="1" ht="12" customHeight="1">
      <c r="A19" s="33" t="s">
        <v>17</v>
      </c>
      <c r="B19" s="33"/>
      <c r="C19" s="6"/>
      <c r="D19" s="1">
        <v>4697</v>
      </c>
      <c r="E19" s="1">
        <v>2948</v>
      </c>
      <c r="F19" s="1">
        <v>1749</v>
      </c>
      <c r="G19" s="1">
        <f>4768+13</f>
        <v>4781</v>
      </c>
      <c r="H19" s="1">
        <f>3186+2</f>
        <v>3188</v>
      </c>
      <c r="I19" s="1">
        <f t="shared" si="1"/>
        <v>1593</v>
      </c>
      <c r="J19" s="1">
        <v>4873</v>
      </c>
      <c r="K19" s="1">
        <v>3401</v>
      </c>
      <c r="L19" s="1">
        <f t="shared" si="2"/>
        <v>1472</v>
      </c>
      <c r="M19" s="1">
        <f>4931+11</f>
        <v>4942</v>
      </c>
      <c r="N19" s="1">
        <f>3564+4</f>
        <v>3568</v>
      </c>
      <c r="O19" s="1">
        <f t="shared" si="3"/>
        <v>1374</v>
      </c>
      <c r="P19" s="37">
        <v>5335</v>
      </c>
      <c r="Q19" s="37">
        <v>4087</v>
      </c>
      <c r="R19" s="37">
        <f t="shared" si="0"/>
        <v>1248</v>
      </c>
    </row>
    <row r="20" spans="1:18" s="4" customFormat="1" ht="3" customHeight="1">
      <c r="A20" s="11"/>
      <c r="B20" s="11"/>
      <c r="C20" s="12"/>
      <c r="D20" s="13"/>
      <c r="E20" s="13"/>
      <c r="F20" s="13"/>
      <c r="G20" s="13"/>
      <c r="H20" s="13"/>
      <c r="I20" s="13"/>
      <c r="J20" s="13"/>
      <c r="K20" s="11"/>
      <c r="L20" s="11"/>
      <c r="M20" s="11"/>
      <c r="N20" s="11"/>
      <c r="O20" s="11"/>
      <c r="P20" s="23"/>
      <c r="Q20" s="23"/>
      <c r="R20" s="23"/>
    </row>
    <row r="21" spans="1:13" ht="6" customHeight="1">
      <c r="A21" s="4"/>
      <c r="B21" s="4"/>
      <c r="C21" s="4"/>
      <c r="F21" s="1"/>
      <c r="G21" s="1"/>
      <c r="H21" s="1"/>
      <c r="I21" s="1"/>
      <c r="J21" s="1"/>
      <c r="K21" s="1"/>
      <c r="L21" s="1"/>
      <c r="M21" s="1"/>
    </row>
    <row r="22" spans="1:13" ht="24" customHeight="1">
      <c r="A22" s="34" t="s">
        <v>25</v>
      </c>
      <c r="B22" s="35"/>
      <c r="C22" s="35"/>
      <c r="D22" s="35"/>
      <c r="E22" s="35"/>
      <c r="F22" s="8"/>
      <c r="G22" s="8"/>
      <c r="H22" s="8"/>
      <c r="I22" s="8"/>
      <c r="J22" s="8"/>
      <c r="K22" s="8"/>
      <c r="L22" s="8"/>
      <c r="M22" s="8"/>
    </row>
    <row r="29" spans="1:2" ht="10.5">
      <c r="A29" s="36"/>
      <c r="B29" s="36"/>
    </row>
    <row r="30" spans="1:2" ht="10.5">
      <c r="A30" s="33"/>
      <c r="B30" s="33"/>
    </row>
    <row r="31" spans="1:2" ht="10.5">
      <c r="A31" s="33"/>
      <c r="B31" s="33"/>
    </row>
    <row r="32" spans="1:2" ht="10.5">
      <c r="A32" s="33"/>
      <c r="B32" s="33"/>
    </row>
    <row r="33" spans="1:2" ht="10.5">
      <c r="A33" s="33"/>
      <c r="B33" s="33"/>
    </row>
    <row r="34" spans="1:2" ht="10.5">
      <c r="A34" s="33"/>
      <c r="B34" s="33"/>
    </row>
    <row r="35" spans="1:2" ht="10.5">
      <c r="A35" s="33"/>
      <c r="B35" s="33"/>
    </row>
    <row r="36" spans="1:2" ht="10.5">
      <c r="A36" s="33"/>
      <c r="B36" s="33"/>
    </row>
    <row r="37" spans="1:2" ht="10.5">
      <c r="A37" s="33"/>
      <c r="B37" s="33"/>
    </row>
    <row r="38" spans="1:2" ht="10.5">
      <c r="A38" s="33"/>
      <c r="B38" s="33"/>
    </row>
    <row r="39" spans="1:2" ht="10.5">
      <c r="A39" s="33"/>
      <c r="B39" s="33"/>
    </row>
    <row r="40" spans="1:2" ht="10.5">
      <c r="A40" s="33"/>
      <c r="B40" s="33"/>
    </row>
    <row r="41" spans="1:2" ht="10.5">
      <c r="A41" s="33"/>
      <c r="B41" s="33"/>
    </row>
    <row r="42" spans="1:2" ht="10.5">
      <c r="A42" s="33"/>
      <c r="B42" s="33"/>
    </row>
  </sheetData>
  <mergeCells count="36">
    <mergeCell ref="A35:B35"/>
    <mergeCell ref="A36:B36"/>
    <mergeCell ref="A41:B41"/>
    <mergeCell ref="A42:B42"/>
    <mergeCell ref="A37:B37"/>
    <mergeCell ref="A38:B38"/>
    <mergeCell ref="A39:B39"/>
    <mergeCell ref="A40:B40"/>
    <mergeCell ref="A31:B31"/>
    <mergeCell ref="A32:B32"/>
    <mergeCell ref="A33:B33"/>
    <mergeCell ref="A34:B34"/>
    <mergeCell ref="A29:B29"/>
    <mergeCell ref="A30:B30"/>
    <mergeCell ref="A19:B19"/>
    <mergeCell ref="A18:B18"/>
    <mergeCell ref="A14:B14"/>
    <mergeCell ref="A15:B15"/>
    <mergeCell ref="A16:B16"/>
    <mergeCell ref="A22:E22"/>
    <mergeCell ref="A3:B4"/>
    <mergeCell ref="A6:B6"/>
    <mergeCell ref="A7:B7"/>
    <mergeCell ref="A17:B17"/>
    <mergeCell ref="A8:B8"/>
    <mergeCell ref="A9:B9"/>
    <mergeCell ref="A10:B10"/>
    <mergeCell ref="A11:B11"/>
    <mergeCell ref="A12:B12"/>
    <mergeCell ref="A13:B13"/>
    <mergeCell ref="P3:R3"/>
    <mergeCell ref="E1:I1"/>
    <mergeCell ref="G3:I3"/>
    <mergeCell ref="J3:L3"/>
    <mergeCell ref="M3:O3"/>
    <mergeCell ref="D3:F3"/>
  </mergeCells>
  <printOptions horizontalCentered="1"/>
  <pageMargins left="0.5118110236220472" right="0.5118110236220472" top="0.31496062992125984" bottom="0.5905511811023623" header="0" footer="0.5118110236220472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企画部情報企画課</cp:lastModifiedBy>
  <cp:lastPrinted>2002-02-08T01:33:33Z</cp:lastPrinted>
  <dcterms:created xsi:type="dcterms:W3CDTF">1999-03-15T08:43:42Z</dcterms:created>
  <dcterms:modified xsi:type="dcterms:W3CDTF">2004-02-10T00:32:22Z</dcterms:modified>
  <cp:category/>
  <cp:version/>
  <cp:contentType/>
  <cp:contentStatus/>
</cp:coreProperties>
</file>