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8100" activeTab="0"/>
  </bookViews>
  <sheets>
    <sheet name="229 h12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<sst xmlns="http://schemas.openxmlformats.org/spreadsheetml/2006/main" count="97" uniqueCount="63">
  <si>
    <t>市　町　村</t>
  </si>
  <si>
    <t>行政人口(a)</t>
  </si>
  <si>
    <t>処理区域</t>
  </si>
  <si>
    <t>下水道普及率</t>
  </si>
  <si>
    <t>終末処理場</t>
  </si>
  <si>
    <t>（人）</t>
  </si>
  <si>
    <t>面　　積</t>
  </si>
  <si>
    <t>（ｂ)／(a)</t>
  </si>
  <si>
    <t>施設数</t>
  </si>
  <si>
    <t>処理能力</t>
  </si>
  <si>
    <t>ha</t>
  </si>
  <si>
    <t xml:space="preserve">人 </t>
  </si>
  <si>
    <t>平成 8年度末</t>
  </si>
  <si>
    <t>平成 9年度末</t>
  </si>
  <si>
    <t>平成10年度末</t>
  </si>
  <si>
    <t>平成11年度末</t>
  </si>
  <si>
    <t>平成12年度末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</si>
  <si>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</si>
  <si>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</si>
  <si>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</si>
  <si>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</si>
  <si>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</si>
  <si>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</si>
  <si>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</si>
  <si>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</si>
  <si>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小矢部川</t>
  </si>
  <si>
    <t>　　　　―</t>
  </si>
  <si>
    <t>小矢部市</t>
  </si>
  <si>
    <t>大沢野町</t>
  </si>
  <si>
    <t>大山町</t>
  </si>
  <si>
    <t>舟橋村</t>
  </si>
  <si>
    <t>中新川</t>
  </si>
  <si>
    <t>上市町</t>
  </si>
  <si>
    <t>立山町</t>
  </si>
  <si>
    <t>宇奈月町</t>
  </si>
  <si>
    <t>入善町</t>
  </si>
  <si>
    <t>朝日町</t>
  </si>
  <si>
    <t>八尾町</t>
  </si>
  <si>
    <t>神通川左岸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</si>
  <si>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</si>
  <si>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</si>
  <si>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</si>
  <si>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</si>
  <si>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</si>
  <si>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</si>
  <si>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</si>
  <si>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</si>
  <si>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</si>
  <si>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</si>
  <si>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</si>
  <si>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</si>
  <si>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</si>
  <si>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</si>
  <si>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</si>
  <si>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</si>
  <si>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</si>
  <si>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中新川公共下水道</t>
  </si>
  <si>
    <t>小矢部川流域</t>
  </si>
  <si>
    <t>神通川左岸流域</t>
  </si>
  <si>
    <t>注１　特定環境保全公共下水道を含む。
　２　流域関連公共下水道のみの市町村については、終末処理場の欄に流域名を記す。
　３　舟橋村、上市町及び立山町の公共は、中新川公共下水道事務組合により整備中である。
　４　農業集落排水施設及び林業集落排水施設の公共下水道への流入（氷見市、黒部市、大山町、井口村）を含む。
資料　富山県下水道課「富山県の下水道」、参考資料　平成13年度実施計画調書より</t>
  </si>
  <si>
    <r>
      <t xml:space="preserve">229 </t>
    </r>
    <r>
      <rPr>
        <sz val="14"/>
        <rFont val="ＭＳ 明朝"/>
        <family val="1"/>
      </rPr>
      <t xml:space="preserve"> 市町村別公共下水道(流域下水道を含む)整備状況</t>
    </r>
  </si>
  <si>
    <r>
      <t>千m</t>
    </r>
    <r>
      <rPr>
        <vertAlign val="superscript"/>
        <sz val="6"/>
        <rFont val="ＭＳ 明朝"/>
        <family val="1"/>
      </rPr>
      <t>3</t>
    </r>
    <r>
      <rPr>
        <sz val="6"/>
        <rFont val="ＭＳ 明朝"/>
        <family val="1"/>
      </rPr>
      <t>/日</t>
    </r>
  </si>
  <si>
    <t>人　口 (ｂ)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</si>
</sst>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\(0.0\)"/>
    <numFmt numFmtId="178" formatCode="0_);\(0\)"/>
    <numFmt numFmtId="179" formatCode="\(General\)"/>
    <numFmt numFmtId="180" formatCode="\(#\ ###\ ##0\)\ "/>
    <numFmt numFmtId="181" formatCode="#\ ###\ ##0\ \ \ \ "/>
    <numFmt numFmtId="182" formatCode="#\ ###\ ##0* \ "/>
    <numFmt numFmtId="183" formatCode="#\ ###\ ##0\ \ "/>
    <numFmt numFmtId="184" formatCode="[&lt;=999]000;000\-00"/>
    <numFmt numFmtId="185" formatCode="#\ ###\ ##0"/>
    <numFmt numFmtId="186" formatCode="\(###\ ##0\)\ "/>
    <numFmt numFmtId="187" formatCode="\(##\ ##0\)\ "/>
    <numFmt numFmtId="188" formatCode="\(###\ ##0\)"/>
    <numFmt numFmtId="189" formatCode="\(##\ ##0\)"/>
    <numFmt numFmtId="190" formatCode="0.0_);[Red]\(0.0\)"/>
    <numFmt numFmtId="191" formatCode="#,##0.0;\-#,##0.0"/>
    <numFmt numFmtId="192" formatCode="0_ "/>
    <numFmt numFmtId="193" formatCode="0_);[Red]\(0\)"/>
    <numFmt numFmtId="194" formatCode="#,##0_);[Red]\(#,##0\)"/>
    <numFmt numFmtId="195" formatCode="#,##0.0_);[Red]\(#,##0.0\)"/>
  </numFmts>
  <fonts count="12">
    <font>
      <sz val="11"/>
      <name val="ＭＳ Ｐゴシック"/>
      <family val="0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明朝"/>
      <family val="1"/>
    </font>
    <font>
      <vertAlign val="subscript"/>
      <sz val="8"/>
      <name val="ＭＳ 明朝"/>
      <family val="1"/>
    </font>
    <font>
      <vertAlign val="superscript"/>
      <sz val="6"/>
      <name val="ＭＳ 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right" wrapText="1"/>
    </xf>
    <xf numFmtId="0" fontId="7" fillId="0" borderId="3" xfId="0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9" fillId="0" borderId="5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85" fontId="5" fillId="0" borderId="0" xfId="0" applyNumberFormat="1" applyFont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7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0" fontId="11" fillId="0" borderId="11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/>
    </xf>
    <xf numFmtId="0" fontId="11" fillId="0" borderId="6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5" fillId="0" borderId="1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176" fontId="5" fillId="0" borderId="0" xfId="0" applyNumberFormat="1" applyFont="1" applyAlignment="1">
      <alignment horizontal="right" vertical="center"/>
    </xf>
    <xf numFmtId="9" fontId="5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0" fillId="0" borderId="0" xfId="0" applyNumberFormat="1" applyFont="1" applyAlignment="1">
      <alignment horizontal="right" vertical="center"/>
    </xf>
    <xf numFmtId="9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185" fontId="10" fillId="0" borderId="0" xfId="0" applyNumberFormat="1" applyFont="1" applyAlignment="1">
      <alignment horizontal="right" vertical="center"/>
    </xf>
    <xf numFmtId="195" fontId="10" fillId="0" borderId="0" xfId="0" applyNumberFormat="1" applyFont="1" applyAlignment="1">
      <alignment horizontal="right" vertical="center"/>
    </xf>
    <xf numFmtId="185" fontId="5" fillId="0" borderId="0" xfId="0" applyNumberFormat="1" applyFont="1" applyAlignment="1">
      <alignment horizontal="center" vertical="center"/>
    </xf>
    <xf numFmtId="190" fontId="5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17</xdr:row>
      <xdr:rowOff>28575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59436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28575</xdr:colOff>
      <xdr:row>17</xdr:row>
      <xdr:rowOff>28575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594360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showGridLines="0" tabSelected="1" workbookViewId="0" topLeftCell="A16">
      <selection activeCell="M19" sqref="M19"/>
    </sheetView>
  </sheetViews>
  <sheetFormatPr defaultColWidth="9.00390625" defaultRowHeight="13.5"/>
  <cols>
    <col min="1" max="1" width="12.75390625" style="2" customWidth="1"/>
    <col min="2" max="2" width="0.875" style="2" customWidth="1"/>
    <col min="3" max="3" width="10.875" style="2" customWidth="1"/>
    <col min="4" max="5" width="9.50390625" style="2" customWidth="1"/>
    <col min="6" max="6" width="9.125" style="2" customWidth="1"/>
    <col min="7" max="7" width="2.25390625" style="2" customWidth="1"/>
    <col min="8" max="8" width="7.875" style="2" customWidth="1"/>
    <col min="9" max="9" width="0.875" style="2" customWidth="1"/>
    <col min="10" max="10" width="10.125" style="2" customWidth="1"/>
    <col min="11" max="11" width="3.875" style="2" customWidth="1"/>
    <col min="12" max="12" width="1.37890625" style="2" customWidth="1"/>
    <col min="13" max="16384" width="8.875" style="2" customWidth="1"/>
  </cols>
  <sheetData>
    <row r="1" spans="1:10" ht="21.75" customHeight="1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30" customHeight="1">
      <c r="A2" s="19"/>
      <c r="B2" s="20"/>
      <c r="C2" s="20"/>
      <c r="D2" s="1"/>
      <c r="E2" s="1"/>
      <c r="F2" s="1"/>
      <c r="G2" s="1"/>
      <c r="H2" s="1"/>
      <c r="I2" s="1"/>
      <c r="J2" s="1"/>
    </row>
    <row r="3" spans="1:10" ht="18" customHeight="1">
      <c r="A3" s="40" t="s">
        <v>0</v>
      </c>
      <c r="B3" s="32"/>
      <c r="C3" s="39" t="s">
        <v>1</v>
      </c>
      <c r="D3" s="29" t="s">
        <v>2</v>
      </c>
      <c r="E3" s="37"/>
      <c r="F3" s="3" t="s">
        <v>3</v>
      </c>
      <c r="G3" s="29" t="s">
        <v>4</v>
      </c>
      <c r="H3" s="21"/>
      <c r="I3" s="21"/>
      <c r="J3" s="21"/>
    </row>
    <row r="4" spans="1:10" ht="9.75" customHeight="1">
      <c r="A4" s="41"/>
      <c r="B4" s="42"/>
      <c r="C4" s="43" t="s">
        <v>5</v>
      </c>
      <c r="D4" s="38" t="s">
        <v>6</v>
      </c>
      <c r="E4" s="36" t="s">
        <v>62</v>
      </c>
      <c r="F4" s="27" t="s">
        <v>7</v>
      </c>
      <c r="G4" s="30" t="s">
        <v>8</v>
      </c>
      <c r="H4" s="31"/>
      <c r="I4" s="32"/>
      <c r="J4" s="22" t="s">
        <v>9</v>
      </c>
    </row>
    <row r="5" spans="1:10" ht="9.75" customHeight="1">
      <c r="A5" s="34"/>
      <c r="B5" s="35"/>
      <c r="C5" s="44"/>
      <c r="D5" s="4" t="s">
        <v>10</v>
      </c>
      <c r="E5" s="5" t="s">
        <v>11</v>
      </c>
      <c r="F5" s="28"/>
      <c r="G5" s="33"/>
      <c r="H5" s="34"/>
      <c r="I5" s="35"/>
      <c r="J5" s="6" t="s">
        <v>61</v>
      </c>
    </row>
    <row r="6" spans="1:2" ht="3" customHeight="1">
      <c r="A6" s="7"/>
      <c r="B6" s="8"/>
    </row>
    <row r="7" spans="1:10" ht="8.25" customHeight="1">
      <c r="A7" s="9" t="s">
        <v>12</v>
      </c>
      <c r="B7" s="10"/>
      <c r="C7" s="45">
        <v>1127643</v>
      </c>
      <c r="D7" s="45">
        <v>10862</v>
      </c>
      <c r="E7" s="45">
        <v>495911</v>
      </c>
      <c r="F7" s="46">
        <v>0.44</v>
      </c>
      <c r="G7" s="45"/>
      <c r="H7" s="47">
        <v>23</v>
      </c>
      <c r="I7" s="45"/>
      <c r="J7" s="48">
        <v>326.7</v>
      </c>
    </row>
    <row r="8" spans="1:10" s="11" customFormat="1" ht="8.25" customHeight="1">
      <c r="A8" s="9" t="s">
        <v>13</v>
      </c>
      <c r="B8" s="10"/>
      <c r="C8" s="45">
        <v>1128066</v>
      </c>
      <c r="D8" s="45">
        <v>11880</v>
      </c>
      <c r="E8" s="45">
        <v>556809</v>
      </c>
      <c r="F8" s="46">
        <f>+E8/C8</f>
        <v>0.49359611937599396</v>
      </c>
      <c r="G8" s="45"/>
      <c r="H8" s="47">
        <v>24</v>
      </c>
      <c r="I8" s="45"/>
      <c r="J8" s="48">
        <v>358.5</v>
      </c>
    </row>
    <row r="9" spans="1:10" s="11" customFormat="1" ht="8.25" customHeight="1">
      <c r="A9" s="9" t="s">
        <v>14</v>
      </c>
      <c r="B9" s="8"/>
      <c r="C9" s="45">
        <v>1126782</v>
      </c>
      <c r="D9" s="45">
        <v>13808</v>
      </c>
      <c r="E9" s="45">
        <v>584313</v>
      </c>
      <c r="F9" s="46">
        <f>+E9/C9</f>
        <v>0.5185679217452888</v>
      </c>
      <c r="G9" s="49"/>
      <c r="H9" s="49">
        <v>24</v>
      </c>
      <c r="I9" s="49"/>
      <c r="J9" s="48">
        <v>358.5</v>
      </c>
    </row>
    <row r="10" spans="1:10" s="11" customFormat="1" ht="8.25" customHeight="1">
      <c r="A10" s="9" t="s">
        <v>15</v>
      </c>
      <c r="B10" s="8"/>
      <c r="C10" s="45">
        <v>1126019</v>
      </c>
      <c r="D10" s="45">
        <v>15127.8</v>
      </c>
      <c r="E10" s="45">
        <v>613451</v>
      </c>
      <c r="F10" s="46">
        <f>+E10/C10</f>
        <v>0.5447963133836996</v>
      </c>
      <c r="G10" s="49"/>
      <c r="H10" s="47">
        <v>28</v>
      </c>
      <c r="I10" s="49"/>
      <c r="J10" s="48">
        <v>391.06</v>
      </c>
    </row>
    <row r="11" spans="1:10" s="11" customFormat="1" ht="10.5">
      <c r="A11" s="12" t="s">
        <v>16</v>
      </c>
      <c r="B11" s="13"/>
      <c r="C11" s="50">
        <f>SUM(C13:C47)</f>
        <v>1124414</v>
      </c>
      <c r="D11" s="50">
        <f>SUM(D13:D47)</f>
        <v>16614</v>
      </c>
      <c r="E11" s="50">
        <f>SUM(E13:E47)</f>
        <v>663090</v>
      </c>
      <c r="F11" s="51">
        <f>+E11/C11</f>
        <v>0.5897205121956859</v>
      </c>
      <c r="G11" s="52"/>
      <c r="H11" s="53">
        <f>SUM(H13:H50)</f>
        <v>30</v>
      </c>
      <c r="I11" s="52"/>
      <c r="J11" s="54">
        <f>SUM(J13:J50)</f>
        <v>403.27500000000003</v>
      </c>
    </row>
    <row r="12" spans="1:10" ht="4.5" customHeight="1">
      <c r="A12" s="14"/>
      <c r="B12" s="8"/>
      <c r="C12" s="45"/>
      <c r="D12" s="45"/>
      <c r="E12" s="45"/>
      <c r="F12" s="45"/>
      <c r="G12" s="45"/>
      <c r="H12" s="47"/>
      <c r="I12" s="45"/>
      <c r="J12" s="48"/>
    </row>
    <row r="13" spans="1:10" ht="8.25" customHeight="1">
      <c r="A13" s="9" t="s">
        <v>17</v>
      </c>
      <c r="B13" s="10"/>
      <c r="C13" s="45">
        <v>321435</v>
      </c>
      <c r="D13" s="45">
        <v>5799</v>
      </c>
      <c r="E13" s="45">
        <v>261139</v>
      </c>
      <c r="F13" s="46">
        <f aca="true" t="shared" si="0" ref="F13:F35">+E13/C13</f>
        <v>0.8124161961205221</v>
      </c>
      <c r="G13" s="45"/>
      <c r="H13" s="47">
        <v>3</v>
      </c>
      <c r="I13" s="45"/>
      <c r="J13" s="48">
        <f>153+6.5+2.3</f>
        <v>161.8</v>
      </c>
    </row>
    <row r="14" spans="1:10" ht="8.25" customHeight="1">
      <c r="A14" s="9" t="s">
        <v>18</v>
      </c>
      <c r="B14" s="10"/>
      <c r="C14" s="45">
        <v>172957</v>
      </c>
      <c r="D14" s="45">
        <v>2913</v>
      </c>
      <c r="E14" s="45">
        <v>133298</v>
      </c>
      <c r="F14" s="46">
        <f t="shared" si="0"/>
        <v>0.7707002318495348</v>
      </c>
      <c r="G14" s="45"/>
      <c r="H14" s="47">
        <v>3</v>
      </c>
      <c r="I14" s="45"/>
      <c r="J14" s="48">
        <f>55+7.5+1.1</f>
        <v>63.6</v>
      </c>
    </row>
    <row r="15" spans="1:10" ht="8.25" customHeight="1">
      <c r="A15" s="9" t="s">
        <v>19</v>
      </c>
      <c r="B15" s="10"/>
      <c r="C15" s="45">
        <v>37891</v>
      </c>
      <c r="D15" s="45">
        <v>601</v>
      </c>
      <c r="E15" s="45">
        <v>28358</v>
      </c>
      <c r="F15" s="46">
        <f t="shared" si="0"/>
        <v>0.7484099126441636</v>
      </c>
      <c r="G15" s="45"/>
      <c r="H15" s="47">
        <v>1</v>
      </c>
      <c r="I15" s="45"/>
      <c r="J15" s="48">
        <v>6.225</v>
      </c>
    </row>
    <row r="16" spans="1:10" ht="8.25" customHeight="1">
      <c r="A16" s="9" t="s">
        <v>20</v>
      </c>
      <c r="B16" s="10"/>
      <c r="C16" s="45">
        <v>47160</v>
      </c>
      <c r="D16" s="45">
        <v>569</v>
      </c>
      <c r="E16" s="45">
        <v>23746</v>
      </c>
      <c r="F16" s="46">
        <f t="shared" si="0"/>
        <v>0.5035199321458863</v>
      </c>
      <c r="G16" s="45"/>
      <c r="H16" s="47">
        <v>3</v>
      </c>
      <c r="I16" s="45"/>
      <c r="J16" s="48">
        <f>22.6+0.58+0.15</f>
        <v>23.33</v>
      </c>
    </row>
    <row r="17" spans="1:10" ht="8.25" customHeight="1">
      <c r="A17" s="9" t="s">
        <v>21</v>
      </c>
      <c r="B17" s="10"/>
      <c r="C17" s="45">
        <v>58101</v>
      </c>
      <c r="D17" s="45">
        <v>950</v>
      </c>
      <c r="E17" s="45">
        <v>31882</v>
      </c>
      <c r="F17" s="46">
        <f t="shared" si="0"/>
        <v>0.5487341009621177</v>
      </c>
      <c r="G17" s="45"/>
      <c r="H17" s="47">
        <v>2</v>
      </c>
      <c r="I17" s="45"/>
      <c r="J17" s="48">
        <f>13.4+0.4</f>
        <v>13.8</v>
      </c>
    </row>
    <row r="18" spans="1:10" ht="8.25" customHeight="1">
      <c r="A18" s="9" t="s">
        <v>22</v>
      </c>
      <c r="B18" s="10"/>
      <c r="C18" s="45">
        <v>33879</v>
      </c>
      <c r="D18" s="45">
        <v>413</v>
      </c>
      <c r="E18" s="45">
        <v>13866</v>
      </c>
      <c r="F18" s="46">
        <f t="shared" si="0"/>
        <v>0.4092800850084123</v>
      </c>
      <c r="G18" s="45"/>
      <c r="H18" s="47">
        <v>1</v>
      </c>
      <c r="I18" s="45"/>
      <c r="J18" s="48">
        <v>5.45</v>
      </c>
    </row>
    <row r="19" spans="1:10" ht="8.25" customHeight="1">
      <c r="A19" s="9" t="s">
        <v>23</v>
      </c>
      <c r="B19" s="10"/>
      <c r="C19" s="45">
        <v>36990</v>
      </c>
      <c r="D19" s="45">
        <v>401</v>
      </c>
      <c r="E19" s="45">
        <v>14700</v>
      </c>
      <c r="F19" s="46">
        <f t="shared" si="0"/>
        <v>0.39740470397404704</v>
      </c>
      <c r="G19" s="45"/>
      <c r="H19" s="47">
        <v>1</v>
      </c>
      <c r="I19" s="45"/>
      <c r="J19" s="48">
        <v>8.6</v>
      </c>
    </row>
    <row r="20" spans="1:10" ht="8.25" customHeight="1">
      <c r="A20" s="9" t="s">
        <v>24</v>
      </c>
      <c r="B20" s="10"/>
      <c r="C20" s="45">
        <v>41089</v>
      </c>
      <c r="D20" s="45">
        <v>426</v>
      </c>
      <c r="E20" s="45">
        <v>8861</v>
      </c>
      <c r="F20" s="46">
        <f t="shared" si="0"/>
        <v>0.2156538246245954</v>
      </c>
      <c r="G20" s="45"/>
      <c r="H20" s="15" t="s">
        <v>25</v>
      </c>
      <c r="I20" s="45"/>
      <c r="J20" s="55" t="s">
        <v>26</v>
      </c>
    </row>
    <row r="21" spans="1:10" ht="8.25" customHeight="1">
      <c r="A21" s="9" t="s">
        <v>27</v>
      </c>
      <c r="B21" s="10"/>
      <c r="C21" s="45">
        <v>34933</v>
      </c>
      <c r="D21" s="45">
        <v>432</v>
      </c>
      <c r="E21" s="45">
        <v>13221</v>
      </c>
      <c r="F21" s="46">
        <f t="shared" si="0"/>
        <v>0.3784673517877079</v>
      </c>
      <c r="G21" s="45"/>
      <c r="H21" s="15" t="s">
        <v>25</v>
      </c>
      <c r="I21" s="45"/>
      <c r="J21" s="55" t="s">
        <v>26</v>
      </c>
    </row>
    <row r="22" spans="1:10" ht="8.25" customHeight="1">
      <c r="A22" s="9" t="s">
        <v>28</v>
      </c>
      <c r="B22" s="10"/>
      <c r="C22" s="45">
        <v>22788</v>
      </c>
      <c r="D22" s="45">
        <v>394</v>
      </c>
      <c r="E22" s="45">
        <v>13438</v>
      </c>
      <c r="F22" s="46">
        <f t="shared" si="0"/>
        <v>0.5896963314024926</v>
      </c>
      <c r="G22" s="45"/>
      <c r="H22" s="47">
        <v>1</v>
      </c>
      <c r="I22" s="45"/>
      <c r="J22" s="48">
        <v>6.6</v>
      </c>
    </row>
    <row r="23" spans="1:10" ht="8.25" customHeight="1">
      <c r="A23" s="9" t="s">
        <v>29</v>
      </c>
      <c r="B23" s="10"/>
      <c r="C23" s="45">
        <v>11685</v>
      </c>
      <c r="D23" s="45">
        <v>294</v>
      </c>
      <c r="E23" s="45">
        <v>10589</v>
      </c>
      <c r="F23" s="46">
        <f t="shared" si="0"/>
        <v>0.9062045357295678</v>
      </c>
      <c r="G23" s="45"/>
      <c r="H23" s="47">
        <v>2</v>
      </c>
      <c r="I23" s="45"/>
      <c r="J23" s="48">
        <f>6.6+2</f>
        <v>8.6</v>
      </c>
    </row>
    <row r="24" spans="1:10" ht="8.25" customHeight="1">
      <c r="A24" s="9" t="s">
        <v>30</v>
      </c>
      <c r="B24" s="10"/>
      <c r="C24" s="45">
        <v>2291</v>
      </c>
      <c r="D24" s="45">
        <v>64</v>
      </c>
      <c r="E24" s="45">
        <v>1969</v>
      </c>
      <c r="F24" s="46">
        <f t="shared" si="0"/>
        <v>0.8594500218245308</v>
      </c>
      <c r="G24" s="45"/>
      <c r="H24" s="15" t="s">
        <v>31</v>
      </c>
      <c r="I24" s="45"/>
      <c r="J24" s="55" t="s">
        <v>26</v>
      </c>
    </row>
    <row r="25" spans="1:10" ht="8.25" customHeight="1">
      <c r="A25" s="9" t="s">
        <v>32</v>
      </c>
      <c r="B25" s="10"/>
      <c r="C25" s="45">
        <v>23661</v>
      </c>
      <c r="D25" s="45">
        <v>361</v>
      </c>
      <c r="E25" s="45">
        <v>9601</v>
      </c>
      <c r="F25" s="46">
        <f t="shared" si="0"/>
        <v>0.40577321330459404</v>
      </c>
      <c r="G25" s="45"/>
      <c r="H25" s="47">
        <v>2</v>
      </c>
      <c r="I25" s="45"/>
      <c r="J25" s="48">
        <f>0.6+0.7</f>
        <v>1.2999999999999998</v>
      </c>
    </row>
    <row r="26" spans="1:10" ht="8.25" customHeight="1">
      <c r="A26" s="9" t="s">
        <v>33</v>
      </c>
      <c r="B26" s="10"/>
      <c r="C26" s="45">
        <v>28481</v>
      </c>
      <c r="D26" s="45">
        <v>229</v>
      </c>
      <c r="E26" s="45">
        <v>7705</v>
      </c>
      <c r="F26" s="46">
        <f t="shared" si="0"/>
        <v>0.2705312313472139</v>
      </c>
      <c r="G26" s="45"/>
      <c r="H26" s="15" t="s">
        <v>31</v>
      </c>
      <c r="I26" s="45"/>
      <c r="J26" s="55" t="s">
        <v>26</v>
      </c>
    </row>
    <row r="27" spans="1:10" ht="8.25" customHeight="1">
      <c r="A27" s="9" t="s">
        <v>34</v>
      </c>
      <c r="B27" s="10"/>
      <c r="C27" s="45">
        <v>6523</v>
      </c>
      <c r="D27" s="45">
        <v>48</v>
      </c>
      <c r="E27" s="45">
        <v>1247</v>
      </c>
      <c r="F27" s="46">
        <f t="shared" si="0"/>
        <v>0.19116970718994328</v>
      </c>
      <c r="G27" s="45"/>
      <c r="H27" s="47">
        <v>2</v>
      </c>
      <c r="I27" s="45">
        <v>2</v>
      </c>
      <c r="J27" s="48">
        <v>4.4</v>
      </c>
    </row>
    <row r="28" spans="1:10" ht="8.25" customHeight="1">
      <c r="A28" s="9" t="s">
        <v>35</v>
      </c>
      <c r="B28" s="10"/>
      <c r="C28" s="45">
        <v>28957</v>
      </c>
      <c r="D28" s="45">
        <v>0</v>
      </c>
      <c r="E28" s="45">
        <v>0</v>
      </c>
      <c r="F28" s="46">
        <f t="shared" si="0"/>
        <v>0</v>
      </c>
      <c r="G28" s="45"/>
      <c r="H28" s="47">
        <v>0</v>
      </c>
      <c r="I28" s="45"/>
      <c r="J28" s="48">
        <v>0</v>
      </c>
    </row>
    <row r="29" spans="1:10" ht="8.25" customHeight="1">
      <c r="A29" s="9" t="s">
        <v>36</v>
      </c>
      <c r="B29" s="10"/>
      <c r="C29" s="45">
        <v>16246</v>
      </c>
      <c r="D29" s="45">
        <v>0</v>
      </c>
      <c r="E29" s="45">
        <v>0</v>
      </c>
      <c r="F29" s="46">
        <f t="shared" si="0"/>
        <v>0</v>
      </c>
      <c r="G29" s="45"/>
      <c r="H29" s="47">
        <v>0</v>
      </c>
      <c r="I29" s="45"/>
      <c r="J29" s="48">
        <v>0</v>
      </c>
    </row>
    <row r="30" spans="1:10" ht="8.25" customHeight="1">
      <c r="A30" s="9" t="s">
        <v>37</v>
      </c>
      <c r="B30" s="10"/>
      <c r="C30" s="45">
        <v>22565</v>
      </c>
      <c r="D30" s="45">
        <v>0</v>
      </c>
      <c r="E30" s="45">
        <v>0</v>
      </c>
      <c r="F30" s="46">
        <f t="shared" si="0"/>
        <v>0</v>
      </c>
      <c r="G30" s="45"/>
      <c r="H30" s="15" t="s">
        <v>38</v>
      </c>
      <c r="I30" s="45"/>
      <c r="J30" s="55" t="s">
        <v>26</v>
      </c>
    </row>
    <row r="31" spans="1:10" ht="8.25" customHeight="1">
      <c r="A31" s="9" t="s">
        <v>39</v>
      </c>
      <c r="B31" s="10"/>
      <c r="C31" s="45">
        <v>34606</v>
      </c>
      <c r="D31" s="45">
        <v>246</v>
      </c>
      <c r="E31" s="45">
        <v>8302</v>
      </c>
      <c r="F31" s="46">
        <f t="shared" si="0"/>
        <v>0.2399005952724961</v>
      </c>
      <c r="G31" s="45"/>
      <c r="H31" s="15" t="s">
        <v>38</v>
      </c>
      <c r="I31" s="45"/>
      <c r="J31" s="55" t="s">
        <v>26</v>
      </c>
    </row>
    <row r="32" spans="1:10" ht="8.25" customHeight="1">
      <c r="A32" s="9" t="s">
        <v>40</v>
      </c>
      <c r="B32" s="10"/>
      <c r="C32" s="45">
        <v>1932</v>
      </c>
      <c r="D32" s="45">
        <v>66</v>
      </c>
      <c r="E32" s="45">
        <v>1376</v>
      </c>
      <c r="F32" s="46">
        <f t="shared" si="0"/>
        <v>0.7122153209109731</v>
      </c>
      <c r="G32" s="45"/>
      <c r="H32" s="47">
        <v>1</v>
      </c>
      <c r="I32" s="45"/>
      <c r="J32" s="48">
        <v>1.4</v>
      </c>
    </row>
    <row r="33" spans="1:10" ht="8.25" customHeight="1">
      <c r="A33" s="9" t="s">
        <v>41</v>
      </c>
      <c r="B33" s="10"/>
      <c r="C33" s="45">
        <v>1977</v>
      </c>
      <c r="D33" s="45">
        <v>0</v>
      </c>
      <c r="E33" s="45">
        <v>0</v>
      </c>
      <c r="F33" s="46">
        <f t="shared" si="0"/>
        <v>0</v>
      </c>
      <c r="G33" s="45"/>
      <c r="H33" s="47">
        <v>0</v>
      </c>
      <c r="I33" s="45"/>
      <c r="J33" s="48">
        <v>0</v>
      </c>
    </row>
    <row r="34" spans="1:10" ht="8.25" customHeight="1">
      <c r="A34" s="9" t="s">
        <v>42</v>
      </c>
      <c r="B34" s="10"/>
      <c r="C34" s="45">
        <v>32271</v>
      </c>
      <c r="D34" s="45">
        <v>542</v>
      </c>
      <c r="E34" s="45">
        <v>21064</v>
      </c>
      <c r="F34" s="46">
        <f t="shared" si="0"/>
        <v>0.6527222583743919</v>
      </c>
      <c r="G34" s="45"/>
      <c r="H34" s="47">
        <v>1</v>
      </c>
      <c r="I34" s="45"/>
      <c r="J34" s="48">
        <v>7.65</v>
      </c>
    </row>
    <row r="35" spans="1:10" ht="8.25" customHeight="1">
      <c r="A35" s="9" t="s">
        <v>43</v>
      </c>
      <c r="B35" s="10"/>
      <c r="C35" s="45">
        <v>12807</v>
      </c>
      <c r="D35" s="45">
        <v>209</v>
      </c>
      <c r="E35" s="45">
        <v>7493</v>
      </c>
      <c r="F35" s="46">
        <f t="shared" si="0"/>
        <v>0.5850706644803623</v>
      </c>
      <c r="G35" s="45"/>
      <c r="H35" s="47">
        <v>1</v>
      </c>
      <c r="I35" s="45"/>
      <c r="J35" s="48">
        <v>0.8</v>
      </c>
    </row>
    <row r="36" spans="1:10" ht="8.25" customHeight="1">
      <c r="A36" s="9" t="s">
        <v>44</v>
      </c>
      <c r="B36" s="10"/>
      <c r="C36" s="45">
        <v>2104</v>
      </c>
      <c r="D36" s="55" t="s">
        <v>26</v>
      </c>
      <c r="E36" s="55" t="s">
        <v>26</v>
      </c>
      <c r="F36" s="55" t="s">
        <v>26</v>
      </c>
      <c r="G36" s="45"/>
      <c r="H36" s="55" t="s">
        <v>26</v>
      </c>
      <c r="I36" s="45"/>
      <c r="J36" s="55" t="s">
        <v>26</v>
      </c>
    </row>
    <row r="37" spans="1:10" ht="8.25" customHeight="1">
      <c r="A37" s="9" t="s">
        <v>45</v>
      </c>
      <c r="B37" s="10"/>
      <c r="C37" s="45">
        <v>9496</v>
      </c>
      <c r="D37" s="45">
        <v>79</v>
      </c>
      <c r="E37" s="45">
        <v>3072</v>
      </c>
      <c r="F37" s="46">
        <f>+E37/C37</f>
        <v>0.3235046335299073</v>
      </c>
      <c r="G37" s="45"/>
      <c r="H37" s="15" t="s">
        <v>38</v>
      </c>
      <c r="I37" s="45"/>
      <c r="J37" s="55" t="s">
        <v>26</v>
      </c>
    </row>
    <row r="38" spans="1:10" ht="8.25" customHeight="1">
      <c r="A38" s="9" t="s">
        <v>46</v>
      </c>
      <c r="B38" s="10"/>
      <c r="C38" s="45">
        <v>9985</v>
      </c>
      <c r="D38" s="45">
        <v>177</v>
      </c>
      <c r="E38" s="45">
        <v>4576</v>
      </c>
      <c r="F38" s="46">
        <f>+E38/C38</f>
        <v>0.4582874311467201</v>
      </c>
      <c r="G38" s="45"/>
      <c r="H38" s="15" t="s">
        <v>25</v>
      </c>
      <c r="I38" s="45"/>
      <c r="J38" s="55" t="s">
        <v>26</v>
      </c>
    </row>
    <row r="39" spans="1:10" ht="8.25" customHeight="1">
      <c r="A39" s="9" t="s">
        <v>47</v>
      </c>
      <c r="B39" s="10"/>
      <c r="C39" s="45">
        <v>1450</v>
      </c>
      <c r="D39" s="45">
        <v>13</v>
      </c>
      <c r="E39" s="45">
        <v>343</v>
      </c>
      <c r="F39" s="46">
        <f>+E39/C39</f>
        <v>0.23655172413793105</v>
      </c>
      <c r="G39" s="45"/>
      <c r="H39" s="47">
        <v>2</v>
      </c>
      <c r="I39" s="45"/>
      <c r="J39" s="56">
        <v>0.6</v>
      </c>
    </row>
    <row r="40" spans="1:10" ht="8.25" customHeight="1">
      <c r="A40" s="9" t="s">
        <v>48</v>
      </c>
      <c r="B40" s="10"/>
      <c r="C40" s="45">
        <v>858</v>
      </c>
      <c r="D40" s="45">
        <v>17</v>
      </c>
      <c r="E40" s="45">
        <v>133</v>
      </c>
      <c r="F40" s="46">
        <f>+E40/C40</f>
        <v>0.155011655011655</v>
      </c>
      <c r="G40" s="45"/>
      <c r="H40" s="47">
        <v>1</v>
      </c>
      <c r="I40" s="45"/>
      <c r="J40" s="56">
        <v>0.37</v>
      </c>
    </row>
    <row r="41" spans="1:10" ht="8.25" customHeight="1">
      <c r="A41" s="9" t="s">
        <v>49</v>
      </c>
      <c r="B41" s="10"/>
      <c r="C41" s="45">
        <v>976</v>
      </c>
      <c r="D41" s="55" t="s">
        <v>26</v>
      </c>
      <c r="E41" s="55" t="s">
        <v>26</v>
      </c>
      <c r="F41" s="55" t="s">
        <v>26</v>
      </c>
      <c r="G41" s="45"/>
      <c r="H41" s="55" t="s">
        <v>26</v>
      </c>
      <c r="I41" s="45"/>
      <c r="J41" s="55" t="s">
        <v>26</v>
      </c>
    </row>
    <row r="42" spans="1:10" ht="8.25" customHeight="1">
      <c r="A42" s="9" t="s">
        <v>50</v>
      </c>
      <c r="B42" s="10"/>
      <c r="C42" s="45">
        <v>7313</v>
      </c>
      <c r="D42" s="45">
        <v>124</v>
      </c>
      <c r="E42" s="45">
        <v>4716</v>
      </c>
      <c r="F42" s="46">
        <f aca="true" t="shared" si="1" ref="F42:F47">+E42/C42</f>
        <v>0.644878982633666</v>
      </c>
      <c r="G42" s="45"/>
      <c r="H42" s="15" t="s">
        <v>25</v>
      </c>
      <c r="I42" s="45"/>
      <c r="J42" s="55" t="s">
        <v>26</v>
      </c>
    </row>
    <row r="43" spans="1:10" ht="8.25" customHeight="1">
      <c r="A43" s="9" t="s">
        <v>51</v>
      </c>
      <c r="B43" s="10"/>
      <c r="C43" s="45">
        <v>10443</v>
      </c>
      <c r="D43" s="45">
        <v>269</v>
      </c>
      <c r="E43" s="45">
        <v>8341</v>
      </c>
      <c r="F43" s="46">
        <f t="shared" si="1"/>
        <v>0.798716843818826</v>
      </c>
      <c r="G43" s="45"/>
      <c r="H43" s="15" t="s">
        <v>25</v>
      </c>
      <c r="I43" s="45"/>
      <c r="J43" s="55" t="s">
        <v>26</v>
      </c>
    </row>
    <row r="44" spans="1:10" ht="8.25" customHeight="1">
      <c r="A44" s="9" t="s">
        <v>52</v>
      </c>
      <c r="B44" s="10"/>
      <c r="C44" s="45">
        <v>1356</v>
      </c>
      <c r="D44" s="45">
        <v>46</v>
      </c>
      <c r="E44" s="45">
        <v>1356</v>
      </c>
      <c r="F44" s="46">
        <f t="shared" si="1"/>
        <v>1</v>
      </c>
      <c r="G44" s="45"/>
      <c r="H44" s="15" t="s">
        <v>25</v>
      </c>
      <c r="I44" s="45"/>
      <c r="J44" s="55" t="s">
        <v>26</v>
      </c>
    </row>
    <row r="45" spans="1:10" ht="8.25" customHeight="1">
      <c r="A45" s="9" t="s">
        <v>53</v>
      </c>
      <c r="B45" s="10"/>
      <c r="C45" s="45">
        <v>14919</v>
      </c>
      <c r="D45" s="45">
        <v>375</v>
      </c>
      <c r="E45" s="45">
        <v>11195</v>
      </c>
      <c r="F45" s="46">
        <f t="shared" si="1"/>
        <v>0.7503854145720222</v>
      </c>
      <c r="G45" s="45"/>
      <c r="H45" s="15" t="s">
        <v>25</v>
      </c>
      <c r="I45" s="45"/>
      <c r="J45" s="55" t="s">
        <v>26</v>
      </c>
    </row>
    <row r="46" spans="1:10" ht="8.25" customHeight="1">
      <c r="A46" s="9" t="s">
        <v>54</v>
      </c>
      <c r="B46" s="10"/>
      <c r="C46" s="45">
        <v>20658</v>
      </c>
      <c r="D46" s="45">
        <v>397</v>
      </c>
      <c r="E46" s="45">
        <v>13669</v>
      </c>
      <c r="F46" s="46">
        <f t="shared" si="1"/>
        <v>0.6616807048116953</v>
      </c>
      <c r="G46" s="45"/>
      <c r="H46" s="15" t="s">
        <v>25</v>
      </c>
      <c r="I46" s="45"/>
      <c r="J46" s="55" t="s">
        <v>26</v>
      </c>
    </row>
    <row r="47" spans="1:10" ht="8.25" customHeight="1">
      <c r="A47" s="9" t="s">
        <v>55</v>
      </c>
      <c r="B47" s="10"/>
      <c r="C47" s="45">
        <v>13631</v>
      </c>
      <c r="D47" s="45">
        <v>160</v>
      </c>
      <c r="E47" s="45">
        <v>3834</v>
      </c>
      <c r="F47" s="46">
        <f t="shared" si="1"/>
        <v>0.28127063311569217</v>
      </c>
      <c r="G47" s="45"/>
      <c r="H47" s="15" t="s">
        <v>25</v>
      </c>
      <c r="I47" s="45"/>
      <c r="J47" s="55" t="s">
        <v>26</v>
      </c>
    </row>
    <row r="48" spans="1:10" ht="8.25" customHeight="1">
      <c r="A48" s="9" t="s">
        <v>56</v>
      </c>
      <c r="B48" s="16"/>
      <c r="C48" s="45"/>
      <c r="D48" s="45"/>
      <c r="E48" s="45"/>
      <c r="F48" s="46"/>
      <c r="G48" s="45"/>
      <c r="H48" s="47">
        <v>1</v>
      </c>
      <c r="I48" s="45"/>
      <c r="J48" s="48">
        <v>5.5</v>
      </c>
    </row>
    <row r="49" spans="1:10" ht="8.25" customHeight="1">
      <c r="A49" s="9" t="s">
        <v>57</v>
      </c>
      <c r="B49" s="10"/>
      <c r="C49" s="45"/>
      <c r="D49" s="45"/>
      <c r="E49" s="45"/>
      <c r="F49" s="45"/>
      <c r="G49" s="45"/>
      <c r="H49" s="47">
        <v>1</v>
      </c>
      <c r="I49" s="45"/>
      <c r="J49" s="48">
        <v>66.75</v>
      </c>
    </row>
    <row r="50" spans="1:10" ht="8.25" customHeight="1">
      <c r="A50" s="9" t="s">
        <v>58</v>
      </c>
      <c r="B50" s="10"/>
      <c r="C50" s="45"/>
      <c r="D50" s="45"/>
      <c r="E50" s="45"/>
      <c r="F50" s="45"/>
      <c r="G50" s="45"/>
      <c r="H50" s="47">
        <v>1</v>
      </c>
      <c r="I50" s="45"/>
      <c r="J50" s="56">
        <v>16.5</v>
      </c>
    </row>
    <row r="51" spans="1:10" ht="3" customHeight="1">
      <c r="A51" s="17"/>
      <c r="B51" s="18"/>
      <c r="C51" s="17"/>
      <c r="D51" s="17"/>
      <c r="E51" s="17"/>
      <c r="F51" s="17"/>
      <c r="G51" s="17"/>
      <c r="H51" s="17"/>
      <c r="I51" s="17"/>
      <c r="J51" s="17"/>
    </row>
    <row r="52" ht="6" customHeight="1"/>
    <row r="53" spans="1:10" ht="10.5">
      <c r="A53" s="23" t="s">
        <v>59</v>
      </c>
      <c r="B53" s="24"/>
      <c r="C53" s="24"/>
      <c r="D53" s="24"/>
      <c r="E53" s="24"/>
      <c r="F53" s="24"/>
      <c r="G53" s="24"/>
      <c r="H53" s="24"/>
      <c r="I53" s="24"/>
      <c r="J53" s="24"/>
    </row>
    <row r="54" spans="1:10" ht="10.5">
      <c r="A54" s="24"/>
      <c r="B54" s="24"/>
      <c r="C54" s="24"/>
      <c r="D54" s="24"/>
      <c r="E54" s="24"/>
      <c r="F54" s="24"/>
      <c r="G54" s="24"/>
      <c r="H54" s="24"/>
      <c r="I54" s="24"/>
      <c r="J54" s="24"/>
    </row>
    <row r="55" spans="1:10" ht="10.5">
      <c r="A55" s="24"/>
      <c r="B55" s="24"/>
      <c r="C55" s="24"/>
      <c r="D55" s="24"/>
      <c r="E55" s="24"/>
      <c r="F55" s="24"/>
      <c r="G55" s="24"/>
      <c r="H55" s="24"/>
      <c r="I55" s="24"/>
      <c r="J55" s="24"/>
    </row>
    <row r="56" spans="1:10" ht="10.5">
      <c r="A56" s="24"/>
      <c r="B56" s="24"/>
      <c r="C56" s="24"/>
      <c r="D56" s="24"/>
      <c r="E56" s="24"/>
      <c r="F56" s="24"/>
      <c r="G56" s="24"/>
      <c r="H56" s="24"/>
      <c r="I56" s="24"/>
      <c r="J56" s="24"/>
    </row>
    <row r="57" spans="1:10" ht="1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</row>
  </sheetData>
  <mergeCells count="8">
    <mergeCell ref="A53:J57"/>
    <mergeCell ref="A1:J1"/>
    <mergeCell ref="A3:B5"/>
    <mergeCell ref="D3:E3"/>
    <mergeCell ref="G3:J3"/>
    <mergeCell ref="C4:C5"/>
    <mergeCell ref="F4:F5"/>
    <mergeCell ref="G4:I5"/>
  </mergeCells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dcterms:created xsi:type="dcterms:W3CDTF">2002-11-27T02:05:02Z</dcterms:created>
  <dcterms:modified xsi:type="dcterms:W3CDTF">2003-03-12T02:40:17Z</dcterms:modified>
  <cp:category/>
  <cp:version/>
  <cp:contentType/>
  <cp:contentStatus/>
</cp:coreProperties>
</file>