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tabRatio="812" activeTab="0"/>
  </bookViews>
  <sheets>
    <sheet name="229 市町村別公共下水道（流域下水道を含む）整備状況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<sst xmlns="http://schemas.openxmlformats.org/spreadsheetml/2006/main" count="74" uniqueCount="61">
  <si>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r>
      <t xml:space="preserve">229 </t>
    </r>
    <r>
      <rPr>
        <sz val="14"/>
        <rFont val="ＭＳ 明朝"/>
        <family val="1"/>
      </rPr>
      <t xml:space="preserve"> 市町村別公共下水道(流域下水道を含む)整備状況</t>
    </r>
  </si>
  <si>
    <t>市　町　村</t>
  </si>
  <si>
    <t>行政人口(a)</t>
  </si>
  <si>
    <t>管渠整備区域</t>
  </si>
  <si>
    <t>処理区域</t>
  </si>
  <si>
    <t>人口普及率</t>
  </si>
  <si>
    <t>終末処理場</t>
  </si>
  <si>
    <t>（人）</t>
  </si>
  <si>
    <t>面　　積</t>
  </si>
  <si>
    <r>
      <t>人　口</t>
    </r>
    <r>
      <rPr>
        <sz val="7"/>
        <rFont val="ＭＳ 明朝"/>
        <family val="1"/>
      </rPr>
      <t>(b)</t>
    </r>
    <r>
      <rPr>
        <sz val="8"/>
        <rFont val="ＭＳ 明朝"/>
        <family val="1"/>
      </rPr>
      <t xml:space="preserve"> </t>
    </r>
  </si>
  <si>
    <r>
      <t xml:space="preserve">人　口 </t>
    </r>
    <r>
      <rPr>
        <sz val="6"/>
        <rFont val="ＭＳ 明朝"/>
        <family val="1"/>
      </rPr>
      <t>(ｃ)</t>
    </r>
  </si>
  <si>
    <t>(b)／(a)</t>
  </si>
  <si>
    <t>（c)／(a)</t>
  </si>
  <si>
    <t>施設数</t>
  </si>
  <si>
    <t>処理能力</t>
  </si>
  <si>
    <t>ha</t>
  </si>
  <si>
    <t xml:space="preserve">人 </t>
  </si>
  <si>
    <t>ha</t>
  </si>
  <si>
    <r>
      <t>千m</t>
    </r>
    <r>
      <rPr>
        <vertAlign val="superscript"/>
        <sz val="6"/>
        <rFont val="ＭＳ 明朝"/>
        <family val="1"/>
      </rPr>
      <t>3</t>
    </r>
    <r>
      <rPr>
        <sz val="6"/>
        <rFont val="ＭＳ 明朝"/>
        <family val="1"/>
      </rPr>
      <t>/日</t>
    </r>
  </si>
  <si>
    <t>平成 6年度末</t>
  </si>
  <si>
    <t>平成 7年度末</t>
  </si>
  <si>
    <t>平成 8年度末</t>
  </si>
  <si>
    <t>平成 9年度末</t>
  </si>
  <si>
    <t>平成10年度末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</si>
  <si>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</si>
  <si>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</si>
  <si>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</si>
  <si>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</si>
  <si>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</si>
  <si>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</si>
  <si>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</si>
  <si>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</si>
  <si>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小矢部川</t>
  </si>
  <si>
    <t>小矢部市</t>
  </si>
  <si>
    <t>大沢野町</t>
  </si>
  <si>
    <t>大山町</t>
  </si>
  <si>
    <t>上市町</t>
  </si>
  <si>
    <t>宇奈月町</t>
  </si>
  <si>
    <t>入善町</t>
  </si>
  <si>
    <t>－</t>
  </si>
  <si>
    <t>朝日町</t>
  </si>
  <si>
    <t>八尾町</t>
  </si>
  <si>
    <t>神通川左</t>
  </si>
  <si>
    <t>婦中町</t>
  </si>
  <si>
    <t>山田村</t>
  </si>
  <si>
    <t>小杉町</t>
  </si>
  <si>
    <t>大門町</t>
  </si>
  <si>
    <t>大島町</t>
  </si>
  <si>
    <t>城端町</t>
  </si>
  <si>
    <t>平村</t>
  </si>
  <si>
    <t>上平村</t>
  </si>
  <si>
    <t>庄川町</t>
  </si>
  <si>
    <t>井波町</t>
  </si>
  <si>
    <t>井口村</t>
  </si>
  <si>
    <t>福野町</t>
  </si>
  <si>
    <t>福光町</t>
  </si>
  <si>
    <t>福岡町</t>
  </si>
  <si>
    <t>中新川公共下水道</t>
  </si>
  <si>
    <t>小矢部川流域</t>
  </si>
  <si>
    <t>神通川左岸流域</t>
  </si>
  <si>
    <t>注１　特定環境保全公共下水道を含む。
　２　流域関連公共下水道のみの市町村については、終末処理場の欄に流域名を記す。
　３　舟橋村、上市町及び立山町の公共は、中新川公共下水道事務組合により整備中である。
　４　農業集落排水施設及び林業集落排水施設の公共下水道への流入（氷見市、大山町、井口村）を含む。
資料　富山県下水道課「富山県の下水道」、参考資料　平成10年度実施計画調書より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</si>
</sst>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\(0.0\)"/>
    <numFmt numFmtId="178" formatCode="0_);\(0\)"/>
    <numFmt numFmtId="179" formatCode="\(General\)"/>
    <numFmt numFmtId="180" formatCode="\(#\ ###\ ##0\)\ "/>
    <numFmt numFmtId="181" formatCode="#\ ###\ ##0\ \ \ \ "/>
    <numFmt numFmtId="182" formatCode="#\ ###\ ##0* \ "/>
    <numFmt numFmtId="183" formatCode="#\ ###\ ##0\ \ "/>
    <numFmt numFmtId="184" formatCode="[&lt;=999]000;000\-00"/>
    <numFmt numFmtId="185" formatCode="#\ ###\ ##0"/>
    <numFmt numFmtId="186" formatCode="\(###\ ##0\)\ "/>
    <numFmt numFmtId="187" formatCode="\(##\ ##0\)\ "/>
    <numFmt numFmtId="188" formatCode="\(###\ ##0\)"/>
    <numFmt numFmtId="189" formatCode="\(##\ ##0\)"/>
    <numFmt numFmtId="190" formatCode="0.0_);[Red]\(0.0\)"/>
  </numFmts>
  <fonts count="15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vertAlign val="subscript"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vertAlign val="superscript"/>
      <sz val="8"/>
      <name val="ＭＳ 明朝"/>
      <family val="1"/>
    </font>
    <font>
      <sz val="8"/>
      <color indexed="10"/>
      <name val="ＭＳ 明朝"/>
      <family val="1"/>
    </font>
    <font>
      <sz val="7"/>
      <name val="ＭＳ ゴシック"/>
      <family val="3"/>
    </font>
    <font>
      <vertAlign val="superscript"/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177" fontId="1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49" fontId="6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top"/>
    </xf>
    <xf numFmtId="185" fontId="1" fillId="0" borderId="0" xfId="0" applyNumberFormat="1" applyFont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horizontal="distributed" vertical="top"/>
    </xf>
    <xf numFmtId="190" fontId="1" fillId="0" borderId="0" xfId="0" applyNumberFormat="1" applyFont="1" applyAlignment="1">
      <alignment horizontal="right" vertical="center"/>
    </xf>
    <xf numFmtId="9" fontId="3" fillId="0" borderId="0" xfId="0" applyNumberFormat="1" applyFont="1" applyAlignment="1">
      <alignment horizontal="right" vertical="center"/>
    </xf>
    <xf numFmtId="9" fontId="1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6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2" xfId="0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375" style="1" customWidth="1"/>
    <col min="2" max="2" width="0.875" style="1" customWidth="1"/>
    <col min="3" max="3" width="9.625" style="1" customWidth="1"/>
    <col min="4" max="4" width="7.00390625" style="1" customWidth="1"/>
    <col min="5" max="5" width="7.875" style="1" customWidth="1"/>
    <col min="6" max="6" width="7.125" style="1" customWidth="1"/>
    <col min="7" max="7" width="7.375" style="1" customWidth="1"/>
    <col min="8" max="8" width="6.50390625" style="1" customWidth="1"/>
    <col min="9" max="9" width="6.625" style="1" customWidth="1"/>
    <col min="10" max="10" width="2.25390625" style="1" customWidth="1"/>
    <col min="11" max="11" width="6.50390625" style="1" customWidth="1"/>
    <col min="12" max="12" width="0.875" style="1" customWidth="1"/>
    <col min="13" max="13" width="8.875" style="1" customWidth="1"/>
    <col min="14" max="14" width="3.875" style="1" customWidth="1"/>
    <col min="15" max="15" width="1.37890625" style="1" customWidth="1"/>
    <col min="16" max="16384" width="8.875" style="1" customWidth="1"/>
  </cols>
  <sheetData>
    <row r="1" spans="2:12" ht="30" customHeight="1"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ht="18" customHeight="1">
      <c r="A2" s="54" t="s">
        <v>1</v>
      </c>
      <c r="B2" s="44"/>
      <c r="C2" s="34" t="s">
        <v>2</v>
      </c>
      <c r="D2" s="50" t="s">
        <v>3</v>
      </c>
      <c r="E2" s="51"/>
      <c r="F2" s="50" t="s">
        <v>4</v>
      </c>
      <c r="G2" s="51"/>
      <c r="H2" s="52" t="s">
        <v>5</v>
      </c>
      <c r="I2" s="53"/>
      <c r="J2" s="50" t="s">
        <v>6</v>
      </c>
      <c r="K2" s="59"/>
      <c r="L2" s="59"/>
      <c r="M2" s="59"/>
    </row>
    <row r="3" spans="1:16" ht="9" customHeight="1">
      <c r="A3" s="55"/>
      <c r="B3" s="56"/>
      <c r="C3" s="57" t="s">
        <v>7</v>
      </c>
      <c r="D3" s="25" t="s">
        <v>8</v>
      </c>
      <c r="E3" s="26" t="s">
        <v>9</v>
      </c>
      <c r="F3" s="25" t="s">
        <v>8</v>
      </c>
      <c r="G3" s="26" t="s">
        <v>10</v>
      </c>
      <c r="H3" s="60" t="s">
        <v>11</v>
      </c>
      <c r="I3" s="60" t="s">
        <v>12</v>
      </c>
      <c r="J3" s="42" t="s">
        <v>13</v>
      </c>
      <c r="K3" s="43"/>
      <c r="L3" s="44"/>
      <c r="M3" s="24" t="s">
        <v>14</v>
      </c>
      <c r="P3" s="19"/>
    </row>
    <row r="4" spans="1:13" ht="9" customHeight="1">
      <c r="A4" s="46"/>
      <c r="B4" s="47"/>
      <c r="C4" s="58"/>
      <c r="D4" s="20" t="s">
        <v>15</v>
      </c>
      <c r="E4" s="9" t="s">
        <v>16</v>
      </c>
      <c r="F4" s="21" t="s">
        <v>17</v>
      </c>
      <c r="G4" s="9" t="s">
        <v>16</v>
      </c>
      <c r="H4" s="61"/>
      <c r="I4" s="62"/>
      <c r="J4" s="45"/>
      <c r="K4" s="46"/>
      <c r="L4" s="47"/>
      <c r="M4" s="35" t="s">
        <v>18</v>
      </c>
    </row>
    <row r="5" spans="1:2" ht="3" customHeight="1">
      <c r="A5" s="23"/>
      <c r="B5" s="8"/>
    </row>
    <row r="6" spans="1:18" ht="8.25" customHeight="1">
      <c r="A6" s="32" t="s">
        <v>19</v>
      </c>
      <c r="B6" s="6"/>
      <c r="C6" s="3">
        <v>1125999</v>
      </c>
      <c r="D6" s="3">
        <v>9859</v>
      </c>
      <c r="E6" s="3">
        <v>466820</v>
      </c>
      <c r="F6" s="3">
        <v>9069</v>
      </c>
      <c r="G6" s="3">
        <v>446420</v>
      </c>
      <c r="H6" s="39">
        <v>0.41</v>
      </c>
      <c r="I6" s="39">
        <v>0.4</v>
      </c>
      <c r="J6" s="3"/>
      <c r="K6" s="29">
        <v>22</v>
      </c>
      <c r="L6" s="3"/>
      <c r="M6" s="10">
        <v>304.9</v>
      </c>
      <c r="R6" s="14"/>
    </row>
    <row r="7" spans="1:17" ht="8.25" customHeight="1">
      <c r="A7" s="32" t="s">
        <v>20</v>
      </c>
      <c r="B7" s="6"/>
      <c r="C7" s="3">
        <v>1126841</v>
      </c>
      <c r="D7" s="3">
        <v>10997</v>
      </c>
      <c r="E7" s="3">
        <v>503020</v>
      </c>
      <c r="F7" s="3">
        <v>10249</v>
      </c>
      <c r="G7" s="3">
        <v>472720</v>
      </c>
      <c r="H7" s="39">
        <v>0.45</v>
      </c>
      <c r="I7" s="39">
        <v>0.42</v>
      </c>
      <c r="J7" s="3"/>
      <c r="K7" s="29">
        <v>22</v>
      </c>
      <c r="L7" s="3"/>
      <c r="M7" s="10">
        <v>318.7</v>
      </c>
      <c r="Q7" s="13"/>
    </row>
    <row r="8" spans="1:16" ht="8.25" customHeight="1">
      <c r="A8" s="32" t="s">
        <v>21</v>
      </c>
      <c r="B8" s="6"/>
      <c r="C8" s="3">
        <v>1127643</v>
      </c>
      <c r="D8" s="3">
        <v>11982</v>
      </c>
      <c r="E8" s="3">
        <v>531480</v>
      </c>
      <c r="F8" s="3">
        <v>10862</v>
      </c>
      <c r="G8" s="3">
        <v>495911</v>
      </c>
      <c r="H8" s="39">
        <v>0.47</v>
      </c>
      <c r="I8" s="39">
        <v>0.44</v>
      </c>
      <c r="J8" s="3"/>
      <c r="K8" s="29">
        <v>23</v>
      </c>
      <c r="L8" s="3"/>
      <c r="M8" s="10">
        <v>326.7</v>
      </c>
      <c r="P8" s="36"/>
    </row>
    <row r="9" spans="1:16" s="22" customFormat="1" ht="8.25" customHeight="1">
      <c r="A9" s="32" t="s">
        <v>22</v>
      </c>
      <c r="B9" s="6"/>
      <c r="C9" s="3">
        <v>1128066</v>
      </c>
      <c r="D9" s="3">
        <v>13174</v>
      </c>
      <c r="E9" s="3">
        <v>577200</v>
      </c>
      <c r="F9" s="3">
        <v>11880</v>
      </c>
      <c r="G9" s="3">
        <v>556809</v>
      </c>
      <c r="H9" s="39">
        <f>+E9/C9</f>
        <v>0.5116721893931738</v>
      </c>
      <c r="I9" s="39">
        <f>+G9/C9</f>
        <v>0.49359611937599396</v>
      </c>
      <c r="J9" s="3"/>
      <c r="K9" s="29">
        <f>SUM(K12:K44)</f>
        <v>25</v>
      </c>
      <c r="L9" s="3"/>
      <c r="M9" s="10">
        <f>SUM(M12:M44)</f>
        <v>358.5000000000001</v>
      </c>
      <c r="P9" s="28"/>
    </row>
    <row r="10" spans="1:13" s="22" customFormat="1" ht="10.5">
      <c r="A10" s="33" t="s">
        <v>23</v>
      </c>
      <c r="B10" s="63"/>
      <c r="C10" s="4">
        <v>1126782</v>
      </c>
      <c r="D10" s="4">
        <f>SUM(D12:D44)</f>
        <v>16242</v>
      </c>
      <c r="E10" s="4">
        <f>SUM(E12:E44)</f>
        <v>609071</v>
      </c>
      <c r="F10" s="4">
        <f>SUM(F12:F44)</f>
        <v>13808</v>
      </c>
      <c r="G10" s="4">
        <f>SUM(G12:G44)</f>
        <v>584313</v>
      </c>
      <c r="H10" s="38">
        <f>+E10/C10</f>
        <v>0.5405402287221486</v>
      </c>
      <c r="I10" s="38">
        <f>+G10/C10</f>
        <v>0.5185679217452888</v>
      </c>
      <c r="K10" s="30">
        <f>SUM(K12:K44)</f>
        <v>25</v>
      </c>
      <c r="M10" s="27">
        <f>SUM(M12:M44)</f>
        <v>358.5000000000001</v>
      </c>
    </row>
    <row r="11" spans="1:13" ht="4.5" customHeight="1">
      <c r="A11" s="17"/>
      <c r="B11" s="8"/>
      <c r="C11" s="3"/>
      <c r="D11" s="3"/>
      <c r="E11" s="3"/>
      <c r="F11" s="3"/>
      <c r="G11" s="3"/>
      <c r="H11" s="3"/>
      <c r="I11" s="3"/>
      <c r="J11" s="3"/>
      <c r="K11" s="29"/>
      <c r="L11" s="3"/>
      <c r="M11" s="10"/>
    </row>
    <row r="12" spans="1:13" ht="8.25" customHeight="1">
      <c r="A12" s="32" t="s">
        <v>24</v>
      </c>
      <c r="B12" s="6"/>
      <c r="C12" s="3">
        <v>321684</v>
      </c>
      <c r="D12" s="3">
        <v>5151</v>
      </c>
      <c r="E12" s="3">
        <v>240700</v>
      </c>
      <c r="F12" s="3">
        <v>4976</v>
      </c>
      <c r="G12" s="3">
        <v>235620</v>
      </c>
      <c r="H12" s="39">
        <f aca="true" t="shared" si="0" ref="H12:H42">+E12/C12</f>
        <v>0.7482498352420388</v>
      </c>
      <c r="I12" s="39">
        <f aca="true" t="shared" si="1" ref="I12:I42">+G12/C12</f>
        <v>0.7324579400902749</v>
      </c>
      <c r="J12" s="3"/>
      <c r="K12" s="29">
        <v>3</v>
      </c>
      <c r="L12" s="3"/>
      <c r="M12" s="10">
        <f>127.5+6.5+2.3</f>
        <v>136.3</v>
      </c>
    </row>
    <row r="13" spans="1:13" ht="8.25" customHeight="1">
      <c r="A13" s="32" t="s">
        <v>25</v>
      </c>
      <c r="B13" s="6"/>
      <c r="C13" s="3">
        <v>174360</v>
      </c>
      <c r="D13" s="3">
        <v>4275</v>
      </c>
      <c r="E13" s="3">
        <v>123500</v>
      </c>
      <c r="F13" s="3">
        <v>2720</v>
      </c>
      <c r="G13" s="3">
        <v>123414</v>
      </c>
      <c r="H13" s="39">
        <f t="shared" si="0"/>
        <v>0.7083046570314292</v>
      </c>
      <c r="I13" s="39">
        <f t="shared" si="1"/>
        <v>0.7078114246386786</v>
      </c>
      <c r="J13" s="3"/>
      <c r="K13" s="29">
        <v>3</v>
      </c>
      <c r="L13" s="3"/>
      <c r="M13" s="10">
        <f>55+7.5+1.1</f>
        <v>63.6</v>
      </c>
    </row>
    <row r="14" spans="1:13" ht="8.25" customHeight="1">
      <c r="A14" s="32" t="s">
        <v>26</v>
      </c>
      <c r="B14" s="6"/>
      <c r="C14" s="3">
        <v>38079</v>
      </c>
      <c r="D14" s="3">
        <v>501</v>
      </c>
      <c r="E14" s="3">
        <v>25100</v>
      </c>
      <c r="F14" s="3">
        <v>481</v>
      </c>
      <c r="G14" s="3">
        <v>24870</v>
      </c>
      <c r="H14" s="39">
        <f t="shared" si="0"/>
        <v>0.6591559652301794</v>
      </c>
      <c r="I14" s="39">
        <f t="shared" si="1"/>
        <v>0.6531158906483889</v>
      </c>
      <c r="J14" s="3"/>
      <c r="K14" s="29">
        <v>1</v>
      </c>
      <c r="L14" s="3"/>
      <c r="M14" s="10">
        <v>6.2</v>
      </c>
    </row>
    <row r="15" spans="1:20" ht="8.25" customHeight="1">
      <c r="A15" s="32" t="s">
        <v>27</v>
      </c>
      <c r="B15" s="6"/>
      <c r="C15" s="3">
        <v>47620</v>
      </c>
      <c r="D15" s="3">
        <v>487</v>
      </c>
      <c r="E15" s="3">
        <v>22200</v>
      </c>
      <c r="F15" s="3">
        <v>482</v>
      </c>
      <c r="G15" s="3">
        <v>21864</v>
      </c>
      <c r="H15" s="39">
        <f t="shared" si="0"/>
        <v>0.46619067618647625</v>
      </c>
      <c r="I15" s="39">
        <f t="shared" si="1"/>
        <v>0.4591348173036539</v>
      </c>
      <c r="J15" s="3"/>
      <c r="K15" s="29">
        <v>2</v>
      </c>
      <c r="L15" s="3"/>
      <c r="M15" s="10">
        <f>22.6+0.6</f>
        <v>23.200000000000003</v>
      </c>
      <c r="P15" s="16"/>
      <c r="Q15" s="16"/>
      <c r="R15" s="16"/>
      <c r="S15" s="17"/>
      <c r="T15" s="18"/>
    </row>
    <row r="16" spans="1:13" ht="8.25" customHeight="1">
      <c r="A16" s="32" t="s">
        <v>28</v>
      </c>
      <c r="B16" s="6"/>
      <c r="C16" s="3">
        <v>59040</v>
      </c>
      <c r="D16" s="3">
        <v>766</v>
      </c>
      <c r="E16" s="3">
        <v>30400</v>
      </c>
      <c r="F16" s="3">
        <v>756</v>
      </c>
      <c r="G16" s="3">
        <v>30097</v>
      </c>
      <c r="H16" s="39">
        <f t="shared" si="0"/>
        <v>0.5149051490514905</v>
      </c>
      <c r="I16" s="39">
        <f t="shared" si="1"/>
        <v>0.5097730352303523</v>
      </c>
      <c r="J16" s="3"/>
      <c r="K16" s="29">
        <v>2</v>
      </c>
      <c r="L16" s="3"/>
      <c r="M16" s="10">
        <f>13.4+0.4</f>
        <v>13.8</v>
      </c>
    </row>
    <row r="17" spans="1:13" ht="8.25" customHeight="1">
      <c r="A17" s="32" t="s">
        <v>29</v>
      </c>
      <c r="B17" s="6"/>
      <c r="C17" s="3">
        <v>33535</v>
      </c>
      <c r="D17" s="3">
        <v>342</v>
      </c>
      <c r="E17" s="3">
        <v>11954</v>
      </c>
      <c r="F17" s="3">
        <v>342</v>
      </c>
      <c r="G17" s="3">
        <v>11954</v>
      </c>
      <c r="H17" s="39">
        <f t="shared" si="0"/>
        <v>0.35646339645146863</v>
      </c>
      <c r="I17" s="39">
        <f t="shared" si="1"/>
        <v>0.35646339645146863</v>
      </c>
      <c r="J17" s="3"/>
      <c r="K17" s="29">
        <v>1</v>
      </c>
      <c r="L17" s="3"/>
      <c r="M17" s="10">
        <v>5.4</v>
      </c>
    </row>
    <row r="18" spans="1:13" ht="8.25" customHeight="1">
      <c r="A18" s="32" t="s">
        <v>30</v>
      </c>
      <c r="B18" s="6"/>
      <c r="C18" s="3">
        <v>36741</v>
      </c>
      <c r="D18" s="3">
        <v>301</v>
      </c>
      <c r="E18" s="3">
        <v>12000</v>
      </c>
      <c r="F18" s="3">
        <v>301</v>
      </c>
      <c r="G18" s="3">
        <v>12000</v>
      </c>
      <c r="H18" s="39">
        <f t="shared" si="0"/>
        <v>0.32661059851392177</v>
      </c>
      <c r="I18" s="39">
        <f t="shared" si="1"/>
        <v>0.32661059851392177</v>
      </c>
      <c r="J18" s="3"/>
      <c r="K18" s="29">
        <v>1</v>
      </c>
      <c r="L18" s="3"/>
      <c r="M18" s="10">
        <v>4.3</v>
      </c>
    </row>
    <row r="19" spans="1:12" ht="8.25" customHeight="1">
      <c r="A19" s="32" t="s">
        <v>31</v>
      </c>
      <c r="B19" s="6"/>
      <c r="C19" s="3">
        <v>40434</v>
      </c>
      <c r="D19" s="3">
        <v>350</v>
      </c>
      <c r="E19" s="3">
        <v>7199</v>
      </c>
      <c r="F19" s="3">
        <v>350</v>
      </c>
      <c r="G19" s="3">
        <v>7199</v>
      </c>
      <c r="H19" s="39">
        <f t="shared" si="0"/>
        <v>0.17804323094425484</v>
      </c>
      <c r="I19" s="39">
        <f t="shared" si="1"/>
        <v>0.17804323094425484</v>
      </c>
      <c r="J19" s="3"/>
      <c r="K19" s="31" t="s">
        <v>32</v>
      </c>
      <c r="L19" s="3"/>
    </row>
    <row r="20" spans="1:13" ht="8.25" customHeight="1">
      <c r="A20" s="32" t="s">
        <v>33</v>
      </c>
      <c r="B20" s="6"/>
      <c r="C20" s="3">
        <v>35244</v>
      </c>
      <c r="D20" s="3">
        <v>347</v>
      </c>
      <c r="E20" s="3">
        <v>11751</v>
      </c>
      <c r="F20" s="3">
        <v>347</v>
      </c>
      <c r="G20" s="3">
        <v>11751</v>
      </c>
      <c r="H20" s="39">
        <f t="shared" si="0"/>
        <v>0.33341845420497107</v>
      </c>
      <c r="I20" s="39">
        <f t="shared" si="1"/>
        <v>0.33341845420497107</v>
      </c>
      <c r="J20" s="3"/>
      <c r="K20" s="31" t="s">
        <v>32</v>
      </c>
      <c r="L20" s="3"/>
      <c r="M20" s="10"/>
    </row>
    <row r="21" spans="1:13" ht="8.25" customHeight="1">
      <c r="A21" s="32" t="s">
        <v>34</v>
      </c>
      <c r="B21" s="6"/>
      <c r="C21" s="3">
        <v>22467</v>
      </c>
      <c r="D21" s="3">
        <v>310</v>
      </c>
      <c r="E21" s="3">
        <v>12373</v>
      </c>
      <c r="F21" s="3">
        <v>310</v>
      </c>
      <c r="G21" s="3">
        <v>12373</v>
      </c>
      <c r="H21" s="39">
        <f t="shared" si="0"/>
        <v>0.5507188320648062</v>
      </c>
      <c r="I21" s="39">
        <f t="shared" si="1"/>
        <v>0.5507188320648062</v>
      </c>
      <c r="J21" s="3"/>
      <c r="K21" s="29">
        <v>1</v>
      </c>
      <c r="L21" s="3"/>
      <c r="M21" s="10">
        <v>4.4</v>
      </c>
    </row>
    <row r="22" spans="1:13" ht="8.25" customHeight="1">
      <c r="A22" s="32" t="s">
        <v>35</v>
      </c>
      <c r="B22" s="6"/>
      <c r="C22" s="3">
        <v>11592</v>
      </c>
      <c r="D22" s="3">
        <v>242</v>
      </c>
      <c r="E22" s="3">
        <v>11000</v>
      </c>
      <c r="F22" s="3">
        <v>242</v>
      </c>
      <c r="G22" s="3">
        <v>9515</v>
      </c>
      <c r="H22" s="39">
        <f t="shared" si="0"/>
        <v>0.9489302967563837</v>
      </c>
      <c r="I22" s="39">
        <f t="shared" si="1"/>
        <v>0.8208247066942719</v>
      </c>
      <c r="J22" s="3"/>
      <c r="K22" s="29">
        <v>1</v>
      </c>
      <c r="L22" s="3"/>
      <c r="M22" s="10">
        <v>6.6</v>
      </c>
    </row>
    <row r="23" spans="1:13" ht="8.25" customHeight="1">
      <c r="A23" s="32" t="s">
        <v>36</v>
      </c>
      <c r="B23" s="6"/>
      <c r="C23" s="3">
        <v>23721</v>
      </c>
      <c r="D23" s="3">
        <v>56</v>
      </c>
      <c r="E23" s="3">
        <v>1327</v>
      </c>
      <c r="F23" s="3">
        <v>40</v>
      </c>
      <c r="G23" s="3">
        <v>1327</v>
      </c>
      <c r="H23" s="39">
        <f t="shared" si="0"/>
        <v>0.055941992327473544</v>
      </c>
      <c r="I23" s="39">
        <f t="shared" si="1"/>
        <v>0.055941992327473544</v>
      </c>
      <c r="J23" s="3"/>
      <c r="K23" s="29">
        <v>1</v>
      </c>
      <c r="L23" s="3"/>
      <c r="M23" s="10">
        <v>0.6</v>
      </c>
    </row>
    <row r="24" spans="1:13" ht="8.25" customHeight="1">
      <c r="A24" s="32" t="s">
        <v>37</v>
      </c>
      <c r="B24" s="6"/>
      <c r="C24" s="3">
        <v>6714</v>
      </c>
      <c r="D24" s="3">
        <v>41</v>
      </c>
      <c r="E24" s="3">
        <v>1200</v>
      </c>
      <c r="F24" s="3">
        <v>24</v>
      </c>
      <c r="G24" s="3">
        <v>619</v>
      </c>
      <c r="H24" s="39">
        <f t="shared" si="0"/>
        <v>0.17873100983020554</v>
      </c>
      <c r="I24" s="39">
        <f t="shared" si="1"/>
        <v>0.09219541257074769</v>
      </c>
      <c r="J24" s="3"/>
      <c r="K24" s="29">
        <v>1</v>
      </c>
      <c r="L24" s="3"/>
      <c r="M24" s="10">
        <v>3.5</v>
      </c>
    </row>
    <row r="25" spans="1:13" ht="8.25" customHeight="1">
      <c r="A25" s="32" t="s">
        <v>38</v>
      </c>
      <c r="B25" s="6"/>
      <c r="C25" s="3">
        <v>29186</v>
      </c>
      <c r="D25" s="3">
        <v>54</v>
      </c>
      <c r="E25" s="3">
        <v>2400</v>
      </c>
      <c r="F25" s="3">
        <v>0</v>
      </c>
      <c r="G25" s="3">
        <v>0</v>
      </c>
      <c r="H25" s="39">
        <f t="shared" si="0"/>
        <v>0.08223120674295896</v>
      </c>
      <c r="I25" s="39">
        <f t="shared" si="1"/>
        <v>0</v>
      </c>
      <c r="J25" s="3"/>
      <c r="K25" s="29" t="s">
        <v>39</v>
      </c>
      <c r="L25" s="3"/>
      <c r="M25" s="3"/>
    </row>
    <row r="26" spans="1:13" ht="8.25" customHeight="1">
      <c r="A26" s="32" t="s">
        <v>40</v>
      </c>
      <c r="B26" s="6"/>
      <c r="C26" s="3">
        <v>16677</v>
      </c>
      <c r="D26" s="3">
        <v>10</v>
      </c>
      <c r="E26" s="3">
        <v>500</v>
      </c>
      <c r="F26" s="3">
        <v>0</v>
      </c>
      <c r="G26" s="3">
        <v>0</v>
      </c>
      <c r="H26" s="39">
        <f t="shared" si="0"/>
        <v>0.02998141152485459</v>
      </c>
      <c r="I26" s="39">
        <f t="shared" si="1"/>
        <v>0</v>
      </c>
      <c r="J26" s="3"/>
      <c r="K26" s="29" t="s">
        <v>39</v>
      </c>
      <c r="L26" s="3"/>
      <c r="M26" s="3"/>
    </row>
    <row r="27" spans="1:13" ht="8.25" customHeight="1">
      <c r="A27" s="32" t="s">
        <v>41</v>
      </c>
      <c r="B27" s="6"/>
      <c r="C27" s="3">
        <v>22576</v>
      </c>
      <c r="D27" s="3">
        <v>100</v>
      </c>
      <c r="E27" s="3">
        <v>4500</v>
      </c>
      <c r="F27" s="3">
        <v>0</v>
      </c>
      <c r="G27" s="3">
        <v>0</v>
      </c>
      <c r="H27" s="39">
        <f t="shared" si="0"/>
        <v>0.19932671863926293</v>
      </c>
      <c r="I27" s="39">
        <f t="shared" si="1"/>
        <v>0</v>
      </c>
      <c r="J27" s="3"/>
      <c r="K27" s="31" t="s">
        <v>42</v>
      </c>
      <c r="L27" s="11"/>
      <c r="M27" s="10"/>
    </row>
    <row r="28" spans="1:13" ht="8.25" customHeight="1">
      <c r="A28" s="32" t="s">
        <v>43</v>
      </c>
      <c r="B28" s="6"/>
      <c r="C28" s="3">
        <v>34195</v>
      </c>
      <c r="D28" s="3">
        <v>142</v>
      </c>
      <c r="E28" s="3">
        <v>5400</v>
      </c>
      <c r="F28" s="3">
        <v>0</v>
      </c>
      <c r="G28" s="3">
        <v>0</v>
      </c>
      <c r="H28" s="39">
        <f t="shared" si="0"/>
        <v>0.1579178242433104</v>
      </c>
      <c r="I28" s="39">
        <f t="shared" si="1"/>
        <v>0</v>
      </c>
      <c r="J28" s="3"/>
      <c r="K28" s="31" t="s">
        <v>42</v>
      </c>
      <c r="L28" s="11"/>
      <c r="M28" s="10"/>
    </row>
    <row r="29" spans="1:13" ht="8.25" customHeight="1">
      <c r="A29" s="32" t="s">
        <v>44</v>
      </c>
      <c r="B29" s="6"/>
      <c r="C29" s="3">
        <v>1991</v>
      </c>
      <c r="D29" s="3">
        <v>71</v>
      </c>
      <c r="E29" s="3">
        <v>1386</v>
      </c>
      <c r="F29" s="3">
        <v>71</v>
      </c>
      <c r="G29" s="3">
        <v>1386</v>
      </c>
      <c r="H29" s="39">
        <f t="shared" si="0"/>
        <v>0.6961325966850829</v>
      </c>
      <c r="I29" s="39">
        <f t="shared" si="1"/>
        <v>0.6961325966850829</v>
      </c>
      <c r="J29" s="3"/>
      <c r="K29" s="29">
        <v>1</v>
      </c>
      <c r="L29" s="3"/>
      <c r="M29" s="10">
        <v>0.8</v>
      </c>
    </row>
    <row r="30" spans="1:13" ht="8.25" customHeight="1">
      <c r="A30" s="32" t="s">
        <v>45</v>
      </c>
      <c r="B30" s="6"/>
      <c r="C30" s="3">
        <v>31769</v>
      </c>
      <c r="D30" s="3">
        <v>458</v>
      </c>
      <c r="E30" s="3">
        <v>18428</v>
      </c>
      <c r="F30" s="3">
        <v>458</v>
      </c>
      <c r="G30" s="3">
        <v>18428</v>
      </c>
      <c r="H30" s="39">
        <f t="shared" si="0"/>
        <v>0.5800623249079291</v>
      </c>
      <c r="I30" s="39">
        <f t="shared" si="1"/>
        <v>0.5800623249079291</v>
      </c>
      <c r="J30" s="3"/>
      <c r="K30" s="29">
        <v>1</v>
      </c>
      <c r="L30" s="3"/>
      <c r="M30" s="10">
        <v>7.7</v>
      </c>
    </row>
    <row r="31" spans="1:13" ht="8.25" customHeight="1">
      <c r="A31" s="32" t="s">
        <v>46</v>
      </c>
      <c r="B31" s="6"/>
      <c r="C31" s="3">
        <v>12932</v>
      </c>
      <c r="D31" s="3">
        <v>134</v>
      </c>
      <c r="E31" s="3">
        <v>5900</v>
      </c>
      <c r="F31" s="3">
        <v>77</v>
      </c>
      <c r="G31" s="3">
        <v>2869</v>
      </c>
      <c r="H31" s="39">
        <f t="shared" si="0"/>
        <v>0.456232601299103</v>
      </c>
      <c r="I31" s="39">
        <f t="shared" si="1"/>
        <v>0.22185276832663162</v>
      </c>
      <c r="J31" s="3"/>
      <c r="K31" s="29">
        <v>1</v>
      </c>
      <c r="L31" s="3"/>
      <c r="M31" s="10">
        <v>0.8</v>
      </c>
    </row>
    <row r="32" spans="1:13" ht="8.25" customHeight="1">
      <c r="A32" s="32" t="s">
        <v>47</v>
      </c>
      <c r="B32" s="6"/>
      <c r="C32" s="3">
        <v>9241</v>
      </c>
      <c r="D32" s="3">
        <v>38</v>
      </c>
      <c r="E32" s="3">
        <v>1401</v>
      </c>
      <c r="F32" s="3">
        <v>38</v>
      </c>
      <c r="G32" s="3">
        <v>1401</v>
      </c>
      <c r="H32" s="39">
        <f t="shared" si="0"/>
        <v>0.1516069689427551</v>
      </c>
      <c r="I32" s="39">
        <f t="shared" si="1"/>
        <v>0.1516069689427551</v>
      </c>
      <c r="J32" s="3"/>
      <c r="K32" s="31" t="s">
        <v>42</v>
      </c>
      <c r="L32" s="11"/>
      <c r="M32" s="10"/>
    </row>
    <row r="33" spans="1:13" ht="8.25" customHeight="1">
      <c r="A33" s="32" t="s">
        <v>48</v>
      </c>
      <c r="B33" s="6"/>
      <c r="C33" s="3">
        <v>10167</v>
      </c>
      <c r="D33" s="3">
        <v>144</v>
      </c>
      <c r="E33" s="3">
        <v>3800</v>
      </c>
      <c r="F33" s="3">
        <v>143</v>
      </c>
      <c r="G33" s="3">
        <v>3763</v>
      </c>
      <c r="H33" s="39">
        <f t="shared" si="0"/>
        <v>0.3737582374348382</v>
      </c>
      <c r="I33" s="39">
        <f t="shared" si="1"/>
        <v>0.37011901249139373</v>
      </c>
      <c r="J33" s="3"/>
      <c r="K33" s="31" t="s">
        <v>32</v>
      </c>
      <c r="L33" s="3"/>
      <c r="M33" s="10"/>
    </row>
    <row r="34" spans="1:13" ht="8.25" customHeight="1">
      <c r="A34" s="32" t="s">
        <v>49</v>
      </c>
      <c r="B34" s="6"/>
      <c r="C34" s="3">
        <v>1497</v>
      </c>
      <c r="D34" s="3">
        <v>12</v>
      </c>
      <c r="E34" s="3">
        <v>300</v>
      </c>
      <c r="F34" s="3">
        <v>8</v>
      </c>
      <c r="G34" s="3">
        <v>228</v>
      </c>
      <c r="H34" s="39">
        <f t="shared" si="0"/>
        <v>0.20040080160320642</v>
      </c>
      <c r="I34" s="39">
        <f t="shared" si="1"/>
        <v>0.1523046092184369</v>
      </c>
      <c r="J34" s="3"/>
      <c r="K34" s="29">
        <v>1</v>
      </c>
      <c r="L34" s="3"/>
      <c r="M34" s="37">
        <v>0.3</v>
      </c>
    </row>
    <row r="35" spans="1:13" ht="8.25" customHeight="1">
      <c r="A35" s="32" t="s">
        <v>50</v>
      </c>
      <c r="B35" s="6"/>
      <c r="C35" s="3">
        <v>889</v>
      </c>
      <c r="D35" s="3">
        <v>1</v>
      </c>
      <c r="E35" s="3">
        <v>200</v>
      </c>
      <c r="F35" s="3">
        <v>1</v>
      </c>
      <c r="G35" s="3">
        <v>147</v>
      </c>
      <c r="H35" s="39">
        <f t="shared" si="0"/>
        <v>0.2249718785151856</v>
      </c>
      <c r="I35" s="39">
        <f t="shared" si="1"/>
        <v>0.16535433070866143</v>
      </c>
      <c r="J35" s="3"/>
      <c r="K35" s="29">
        <v>1</v>
      </c>
      <c r="L35" s="3"/>
      <c r="M35" s="37">
        <v>0.4</v>
      </c>
    </row>
    <row r="36" spans="1:18" ht="8.25" customHeight="1">
      <c r="A36" s="32" t="s">
        <v>51</v>
      </c>
      <c r="B36" s="6"/>
      <c r="C36" s="3">
        <v>7336</v>
      </c>
      <c r="D36" s="3">
        <v>116</v>
      </c>
      <c r="E36" s="3">
        <v>4200</v>
      </c>
      <c r="F36" s="3">
        <v>116</v>
      </c>
      <c r="G36" s="3">
        <v>4090</v>
      </c>
      <c r="H36" s="39">
        <f t="shared" si="0"/>
        <v>0.5725190839694656</v>
      </c>
      <c r="I36" s="39">
        <f t="shared" si="1"/>
        <v>0.5575245365321702</v>
      </c>
      <c r="J36" s="3"/>
      <c r="K36" s="31" t="s">
        <v>32</v>
      </c>
      <c r="L36" s="3"/>
      <c r="M36" s="10"/>
      <c r="P36" s="2"/>
      <c r="R36" s="15"/>
    </row>
    <row r="37" spans="1:13" ht="8.25" customHeight="1">
      <c r="A37" s="32" t="s">
        <v>52</v>
      </c>
      <c r="B37" s="6"/>
      <c r="C37" s="3">
        <v>10607</v>
      </c>
      <c r="D37" s="3">
        <v>204</v>
      </c>
      <c r="E37" s="3">
        <v>6900</v>
      </c>
      <c r="F37" s="3">
        <v>204</v>
      </c>
      <c r="G37" s="3">
        <v>6615</v>
      </c>
      <c r="H37" s="39">
        <f t="shared" si="0"/>
        <v>0.6505138116338267</v>
      </c>
      <c r="I37" s="39">
        <f t="shared" si="1"/>
        <v>0.6236447628924295</v>
      </c>
      <c r="J37" s="3"/>
      <c r="K37" s="31" t="s">
        <v>32</v>
      </c>
      <c r="L37" s="3"/>
      <c r="M37" s="10"/>
    </row>
    <row r="38" spans="1:13" ht="8.25" customHeight="1">
      <c r="A38" s="32" t="s">
        <v>53</v>
      </c>
      <c r="B38" s="6"/>
      <c r="C38" s="3">
        <v>1363</v>
      </c>
      <c r="D38" s="3">
        <v>44</v>
      </c>
      <c r="E38" s="3">
        <v>1400</v>
      </c>
      <c r="F38" s="3">
        <v>26</v>
      </c>
      <c r="G38" s="3">
        <v>1363</v>
      </c>
      <c r="H38" s="39">
        <f t="shared" si="0"/>
        <v>1.0271460014673515</v>
      </c>
      <c r="I38" s="39">
        <f t="shared" si="1"/>
        <v>1</v>
      </c>
      <c r="J38" s="3"/>
      <c r="K38" s="31" t="s">
        <v>32</v>
      </c>
      <c r="L38" s="3"/>
      <c r="M38" s="10"/>
    </row>
    <row r="39" spans="1:13" ht="8.25" customHeight="1">
      <c r="A39" s="32" t="s">
        <v>54</v>
      </c>
      <c r="B39" s="6"/>
      <c r="C39" s="3">
        <v>15056</v>
      </c>
      <c r="D39" s="3">
        <v>346</v>
      </c>
      <c r="E39" s="3">
        <v>10735</v>
      </c>
      <c r="F39" s="3">
        <v>346</v>
      </c>
      <c r="G39" s="3">
        <v>10735</v>
      </c>
      <c r="H39" s="39">
        <f t="shared" si="0"/>
        <v>0.7130047821466525</v>
      </c>
      <c r="I39" s="39">
        <f t="shared" si="1"/>
        <v>0.7130047821466525</v>
      </c>
      <c r="J39" s="3"/>
      <c r="K39" s="31" t="s">
        <v>32</v>
      </c>
      <c r="L39" s="3"/>
      <c r="M39" s="10"/>
    </row>
    <row r="40" spans="1:13" ht="8.25" customHeight="1">
      <c r="A40" s="32" t="s">
        <v>55</v>
      </c>
      <c r="B40" s="6"/>
      <c r="C40" s="3">
        <v>20992</v>
      </c>
      <c r="D40" s="3">
        <v>391</v>
      </c>
      <c r="E40" s="3">
        <v>13300</v>
      </c>
      <c r="F40" s="3">
        <v>388</v>
      </c>
      <c r="G40" s="3">
        <v>13068</v>
      </c>
      <c r="H40" s="39">
        <f t="shared" si="0"/>
        <v>0.6335746951219512</v>
      </c>
      <c r="I40" s="39">
        <f t="shared" si="1"/>
        <v>0.6225228658536586</v>
      </c>
      <c r="J40" s="3"/>
      <c r="K40" s="31" t="s">
        <v>32</v>
      </c>
      <c r="L40" s="3"/>
      <c r="M40" s="10"/>
    </row>
    <row r="41" spans="1:13" ht="8.25" customHeight="1">
      <c r="A41" s="32" t="s">
        <v>56</v>
      </c>
      <c r="B41" s="6"/>
      <c r="C41" s="3">
        <v>13594</v>
      </c>
      <c r="D41" s="3">
        <v>137</v>
      </c>
      <c r="E41" s="3">
        <v>3443</v>
      </c>
      <c r="F41" s="3">
        <v>132</v>
      </c>
      <c r="G41" s="3">
        <v>3443</v>
      </c>
      <c r="H41" s="39">
        <f t="shared" si="0"/>
        <v>0.25327350301603646</v>
      </c>
      <c r="I41" s="39">
        <f t="shared" si="1"/>
        <v>0.25327350301603646</v>
      </c>
      <c r="J41" s="3"/>
      <c r="K41" s="31" t="s">
        <v>32</v>
      </c>
      <c r="L41" s="3"/>
      <c r="M41" s="10"/>
    </row>
    <row r="42" spans="1:13" ht="8.25" customHeight="1">
      <c r="A42" s="32" t="s">
        <v>57</v>
      </c>
      <c r="B42" s="12"/>
      <c r="C42" s="3">
        <v>54033</v>
      </c>
      <c r="D42" s="3">
        <v>671</v>
      </c>
      <c r="E42" s="3">
        <v>14174</v>
      </c>
      <c r="F42" s="3">
        <v>429</v>
      </c>
      <c r="G42" s="3">
        <f>1413+6858+5903</f>
        <v>14174</v>
      </c>
      <c r="H42" s="39">
        <f t="shared" si="0"/>
        <v>0.2623211740973109</v>
      </c>
      <c r="I42" s="39">
        <f t="shared" si="1"/>
        <v>0.2623211740973109</v>
      </c>
      <c r="J42" s="3"/>
      <c r="K42" s="29">
        <v>1</v>
      </c>
      <c r="L42" s="3"/>
      <c r="M42" s="10">
        <v>5.5</v>
      </c>
    </row>
    <row r="43" spans="1:13" ht="8.25" customHeight="1">
      <c r="A43" s="32" t="s">
        <v>58</v>
      </c>
      <c r="B43" s="6"/>
      <c r="C43" s="3"/>
      <c r="D43" s="3"/>
      <c r="E43" s="3"/>
      <c r="F43" s="3"/>
      <c r="G43" s="3"/>
      <c r="H43" s="3"/>
      <c r="I43" s="3"/>
      <c r="J43" s="3"/>
      <c r="K43" s="29">
        <v>1</v>
      </c>
      <c r="L43" s="3"/>
      <c r="M43" s="10">
        <v>66.8</v>
      </c>
    </row>
    <row r="44" spans="1:13" ht="8.25" customHeight="1">
      <c r="A44" s="32" t="s">
        <v>59</v>
      </c>
      <c r="B44" s="6"/>
      <c r="C44" s="3"/>
      <c r="D44" s="3"/>
      <c r="E44" s="3"/>
      <c r="F44" s="3"/>
      <c r="G44" s="3"/>
      <c r="H44" s="3"/>
      <c r="I44" s="3"/>
      <c r="J44" s="3"/>
      <c r="K44" s="29">
        <v>1</v>
      </c>
      <c r="L44" s="3"/>
      <c r="M44" s="37">
        <v>8.3</v>
      </c>
    </row>
    <row r="45" spans="1:13" ht="3" customHeight="1">
      <c r="A45" s="5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ht="6" customHeight="1"/>
    <row r="47" spans="1:13" ht="10.5">
      <c r="A47" s="48" t="s">
        <v>60</v>
      </c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0.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0.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0.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22.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</sheetData>
  <mergeCells count="11">
    <mergeCell ref="I3:I4"/>
    <mergeCell ref="B1:L1"/>
    <mergeCell ref="J3:L4"/>
    <mergeCell ref="A47:M51"/>
    <mergeCell ref="D2:E2"/>
    <mergeCell ref="F2:G2"/>
    <mergeCell ref="H2:I2"/>
    <mergeCell ref="A2:B4"/>
    <mergeCell ref="C3:C4"/>
    <mergeCell ref="J2:M2"/>
    <mergeCell ref="H3:H4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統計調査課</cp:lastModifiedBy>
  <cp:lastPrinted>2000-02-21T04:30:44Z</cp:lastPrinted>
  <dcterms:created xsi:type="dcterms:W3CDTF">1999-04-16T12:57:15Z</dcterms:created>
  <dcterms:modified xsi:type="dcterms:W3CDTF">2001-06-04T09:15:39Z</dcterms:modified>
  <cp:category/>
  <cp:version/>
  <cp:contentType/>
  <cp:contentStatus/>
</cp:coreProperties>
</file>