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515086\Box\【内部共有】1510建設技術企画課\03_技術指導係\383_■週休2日制モデル工事\R07\R080331_要領改正\01_起案\"/>
    </mc:Choice>
  </mc:AlternateContent>
  <xr:revisionPtr revIDLastSave="0" documentId="13_ncr:1_{4DAC4A81-0C32-485E-B7F1-073F93892402}" xr6:coauthVersionLast="47" xr6:coauthVersionMax="47" xr10:uidLastSave="{00000000-0000-0000-0000-000000000000}"/>
  <bookViews>
    <workbookView xWindow="-120" yWindow="-120" windowWidth="29040" windowHeight="15720" tabRatio="804" activeTab="3" xr2:uid="{00000000-000D-0000-FFFF-FFFF00000000}"/>
  </bookViews>
  <sheets>
    <sheet name="はじめにお読みください" sheetId="18" r:id="rId1"/>
    <sheet name="初期入力" sheetId="4" r:id="rId2"/>
    <sheet name="（R8.4.1～）休日等取得実績書" sheetId="28" r:id="rId3"/>
    <sheet name="（R8.4.1～）休日等取得実績書 【記入例】" sheetId="29" r:id="rId4"/>
    <sheet name="（R7.4.1～）休日等取得実績書" sheetId="26" r:id="rId5"/>
    <sheet name="（R7.4.1～）休日等取得実績書 【記入例】" sheetId="27" r:id="rId6"/>
    <sheet name="（R6.4.1～）休日等取得実績書" sheetId="24" r:id="rId7"/>
    <sheet name="（R6.4.1～）休日等取得実績書 【記入例】" sheetId="25" r:id="rId8"/>
    <sheet name="（R5.11.1～）休日等取得実績書" sheetId="23" r:id="rId9"/>
    <sheet name="旬報(3月)" sheetId="2" state="hidden" r:id="rId10"/>
    <sheet name="旬報(4月)" sheetId="6" state="hidden" r:id="rId11"/>
    <sheet name="旬報(5月)" sheetId="7" state="hidden" r:id="rId12"/>
    <sheet name="旬報(6月)" sheetId="8" state="hidden" r:id="rId13"/>
    <sheet name="旬報(7月)" sheetId="9" state="hidden" r:id="rId14"/>
    <sheet name="旬報(8月)" sheetId="10" state="hidden" r:id="rId15"/>
    <sheet name="旬報(9月)" sheetId="11" state="hidden" r:id="rId16"/>
    <sheet name="旬報(10月)" sheetId="12" state="hidden" r:id="rId17"/>
    <sheet name="旬報(11月)" sheetId="13" state="hidden" r:id="rId18"/>
    <sheet name="旬報(12月)" sheetId="14" state="hidden" r:id="rId19"/>
    <sheet name="旬報(翌1月)" sheetId="15" state="hidden" r:id="rId20"/>
    <sheet name="旬報(翌2月)" sheetId="16" state="hidden" r:id="rId21"/>
    <sheet name="旬報(翌3月)" sheetId="17" state="hidden" r:id="rId22"/>
    <sheet name="（R5.11.1～）休日等取得実績書 【記入例】" sheetId="22" r:id="rId23"/>
    <sheet name="ｶﾚﾝﾀﾞｰ" sheetId="3" r:id="rId24"/>
  </sheets>
  <definedNames>
    <definedName name="BOX表示">[0]!BOX表示</definedName>
    <definedName name="_xlnm.Print_Area" localSheetId="8">'（R5.11.1～）休日等取得実績書'!$A$1:$AL$194</definedName>
    <definedName name="_xlnm.Print_Area" localSheetId="22">'（R5.11.1～）休日等取得実績書 【記入例】'!$A$1:$AL$194</definedName>
    <definedName name="_xlnm.Print_Area" localSheetId="6">'（R6.4.1～）休日等取得実績書'!$A$1:$AM$194</definedName>
    <definedName name="_xlnm.Print_Area" localSheetId="7">'（R6.4.1～）休日等取得実績書 【記入例】'!$A$1:$AM$194</definedName>
    <definedName name="_xlnm.Print_Area" localSheetId="4">'（R7.4.1～）休日等取得実績書'!$A$1:$AM$194</definedName>
    <definedName name="_xlnm.Print_Area" localSheetId="5">'（R7.4.1～）休日等取得実績書 【記入例】'!$A$1:$AM$194</definedName>
    <definedName name="_xlnm.Print_Area" localSheetId="2">'（R8.4.1～）休日等取得実績書'!$A$1:$AM$194</definedName>
    <definedName name="_xlnm.Print_Area" localSheetId="3">'（R8.4.1～）休日等取得実績書 【記入例】'!$A$1:$AM$194</definedName>
    <definedName name="_xlnm.Print_Area" localSheetId="23">ｶﾚﾝﾀﾞｰ!$B$3</definedName>
    <definedName name="_xlnm.Print_Area" localSheetId="0">はじめにお読みください!$B$1:$L$37</definedName>
    <definedName name="_xlnm.Print_Area" localSheetId="16">'旬報(10月)'!$C$3:$K$34,'旬報(10月)'!$M$3:$U$34,'旬報(10月)'!$C$36:$K$54,'旬報(10月)'!$M$36:$U$54,'旬報(10月)'!$C$56:$K$74,'旬報(10月)'!$M$56:$U$74</definedName>
    <definedName name="_xlnm.Print_Area" localSheetId="17">'旬報(11月)'!$C$3:$K$34,'旬報(11月)'!$M$3:$U$34,'旬報(11月)'!$C$36:$K$54,'旬報(11月)'!$M$36:$U$54,'旬報(11月)'!$C$56:$K$74,'旬報(11月)'!$M$56:$U$74</definedName>
    <definedName name="_xlnm.Print_Area" localSheetId="18">'旬報(12月)'!$C$3:$K$34,'旬報(12月)'!$M$3:$U$34,'旬報(12月)'!$C$36:$K$54,'旬報(12月)'!$M$36:$U$54,'旬報(12月)'!$C$56:$K$74,'旬報(12月)'!$M$56:$U$74</definedName>
    <definedName name="_xlnm.Print_Area" localSheetId="9">'旬報(3月)'!$C$3:$K$34,'旬報(3月)'!$M$3:$U$34,'旬報(3月)'!$C$36:$K$54,'旬報(3月)'!$M$36:$U$54,'旬報(3月)'!$C$56:$K$74,'旬報(3月)'!$M$56:$U$74</definedName>
    <definedName name="_xlnm.Print_Area" localSheetId="10">'旬報(4月)'!$C$3:$K$34,'旬報(4月)'!$M$3:$U$34,'旬報(4月)'!$C$36:$K$54,'旬報(4月)'!$M$36:$U$54,'旬報(4月)'!$C$56:$K$74,'旬報(4月)'!$M$56:$U$74</definedName>
    <definedName name="_xlnm.Print_Area" localSheetId="11">'旬報(5月)'!$C$3:$K$34,'旬報(5月)'!$M$3:$U$34,'旬報(5月)'!$C$36:$K$54,'旬報(5月)'!$M$36:$U$54,'旬報(5月)'!$C$56:$K$74,'旬報(5月)'!$M$56:$U$74</definedName>
    <definedName name="_xlnm.Print_Area" localSheetId="12">'旬報(6月)'!$C$3:$K$34,'旬報(6月)'!$M$3:$U$34,'旬報(6月)'!$C$36:$K$54,'旬報(6月)'!$M$36:$U$54,'旬報(6月)'!$C$56:$K$74,'旬報(6月)'!$M$56:$U$74</definedName>
    <definedName name="_xlnm.Print_Area" localSheetId="13">'旬報(7月)'!$C$3:$K$34,'旬報(7月)'!$M$3:$U$34,'旬報(7月)'!$C$36:$K$54,'旬報(7月)'!$M$36:$U$54,'旬報(7月)'!$C$56:$K$74,'旬報(7月)'!$M$56:$U$74</definedName>
    <definedName name="_xlnm.Print_Area" localSheetId="14">'旬報(8月)'!$C$3:$K$34,'旬報(8月)'!$M$3:$U$34,'旬報(8月)'!$C$36:$K$54,'旬報(8月)'!$M$36:$U$54,'旬報(8月)'!$C$56:$K$74,'旬報(8月)'!$M$56:$U$74</definedName>
    <definedName name="_xlnm.Print_Area" localSheetId="15">'旬報(9月)'!$C$3:$K$34,'旬報(9月)'!$M$3:$U$34,'旬報(9月)'!$C$36:$K$54,'旬報(9月)'!$M$36:$U$54,'旬報(9月)'!$C$56:$K$74,'旬報(9月)'!$M$56:$U$74</definedName>
    <definedName name="_xlnm.Print_Area" localSheetId="19">'旬報(翌1月)'!$C$3:$K$34,'旬報(翌1月)'!$M$3:$U$34,'旬報(翌1月)'!$C$36:$K$54,'旬報(翌1月)'!$M$36:$U$54,'旬報(翌1月)'!$C$56:$K$74,'旬報(翌1月)'!$M$56:$U$74</definedName>
    <definedName name="_xlnm.Print_Area" localSheetId="20">'旬報(翌2月)'!$C$3:$K$34,'旬報(翌2月)'!$M$3:$U$34,'旬報(翌2月)'!$C$36:$K$54,'旬報(翌2月)'!$M$36:$U$54,'旬報(翌2月)'!$C$56:$K$74,'旬報(翌2月)'!$M$56:$U$74</definedName>
    <definedName name="_xlnm.Print_Area" localSheetId="21">'旬報(翌3月)'!$C$3:$K$34,'旬報(翌3月)'!$M$3:$U$34,'旬報(翌3月)'!$C$36:$K$54,'旬報(翌3月)'!$M$36:$U$54,'旬報(翌3月)'!$C$56:$K$74,'旬報(翌3月)'!$M$56:$U$74</definedName>
    <definedName name="_xlnm.Print_Titles" localSheetId="16">'旬報(10月)'!$3:$15</definedName>
    <definedName name="_xlnm.Print_Titles" localSheetId="17">'旬報(11月)'!$3:$15</definedName>
    <definedName name="_xlnm.Print_Titles" localSheetId="18">'旬報(12月)'!$3:$15</definedName>
    <definedName name="_xlnm.Print_Titles" localSheetId="9">'旬報(3月)'!$3:$15</definedName>
    <definedName name="_xlnm.Print_Titles" localSheetId="10">'旬報(4月)'!$3:$15</definedName>
    <definedName name="_xlnm.Print_Titles" localSheetId="11">'旬報(5月)'!$3:$15</definedName>
    <definedName name="_xlnm.Print_Titles" localSheetId="12">'旬報(6月)'!$3:$15</definedName>
    <definedName name="_xlnm.Print_Titles" localSheetId="13">'旬報(7月)'!$3:$15</definedName>
    <definedName name="_xlnm.Print_Titles" localSheetId="14">'旬報(8月)'!$3:$15</definedName>
    <definedName name="_xlnm.Print_Titles" localSheetId="15">'旬報(9月)'!$3:$15</definedName>
    <definedName name="_xlnm.Print_Titles" localSheetId="19">'旬報(翌1月)'!$3:$15</definedName>
    <definedName name="_xlnm.Print_Titles" localSheetId="20">'旬報(翌2月)'!$3:$15</definedName>
    <definedName name="_xlnm.Print_Titles" localSheetId="21">'旬報(翌3月)'!$3:$15</definedName>
    <definedName name="受益者氏名" localSheetId="8">#REF!</definedName>
    <definedName name="受益者氏名" localSheetId="22">#REF!</definedName>
    <definedName name="受益者氏名" localSheetId="6">#REF!</definedName>
    <definedName name="受益者氏名" localSheetId="7">#REF!</definedName>
    <definedName name="受益者氏名" localSheetId="4">#REF!</definedName>
    <definedName name="受益者氏名" localSheetId="5">#REF!</definedName>
    <definedName name="受益者氏名" localSheetId="2">#REF!</definedName>
    <definedName name="受益者氏名" localSheetId="3">#REF!</definedName>
    <definedName name="受益者氏名">#REF!</definedName>
    <definedName name="範囲" localSheetId="8">#REF!</definedName>
    <definedName name="範囲" localSheetId="22">#REF!</definedName>
    <definedName name="範囲" localSheetId="6">#REF!</definedName>
    <definedName name="範囲" localSheetId="7">#REF!</definedName>
    <definedName name="範囲" localSheetId="4">#REF!</definedName>
    <definedName name="範囲" localSheetId="5">#REF!</definedName>
    <definedName name="範囲" localSheetId="2">#REF!</definedName>
    <definedName name="範囲" localSheetId="3">#REF!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74" i="29" l="1"/>
  <c r="AM174" i="29" s="1"/>
  <c r="AR173" i="29"/>
  <c r="AQ173" i="29"/>
  <c r="AO173" i="29"/>
  <c r="AM173" i="29"/>
  <c r="AQ172" i="29"/>
  <c r="AO172" i="29"/>
  <c r="AO171" i="29"/>
  <c r="AM171" i="29" s="1"/>
  <c r="AQ170" i="29"/>
  <c r="AO170" i="29"/>
  <c r="AR170" i="29" s="1"/>
  <c r="AM170" i="29"/>
  <c r="AQ169" i="29"/>
  <c r="AO169" i="29"/>
  <c r="AO168" i="29"/>
  <c r="AM168" i="29" s="1"/>
  <c r="AQ167" i="29"/>
  <c r="AO167" i="29"/>
  <c r="AQ166" i="29"/>
  <c r="AR166" i="29" s="1"/>
  <c r="AO166" i="29"/>
  <c r="AM166" i="29" s="1"/>
  <c r="AO165" i="29"/>
  <c r="AM165" i="29" s="1"/>
  <c r="AR164" i="29"/>
  <c r="AQ164" i="29"/>
  <c r="AO164" i="29"/>
  <c r="AM164" i="29"/>
  <c r="AR163" i="29"/>
  <c r="AQ163" i="29"/>
  <c r="AO163" i="29"/>
  <c r="AM163" i="29" s="1"/>
  <c r="AL162" i="29"/>
  <c r="AK162" i="29"/>
  <c r="AJ162" i="29"/>
  <c r="AI162" i="29"/>
  <c r="AH162" i="29"/>
  <c r="AG162" i="29"/>
  <c r="AF162" i="29"/>
  <c r="AE162" i="29"/>
  <c r="AD162" i="29"/>
  <c r="AC162" i="29"/>
  <c r="AB162" i="29"/>
  <c r="AA162" i="29"/>
  <c r="Z162" i="29"/>
  <c r="Y162" i="29"/>
  <c r="X162" i="29"/>
  <c r="W162" i="29"/>
  <c r="V162" i="29"/>
  <c r="U162" i="29"/>
  <c r="T162" i="29"/>
  <c r="S162" i="29"/>
  <c r="R162" i="29"/>
  <c r="Q162" i="29"/>
  <c r="P162" i="29"/>
  <c r="O162" i="29"/>
  <c r="N162" i="29"/>
  <c r="M162" i="29"/>
  <c r="L162" i="29"/>
  <c r="K162" i="29"/>
  <c r="J162" i="29"/>
  <c r="I162" i="29"/>
  <c r="H162" i="29"/>
  <c r="AQ161" i="29"/>
  <c r="AO161" i="29"/>
  <c r="AR161" i="29" s="1"/>
  <c r="AM161" i="29"/>
  <c r="AQ160" i="29"/>
  <c r="AR160" i="29" s="1"/>
  <c r="AO160" i="29"/>
  <c r="AM160" i="29"/>
  <c r="AQ159" i="29"/>
  <c r="AO159" i="29"/>
  <c r="AQ158" i="29"/>
  <c r="AR158" i="29" s="1"/>
  <c r="AO158" i="29"/>
  <c r="AM158" i="29"/>
  <c r="AQ157" i="29"/>
  <c r="AO157" i="29"/>
  <c r="AR157" i="29" s="1"/>
  <c r="AM157" i="29"/>
  <c r="AQ156" i="29"/>
  <c r="AR156" i="29" s="1"/>
  <c r="AO156" i="29"/>
  <c r="AM156" i="29"/>
  <c r="AQ155" i="29"/>
  <c r="AO155" i="29"/>
  <c r="AQ154" i="29"/>
  <c r="AR154" i="29" s="1"/>
  <c r="AO154" i="29"/>
  <c r="AM154" i="29"/>
  <c r="AQ153" i="29"/>
  <c r="AO153" i="29"/>
  <c r="AR153" i="29" s="1"/>
  <c r="AM153" i="29"/>
  <c r="AQ152" i="29"/>
  <c r="AR152" i="29" s="1"/>
  <c r="AO152" i="29"/>
  <c r="AM152" i="29"/>
  <c r="AQ151" i="29"/>
  <c r="AO151" i="29"/>
  <c r="AR150" i="29"/>
  <c r="AQ150" i="29"/>
  <c r="AO150" i="29"/>
  <c r="AM150" i="29"/>
  <c r="AJ149" i="29"/>
  <c r="AI149" i="29"/>
  <c r="AH149" i="29"/>
  <c r="AG149" i="29"/>
  <c r="AF149" i="29"/>
  <c r="AE149" i="29"/>
  <c r="AD149" i="29"/>
  <c r="AC149" i="29"/>
  <c r="AB149" i="29"/>
  <c r="AA149" i="29"/>
  <c r="Z149" i="29"/>
  <c r="Y149" i="29"/>
  <c r="X149" i="29"/>
  <c r="W149" i="29"/>
  <c r="V149" i="29"/>
  <c r="U149" i="29"/>
  <c r="T149" i="29"/>
  <c r="S149" i="29"/>
  <c r="R149" i="29"/>
  <c r="Q149" i="29"/>
  <c r="P149" i="29"/>
  <c r="O149" i="29"/>
  <c r="N149" i="29"/>
  <c r="M149" i="29"/>
  <c r="L149" i="29"/>
  <c r="K149" i="29"/>
  <c r="J149" i="29"/>
  <c r="I149" i="29"/>
  <c r="H149" i="29"/>
  <c r="AR148" i="29"/>
  <c r="AQ148" i="29"/>
  <c r="AO148" i="29"/>
  <c r="AM148" i="29"/>
  <c r="AR147" i="29"/>
  <c r="AQ147" i="29"/>
  <c r="AO147" i="29"/>
  <c r="AM147" i="29" s="1"/>
  <c r="AQ146" i="29"/>
  <c r="AO146" i="29"/>
  <c r="AR146" i="29" s="1"/>
  <c r="AM146" i="29"/>
  <c r="AQ145" i="29"/>
  <c r="AO145" i="29"/>
  <c r="AR144" i="29"/>
  <c r="AQ144" i="29"/>
  <c r="AO144" i="29"/>
  <c r="AM144" i="29"/>
  <c r="AR143" i="29"/>
  <c r="AQ143" i="29"/>
  <c r="AO143" i="29"/>
  <c r="AM143" i="29" s="1"/>
  <c r="AQ142" i="29"/>
  <c r="AO142" i="29"/>
  <c r="AR142" i="29" s="1"/>
  <c r="AM142" i="29"/>
  <c r="AQ141" i="29"/>
  <c r="AO141" i="29"/>
  <c r="AR140" i="29"/>
  <c r="AQ140" i="29"/>
  <c r="AO140" i="29"/>
  <c r="AM140" i="29"/>
  <c r="AR139" i="29"/>
  <c r="AQ139" i="29"/>
  <c r="AO139" i="29"/>
  <c r="AQ138" i="29"/>
  <c r="AO138" i="29"/>
  <c r="AR138" i="29" s="1"/>
  <c r="AQ137" i="29"/>
  <c r="AO137" i="29"/>
  <c r="B137" i="29"/>
  <c r="B150" i="29" s="1"/>
  <c r="B163" i="29" s="1"/>
  <c r="AL136" i="29"/>
  <c r="AK136" i="29"/>
  <c r="AJ136" i="29"/>
  <c r="AI136" i="29"/>
  <c r="AH136" i="29"/>
  <c r="AG136" i="29"/>
  <c r="AF136" i="29"/>
  <c r="AE136" i="29"/>
  <c r="AD136" i="29"/>
  <c r="AC136" i="29"/>
  <c r="AB136" i="29"/>
  <c r="AA136" i="29"/>
  <c r="Z136" i="29"/>
  <c r="Y136" i="29"/>
  <c r="X136" i="29"/>
  <c r="W136" i="29"/>
  <c r="V136" i="29"/>
  <c r="U136" i="29"/>
  <c r="T136" i="29"/>
  <c r="S136" i="29"/>
  <c r="R136" i="29"/>
  <c r="Q136" i="29"/>
  <c r="P136" i="29"/>
  <c r="O136" i="29"/>
  <c r="N136" i="29"/>
  <c r="M136" i="29"/>
  <c r="L136" i="29"/>
  <c r="K136" i="29"/>
  <c r="B136" i="29"/>
  <c r="AQ135" i="29"/>
  <c r="AR135" i="29" s="1"/>
  <c r="H194" i="29" s="1"/>
  <c r="L194" i="29" s="1"/>
  <c r="AO135" i="29"/>
  <c r="AM135" i="29"/>
  <c r="AQ134" i="29"/>
  <c r="AO134" i="29"/>
  <c r="AQ133" i="29"/>
  <c r="AR133" i="29" s="1"/>
  <c r="AO133" i="29"/>
  <c r="AM133" i="29"/>
  <c r="AQ132" i="29"/>
  <c r="AO132" i="29"/>
  <c r="AR132" i="29" s="1"/>
  <c r="AM132" i="29"/>
  <c r="AQ131" i="29"/>
  <c r="AR131" i="29" s="1"/>
  <c r="AO131" i="29"/>
  <c r="AM131" i="29"/>
  <c r="AQ130" i="29"/>
  <c r="AO130" i="29"/>
  <c r="AQ129" i="29"/>
  <c r="AR129" i="29" s="1"/>
  <c r="AO129" i="29"/>
  <c r="AM129" i="29"/>
  <c r="AQ128" i="29"/>
  <c r="AO128" i="29"/>
  <c r="AR128" i="29" s="1"/>
  <c r="AM128" i="29"/>
  <c r="AQ127" i="29"/>
  <c r="AR127" i="29" s="1"/>
  <c r="AM127" i="29" s="1"/>
  <c r="AO127" i="29"/>
  <c r="AQ126" i="29"/>
  <c r="AO126" i="29"/>
  <c r="AQ125" i="29"/>
  <c r="AR125" i="29" s="1"/>
  <c r="AM125" i="29" s="1"/>
  <c r="AO125" i="29"/>
  <c r="AQ124" i="29"/>
  <c r="AO124" i="29"/>
  <c r="AR124" i="29" s="1"/>
  <c r="AM124" i="29"/>
  <c r="AI123" i="29"/>
  <c r="AH123" i="29"/>
  <c r="AG123" i="29"/>
  <c r="AF123" i="29"/>
  <c r="AE123" i="29"/>
  <c r="AD123" i="29"/>
  <c r="AC123" i="29"/>
  <c r="AB123" i="29"/>
  <c r="AA123" i="29"/>
  <c r="Z123" i="29"/>
  <c r="Y123" i="29"/>
  <c r="X123" i="29"/>
  <c r="W123" i="29"/>
  <c r="V123" i="29"/>
  <c r="U123" i="29"/>
  <c r="T123" i="29"/>
  <c r="S123" i="29"/>
  <c r="R123" i="29"/>
  <c r="Q123" i="29"/>
  <c r="P123" i="29"/>
  <c r="O123" i="29"/>
  <c r="N123" i="29"/>
  <c r="M123" i="29"/>
  <c r="L123" i="29"/>
  <c r="K123" i="29"/>
  <c r="J123" i="29"/>
  <c r="I123" i="29"/>
  <c r="H123" i="29"/>
  <c r="AQ122" i="29"/>
  <c r="AO122" i="29"/>
  <c r="AM122" i="29" s="1"/>
  <c r="AR121" i="29"/>
  <c r="AQ121" i="29"/>
  <c r="AO121" i="29"/>
  <c r="AM121" i="29" s="1"/>
  <c r="AR120" i="29"/>
  <c r="AQ120" i="29"/>
  <c r="AO120" i="29"/>
  <c r="AM120" i="29"/>
  <c r="AQ119" i="29"/>
  <c r="AO119" i="29"/>
  <c r="AQ118" i="29"/>
  <c r="AO118" i="29"/>
  <c r="AQ117" i="29"/>
  <c r="AR117" i="29" s="1"/>
  <c r="AO117" i="29"/>
  <c r="AM117" i="29" s="1"/>
  <c r="AR116" i="29"/>
  <c r="AQ116" i="29"/>
  <c r="AO116" i="29"/>
  <c r="AM116" i="29"/>
  <c r="AQ115" i="29"/>
  <c r="AO115" i="29"/>
  <c r="AQ114" i="29"/>
  <c r="AO114" i="29"/>
  <c r="AR113" i="29"/>
  <c r="AQ113" i="29"/>
  <c r="AO113" i="29"/>
  <c r="AR112" i="29"/>
  <c r="AQ112" i="29"/>
  <c r="AO112" i="29"/>
  <c r="AQ111" i="29" a="1"/>
  <c r="AQ111" i="29" s="1"/>
  <c r="AR111" i="29" s="1"/>
  <c r="AO111" i="29"/>
  <c r="AK110" i="29"/>
  <c r="AJ110" i="29"/>
  <c r="AI110" i="29"/>
  <c r="AH110" i="29"/>
  <c r="AG110" i="29"/>
  <c r="AF110" i="29"/>
  <c r="AE110" i="29"/>
  <c r="AD110" i="29"/>
  <c r="AC110" i="29"/>
  <c r="AB110" i="29"/>
  <c r="AA110" i="29"/>
  <c r="Z110" i="29"/>
  <c r="Y110" i="29"/>
  <c r="X110" i="29"/>
  <c r="W110" i="29"/>
  <c r="V110" i="29"/>
  <c r="U110" i="29"/>
  <c r="T110" i="29"/>
  <c r="S110" i="29"/>
  <c r="R110" i="29"/>
  <c r="Q110" i="29"/>
  <c r="P110" i="29"/>
  <c r="O110" i="29"/>
  <c r="N110" i="29"/>
  <c r="M110" i="29"/>
  <c r="L110" i="29"/>
  <c r="K110" i="29"/>
  <c r="J110" i="29"/>
  <c r="I110" i="29"/>
  <c r="H110" i="29"/>
  <c r="AQ109" i="29"/>
  <c r="AO109" i="29"/>
  <c r="AM109" i="29" s="1"/>
  <c r="AQ108" i="29"/>
  <c r="AO108" i="29"/>
  <c r="AM108" i="29" s="1"/>
  <c r="AQ107" i="29"/>
  <c r="AO107" i="29"/>
  <c r="AM107" i="29" s="1"/>
  <c r="AQ106" i="29"/>
  <c r="AO106" i="29"/>
  <c r="AM106" i="29"/>
  <c r="AQ105" i="29"/>
  <c r="AO105" i="29"/>
  <c r="AM105" i="29"/>
  <c r="AQ104" i="29"/>
  <c r="AO104" i="29"/>
  <c r="AM104" i="29"/>
  <c r="AQ103" i="29"/>
  <c r="AO103" i="29"/>
  <c r="AM103" i="29" s="1"/>
  <c r="AQ102" i="29"/>
  <c r="AO102" i="29"/>
  <c r="AM102" i="29"/>
  <c r="AQ101" i="29"/>
  <c r="AO101" i="29"/>
  <c r="AM101" i="29"/>
  <c r="AQ100" i="29"/>
  <c r="AO100" i="29"/>
  <c r="AM100" i="29"/>
  <c r="AQ99" i="29"/>
  <c r="AO99" i="29"/>
  <c r="AM99" i="29" s="1"/>
  <c r="AQ98" i="29"/>
  <c r="AO98" i="29"/>
  <c r="AM98" i="29"/>
  <c r="AM97" i="29" s="1"/>
  <c r="AL97" i="29"/>
  <c r="AK97" i="29"/>
  <c r="AJ97" i="29"/>
  <c r="AI97" i="29"/>
  <c r="AH97" i="29"/>
  <c r="AG97" i="29"/>
  <c r="AF97" i="29"/>
  <c r="AE97" i="29"/>
  <c r="AD97" i="29"/>
  <c r="AC97" i="29"/>
  <c r="AB97" i="29"/>
  <c r="AA97" i="29"/>
  <c r="Z97" i="29"/>
  <c r="Y97" i="29"/>
  <c r="X97" i="29"/>
  <c r="W97" i="29"/>
  <c r="V97" i="29"/>
  <c r="U97" i="29"/>
  <c r="T97" i="29"/>
  <c r="S97" i="29"/>
  <c r="R97" i="29"/>
  <c r="Q97" i="29"/>
  <c r="P97" i="29"/>
  <c r="O97" i="29"/>
  <c r="N97" i="29"/>
  <c r="M97" i="29"/>
  <c r="L97" i="29"/>
  <c r="K97" i="29"/>
  <c r="J97" i="29"/>
  <c r="I97" i="29"/>
  <c r="H97" i="29"/>
  <c r="AQ96" i="29"/>
  <c r="AO96" i="29"/>
  <c r="AM96" i="29"/>
  <c r="AQ95" i="29"/>
  <c r="AO95" i="29"/>
  <c r="AM95" i="29"/>
  <c r="AQ94" i="29"/>
  <c r="AO94" i="29"/>
  <c r="AM94" i="29" s="1"/>
  <c r="AQ93" i="29"/>
  <c r="AO93" i="29"/>
  <c r="AM93" i="29"/>
  <c r="AQ92" i="29"/>
  <c r="AO92" i="29"/>
  <c r="AM92" i="29"/>
  <c r="AQ91" i="29"/>
  <c r="AO91" i="29"/>
  <c r="AM91" i="29"/>
  <c r="AQ90" i="29"/>
  <c r="AO90" i="29"/>
  <c r="AM90" i="29" s="1"/>
  <c r="AQ89" i="29"/>
  <c r="AO89" i="29"/>
  <c r="AM89" i="29"/>
  <c r="AQ88" i="29"/>
  <c r="AO88" i="29"/>
  <c r="AM88" i="29"/>
  <c r="AQ87" i="29"/>
  <c r="AO87" i="29"/>
  <c r="AM87" i="29"/>
  <c r="AQ86" i="29"/>
  <c r="AO86" i="29"/>
  <c r="AM86" i="29" s="1"/>
  <c r="AQ85" i="29"/>
  <c r="AO85" i="29"/>
  <c r="AM85" i="29"/>
  <c r="AM84" i="29" s="1"/>
  <c r="AK84" i="29"/>
  <c r="AJ84" i="29"/>
  <c r="AI84" i="29"/>
  <c r="AH84" i="29"/>
  <c r="AG84" i="29"/>
  <c r="AF84" i="29"/>
  <c r="AE84" i="29"/>
  <c r="AD84" i="29"/>
  <c r="AC84" i="29"/>
  <c r="AB84" i="29"/>
  <c r="AA84" i="29"/>
  <c r="Z84" i="29"/>
  <c r="Y84" i="29"/>
  <c r="X84" i="29"/>
  <c r="W84" i="29"/>
  <c r="V84" i="29"/>
  <c r="U84" i="29"/>
  <c r="T84" i="29"/>
  <c r="S84" i="29"/>
  <c r="R84" i="29"/>
  <c r="Q84" i="29"/>
  <c r="P84" i="29"/>
  <c r="O84" i="29"/>
  <c r="N84" i="29"/>
  <c r="M84" i="29"/>
  <c r="L84" i="29"/>
  <c r="K84" i="29"/>
  <c r="J84" i="29"/>
  <c r="I84" i="29"/>
  <c r="H84" i="29"/>
  <c r="AQ83" i="29"/>
  <c r="AO83" i="29"/>
  <c r="AM83" i="29"/>
  <c r="AQ82" i="29"/>
  <c r="AO82" i="29"/>
  <c r="AM82" i="29"/>
  <c r="AQ81" i="29"/>
  <c r="AO81" i="29"/>
  <c r="AM81" i="29" s="1"/>
  <c r="AQ80" i="29"/>
  <c r="AO80" i="29"/>
  <c r="AM80" i="29"/>
  <c r="AQ79" i="29"/>
  <c r="AO79" i="29"/>
  <c r="AM79" i="29" s="1"/>
  <c r="AQ78" i="29"/>
  <c r="AO78" i="29"/>
  <c r="AM78" i="29" s="1"/>
  <c r="AQ77" i="29"/>
  <c r="AO77" i="29"/>
  <c r="AM77" i="29" s="1"/>
  <c r="AQ76" i="29"/>
  <c r="AO76" i="29"/>
  <c r="AM76" i="29"/>
  <c r="AQ75" i="29"/>
  <c r="AO75" i="29"/>
  <c r="AM75" i="29"/>
  <c r="AQ74" i="29"/>
  <c r="AO74" i="29"/>
  <c r="AM74" i="29"/>
  <c r="AQ73" i="29"/>
  <c r="AO73" i="29"/>
  <c r="AM73" i="29" s="1"/>
  <c r="AQ72" i="29"/>
  <c r="AO72" i="29"/>
  <c r="AM72" i="29"/>
  <c r="AL71" i="29"/>
  <c r="AK71" i="29"/>
  <c r="AJ71" i="29"/>
  <c r="AI71" i="29"/>
  <c r="AH71" i="29"/>
  <c r="AG71" i="29"/>
  <c r="AF71" i="29"/>
  <c r="AE71" i="29"/>
  <c r="AD71" i="29"/>
  <c r="AC71" i="29"/>
  <c r="AB71" i="29"/>
  <c r="AA71" i="29"/>
  <c r="Z71" i="29"/>
  <c r="Y71" i="29"/>
  <c r="X71" i="29"/>
  <c r="W71" i="29"/>
  <c r="S71" i="29"/>
  <c r="R71" i="29"/>
  <c r="Q71" i="29"/>
  <c r="P71" i="29"/>
  <c r="O71" i="29"/>
  <c r="N71" i="29"/>
  <c r="M71" i="29"/>
  <c r="L71" i="29"/>
  <c r="K71" i="29"/>
  <c r="J71" i="29"/>
  <c r="I71" i="29"/>
  <c r="H71" i="29"/>
  <c r="AQ70" i="29"/>
  <c r="AO70" i="29"/>
  <c r="AM70" i="29" s="1"/>
  <c r="AQ69" i="29"/>
  <c r="AO69" i="29"/>
  <c r="AM69" i="29"/>
  <c r="AQ68" i="29"/>
  <c r="AO68" i="29"/>
  <c r="AM68" i="29" s="1"/>
  <c r="AQ67" i="29"/>
  <c r="AO67" i="29"/>
  <c r="AM67" i="29" s="1"/>
  <c r="AQ66" i="29"/>
  <c r="AO66" i="29"/>
  <c r="AM66" i="29" s="1"/>
  <c r="AQ65" i="29"/>
  <c r="AO65" i="29"/>
  <c r="AM65" i="29"/>
  <c r="AQ64" i="29"/>
  <c r="AO64" i="29"/>
  <c r="AM64" i="29"/>
  <c r="E64" i="29"/>
  <c r="E77" i="29" s="1"/>
  <c r="E90" i="29" s="1"/>
  <c r="E103" i="29" s="1"/>
  <c r="E116" i="29" s="1"/>
  <c r="E129" i="29" s="1"/>
  <c r="E142" i="29" s="1"/>
  <c r="E155" i="29" s="1"/>
  <c r="E168" i="29" s="1"/>
  <c r="AQ63" i="29"/>
  <c r="AO63" i="29"/>
  <c r="AM63" i="29"/>
  <c r="AQ62" i="29"/>
  <c r="AO62" i="29"/>
  <c r="AM62" i="29" s="1"/>
  <c r="AQ61" i="29"/>
  <c r="AO61" i="29"/>
  <c r="AM61" i="29"/>
  <c r="AQ60" i="29"/>
  <c r="AO60" i="29"/>
  <c r="AM60" i="29"/>
  <c r="AQ59" i="29"/>
  <c r="AO59" i="29"/>
  <c r="AM59" i="29"/>
  <c r="AL58" i="29"/>
  <c r="AK58" i="29"/>
  <c r="AJ58" i="29"/>
  <c r="AI58" i="29"/>
  <c r="AH58" i="29"/>
  <c r="AG58" i="29"/>
  <c r="AF58" i="29"/>
  <c r="AE58" i="29"/>
  <c r="AD58" i="29"/>
  <c r="AC58" i="29"/>
  <c r="AB58" i="29"/>
  <c r="AA58" i="29"/>
  <c r="Z58" i="29"/>
  <c r="Y58" i="29"/>
  <c r="X58" i="29"/>
  <c r="W58" i="29"/>
  <c r="V58" i="29"/>
  <c r="U58" i="29"/>
  <c r="T58" i="29"/>
  <c r="S58" i="29"/>
  <c r="R58" i="29"/>
  <c r="Q58" i="29"/>
  <c r="P58" i="29"/>
  <c r="O58" i="29"/>
  <c r="N58" i="29"/>
  <c r="M58" i="29"/>
  <c r="L58" i="29"/>
  <c r="K58" i="29"/>
  <c r="J58" i="29"/>
  <c r="I58" i="29"/>
  <c r="H58" i="29"/>
  <c r="AQ57" i="29"/>
  <c r="AO57" i="29"/>
  <c r="AM57" i="29"/>
  <c r="AQ56" i="29"/>
  <c r="AO56" i="29"/>
  <c r="AM56" i="29" s="1"/>
  <c r="AQ55" i="29"/>
  <c r="AO55" i="29"/>
  <c r="AM55" i="29" s="1"/>
  <c r="AQ54" i="29"/>
  <c r="AO54" i="29"/>
  <c r="AM54" i="29" s="1"/>
  <c r="AQ53" i="29"/>
  <c r="AO53" i="29"/>
  <c r="AM53" i="29"/>
  <c r="AQ52" i="29"/>
  <c r="AO52" i="29"/>
  <c r="AM52" i="29"/>
  <c r="AQ51" i="29"/>
  <c r="AO51" i="29"/>
  <c r="AM51" i="29"/>
  <c r="AQ50" i="29"/>
  <c r="AO50" i="29"/>
  <c r="AM50" i="29" s="1"/>
  <c r="AQ49" i="29"/>
  <c r="AO49" i="29"/>
  <c r="AM49" i="29"/>
  <c r="AQ48" i="29"/>
  <c r="AO48" i="29"/>
  <c r="AM48" i="29"/>
  <c r="AQ47" i="29"/>
  <c r="AO47" i="29"/>
  <c r="AM47" i="29"/>
  <c r="AQ46" i="29"/>
  <c r="AO46" i="29"/>
  <c r="AM46" i="29" s="1"/>
  <c r="AK45" i="29"/>
  <c r="AJ45" i="29"/>
  <c r="AI45" i="29"/>
  <c r="AH45" i="29"/>
  <c r="AG45" i="29"/>
  <c r="AF45" i="29"/>
  <c r="AE45" i="29"/>
  <c r="AD45" i="29"/>
  <c r="AC45" i="29"/>
  <c r="AB45" i="29"/>
  <c r="AA45" i="29"/>
  <c r="Z45" i="29"/>
  <c r="Y45" i="29"/>
  <c r="X45" i="29"/>
  <c r="W45" i="29"/>
  <c r="V45" i="29"/>
  <c r="U45" i="29"/>
  <c r="T45" i="29"/>
  <c r="S45" i="29"/>
  <c r="R45" i="29"/>
  <c r="Q45" i="29"/>
  <c r="P45" i="29"/>
  <c r="O45" i="29"/>
  <c r="N45" i="29"/>
  <c r="M45" i="29"/>
  <c r="L45" i="29"/>
  <c r="K45" i="29"/>
  <c r="J45" i="29"/>
  <c r="I45" i="29"/>
  <c r="H45" i="29"/>
  <c r="AQ44" i="29"/>
  <c r="AO44" i="29"/>
  <c r="AM44" i="29"/>
  <c r="E44" i="29"/>
  <c r="E57" i="29" s="1"/>
  <c r="E70" i="29" s="1"/>
  <c r="E83" i="29" s="1"/>
  <c r="E96" i="29" s="1"/>
  <c r="E109" i="29" s="1"/>
  <c r="E122" i="29" s="1"/>
  <c r="E135" i="29" s="1"/>
  <c r="E148" i="29" s="1"/>
  <c r="E161" i="29" s="1"/>
  <c r="E174" i="29" s="1"/>
  <c r="D44" i="29"/>
  <c r="D57" i="29" s="1"/>
  <c r="D70" i="29" s="1"/>
  <c r="D83" i="29" s="1"/>
  <c r="D96" i="29" s="1"/>
  <c r="D109" i="29" s="1"/>
  <c r="D122" i="29" s="1"/>
  <c r="D135" i="29" s="1"/>
  <c r="D148" i="29" s="1"/>
  <c r="D161" i="29" s="1"/>
  <c r="D174" i="29" s="1"/>
  <c r="AQ43" i="29"/>
  <c r="AO43" i="29"/>
  <c r="AM43" i="29"/>
  <c r="E43" i="29"/>
  <c r="E56" i="29" s="1"/>
  <c r="E69" i="29" s="1"/>
  <c r="E82" i="29" s="1"/>
  <c r="E95" i="29" s="1"/>
  <c r="E108" i="29" s="1"/>
  <c r="E121" i="29" s="1"/>
  <c r="E134" i="29" s="1"/>
  <c r="E147" i="29" s="1"/>
  <c r="E160" i="29" s="1"/>
  <c r="E173" i="29" s="1"/>
  <c r="AQ42" i="29"/>
  <c r="AO42" i="29"/>
  <c r="AM42" i="29"/>
  <c r="AQ41" i="29"/>
  <c r="AO41" i="29"/>
  <c r="AM41" i="29" s="1"/>
  <c r="AQ40" i="29"/>
  <c r="AO40" i="29"/>
  <c r="AM40" i="29"/>
  <c r="AQ39" i="29"/>
  <c r="AO39" i="29"/>
  <c r="AM39" i="29"/>
  <c r="AQ38" i="29"/>
  <c r="AO38" i="29"/>
  <c r="AM38" i="29"/>
  <c r="AQ37" i="29"/>
  <c r="AO37" i="29"/>
  <c r="E37" i="29"/>
  <c r="E50" i="29" s="1"/>
  <c r="E63" i="29" s="1"/>
  <c r="E76" i="29" s="1"/>
  <c r="E89" i="29" s="1"/>
  <c r="E102" i="29" s="1"/>
  <c r="E115" i="29" s="1"/>
  <c r="E128" i="29" s="1"/>
  <c r="E141" i="29" s="1"/>
  <c r="E154" i="29" s="1"/>
  <c r="E167" i="29" s="1"/>
  <c r="AQ36" i="29"/>
  <c r="AO36" i="29"/>
  <c r="AM36" i="29"/>
  <c r="AQ35" i="29"/>
  <c r="AO35" i="29"/>
  <c r="AM35" i="29" s="1"/>
  <c r="AQ34" i="29"/>
  <c r="AO34" i="29"/>
  <c r="AM34" i="29" s="1"/>
  <c r="AQ33" i="29"/>
  <c r="AO33" i="29"/>
  <c r="AM33" i="29" s="1"/>
  <c r="B33" i="29"/>
  <c r="B46" i="29" s="1"/>
  <c r="B59" i="29" s="1"/>
  <c r="B72" i="29" s="1"/>
  <c r="B85" i="29" s="1"/>
  <c r="B98" i="29" s="1"/>
  <c r="B111" i="29" s="1"/>
  <c r="B124" i="29" s="1"/>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AQ31" i="29"/>
  <c r="AO31" i="29"/>
  <c r="AM31" i="29" s="1"/>
  <c r="E31" i="29"/>
  <c r="AQ30" i="29"/>
  <c r="AO30" i="29"/>
  <c r="AM30" i="29" s="1"/>
  <c r="AQ29" i="29"/>
  <c r="AO29" i="29"/>
  <c r="AM29" i="29" s="1"/>
  <c r="AM19" i="29" s="1"/>
  <c r="AQ28" i="29"/>
  <c r="AO28" i="29"/>
  <c r="AM28" i="29"/>
  <c r="AQ27" i="29"/>
  <c r="AO27" i="29"/>
  <c r="AM27" i="29"/>
  <c r="AQ26" i="29"/>
  <c r="AO26" i="29"/>
  <c r="AM26" i="29"/>
  <c r="D26" i="29"/>
  <c r="D39" i="29" s="1"/>
  <c r="D52" i="29" s="1"/>
  <c r="D65" i="29" s="1"/>
  <c r="D78" i="29" s="1"/>
  <c r="D91" i="29" s="1"/>
  <c r="D104" i="29" s="1"/>
  <c r="D117" i="29" s="1"/>
  <c r="D130" i="29" s="1"/>
  <c r="D143" i="29" s="1"/>
  <c r="D156" i="29" s="1"/>
  <c r="D169" i="29" s="1"/>
  <c r="AQ25" i="29"/>
  <c r="AO25" i="29"/>
  <c r="AM25" i="29" s="1"/>
  <c r="E25" i="29"/>
  <c r="E38" i="29" s="1"/>
  <c r="E51" i="29" s="1"/>
  <c r="D25" i="29"/>
  <c r="D38" i="29" s="1"/>
  <c r="D51" i="29" s="1"/>
  <c r="D64" i="29" s="1"/>
  <c r="D77" i="29" s="1"/>
  <c r="D90" i="29" s="1"/>
  <c r="D103" i="29" s="1"/>
  <c r="D116" i="29" s="1"/>
  <c r="D129" i="29" s="1"/>
  <c r="D142" i="29" s="1"/>
  <c r="D155" i="29" s="1"/>
  <c r="D168" i="29" s="1"/>
  <c r="AQ24" i="29"/>
  <c r="AO24" i="29"/>
  <c r="AM24" i="29"/>
  <c r="E24" i="29"/>
  <c r="D24" i="29"/>
  <c r="D37" i="29" s="1"/>
  <c r="D50" i="29" s="1"/>
  <c r="D63" i="29" s="1"/>
  <c r="D76" i="29" s="1"/>
  <c r="D89" i="29" s="1"/>
  <c r="D102" i="29" s="1"/>
  <c r="D115" i="29" s="1"/>
  <c r="D128" i="29" s="1"/>
  <c r="D141" i="29" s="1"/>
  <c r="D154" i="29" s="1"/>
  <c r="D167" i="29" s="1"/>
  <c r="AQ23" i="29"/>
  <c r="AO23" i="29"/>
  <c r="J186" i="29" s="1"/>
  <c r="AM23" i="29"/>
  <c r="E23" i="29"/>
  <c r="E36" i="29" s="1"/>
  <c r="E49" i="29" s="1"/>
  <c r="E62" i="29" s="1"/>
  <c r="E75" i="29" s="1"/>
  <c r="E88" i="29" s="1"/>
  <c r="E101" i="29" s="1"/>
  <c r="E114" i="29" s="1"/>
  <c r="E127" i="29" s="1"/>
  <c r="E140" i="29" s="1"/>
  <c r="E153" i="29" s="1"/>
  <c r="E166" i="29" s="1"/>
  <c r="AQ22" i="29"/>
  <c r="AO22" i="29"/>
  <c r="AM22" i="29"/>
  <c r="D22" i="29"/>
  <c r="D35" i="29" s="1"/>
  <c r="D48" i="29" s="1"/>
  <c r="D61" i="29" s="1"/>
  <c r="D74" i="29" s="1"/>
  <c r="D87" i="29" s="1"/>
  <c r="D100" i="29" s="1"/>
  <c r="D113" i="29" s="1"/>
  <c r="D126" i="29" s="1"/>
  <c r="D139" i="29" s="1"/>
  <c r="D152" i="29" s="1"/>
  <c r="D165" i="29" s="1"/>
  <c r="AQ21" i="29"/>
  <c r="AO21" i="29"/>
  <c r="AM21" i="29" s="1"/>
  <c r="D21" i="29"/>
  <c r="D34" i="29" s="1"/>
  <c r="D47" i="29" s="1"/>
  <c r="D60" i="29" s="1"/>
  <c r="D73" i="29" s="1"/>
  <c r="D86" i="29" s="1"/>
  <c r="D99" i="29" s="1"/>
  <c r="D112" i="29" s="1"/>
  <c r="D125" i="29" s="1"/>
  <c r="D138" i="29" s="1"/>
  <c r="D151" i="29" s="1"/>
  <c r="D164" i="29" s="1"/>
  <c r="AQ20" i="29"/>
  <c r="AO20" i="29"/>
  <c r="AM20" i="29"/>
  <c r="E20" i="29"/>
  <c r="E33" i="29" s="1"/>
  <c r="E46" i="29" s="1"/>
  <c r="E59" i="29" s="1"/>
  <c r="E72" i="29" s="1"/>
  <c r="E85" i="29" s="1"/>
  <c r="E98" i="29" s="1"/>
  <c r="E111" i="29" s="1"/>
  <c r="E124" i="29" s="1"/>
  <c r="E137" i="29" s="1"/>
  <c r="E150" i="29" s="1"/>
  <c r="E163" i="29" s="1"/>
  <c r="B20" i="29"/>
  <c r="AK19" i="29"/>
  <c r="AJ19" i="29"/>
  <c r="AI19" i="29"/>
  <c r="AH19" i="29"/>
  <c r="AG19" i="29"/>
  <c r="AF19" i="29"/>
  <c r="AE19" i="29"/>
  <c r="AD19" i="29"/>
  <c r="AC19" i="29"/>
  <c r="AB19" i="29"/>
  <c r="AA19" i="29"/>
  <c r="Z19" i="29"/>
  <c r="Y19" i="29"/>
  <c r="X19" i="29"/>
  <c r="W19" i="29"/>
  <c r="V19" i="29"/>
  <c r="U19" i="29"/>
  <c r="T19" i="29"/>
  <c r="S19" i="29"/>
  <c r="R19" i="29"/>
  <c r="Q19" i="29"/>
  <c r="P19" i="29"/>
  <c r="O19" i="29"/>
  <c r="N19" i="29"/>
  <c r="M19" i="29"/>
  <c r="L19" i="29"/>
  <c r="K19" i="29"/>
  <c r="J19" i="29"/>
  <c r="I19" i="29"/>
  <c r="H19" i="29"/>
  <c r="AQ18" i="29"/>
  <c r="AO18" i="29"/>
  <c r="AM18" i="29"/>
  <c r="E18" i="29"/>
  <c r="D18" i="29"/>
  <c r="D31" i="29" s="1"/>
  <c r="AQ17" i="29"/>
  <c r="AO17" i="29"/>
  <c r="AM17" i="29" s="1"/>
  <c r="E17" i="29"/>
  <c r="E30" i="29" s="1"/>
  <c r="D17" i="29"/>
  <c r="D30" i="29" s="1"/>
  <c r="D43" i="29" s="1"/>
  <c r="D56" i="29" s="1"/>
  <c r="D69" i="29" s="1"/>
  <c r="D82" i="29" s="1"/>
  <c r="D95" i="29" s="1"/>
  <c r="D108" i="29" s="1"/>
  <c r="D121" i="29" s="1"/>
  <c r="D134" i="29" s="1"/>
  <c r="D147" i="29" s="1"/>
  <c r="D160" i="29" s="1"/>
  <c r="D173" i="29" s="1"/>
  <c r="AQ16" i="29"/>
  <c r="AQ176" i="29" s="1"/>
  <c r="AO16" i="29"/>
  <c r="E16" i="29"/>
  <c r="E29" i="29" s="1"/>
  <c r="E42" i="29" s="1"/>
  <c r="E55" i="29" s="1"/>
  <c r="E68" i="29" s="1"/>
  <c r="E81" i="29" s="1"/>
  <c r="E94" i="29" s="1"/>
  <c r="E107" i="29" s="1"/>
  <c r="E120" i="29" s="1"/>
  <c r="E133" i="29" s="1"/>
  <c r="E146" i="29" s="1"/>
  <c r="E159" i="29" s="1"/>
  <c r="E172" i="29" s="1"/>
  <c r="D16" i="29"/>
  <c r="D29" i="29" s="1"/>
  <c r="D42" i="29" s="1"/>
  <c r="D55" i="29" s="1"/>
  <c r="D68" i="29" s="1"/>
  <c r="D81" i="29" s="1"/>
  <c r="D94" i="29" s="1"/>
  <c r="D107" i="29" s="1"/>
  <c r="D120" i="29" s="1"/>
  <c r="D133" i="29" s="1"/>
  <c r="D146" i="29" s="1"/>
  <c r="D159" i="29" s="1"/>
  <c r="D172" i="29" s="1"/>
  <c r="AQ15" i="29"/>
  <c r="AO15" i="29"/>
  <c r="AM15" i="29"/>
  <c r="E15" i="29"/>
  <c r="E28" i="29" s="1"/>
  <c r="E41" i="29" s="1"/>
  <c r="E54" i="29" s="1"/>
  <c r="E67" i="29" s="1"/>
  <c r="E80" i="29" s="1"/>
  <c r="E93" i="29" s="1"/>
  <c r="E106" i="29" s="1"/>
  <c r="E119" i="29" s="1"/>
  <c r="E132" i="29" s="1"/>
  <c r="E145" i="29" s="1"/>
  <c r="E158" i="29" s="1"/>
  <c r="E171" i="29" s="1"/>
  <c r="D15" i="29"/>
  <c r="D28" i="29" s="1"/>
  <c r="D41" i="29" s="1"/>
  <c r="D54" i="29" s="1"/>
  <c r="D67" i="29" s="1"/>
  <c r="D80" i="29" s="1"/>
  <c r="D93" i="29" s="1"/>
  <c r="D106" i="29" s="1"/>
  <c r="D119" i="29" s="1"/>
  <c r="D132" i="29" s="1"/>
  <c r="D145" i="29" s="1"/>
  <c r="D158" i="29" s="1"/>
  <c r="D171" i="29" s="1"/>
  <c r="AQ14" i="29"/>
  <c r="AO14" i="29"/>
  <c r="J190" i="29" s="1"/>
  <c r="AM14" i="29"/>
  <c r="E14" i="29"/>
  <c r="E27" i="29" s="1"/>
  <c r="E40" i="29" s="1"/>
  <c r="E53" i="29" s="1"/>
  <c r="E66" i="29" s="1"/>
  <c r="E79" i="29" s="1"/>
  <c r="E92" i="29" s="1"/>
  <c r="E105" i="29" s="1"/>
  <c r="E118" i="29" s="1"/>
  <c r="E131" i="29" s="1"/>
  <c r="E144" i="29" s="1"/>
  <c r="E157" i="29" s="1"/>
  <c r="E170" i="29" s="1"/>
  <c r="D14" i="29"/>
  <c r="D27" i="29" s="1"/>
  <c r="D40" i="29" s="1"/>
  <c r="D53" i="29" s="1"/>
  <c r="D66" i="29" s="1"/>
  <c r="D79" i="29" s="1"/>
  <c r="D92" i="29" s="1"/>
  <c r="D105" i="29" s="1"/>
  <c r="D118" i="29" s="1"/>
  <c r="D131" i="29" s="1"/>
  <c r="D144" i="29" s="1"/>
  <c r="D157" i="29" s="1"/>
  <c r="D170" i="29" s="1"/>
  <c r="AQ13" i="29"/>
  <c r="AO13" i="29"/>
  <c r="AM13" i="29"/>
  <c r="E13" i="29"/>
  <c r="E26" i="29" s="1"/>
  <c r="E39" i="29" s="1"/>
  <c r="E52" i="29" s="1"/>
  <c r="E65" i="29" s="1"/>
  <c r="E78" i="29" s="1"/>
  <c r="E91" i="29" s="1"/>
  <c r="E104" i="29" s="1"/>
  <c r="E117" i="29" s="1"/>
  <c r="E130" i="29" s="1"/>
  <c r="E143" i="29" s="1"/>
  <c r="E156" i="29" s="1"/>
  <c r="E169" i="29" s="1"/>
  <c r="D13" i="29"/>
  <c r="AQ12" i="29"/>
  <c r="AO12" i="29"/>
  <c r="E12" i="29"/>
  <c r="D12" i="29"/>
  <c r="AQ11" i="29"/>
  <c r="AO11" i="29"/>
  <c r="AM11" i="29"/>
  <c r="E11" i="29"/>
  <c r="D11" i="29"/>
  <c r="AQ10" i="29"/>
  <c r="AO10" i="29"/>
  <c r="AM10" i="29"/>
  <c r="E10" i="29"/>
  <c r="D10" i="29"/>
  <c r="D23" i="29" s="1"/>
  <c r="D36" i="29" s="1"/>
  <c r="D49" i="29" s="1"/>
  <c r="D62" i="29" s="1"/>
  <c r="D75" i="29" s="1"/>
  <c r="D88" i="29" s="1"/>
  <c r="D101" i="29" s="1"/>
  <c r="D114" i="29" s="1"/>
  <c r="D127" i="29" s="1"/>
  <c r="D140" i="29" s="1"/>
  <c r="D153" i="29" s="1"/>
  <c r="D166" i="29" s="1"/>
  <c r="AQ9" i="29"/>
  <c r="AO9" i="29"/>
  <c r="AM9" i="29"/>
  <c r="E9" i="29"/>
  <c r="E22" i="29" s="1"/>
  <c r="E35" i="29" s="1"/>
  <c r="E48" i="29" s="1"/>
  <c r="E61" i="29" s="1"/>
  <c r="E74" i="29" s="1"/>
  <c r="E87" i="29" s="1"/>
  <c r="E100" i="29" s="1"/>
  <c r="E113" i="29" s="1"/>
  <c r="E126" i="29" s="1"/>
  <c r="E139" i="29" s="1"/>
  <c r="E152" i="29" s="1"/>
  <c r="E165" i="29" s="1"/>
  <c r="D9" i="29"/>
  <c r="AQ8" i="29"/>
  <c r="AO8" i="29"/>
  <c r="E8" i="29"/>
  <c r="E21" i="29" s="1"/>
  <c r="E34" i="29" s="1"/>
  <c r="E47" i="29" s="1"/>
  <c r="E60" i="29" s="1"/>
  <c r="E73" i="29" s="1"/>
  <c r="E86" i="29" s="1"/>
  <c r="E99" i="29" s="1"/>
  <c r="E112" i="29" s="1"/>
  <c r="E125" i="29" s="1"/>
  <c r="E138" i="29" s="1"/>
  <c r="E151" i="29" s="1"/>
  <c r="E164" i="29" s="1"/>
  <c r="D8" i="29"/>
  <c r="AQ7" i="29"/>
  <c r="AO7" i="29"/>
  <c r="AM7" i="29"/>
  <c r="E7" i="29"/>
  <c r="D7" i="29"/>
  <c r="D20" i="29" s="1"/>
  <c r="D33" i="29" s="1"/>
  <c r="D46" i="29" s="1"/>
  <c r="D59" i="29" s="1"/>
  <c r="D72" i="29" s="1"/>
  <c r="D85" i="29" s="1"/>
  <c r="D98" i="29" s="1"/>
  <c r="D111" i="29" s="1"/>
  <c r="D124" i="29" s="1"/>
  <c r="D137" i="29" s="1"/>
  <c r="D150" i="29" s="1"/>
  <c r="D163" i="29" s="1"/>
  <c r="AL6" i="29"/>
  <c r="AK6" i="29"/>
  <c r="AJ6" i="29"/>
  <c r="AI6" i="29"/>
  <c r="AH6" i="29"/>
  <c r="AG6" i="29"/>
  <c r="AF6" i="29"/>
  <c r="AE6" i="29"/>
  <c r="AD6" i="29"/>
  <c r="AC6" i="29"/>
  <c r="AB6" i="29"/>
  <c r="AA6" i="29"/>
  <c r="Z6" i="29"/>
  <c r="Y6" i="29"/>
  <c r="X6" i="29"/>
  <c r="W6" i="29"/>
  <c r="V6" i="29"/>
  <c r="U6" i="29"/>
  <c r="T6" i="29"/>
  <c r="S6" i="29"/>
  <c r="R6" i="29"/>
  <c r="Q6" i="29"/>
  <c r="P6" i="29"/>
  <c r="O6" i="29"/>
  <c r="N6" i="29"/>
  <c r="M6" i="29"/>
  <c r="L6" i="29"/>
  <c r="K6" i="29"/>
  <c r="J6" i="29"/>
  <c r="I6" i="29"/>
  <c r="H6" i="29"/>
  <c r="B6" i="29"/>
  <c r="AI3" i="29"/>
  <c r="AB3" i="29"/>
  <c r="U3" i="29"/>
  <c r="Q3" i="29"/>
  <c r="F3" i="29"/>
  <c r="AO174" i="28"/>
  <c r="AM174" i="28" s="1"/>
  <c r="AQ173" i="28"/>
  <c r="AO173" i="28"/>
  <c r="AM173" i="28" s="1"/>
  <c r="AR172" i="28"/>
  <c r="AQ172" i="28"/>
  <c r="AO172" i="28"/>
  <c r="AM172" i="28" s="1"/>
  <c r="AO171" i="28"/>
  <c r="AM171" i="28" s="1"/>
  <c r="AQ170" i="28"/>
  <c r="AO170" i="28"/>
  <c r="AR169" i="28"/>
  <c r="AQ169" i="28"/>
  <c r="AO169" i="28"/>
  <c r="AM169" i="28" s="1"/>
  <c r="AO168" i="28"/>
  <c r="AM168" i="28" s="1"/>
  <c r="AQ167" i="28"/>
  <c r="AO167" i="28"/>
  <c r="AR166" i="28"/>
  <c r="AQ166" i="28"/>
  <c r="AO166" i="28"/>
  <c r="AM166" i="28" s="1"/>
  <c r="AO165" i="28"/>
  <c r="AM165" i="28" s="1"/>
  <c r="AQ164" i="28"/>
  <c r="AO164" i="28"/>
  <c r="AR163" i="28"/>
  <c r="AQ163" i="28"/>
  <c r="AO163" i="28"/>
  <c r="AM163" i="28" s="1"/>
  <c r="AL162" i="28"/>
  <c r="AK162" i="28"/>
  <c r="AJ162" i="28"/>
  <c r="AI162" i="28"/>
  <c r="AH162" i="28"/>
  <c r="AG162" i="28"/>
  <c r="AF162" i="28"/>
  <c r="AE162" i="28"/>
  <c r="AD162" i="28"/>
  <c r="AC162" i="28"/>
  <c r="AB162" i="28"/>
  <c r="AA162" i="28"/>
  <c r="Z162" i="28"/>
  <c r="Y162" i="28"/>
  <c r="X162" i="28"/>
  <c r="W162" i="28"/>
  <c r="V162" i="28"/>
  <c r="U162" i="28"/>
  <c r="T162" i="28"/>
  <c r="S162" i="28"/>
  <c r="R162" i="28"/>
  <c r="Q162" i="28"/>
  <c r="P162" i="28"/>
  <c r="O162" i="28"/>
  <c r="N162" i="28"/>
  <c r="M162" i="28"/>
  <c r="L162" i="28"/>
  <c r="K162" i="28"/>
  <c r="J162" i="28"/>
  <c r="I162" i="28"/>
  <c r="H162" i="28"/>
  <c r="AQ161" i="28"/>
  <c r="AO161" i="28"/>
  <c r="AR161" i="28" s="1"/>
  <c r="AM161" i="28"/>
  <c r="AQ160" i="28"/>
  <c r="AR160" i="28" s="1"/>
  <c r="AO160" i="28"/>
  <c r="AM160" i="28"/>
  <c r="AQ159" i="28"/>
  <c r="AO159" i="28"/>
  <c r="AR159" i="28" s="1"/>
  <c r="AM159" i="28"/>
  <c r="AQ158" i="28"/>
  <c r="AR158" i="28" s="1"/>
  <c r="AO158" i="28"/>
  <c r="AM158" i="28"/>
  <c r="AQ157" i="28"/>
  <c r="AO157" i="28"/>
  <c r="AR157" i="28" s="1"/>
  <c r="AM157" i="28"/>
  <c r="AQ156" i="28"/>
  <c r="AR156" i="28" s="1"/>
  <c r="AO156" i="28"/>
  <c r="AM156" i="28"/>
  <c r="AQ155" i="28"/>
  <c r="AO155" i="28"/>
  <c r="AM155" i="28"/>
  <c r="AQ154" i="28"/>
  <c r="AR154" i="28" s="1"/>
  <c r="AO154" i="28"/>
  <c r="AM154" i="28"/>
  <c r="AQ153" i="28"/>
  <c r="AO153" i="28"/>
  <c r="AR153" i="28" s="1"/>
  <c r="AM153" i="28"/>
  <c r="AQ152" i="28"/>
  <c r="AR152" i="28" s="1"/>
  <c r="AO152" i="28"/>
  <c r="AM152" i="28"/>
  <c r="AQ151" i="28"/>
  <c r="AO151" i="28"/>
  <c r="AR151" i="28" s="1"/>
  <c r="AM151" i="28"/>
  <c r="AQ150" i="28"/>
  <c r="AR150" i="28" s="1"/>
  <c r="AO150" i="28"/>
  <c r="AM150" i="28"/>
  <c r="AM149" i="28" s="1"/>
  <c r="AJ149" i="28"/>
  <c r="AI149" i="28"/>
  <c r="AH149" i="28"/>
  <c r="AG149" i="28"/>
  <c r="AF149" i="28"/>
  <c r="AE149" i="28"/>
  <c r="AD149" i="28"/>
  <c r="AC149" i="28"/>
  <c r="AB149" i="28"/>
  <c r="AA149" i="28"/>
  <c r="Z149" i="28"/>
  <c r="Y149" i="28"/>
  <c r="X149" i="28"/>
  <c r="W149" i="28"/>
  <c r="V149" i="28"/>
  <c r="U149" i="28"/>
  <c r="T149" i="28"/>
  <c r="S149" i="28"/>
  <c r="R149" i="28"/>
  <c r="Q149" i="28"/>
  <c r="P149" i="28"/>
  <c r="O149" i="28"/>
  <c r="N149" i="28"/>
  <c r="M149" i="28"/>
  <c r="L149" i="28"/>
  <c r="K149" i="28"/>
  <c r="J149" i="28"/>
  <c r="I149" i="28"/>
  <c r="H149" i="28"/>
  <c r="AQ148" i="28"/>
  <c r="AO148" i="28"/>
  <c r="AR147" i="28"/>
  <c r="AQ147" i="28"/>
  <c r="AO147" i="28"/>
  <c r="AM147" i="28" s="1"/>
  <c r="AQ146" i="28"/>
  <c r="AO146" i="28"/>
  <c r="AR145" i="28"/>
  <c r="AQ145" i="28"/>
  <c r="AO145" i="28"/>
  <c r="AM145" i="28" s="1"/>
  <c r="AQ144" i="28"/>
  <c r="AO144" i="28"/>
  <c r="AR143" i="28"/>
  <c r="AQ143" i="28"/>
  <c r="AO143" i="28"/>
  <c r="AM143" i="28" s="1"/>
  <c r="AQ142" i="28"/>
  <c r="AO142" i="28"/>
  <c r="AR141" i="28"/>
  <c r="AQ141" i="28"/>
  <c r="AO141" i="28"/>
  <c r="AM141" i="28" s="1"/>
  <c r="AQ140" i="28"/>
  <c r="AO140" i="28"/>
  <c r="AR139" i="28"/>
  <c r="AQ139" i="28"/>
  <c r="AO139" i="28"/>
  <c r="AM139" i="28" s="1"/>
  <c r="AQ138" i="28"/>
  <c r="AO138" i="28"/>
  <c r="AR137" i="28"/>
  <c r="AQ137" i="28"/>
  <c r="AO137" i="28"/>
  <c r="AM137" i="28" s="1"/>
  <c r="B137" i="28"/>
  <c r="B150" i="28" s="1"/>
  <c r="B163" i="28" s="1"/>
  <c r="AL136" i="28"/>
  <c r="AK136" i="28"/>
  <c r="AJ136" i="28"/>
  <c r="AI136" i="28"/>
  <c r="AH136" i="28"/>
  <c r="AG136" i="28"/>
  <c r="AF136" i="28"/>
  <c r="AE136" i="28"/>
  <c r="AD136" i="28"/>
  <c r="AC136" i="28"/>
  <c r="AB136" i="28"/>
  <c r="AA136" i="28"/>
  <c r="Z136" i="28"/>
  <c r="Y136" i="28"/>
  <c r="X136" i="28"/>
  <c r="W136" i="28"/>
  <c r="V136" i="28"/>
  <c r="U136" i="28"/>
  <c r="T136" i="28"/>
  <c r="S136" i="28"/>
  <c r="R136" i="28"/>
  <c r="Q136" i="28"/>
  <c r="P136" i="28"/>
  <c r="O136" i="28"/>
  <c r="N136" i="28"/>
  <c r="M136" i="28"/>
  <c r="L136" i="28"/>
  <c r="K136" i="28"/>
  <c r="B136" i="28"/>
  <c r="AQ135" i="28"/>
  <c r="AO135" i="28"/>
  <c r="AR135" i="28" s="1"/>
  <c r="AM135" i="28"/>
  <c r="AQ134" i="28"/>
  <c r="AO134" i="28"/>
  <c r="AM134" i="28"/>
  <c r="AQ133" i="28"/>
  <c r="AO133" i="28"/>
  <c r="AR133" i="28" s="1"/>
  <c r="AM133" i="28"/>
  <c r="AQ132" i="28"/>
  <c r="AO132" i="28"/>
  <c r="AR132" i="28" s="1"/>
  <c r="AM132" i="28"/>
  <c r="AQ131" i="28"/>
  <c r="AO131" i="28"/>
  <c r="AR131" i="28" s="1"/>
  <c r="AM131" i="28"/>
  <c r="AQ130" i="28"/>
  <c r="AO130" i="28"/>
  <c r="AR130" i="28" s="1"/>
  <c r="AM130" i="28"/>
  <c r="AQ129" i="28"/>
  <c r="AO129" i="28"/>
  <c r="AR129" i="28" s="1"/>
  <c r="AM129" i="28"/>
  <c r="AQ128" i="28"/>
  <c r="AO128" i="28"/>
  <c r="AR128" i="28" s="1"/>
  <c r="AM128" i="28"/>
  <c r="AQ127" i="28"/>
  <c r="AO127" i="28"/>
  <c r="AR127" i="28" s="1"/>
  <c r="AM127" i="28"/>
  <c r="AQ126" i="28"/>
  <c r="AO126" i="28"/>
  <c r="AM126" i="28"/>
  <c r="AQ125" i="28"/>
  <c r="AO125" i="28"/>
  <c r="AR125" i="28" s="1"/>
  <c r="AM125" i="28"/>
  <c r="AQ124" i="28"/>
  <c r="AO124" i="28"/>
  <c r="AR124" i="28" s="1"/>
  <c r="AM124" i="28"/>
  <c r="AI123" i="28"/>
  <c r="AH123" i="28"/>
  <c r="AG123" i="28"/>
  <c r="AF123" i="28"/>
  <c r="AE123" i="28"/>
  <c r="AD123" i="28"/>
  <c r="AC123" i="28"/>
  <c r="AB123" i="28"/>
  <c r="AA123" i="28"/>
  <c r="Z123" i="28"/>
  <c r="Y123" i="28"/>
  <c r="X123" i="28"/>
  <c r="W123" i="28"/>
  <c r="V123" i="28"/>
  <c r="U123" i="28"/>
  <c r="T123" i="28"/>
  <c r="S123" i="28"/>
  <c r="R123" i="28"/>
  <c r="Q123" i="28"/>
  <c r="P123" i="28"/>
  <c r="O123" i="28"/>
  <c r="N123" i="28"/>
  <c r="M123" i="28"/>
  <c r="L123" i="28"/>
  <c r="K123" i="28"/>
  <c r="J123" i="28"/>
  <c r="I123" i="28"/>
  <c r="H123" i="28"/>
  <c r="AQ122" i="28"/>
  <c r="AO122" i="28"/>
  <c r="AM122" i="28" s="1"/>
  <c r="AR121" i="28"/>
  <c r="AQ121" i="28"/>
  <c r="AO121" i="28"/>
  <c r="AM121" i="28" s="1"/>
  <c r="AQ120" i="28"/>
  <c r="AO120" i="28"/>
  <c r="AR119" i="28"/>
  <c r="AQ119" i="28"/>
  <c r="AO119" i="28"/>
  <c r="AM119" i="28" s="1"/>
  <c r="AQ118" i="28"/>
  <c r="AO118" i="28"/>
  <c r="AR117" i="28"/>
  <c r="AQ117" i="28"/>
  <c r="AO117" i="28"/>
  <c r="AM117" i="28" s="1"/>
  <c r="AQ116" i="28"/>
  <c r="AO116" i="28"/>
  <c r="AR115" i="28"/>
  <c r="AQ115" i="28"/>
  <c r="AO115" i="28"/>
  <c r="AM115" i="28" s="1"/>
  <c r="AQ114" i="28"/>
  <c r="AO114" i="28"/>
  <c r="AR113" i="28"/>
  <c r="AQ113" i="28"/>
  <c r="AO113" i="28"/>
  <c r="AM113" i="28" s="1"/>
  <c r="AQ112" i="28"/>
  <c r="AO112" i="28"/>
  <c r="AQ111" i="28" a="1"/>
  <c r="AQ111" i="28" s="1"/>
  <c r="AR111" i="28" s="1"/>
  <c r="H183" i="28" s="1"/>
  <c r="L183" i="28" s="1"/>
  <c r="AO111" i="28"/>
  <c r="AM111" i="28"/>
  <c r="AK110" i="28"/>
  <c r="AJ110" i="28"/>
  <c r="AI110" i="28"/>
  <c r="AH110" i="28"/>
  <c r="AG110" i="28"/>
  <c r="AF110" i="28"/>
  <c r="AE110" i="28"/>
  <c r="AD110" i="28"/>
  <c r="AC110" i="28"/>
  <c r="AB110" i="28"/>
  <c r="AA110" i="28"/>
  <c r="Z110" i="28"/>
  <c r="Y110" i="28"/>
  <c r="X110" i="28"/>
  <c r="W110" i="28"/>
  <c r="V110" i="28"/>
  <c r="U110" i="28"/>
  <c r="T110" i="28"/>
  <c r="S110" i="28"/>
  <c r="R110" i="28"/>
  <c r="Q110" i="28"/>
  <c r="P110" i="28"/>
  <c r="O110" i="28"/>
  <c r="N110" i="28"/>
  <c r="M110" i="28"/>
  <c r="L110" i="28"/>
  <c r="K110" i="28"/>
  <c r="J110" i="28"/>
  <c r="I110" i="28"/>
  <c r="H110" i="28"/>
  <c r="AQ109" i="28"/>
  <c r="AO109" i="28"/>
  <c r="AM109" i="28" s="1"/>
  <c r="AQ108" i="28"/>
  <c r="AO108" i="28"/>
  <c r="AM108" i="28"/>
  <c r="AQ107" i="28"/>
  <c r="AO107" i="28"/>
  <c r="AM107" i="28" s="1"/>
  <c r="AQ106" i="28"/>
  <c r="AO106" i="28"/>
  <c r="AM106" i="28"/>
  <c r="AQ105" i="28"/>
  <c r="AO105" i="28"/>
  <c r="AM105" i="28" s="1"/>
  <c r="AQ104" i="28"/>
  <c r="AO104" i="28"/>
  <c r="AM104" i="28"/>
  <c r="AQ103" i="28"/>
  <c r="AO103" i="28"/>
  <c r="AM103" i="28" s="1"/>
  <c r="AQ102" i="28"/>
  <c r="AO102" i="28"/>
  <c r="AM102" i="28"/>
  <c r="AQ101" i="28"/>
  <c r="AO101" i="28"/>
  <c r="AM101" i="28" s="1"/>
  <c r="AQ100" i="28"/>
  <c r="AO100" i="28"/>
  <c r="AM100" i="28"/>
  <c r="AQ99" i="28"/>
  <c r="AO99" i="28"/>
  <c r="AM99" i="28" s="1"/>
  <c r="AQ98" i="28"/>
  <c r="AO98" i="28"/>
  <c r="AM98" i="28"/>
  <c r="AM97" i="28" s="1"/>
  <c r="AL97" i="28"/>
  <c r="AK97" i="28"/>
  <c r="AJ97" i="28"/>
  <c r="AI97" i="28"/>
  <c r="AH97" i="28"/>
  <c r="AG97" i="28"/>
  <c r="AF97" i="28"/>
  <c r="AE97" i="28"/>
  <c r="AD97" i="28"/>
  <c r="AC97" i="28"/>
  <c r="AB97" i="28"/>
  <c r="AA97" i="28"/>
  <c r="Z97" i="28"/>
  <c r="Y97" i="28"/>
  <c r="X97" i="28"/>
  <c r="W97" i="28"/>
  <c r="V97" i="28"/>
  <c r="U97" i="28"/>
  <c r="T97" i="28"/>
  <c r="S97" i="28"/>
  <c r="R97" i="28"/>
  <c r="Q97" i="28"/>
  <c r="P97" i="28"/>
  <c r="O97" i="28"/>
  <c r="N97" i="28"/>
  <c r="M97" i="28"/>
  <c r="L97" i="28"/>
  <c r="K97" i="28"/>
  <c r="J97" i="28"/>
  <c r="I97" i="28"/>
  <c r="H97" i="28"/>
  <c r="AQ96" i="28"/>
  <c r="AO96" i="28"/>
  <c r="AM96" i="28"/>
  <c r="AQ95" i="28"/>
  <c r="AO95" i="28"/>
  <c r="AM95" i="28" s="1"/>
  <c r="AQ94" i="28"/>
  <c r="AO94" i="28"/>
  <c r="AM94" i="28" s="1"/>
  <c r="AQ93" i="28"/>
  <c r="AO93" i="28"/>
  <c r="AM93" i="28"/>
  <c r="AQ92" i="28"/>
  <c r="AO92" i="28"/>
  <c r="AM92" i="28" s="1"/>
  <c r="AQ91" i="28"/>
  <c r="AO91" i="28"/>
  <c r="AM91" i="28"/>
  <c r="AQ90" i="28"/>
  <c r="AO90" i="28"/>
  <c r="AM90" i="28" s="1"/>
  <c r="AQ89" i="28"/>
  <c r="AO89" i="28"/>
  <c r="AM89" i="28"/>
  <c r="AQ88" i="28"/>
  <c r="AO88" i="28"/>
  <c r="AM88" i="28" s="1"/>
  <c r="AQ87" i="28"/>
  <c r="AO87" i="28"/>
  <c r="AM87" i="28"/>
  <c r="AQ86" i="28"/>
  <c r="AO86" i="28"/>
  <c r="AM86" i="28" s="1"/>
  <c r="AQ85" i="28"/>
  <c r="AO85" i="28"/>
  <c r="AM85" i="28"/>
  <c r="AM84" i="28" s="1"/>
  <c r="AK84" i="28"/>
  <c r="AJ84" i="28"/>
  <c r="AI84" i="28"/>
  <c r="AH84" i="28"/>
  <c r="AG84" i="28"/>
  <c r="AF84" i="28"/>
  <c r="AE84" i="28"/>
  <c r="AD84" i="28"/>
  <c r="AC84" i="28"/>
  <c r="AB84" i="28"/>
  <c r="AA84" i="28"/>
  <c r="Z84" i="28"/>
  <c r="Y84" i="28"/>
  <c r="X84" i="28"/>
  <c r="W84" i="28"/>
  <c r="V84" i="28"/>
  <c r="U84" i="28"/>
  <c r="T84" i="28"/>
  <c r="S84" i="28"/>
  <c r="R84" i="28"/>
  <c r="Q84" i="28"/>
  <c r="P84" i="28"/>
  <c r="O84" i="28"/>
  <c r="N84" i="28"/>
  <c r="M84" i="28"/>
  <c r="L84" i="28"/>
  <c r="K84" i="28"/>
  <c r="J84" i="28"/>
  <c r="I84" i="28"/>
  <c r="H84" i="28"/>
  <c r="AQ83" i="28"/>
  <c r="AO83" i="28"/>
  <c r="AM83" i="28" s="1"/>
  <c r="AQ82" i="28"/>
  <c r="AO82" i="28"/>
  <c r="AM82" i="28"/>
  <c r="AQ81" i="28"/>
  <c r="AO81" i="28"/>
  <c r="AM81" i="28" s="1"/>
  <c r="AQ80" i="28"/>
  <c r="AO80" i="28"/>
  <c r="AM80" i="28"/>
  <c r="AQ79" i="28"/>
  <c r="AO79" i="28"/>
  <c r="AM79" i="28" s="1"/>
  <c r="AQ78" i="28"/>
  <c r="AO78" i="28"/>
  <c r="AM78" i="28"/>
  <c r="AQ77" i="28"/>
  <c r="AO77" i="28"/>
  <c r="AM77" i="28" s="1"/>
  <c r="AQ76" i="28"/>
  <c r="AO76" i="28"/>
  <c r="AM76" i="28"/>
  <c r="AQ75" i="28"/>
  <c r="AO75" i="28"/>
  <c r="AM75" i="28" s="1"/>
  <c r="AQ74" i="28"/>
  <c r="AO74" i="28"/>
  <c r="AM74" i="28"/>
  <c r="AQ73" i="28"/>
  <c r="AO73" i="28"/>
  <c r="AM73" i="28" s="1"/>
  <c r="AQ72" i="28"/>
  <c r="AO72" i="28"/>
  <c r="AM72" i="28"/>
  <c r="AM71" i="28" s="1"/>
  <c r="AL71" i="28"/>
  <c r="AK71" i="28"/>
  <c r="AJ71" i="28"/>
  <c r="AI71" i="28"/>
  <c r="AH71" i="28"/>
  <c r="AG71" i="28"/>
  <c r="AF71" i="28"/>
  <c r="AE71" i="28"/>
  <c r="AD71" i="28"/>
  <c r="AC71" i="28"/>
  <c r="AB71" i="28"/>
  <c r="AA71" i="28"/>
  <c r="Z71" i="28"/>
  <c r="Y71" i="28"/>
  <c r="X71" i="28"/>
  <c r="W71" i="28"/>
  <c r="S71" i="28"/>
  <c r="R71" i="28"/>
  <c r="Q71" i="28"/>
  <c r="P71" i="28"/>
  <c r="O71" i="28"/>
  <c r="N71" i="28"/>
  <c r="M71" i="28"/>
  <c r="L71" i="28"/>
  <c r="K71" i="28"/>
  <c r="J71" i="28"/>
  <c r="I71" i="28"/>
  <c r="H71" i="28"/>
  <c r="AQ70" i="28"/>
  <c r="AO70" i="28"/>
  <c r="AM70" i="28" s="1"/>
  <c r="AQ69" i="28"/>
  <c r="AO69" i="28"/>
  <c r="AM69" i="28"/>
  <c r="AQ68" i="28"/>
  <c r="AO68" i="28"/>
  <c r="AM68" i="28" s="1"/>
  <c r="AQ67" i="28"/>
  <c r="AO67" i="28"/>
  <c r="AM67" i="28"/>
  <c r="AQ66" i="28"/>
  <c r="AO66" i="28"/>
  <c r="AM66" i="28" s="1"/>
  <c r="AQ65" i="28"/>
  <c r="AO65" i="28"/>
  <c r="AM65" i="28"/>
  <c r="AQ64" i="28"/>
  <c r="AO64" i="28"/>
  <c r="AM64" i="28" s="1"/>
  <c r="AQ63" i="28"/>
  <c r="AO63" i="28"/>
  <c r="AM63" i="28"/>
  <c r="AQ62" i="28"/>
  <c r="AO62" i="28"/>
  <c r="AM62" i="28" s="1"/>
  <c r="AQ61" i="28"/>
  <c r="AO61" i="28"/>
  <c r="AM61" i="28"/>
  <c r="AQ60" i="28"/>
  <c r="AO60" i="28"/>
  <c r="AM60" i="28" s="1"/>
  <c r="AQ59" i="28"/>
  <c r="AO59" i="28"/>
  <c r="AM59" i="28"/>
  <c r="AL58" i="28"/>
  <c r="AK58" i="28"/>
  <c r="AJ58" i="28"/>
  <c r="AI58" i="28"/>
  <c r="AH58" i="28"/>
  <c r="AG58" i="28"/>
  <c r="AF58" i="28"/>
  <c r="AE58" i="28"/>
  <c r="AD58" i="28"/>
  <c r="AC58" i="28"/>
  <c r="AB58" i="28"/>
  <c r="AA58" i="28"/>
  <c r="Z58" i="28"/>
  <c r="Y58" i="28"/>
  <c r="X58" i="28"/>
  <c r="W58" i="28"/>
  <c r="V58" i="28"/>
  <c r="U58" i="28"/>
  <c r="T58" i="28"/>
  <c r="S58" i="28"/>
  <c r="R58" i="28"/>
  <c r="Q58" i="28"/>
  <c r="P58" i="28"/>
  <c r="O58" i="28"/>
  <c r="N58" i="28"/>
  <c r="M58" i="28"/>
  <c r="L58" i="28"/>
  <c r="K58" i="28"/>
  <c r="J58" i="28"/>
  <c r="I58" i="28"/>
  <c r="H58" i="28"/>
  <c r="AQ57" i="28"/>
  <c r="AO57" i="28"/>
  <c r="AM57" i="28"/>
  <c r="AQ56" i="28"/>
  <c r="AO56" i="28"/>
  <c r="AM56" i="28" s="1"/>
  <c r="AQ55" i="28"/>
  <c r="AO55" i="28"/>
  <c r="AM55" i="28"/>
  <c r="AQ54" i="28"/>
  <c r="AO54" i="28"/>
  <c r="AM54" i="28" s="1"/>
  <c r="AQ53" i="28"/>
  <c r="AO53" i="28"/>
  <c r="AM53" i="28"/>
  <c r="AQ52" i="28"/>
  <c r="AO52" i="28"/>
  <c r="AM52" i="28" s="1"/>
  <c r="AQ51" i="28"/>
  <c r="AO51" i="28"/>
  <c r="AM51" i="28"/>
  <c r="AQ50" i="28"/>
  <c r="AO50" i="28"/>
  <c r="AM50" i="28" s="1"/>
  <c r="AQ49" i="28"/>
  <c r="AO49" i="28"/>
  <c r="AM49" i="28"/>
  <c r="AQ48" i="28"/>
  <c r="AO48" i="28"/>
  <c r="AM48" i="28" s="1"/>
  <c r="AQ47" i="28"/>
  <c r="AO47" i="28"/>
  <c r="AM47" i="28"/>
  <c r="AQ46" i="28"/>
  <c r="AO46" i="28"/>
  <c r="AM46" i="28" s="1"/>
  <c r="AM45" i="28" s="1"/>
  <c r="AK45" i="28"/>
  <c r="AJ45" i="28"/>
  <c r="AI45" i="28"/>
  <c r="AH45" i="28"/>
  <c r="AG45" i="28"/>
  <c r="AF45" i="28"/>
  <c r="AE45" i="28"/>
  <c r="AD45" i="28"/>
  <c r="AC45" i="28"/>
  <c r="AB45" i="28"/>
  <c r="AA45" i="28"/>
  <c r="Z45" i="28"/>
  <c r="Y45" i="28"/>
  <c r="X45" i="28"/>
  <c r="W45" i="28"/>
  <c r="V45" i="28"/>
  <c r="U45" i="28"/>
  <c r="T45" i="28"/>
  <c r="S45" i="28"/>
  <c r="R45" i="28"/>
  <c r="Q45" i="28"/>
  <c r="P45" i="28"/>
  <c r="O45" i="28"/>
  <c r="N45" i="28"/>
  <c r="M45" i="28"/>
  <c r="L45" i="28"/>
  <c r="K45" i="28"/>
  <c r="J45" i="28"/>
  <c r="I45" i="28"/>
  <c r="H45" i="28"/>
  <c r="AQ44" i="28"/>
  <c r="AO44" i="28"/>
  <c r="AM44" i="28"/>
  <c r="AQ43" i="28"/>
  <c r="AO43" i="28"/>
  <c r="AM43" i="28" s="1"/>
  <c r="AQ42" i="28"/>
  <c r="AO42" i="28"/>
  <c r="AM42" i="28"/>
  <c r="D42" i="28"/>
  <c r="D55" i="28" s="1"/>
  <c r="D68" i="28" s="1"/>
  <c r="D81" i="28" s="1"/>
  <c r="D94" i="28" s="1"/>
  <c r="D107" i="28" s="1"/>
  <c r="D120" i="28" s="1"/>
  <c r="D133" i="28" s="1"/>
  <c r="D146" i="28" s="1"/>
  <c r="D159" i="28" s="1"/>
  <c r="D172" i="28" s="1"/>
  <c r="AQ41" i="28"/>
  <c r="AO41" i="28"/>
  <c r="AM41" i="28" s="1"/>
  <c r="AQ40" i="28"/>
  <c r="AO40" i="28"/>
  <c r="AM40" i="28"/>
  <c r="AQ39" i="28"/>
  <c r="AO39" i="28"/>
  <c r="AM39" i="28" s="1"/>
  <c r="AQ38" i="28"/>
  <c r="AO38" i="28"/>
  <c r="AM38" i="28"/>
  <c r="D38" i="28"/>
  <c r="D51" i="28" s="1"/>
  <c r="D64" i="28" s="1"/>
  <c r="D77" i="28" s="1"/>
  <c r="D90" i="28" s="1"/>
  <c r="D103" i="28" s="1"/>
  <c r="D116" i="28" s="1"/>
  <c r="D129" i="28" s="1"/>
  <c r="D142" i="28" s="1"/>
  <c r="D155" i="28" s="1"/>
  <c r="D168" i="28" s="1"/>
  <c r="AQ37" i="28"/>
  <c r="AO37" i="28"/>
  <c r="AM37" i="28" s="1"/>
  <c r="E37" i="28"/>
  <c r="E50" i="28" s="1"/>
  <c r="E63" i="28" s="1"/>
  <c r="E76" i="28" s="1"/>
  <c r="E89" i="28" s="1"/>
  <c r="E102" i="28" s="1"/>
  <c r="E115" i="28" s="1"/>
  <c r="E128" i="28" s="1"/>
  <c r="E141" i="28" s="1"/>
  <c r="E154" i="28" s="1"/>
  <c r="E167" i="28" s="1"/>
  <c r="AQ36" i="28"/>
  <c r="AO36" i="28"/>
  <c r="AM36" i="28"/>
  <c r="AQ35" i="28"/>
  <c r="AO35" i="28"/>
  <c r="AM35" i="28" s="1"/>
  <c r="AQ34" i="28"/>
  <c r="AO34" i="28"/>
  <c r="AM34" i="28"/>
  <c r="D34" i="28"/>
  <c r="D47" i="28" s="1"/>
  <c r="D60" i="28" s="1"/>
  <c r="D73" i="28" s="1"/>
  <c r="D86" i="28" s="1"/>
  <c r="D99" i="28" s="1"/>
  <c r="D112" i="28" s="1"/>
  <c r="D125" i="28" s="1"/>
  <c r="D138" i="28" s="1"/>
  <c r="D151" i="28" s="1"/>
  <c r="D164" i="28" s="1"/>
  <c r="AQ33" i="28"/>
  <c r="AO33" i="28"/>
  <c r="AM33" i="28" s="1"/>
  <c r="AL32" i="28"/>
  <c r="AK32" i="28"/>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AQ31" i="28"/>
  <c r="AO31" i="28"/>
  <c r="AM31" i="28" s="1"/>
  <c r="AQ30" i="28"/>
  <c r="AO30" i="28"/>
  <c r="AM30" i="28"/>
  <c r="D30" i="28"/>
  <c r="D43" i="28" s="1"/>
  <c r="D56" i="28" s="1"/>
  <c r="D69" i="28" s="1"/>
  <c r="D82" i="28" s="1"/>
  <c r="D95" i="28" s="1"/>
  <c r="D108" i="28" s="1"/>
  <c r="D121" i="28" s="1"/>
  <c r="D134" i="28" s="1"/>
  <c r="D147" i="28" s="1"/>
  <c r="D160" i="28" s="1"/>
  <c r="D173" i="28" s="1"/>
  <c r="AQ29" i="28"/>
  <c r="AO29" i="28"/>
  <c r="AM29" i="28" s="1"/>
  <c r="E29" i="28"/>
  <c r="E42" i="28" s="1"/>
  <c r="E55" i="28" s="1"/>
  <c r="E68" i="28" s="1"/>
  <c r="E81" i="28" s="1"/>
  <c r="E94" i="28" s="1"/>
  <c r="E107" i="28" s="1"/>
  <c r="E120" i="28" s="1"/>
  <c r="E133" i="28" s="1"/>
  <c r="E146" i="28" s="1"/>
  <c r="E159" i="28" s="1"/>
  <c r="E172" i="28" s="1"/>
  <c r="AQ28" i="28"/>
  <c r="AO28" i="28"/>
  <c r="AM28" i="28"/>
  <c r="AQ27" i="28"/>
  <c r="AO27" i="28"/>
  <c r="AM27" i="28" s="1"/>
  <c r="AQ26" i="28"/>
  <c r="AO26" i="28"/>
  <c r="AM26" i="28"/>
  <c r="D26" i="28"/>
  <c r="D39" i="28" s="1"/>
  <c r="D52" i="28" s="1"/>
  <c r="D65" i="28" s="1"/>
  <c r="D78" i="28" s="1"/>
  <c r="D91" i="28" s="1"/>
  <c r="D104" i="28" s="1"/>
  <c r="D117" i="28" s="1"/>
  <c r="D130" i="28" s="1"/>
  <c r="D143" i="28" s="1"/>
  <c r="D156" i="28" s="1"/>
  <c r="D169" i="28" s="1"/>
  <c r="AQ25" i="28"/>
  <c r="AO25" i="28"/>
  <c r="AM25" i="28" s="1"/>
  <c r="AQ24" i="28"/>
  <c r="AO24" i="28"/>
  <c r="AM24" i="28"/>
  <c r="AQ23" i="28"/>
  <c r="AO23" i="28"/>
  <c r="AM23" i="28" s="1"/>
  <c r="AQ22" i="28"/>
  <c r="AO22" i="28"/>
  <c r="AM22" i="28"/>
  <c r="D22" i="28"/>
  <c r="D35" i="28" s="1"/>
  <c r="D48" i="28" s="1"/>
  <c r="D61" i="28" s="1"/>
  <c r="D74" i="28" s="1"/>
  <c r="D87" i="28" s="1"/>
  <c r="D100" i="28" s="1"/>
  <c r="D113" i="28" s="1"/>
  <c r="D126" i="28" s="1"/>
  <c r="D139" i="28" s="1"/>
  <c r="D152" i="28" s="1"/>
  <c r="D165" i="28" s="1"/>
  <c r="AQ21" i="28"/>
  <c r="AO21" i="28"/>
  <c r="AM21" i="28" s="1"/>
  <c r="AQ20" i="28"/>
  <c r="AO20" i="28"/>
  <c r="AM20" i="28"/>
  <c r="B20" i="28"/>
  <c r="B33" i="28" s="1"/>
  <c r="B46" i="28" s="1"/>
  <c r="B59" i="28" s="1"/>
  <c r="B72" i="28" s="1"/>
  <c r="B85" i="28" s="1"/>
  <c r="B98" i="28" s="1"/>
  <c r="B111" i="28" s="1"/>
  <c r="B124" i="28" s="1"/>
  <c r="AM19" i="28"/>
  <c r="AK19" i="28"/>
  <c r="AJ19" i="28"/>
  <c r="AI19" i="28"/>
  <c r="AH19" i="28"/>
  <c r="AG19" i="28"/>
  <c r="AF19" i="28"/>
  <c r="AE19" i="28"/>
  <c r="AD19" i="28"/>
  <c r="AC19" i="28"/>
  <c r="AB19" i="28"/>
  <c r="AA19" i="28"/>
  <c r="Z19" i="28"/>
  <c r="Y19" i="28"/>
  <c r="X19" i="28"/>
  <c r="W19" i="28"/>
  <c r="V19" i="28"/>
  <c r="U19" i="28"/>
  <c r="T19" i="28"/>
  <c r="S19" i="28"/>
  <c r="R19" i="28"/>
  <c r="Q19" i="28"/>
  <c r="P19" i="28"/>
  <c r="O19" i="28"/>
  <c r="N19" i="28"/>
  <c r="M19" i="28"/>
  <c r="L19" i="28"/>
  <c r="K19" i="28"/>
  <c r="J19" i="28"/>
  <c r="I19" i="28"/>
  <c r="H19" i="28"/>
  <c r="AQ18" i="28"/>
  <c r="AO18" i="28"/>
  <c r="E18" i="28"/>
  <c r="E31" i="28" s="1"/>
  <c r="E44" i="28" s="1"/>
  <c r="E57" i="28" s="1"/>
  <c r="E70" i="28" s="1"/>
  <c r="E83" i="28" s="1"/>
  <c r="E96" i="28" s="1"/>
  <c r="E109" i="28" s="1"/>
  <c r="E122" i="28" s="1"/>
  <c r="E135" i="28" s="1"/>
  <c r="E148" i="28" s="1"/>
  <c r="E161" i="28" s="1"/>
  <c r="E174" i="28" s="1"/>
  <c r="D18" i="28"/>
  <c r="D31" i="28" s="1"/>
  <c r="D44" i="28" s="1"/>
  <c r="D57" i="28" s="1"/>
  <c r="D70" i="28" s="1"/>
  <c r="D83" i="28" s="1"/>
  <c r="D96" i="28" s="1"/>
  <c r="D109" i="28" s="1"/>
  <c r="D122" i="28" s="1"/>
  <c r="D135" i="28" s="1"/>
  <c r="D148" i="28" s="1"/>
  <c r="D161" i="28" s="1"/>
  <c r="D174" i="28" s="1"/>
  <c r="AQ17" i="28"/>
  <c r="AO17" i="28"/>
  <c r="AM17" i="28"/>
  <c r="E17" i="28"/>
  <c r="E30" i="28" s="1"/>
  <c r="E43" i="28" s="1"/>
  <c r="E56" i="28" s="1"/>
  <c r="E69" i="28" s="1"/>
  <c r="E82" i="28" s="1"/>
  <c r="E95" i="28" s="1"/>
  <c r="E108" i="28" s="1"/>
  <c r="E121" i="28" s="1"/>
  <c r="E134" i="28" s="1"/>
  <c r="E147" i="28" s="1"/>
  <c r="E160" i="28" s="1"/>
  <c r="E173" i="28" s="1"/>
  <c r="D17" i="28"/>
  <c r="AQ16" i="28"/>
  <c r="AO16" i="28"/>
  <c r="AM16" i="28" s="1"/>
  <c r="E16" i="28"/>
  <c r="D16" i="28"/>
  <c r="D29" i="28" s="1"/>
  <c r="AQ15" i="28"/>
  <c r="AO15" i="28"/>
  <c r="J191" i="28" s="1"/>
  <c r="AM15" i="28"/>
  <c r="E15" i="28"/>
  <c r="E28" i="28" s="1"/>
  <c r="E41" i="28" s="1"/>
  <c r="E54" i="28" s="1"/>
  <c r="E67" i="28" s="1"/>
  <c r="E80" i="28" s="1"/>
  <c r="E93" i="28" s="1"/>
  <c r="E106" i="28" s="1"/>
  <c r="E119" i="28" s="1"/>
  <c r="E132" i="28" s="1"/>
  <c r="E145" i="28" s="1"/>
  <c r="E158" i="28" s="1"/>
  <c r="E171" i="28" s="1"/>
  <c r="D15" i="28"/>
  <c r="D28" i="28" s="1"/>
  <c r="D41" i="28" s="1"/>
  <c r="D54" i="28" s="1"/>
  <c r="D67" i="28" s="1"/>
  <c r="D80" i="28" s="1"/>
  <c r="D93" i="28" s="1"/>
  <c r="D106" i="28" s="1"/>
  <c r="D119" i="28" s="1"/>
  <c r="D132" i="28" s="1"/>
  <c r="D145" i="28" s="1"/>
  <c r="D158" i="28" s="1"/>
  <c r="D171" i="28" s="1"/>
  <c r="AQ14" i="28"/>
  <c r="AO14" i="28"/>
  <c r="E14" i="28"/>
  <c r="E27" i="28" s="1"/>
  <c r="E40" i="28" s="1"/>
  <c r="E53" i="28" s="1"/>
  <c r="E66" i="28" s="1"/>
  <c r="E79" i="28" s="1"/>
  <c r="E92" i="28" s="1"/>
  <c r="E105" i="28" s="1"/>
  <c r="E118" i="28" s="1"/>
  <c r="E131" i="28" s="1"/>
  <c r="E144" i="28" s="1"/>
  <c r="E157" i="28" s="1"/>
  <c r="E170" i="28" s="1"/>
  <c r="D14" i="28"/>
  <c r="D27" i="28" s="1"/>
  <c r="D40" i="28" s="1"/>
  <c r="D53" i="28" s="1"/>
  <c r="D66" i="28" s="1"/>
  <c r="D79" i="28" s="1"/>
  <c r="D92" i="28" s="1"/>
  <c r="D105" i="28" s="1"/>
  <c r="D118" i="28" s="1"/>
  <c r="D131" i="28" s="1"/>
  <c r="D144" i="28" s="1"/>
  <c r="D157" i="28" s="1"/>
  <c r="D170" i="28" s="1"/>
  <c r="AQ13" i="28"/>
  <c r="AO13" i="28"/>
  <c r="AM13" i="28"/>
  <c r="E13" i="28"/>
  <c r="E26" i="28" s="1"/>
  <c r="E39" i="28" s="1"/>
  <c r="E52" i="28" s="1"/>
  <c r="E65" i="28" s="1"/>
  <c r="E78" i="28" s="1"/>
  <c r="E91" i="28" s="1"/>
  <c r="E104" i="28" s="1"/>
  <c r="E117" i="28" s="1"/>
  <c r="E130" i="28" s="1"/>
  <c r="E143" i="28" s="1"/>
  <c r="E156" i="28" s="1"/>
  <c r="E169" i="28" s="1"/>
  <c r="D13" i="28"/>
  <c r="AQ12" i="28"/>
  <c r="AO12" i="28"/>
  <c r="AM12" i="28" s="1"/>
  <c r="E12" i="28"/>
  <c r="E25" i="28" s="1"/>
  <c r="E38" i="28" s="1"/>
  <c r="E51" i="28" s="1"/>
  <c r="E64" i="28" s="1"/>
  <c r="E77" i="28" s="1"/>
  <c r="E90" i="28" s="1"/>
  <c r="E103" i="28" s="1"/>
  <c r="E116" i="28" s="1"/>
  <c r="E129" i="28" s="1"/>
  <c r="E142" i="28" s="1"/>
  <c r="E155" i="28" s="1"/>
  <c r="E168" i="28" s="1"/>
  <c r="D12" i="28"/>
  <c r="D25" i="28" s="1"/>
  <c r="AQ11" i="28"/>
  <c r="AO11" i="28"/>
  <c r="J187" i="28" s="1"/>
  <c r="AM11" i="28"/>
  <c r="E11" i="28"/>
  <c r="E24" i="28" s="1"/>
  <c r="D11" i="28"/>
  <c r="D24" i="28" s="1"/>
  <c r="D37" i="28" s="1"/>
  <c r="D50" i="28" s="1"/>
  <c r="D63" i="28" s="1"/>
  <c r="D76" i="28" s="1"/>
  <c r="D89" i="28" s="1"/>
  <c r="D102" i="28" s="1"/>
  <c r="D115" i="28" s="1"/>
  <c r="D128" i="28" s="1"/>
  <c r="D141" i="28" s="1"/>
  <c r="D154" i="28" s="1"/>
  <c r="D167" i="28" s="1"/>
  <c r="AQ10" i="28"/>
  <c r="AO10" i="28"/>
  <c r="E10" i="28"/>
  <c r="E23" i="28" s="1"/>
  <c r="E36" i="28" s="1"/>
  <c r="E49" i="28" s="1"/>
  <c r="E62" i="28" s="1"/>
  <c r="E75" i="28" s="1"/>
  <c r="E88" i="28" s="1"/>
  <c r="E101" i="28" s="1"/>
  <c r="E114" i="28" s="1"/>
  <c r="E127" i="28" s="1"/>
  <c r="E140" i="28" s="1"/>
  <c r="E153" i="28" s="1"/>
  <c r="E166" i="28" s="1"/>
  <c r="D10" i="28"/>
  <c r="D23" i="28" s="1"/>
  <c r="D36" i="28" s="1"/>
  <c r="D49" i="28" s="1"/>
  <c r="D62" i="28" s="1"/>
  <c r="D75" i="28" s="1"/>
  <c r="D88" i="28" s="1"/>
  <c r="D101" i="28" s="1"/>
  <c r="D114" i="28" s="1"/>
  <c r="D127" i="28" s="1"/>
  <c r="D140" i="28" s="1"/>
  <c r="D153" i="28" s="1"/>
  <c r="D166" i="28" s="1"/>
  <c r="AQ9" i="28"/>
  <c r="AO9" i="28"/>
  <c r="AM9" i="28"/>
  <c r="E9" i="28"/>
  <c r="E22" i="28" s="1"/>
  <c r="E35" i="28" s="1"/>
  <c r="E48" i="28" s="1"/>
  <c r="E61" i="28" s="1"/>
  <c r="E74" i="28" s="1"/>
  <c r="E87" i="28" s="1"/>
  <c r="E100" i="28" s="1"/>
  <c r="E113" i="28" s="1"/>
  <c r="E126" i="28" s="1"/>
  <c r="E139" i="28" s="1"/>
  <c r="E152" i="28" s="1"/>
  <c r="E165" i="28" s="1"/>
  <c r="D9" i="28"/>
  <c r="AQ8" i="28"/>
  <c r="AO8" i="28"/>
  <c r="AM8" i="28" s="1"/>
  <c r="E8" i="28"/>
  <c r="E21" i="28" s="1"/>
  <c r="E34" i="28" s="1"/>
  <c r="E47" i="28" s="1"/>
  <c r="E60" i="28" s="1"/>
  <c r="E73" i="28" s="1"/>
  <c r="E86" i="28" s="1"/>
  <c r="E99" i="28" s="1"/>
  <c r="E112" i="28" s="1"/>
  <c r="E125" i="28" s="1"/>
  <c r="E138" i="28" s="1"/>
  <c r="E151" i="28" s="1"/>
  <c r="E164" i="28" s="1"/>
  <c r="D8" i="28"/>
  <c r="D21" i="28" s="1"/>
  <c r="AQ7" i="28"/>
  <c r="AO7" i="28"/>
  <c r="J183" i="28" s="1"/>
  <c r="AM7" i="28"/>
  <c r="E7" i="28"/>
  <c r="E20" i="28" s="1"/>
  <c r="E33" i="28" s="1"/>
  <c r="E46" i="28" s="1"/>
  <c r="E59" i="28" s="1"/>
  <c r="E72" i="28" s="1"/>
  <c r="E85" i="28" s="1"/>
  <c r="E98" i="28" s="1"/>
  <c r="E111" i="28" s="1"/>
  <c r="E124" i="28" s="1"/>
  <c r="E137" i="28" s="1"/>
  <c r="E150" i="28" s="1"/>
  <c r="E163" i="28" s="1"/>
  <c r="D7" i="28"/>
  <c r="D20" i="28" s="1"/>
  <c r="D33" i="28" s="1"/>
  <c r="D46" i="28" s="1"/>
  <c r="D59" i="28" s="1"/>
  <c r="D72" i="28" s="1"/>
  <c r="D85" i="28" s="1"/>
  <c r="D98" i="28" s="1"/>
  <c r="D111" i="28" s="1"/>
  <c r="D124" i="28" s="1"/>
  <c r="D137" i="28" s="1"/>
  <c r="D150" i="28" s="1"/>
  <c r="D163" i="28" s="1"/>
  <c r="AL6" i="28"/>
  <c r="AK6" i="28"/>
  <c r="AJ6" i="28"/>
  <c r="AI6" i="28"/>
  <c r="AH6" i="28"/>
  <c r="AG6" i="28"/>
  <c r="AF6" i="28"/>
  <c r="AE6" i="28"/>
  <c r="AD6" i="28"/>
  <c r="AC6" i="28"/>
  <c r="AB6" i="28"/>
  <c r="AA6" i="28"/>
  <c r="Z6" i="28"/>
  <c r="Y6" i="28"/>
  <c r="X6" i="28"/>
  <c r="W6" i="28"/>
  <c r="V6" i="28"/>
  <c r="U6" i="28"/>
  <c r="T6" i="28"/>
  <c r="S6" i="28"/>
  <c r="R6" i="28"/>
  <c r="Q6" i="28"/>
  <c r="P6" i="28"/>
  <c r="O6" i="28"/>
  <c r="N6" i="28"/>
  <c r="M6" i="28"/>
  <c r="L6" i="28"/>
  <c r="K6" i="28"/>
  <c r="J6" i="28"/>
  <c r="I6" i="28"/>
  <c r="H6" i="28"/>
  <c r="B6" i="28"/>
  <c r="AI3" i="28"/>
  <c r="AB3" i="28"/>
  <c r="U3" i="28"/>
  <c r="Q3" i="28"/>
  <c r="F3" i="28"/>
  <c r="AO174" i="27"/>
  <c r="AM174" i="27" s="1"/>
  <c r="AQ173" i="27"/>
  <c r="AO173" i="27"/>
  <c r="AM173" i="27" s="1"/>
  <c r="AQ172" i="27"/>
  <c r="AO172" i="27"/>
  <c r="AO171" i="27"/>
  <c r="AM171" i="27" s="1"/>
  <c r="AQ170" i="27"/>
  <c r="AO170" i="27"/>
  <c r="AM170" i="27" s="1"/>
  <c r="AQ169" i="27"/>
  <c r="AO169" i="27"/>
  <c r="AO168" i="27"/>
  <c r="AM168" i="27" s="1"/>
  <c r="AQ167" i="27"/>
  <c r="AO167" i="27"/>
  <c r="AM167" i="27" s="1"/>
  <c r="AQ166" i="27"/>
  <c r="AO166" i="27"/>
  <c r="AO165" i="27"/>
  <c r="AM165" i="27" s="1"/>
  <c r="AQ164" i="27"/>
  <c r="AO164" i="27"/>
  <c r="AM164" i="27" s="1"/>
  <c r="AQ163" i="27"/>
  <c r="AO163" i="27"/>
  <c r="AQ161" i="27"/>
  <c r="AO161" i="27"/>
  <c r="AM161" i="27" s="1"/>
  <c r="AQ160" i="27"/>
  <c r="AO160" i="27"/>
  <c r="AR160" i="27" s="1"/>
  <c r="AQ159" i="27"/>
  <c r="AO159" i="27"/>
  <c r="AM159" i="27" s="1"/>
  <c r="AQ158" i="27"/>
  <c r="AO158" i="27"/>
  <c r="AM158" i="27" s="1"/>
  <c r="AQ157" i="27"/>
  <c r="AO157" i="27"/>
  <c r="AQ156" i="27"/>
  <c r="AR156" i="27" s="1"/>
  <c r="AO156" i="27"/>
  <c r="AM156" i="27" s="1"/>
  <c r="AQ155" i="27"/>
  <c r="AO155" i="27"/>
  <c r="AM155" i="27" s="1"/>
  <c r="AQ154" i="27"/>
  <c r="AO154" i="27"/>
  <c r="AM154" i="27" s="1"/>
  <c r="AQ153" i="27"/>
  <c r="AO153" i="27"/>
  <c r="AM153" i="27"/>
  <c r="AQ152" i="27"/>
  <c r="AO152" i="27"/>
  <c r="AQ151" i="27"/>
  <c r="AO151" i="27"/>
  <c r="AR151" i="27" s="1"/>
  <c r="AQ150" i="27"/>
  <c r="AO150" i="27"/>
  <c r="AR150" i="27" s="1"/>
  <c r="AM150" i="27"/>
  <c r="AQ148" i="27"/>
  <c r="AO148" i="27"/>
  <c r="AR148" i="27" s="1"/>
  <c r="AM148" i="27"/>
  <c r="AQ147" i="27"/>
  <c r="AO147" i="27"/>
  <c r="AR147" i="27" s="1"/>
  <c r="AQ146" i="27"/>
  <c r="AO146" i="27"/>
  <c r="AM146" i="27" s="1"/>
  <c r="AQ145" i="27"/>
  <c r="AO145" i="27"/>
  <c r="AR145" i="27" s="1"/>
  <c r="AQ144" i="27"/>
  <c r="AO144" i="27"/>
  <c r="AQ143" i="27"/>
  <c r="AO143" i="27"/>
  <c r="AR143" i="27" s="1"/>
  <c r="AR142" i="27"/>
  <c r="AQ142" i="27"/>
  <c r="AO142" i="27"/>
  <c r="AM142" i="27" s="1"/>
  <c r="AR141" i="27"/>
  <c r="AQ141" i="27"/>
  <c r="AO141" i="27"/>
  <c r="AM141" i="27" s="1"/>
  <c r="AQ140" i="27"/>
  <c r="AO140" i="27"/>
  <c r="AM140" i="27" s="1"/>
  <c r="AQ139" i="27"/>
  <c r="AO139" i="27"/>
  <c r="AR139" i="27" s="1"/>
  <c r="AQ138" i="27"/>
  <c r="AO138" i="27"/>
  <c r="AQ137" i="27"/>
  <c r="AO137" i="27"/>
  <c r="B137" i="27"/>
  <c r="B150" i="27" s="1"/>
  <c r="B163" i="27" s="1"/>
  <c r="B136" i="27"/>
  <c r="AQ135" i="27"/>
  <c r="AO135" i="27"/>
  <c r="AM135" i="27" s="1"/>
  <c r="AQ134" i="27"/>
  <c r="AO134" i="27"/>
  <c r="AM134" i="27"/>
  <c r="AQ133" i="27"/>
  <c r="AO133" i="27"/>
  <c r="AR133" i="27" s="1"/>
  <c r="AM133" i="27"/>
  <c r="AQ132" i="27"/>
  <c r="AO132" i="27"/>
  <c r="AM132" i="27" s="1"/>
  <c r="AQ131" i="27"/>
  <c r="AO131" i="27"/>
  <c r="AQ130" i="27"/>
  <c r="AO130" i="27"/>
  <c r="AM130" i="27"/>
  <c r="AQ129" i="27"/>
  <c r="AO129" i="27"/>
  <c r="AR129" i="27" s="1"/>
  <c r="AQ128" i="27"/>
  <c r="AO128" i="27"/>
  <c r="AQ127" i="27"/>
  <c r="AO127" i="27"/>
  <c r="AQ126" i="27"/>
  <c r="AO126" i="27"/>
  <c r="AQ125" i="27"/>
  <c r="AO125" i="27"/>
  <c r="AQ124" i="27"/>
  <c r="AO124" i="27"/>
  <c r="AQ122" i="27"/>
  <c r="AO122" i="27"/>
  <c r="AM122" i="27"/>
  <c r="AQ121" i="27"/>
  <c r="AO121" i="27"/>
  <c r="AQ120" i="27"/>
  <c r="AO120" i="27"/>
  <c r="AR120" i="27" s="1"/>
  <c r="AQ119" i="27"/>
  <c r="AO119" i="27"/>
  <c r="AQ118" i="27"/>
  <c r="AO118" i="27"/>
  <c r="AM118" i="27" s="1"/>
  <c r="AQ117" i="27"/>
  <c r="AO117" i="27"/>
  <c r="AM117" i="27" s="1"/>
  <c r="AQ116" i="27"/>
  <c r="AO116" i="27"/>
  <c r="AM116" i="27" s="1"/>
  <c r="AQ115" i="27"/>
  <c r="AO115" i="27"/>
  <c r="AQ114" i="27"/>
  <c r="AO114" i="27"/>
  <c r="AQ113" i="27"/>
  <c r="AO113" i="27"/>
  <c r="AQ112" i="27"/>
  <c r="AO112" i="27"/>
  <c r="AQ111" i="27" a="1"/>
  <c r="AQ111" i="27" s="1"/>
  <c r="AO111" i="27"/>
  <c r="AQ109" i="27"/>
  <c r="AO109" i="27"/>
  <c r="AM109" i="27"/>
  <c r="AQ108" i="27"/>
  <c r="AO108" i="27"/>
  <c r="AM108" i="27" s="1"/>
  <c r="AQ107" i="27"/>
  <c r="AO107" i="27"/>
  <c r="AM107" i="27" s="1"/>
  <c r="AQ106" i="27"/>
  <c r="AO106" i="27"/>
  <c r="AM106" i="27" s="1"/>
  <c r="AQ105" i="27"/>
  <c r="AO105" i="27"/>
  <c r="AM105" i="27" s="1"/>
  <c r="AQ104" i="27"/>
  <c r="AO104" i="27"/>
  <c r="AM104" i="27" s="1"/>
  <c r="AQ103" i="27"/>
  <c r="AO103" i="27"/>
  <c r="AM103" i="27" s="1"/>
  <c r="AQ102" i="27"/>
  <c r="AO102" i="27"/>
  <c r="AM102" i="27"/>
  <c r="AQ101" i="27"/>
  <c r="AO101" i="27"/>
  <c r="AM101" i="27" s="1"/>
  <c r="AQ100" i="27"/>
  <c r="AO100" i="27"/>
  <c r="AM100" i="27" s="1"/>
  <c r="AQ99" i="27"/>
  <c r="AO99" i="27"/>
  <c r="AM99" i="27" s="1"/>
  <c r="AQ98" i="27"/>
  <c r="AO98" i="27"/>
  <c r="AM98" i="27"/>
  <c r="AQ96" i="27"/>
  <c r="AO96" i="27"/>
  <c r="AM96" i="27" s="1"/>
  <c r="AQ95" i="27"/>
  <c r="AO95" i="27"/>
  <c r="AM95" i="27" s="1"/>
  <c r="AQ94" i="27"/>
  <c r="AO94" i="27"/>
  <c r="AM94" i="27" s="1"/>
  <c r="AQ93" i="27"/>
  <c r="AO93" i="27"/>
  <c r="AM93" i="27"/>
  <c r="AQ92" i="27"/>
  <c r="AO92" i="27"/>
  <c r="AM92" i="27" s="1"/>
  <c r="AQ91" i="27"/>
  <c r="AO91" i="27"/>
  <c r="AM91" i="27" s="1"/>
  <c r="AQ90" i="27"/>
  <c r="AO90" i="27"/>
  <c r="AM90" i="27" s="1"/>
  <c r="AQ89" i="27"/>
  <c r="AO89" i="27"/>
  <c r="AM89" i="27"/>
  <c r="AQ88" i="27"/>
  <c r="AO88" i="27"/>
  <c r="AM88" i="27" s="1"/>
  <c r="AQ87" i="27"/>
  <c r="AO87" i="27"/>
  <c r="AM87" i="27" s="1"/>
  <c r="AQ86" i="27"/>
  <c r="AO86" i="27"/>
  <c r="AM86" i="27" s="1"/>
  <c r="AQ85" i="27"/>
  <c r="AO85" i="27"/>
  <c r="AM85" i="27" s="1"/>
  <c r="AQ83" i="27"/>
  <c r="AO83" i="27"/>
  <c r="AM83" i="27"/>
  <c r="AQ82" i="27"/>
  <c r="AO82" i="27"/>
  <c r="AM82" i="27" s="1"/>
  <c r="AQ81" i="27"/>
  <c r="AO81" i="27"/>
  <c r="AM81" i="27" s="1"/>
  <c r="AQ80" i="27"/>
  <c r="AO80" i="27"/>
  <c r="AM80" i="27"/>
  <c r="AQ79" i="27"/>
  <c r="AO79" i="27"/>
  <c r="AM79" i="27" s="1"/>
  <c r="AQ78" i="27"/>
  <c r="AO78" i="27"/>
  <c r="AM78" i="27" s="1"/>
  <c r="AQ77" i="27"/>
  <c r="AO77" i="27"/>
  <c r="AM77" i="27" s="1"/>
  <c r="AQ76" i="27"/>
  <c r="AO76" i="27"/>
  <c r="AM76" i="27"/>
  <c r="AQ75" i="27"/>
  <c r="AO75" i="27"/>
  <c r="AM75" i="27" s="1"/>
  <c r="AQ74" i="27"/>
  <c r="AO74" i="27"/>
  <c r="AM74" i="27" s="1"/>
  <c r="AQ73" i="27"/>
  <c r="AO73" i="27"/>
  <c r="AM73" i="27" s="1"/>
  <c r="AQ72" i="27"/>
  <c r="AO72" i="27"/>
  <c r="AM72" i="27"/>
  <c r="AQ70" i="27"/>
  <c r="AO70" i="27"/>
  <c r="AM70" i="27" s="1"/>
  <c r="AQ69" i="27"/>
  <c r="AO69" i="27"/>
  <c r="AM69" i="27"/>
  <c r="AQ68" i="27"/>
  <c r="AO68" i="27"/>
  <c r="AM68" i="27" s="1"/>
  <c r="AQ67" i="27"/>
  <c r="AO67" i="27"/>
  <c r="AM67" i="27" s="1"/>
  <c r="AQ66" i="27"/>
  <c r="AO66" i="27"/>
  <c r="AM66" i="27" s="1"/>
  <c r="AQ65" i="27"/>
  <c r="AO65" i="27"/>
  <c r="AM65" i="27"/>
  <c r="AQ64" i="27"/>
  <c r="AO64" i="27"/>
  <c r="AM64" i="27" s="1"/>
  <c r="AQ63" i="27"/>
  <c r="AO63" i="27"/>
  <c r="AM63" i="27" s="1"/>
  <c r="AQ62" i="27"/>
  <c r="AO62" i="27"/>
  <c r="AM62" i="27" s="1"/>
  <c r="AQ61" i="27"/>
  <c r="AO61" i="27"/>
  <c r="AM61" i="27"/>
  <c r="AQ60" i="27"/>
  <c r="AO60" i="27"/>
  <c r="AM60" i="27" s="1"/>
  <c r="AQ59" i="27"/>
  <c r="AO59" i="27"/>
  <c r="AM59" i="27" s="1"/>
  <c r="AQ57" i="27"/>
  <c r="AO57" i="27"/>
  <c r="AM57" i="27"/>
  <c r="AQ56" i="27"/>
  <c r="AO56" i="27"/>
  <c r="AM56" i="27" s="1"/>
  <c r="AQ55" i="27"/>
  <c r="AO55" i="27"/>
  <c r="AM55" i="27" s="1"/>
  <c r="AQ54" i="27"/>
  <c r="AO54" i="27"/>
  <c r="AM54" i="27"/>
  <c r="AQ53" i="27"/>
  <c r="AO53" i="27"/>
  <c r="AM53" i="27" s="1"/>
  <c r="AQ52" i="27"/>
  <c r="AO52" i="27"/>
  <c r="AM52" i="27" s="1"/>
  <c r="AQ51" i="27"/>
  <c r="AO51" i="27"/>
  <c r="AM51" i="27"/>
  <c r="AQ50" i="27"/>
  <c r="AO50" i="27"/>
  <c r="AM50" i="27" s="1"/>
  <c r="AQ49" i="27"/>
  <c r="AO49" i="27"/>
  <c r="AM49" i="27" s="1"/>
  <c r="AQ48" i="27"/>
  <c r="AO48" i="27"/>
  <c r="AM48" i="27" s="1"/>
  <c r="AQ47" i="27"/>
  <c r="AO47" i="27"/>
  <c r="AM47" i="27" s="1"/>
  <c r="AQ46" i="27"/>
  <c r="AO46" i="27"/>
  <c r="AM46" i="27" s="1"/>
  <c r="AQ44" i="27"/>
  <c r="AO44" i="27"/>
  <c r="AM44" i="27" s="1"/>
  <c r="AQ43" i="27"/>
  <c r="AO43" i="27"/>
  <c r="AM43" i="27" s="1"/>
  <c r="AQ42" i="27"/>
  <c r="AO42" i="27"/>
  <c r="AM42" i="27" s="1"/>
  <c r="AQ41" i="27"/>
  <c r="AO41" i="27"/>
  <c r="AM41" i="27" s="1"/>
  <c r="AQ40" i="27"/>
  <c r="AO40" i="27"/>
  <c r="AM40" i="27" s="1"/>
  <c r="AQ39" i="27"/>
  <c r="AO39" i="27"/>
  <c r="AM39" i="27" s="1"/>
  <c r="AQ38" i="27"/>
  <c r="AO38" i="27"/>
  <c r="AM38" i="27" s="1"/>
  <c r="AQ37" i="27"/>
  <c r="AO37" i="27"/>
  <c r="AM37" i="27" s="1"/>
  <c r="AQ36" i="27"/>
  <c r="AO36" i="27"/>
  <c r="AM36" i="27" s="1"/>
  <c r="AQ35" i="27"/>
  <c r="AO35" i="27"/>
  <c r="AM35" i="27" s="1"/>
  <c r="AQ34" i="27"/>
  <c r="AO34" i="27"/>
  <c r="AM34" i="27"/>
  <c r="AQ33" i="27"/>
  <c r="AO33" i="27"/>
  <c r="AM33" i="27" s="1"/>
  <c r="AQ31" i="27"/>
  <c r="AO31" i="27"/>
  <c r="AM31" i="27" s="1"/>
  <c r="AQ30" i="27"/>
  <c r="AO30" i="27"/>
  <c r="AM30" i="27" s="1"/>
  <c r="AQ29" i="27"/>
  <c r="AO29" i="27"/>
  <c r="AM29" i="27"/>
  <c r="D29" i="27"/>
  <c r="D42" i="27" s="1"/>
  <c r="D55" i="27" s="1"/>
  <c r="D68" i="27" s="1"/>
  <c r="D81" i="27" s="1"/>
  <c r="D94" i="27" s="1"/>
  <c r="D107" i="27" s="1"/>
  <c r="D120" i="27" s="1"/>
  <c r="D133" i="27" s="1"/>
  <c r="D146" i="27" s="1"/>
  <c r="D159" i="27" s="1"/>
  <c r="D172" i="27" s="1"/>
  <c r="AQ28" i="27"/>
  <c r="AO28" i="27"/>
  <c r="AM28" i="27"/>
  <c r="AQ27" i="27"/>
  <c r="AO27" i="27"/>
  <c r="AM27" i="27" s="1"/>
  <c r="D27" i="27"/>
  <c r="D40" i="27" s="1"/>
  <c r="D53" i="27" s="1"/>
  <c r="D66" i="27" s="1"/>
  <c r="D79" i="27" s="1"/>
  <c r="D92" i="27" s="1"/>
  <c r="D105" i="27" s="1"/>
  <c r="D118" i="27" s="1"/>
  <c r="D131" i="27" s="1"/>
  <c r="D144" i="27" s="1"/>
  <c r="D157" i="27" s="1"/>
  <c r="D170" i="27" s="1"/>
  <c r="AQ26" i="27"/>
  <c r="AO26" i="27"/>
  <c r="AM26" i="27"/>
  <c r="E26" i="27"/>
  <c r="E39" i="27" s="1"/>
  <c r="E52" i="27" s="1"/>
  <c r="E65" i="27" s="1"/>
  <c r="E78" i="27" s="1"/>
  <c r="E91" i="27" s="1"/>
  <c r="E104" i="27" s="1"/>
  <c r="E117" i="27" s="1"/>
  <c r="E130" i="27" s="1"/>
  <c r="E143" i="27" s="1"/>
  <c r="E156" i="27" s="1"/>
  <c r="E169" i="27" s="1"/>
  <c r="AQ25" i="27"/>
  <c r="AO25" i="27"/>
  <c r="AM25" i="27"/>
  <c r="AQ24" i="27"/>
  <c r="AO24" i="27"/>
  <c r="AM24" i="27"/>
  <c r="AQ23" i="27"/>
  <c r="AO23" i="27"/>
  <c r="AM23" i="27" s="1"/>
  <c r="E23" i="27"/>
  <c r="E36" i="27" s="1"/>
  <c r="E49" i="27" s="1"/>
  <c r="E62" i="27" s="1"/>
  <c r="E75" i="27" s="1"/>
  <c r="E88" i="27" s="1"/>
  <c r="E101" i="27" s="1"/>
  <c r="E114" i="27" s="1"/>
  <c r="E127" i="27" s="1"/>
  <c r="E140" i="27" s="1"/>
  <c r="E153" i="27" s="1"/>
  <c r="E166" i="27" s="1"/>
  <c r="D23" i="27"/>
  <c r="D36" i="27" s="1"/>
  <c r="D49" i="27" s="1"/>
  <c r="D62" i="27" s="1"/>
  <c r="D75" i="27" s="1"/>
  <c r="D88" i="27" s="1"/>
  <c r="D101" i="27" s="1"/>
  <c r="D114" i="27" s="1"/>
  <c r="D127" i="27" s="1"/>
  <c r="D140" i="27" s="1"/>
  <c r="D153" i="27" s="1"/>
  <c r="D166" i="27" s="1"/>
  <c r="AQ22" i="27"/>
  <c r="AO22" i="27"/>
  <c r="AM22" i="27" s="1"/>
  <c r="D22" i="27"/>
  <c r="D35" i="27" s="1"/>
  <c r="D48" i="27" s="1"/>
  <c r="D61" i="27" s="1"/>
  <c r="D74" i="27" s="1"/>
  <c r="D87" i="27" s="1"/>
  <c r="D100" i="27" s="1"/>
  <c r="D113" i="27" s="1"/>
  <c r="D126" i="27" s="1"/>
  <c r="D139" i="27" s="1"/>
  <c r="D152" i="27" s="1"/>
  <c r="D165" i="27" s="1"/>
  <c r="AQ21" i="27"/>
  <c r="AO21" i="27"/>
  <c r="AM21" i="27" s="1"/>
  <c r="AQ20" i="27"/>
  <c r="AO20" i="27"/>
  <c r="AM20" i="27" s="1"/>
  <c r="AM19" i="27" s="1"/>
  <c r="B20" i="27"/>
  <c r="B33" i="27" s="1"/>
  <c r="B46" i="27" s="1"/>
  <c r="B59" i="27" s="1"/>
  <c r="B72" i="27" s="1"/>
  <c r="B85" i="27" s="1"/>
  <c r="B98" i="27" s="1"/>
  <c r="B111" i="27" s="1"/>
  <c r="B124" i="27" s="1"/>
  <c r="AQ18" i="27"/>
  <c r="AO18" i="27"/>
  <c r="AM18" i="27" s="1"/>
  <c r="E18" i="27"/>
  <c r="E31" i="27" s="1"/>
  <c r="E44" i="27" s="1"/>
  <c r="E57" i="27" s="1"/>
  <c r="E70" i="27" s="1"/>
  <c r="E83" i="27" s="1"/>
  <c r="E96" i="27" s="1"/>
  <c r="E109" i="27" s="1"/>
  <c r="E122" i="27" s="1"/>
  <c r="E135" i="27" s="1"/>
  <c r="E148" i="27" s="1"/>
  <c r="E161" i="27" s="1"/>
  <c r="E174" i="27" s="1"/>
  <c r="D18" i="27"/>
  <c r="D31" i="27" s="1"/>
  <c r="D44" i="27" s="1"/>
  <c r="D57" i="27" s="1"/>
  <c r="D70" i="27" s="1"/>
  <c r="D83" i="27" s="1"/>
  <c r="D96" i="27" s="1"/>
  <c r="D109" i="27" s="1"/>
  <c r="D122" i="27" s="1"/>
  <c r="D135" i="27" s="1"/>
  <c r="D148" i="27" s="1"/>
  <c r="D161" i="27" s="1"/>
  <c r="D174" i="27" s="1"/>
  <c r="AQ17" i="27"/>
  <c r="AO17" i="27"/>
  <c r="AM17" i="27" s="1"/>
  <c r="E17" i="27"/>
  <c r="E30" i="27" s="1"/>
  <c r="E43" i="27" s="1"/>
  <c r="E56" i="27" s="1"/>
  <c r="E69" i="27" s="1"/>
  <c r="E82" i="27" s="1"/>
  <c r="E95" i="27" s="1"/>
  <c r="E108" i="27" s="1"/>
  <c r="E121" i="27" s="1"/>
  <c r="E134" i="27" s="1"/>
  <c r="E147" i="27" s="1"/>
  <c r="E160" i="27" s="1"/>
  <c r="E173" i="27" s="1"/>
  <c r="D17" i="27"/>
  <c r="D30" i="27" s="1"/>
  <c r="D43" i="27" s="1"/>
  <c r="D56" i="27" s="1"/>
  <c r="D69" i="27" s="1"/>
  <c r="D82" i="27" s="1"/>
  <c r="D95" i="27" s="1"/>
  <c r="D108" i="27" s="1"/>
  <c r="D121" i="27" s="1"/>
  <c r="D134" i="27" s="1"/>
  <c r="D147" i="27" s="1"/>
  <c r="D160" i="27" s="1"/>
  <c r="D173" i="27" s="1"/>
  <c r="AQ16" i="27"/>
  <c r="AO16" i="27"/>
  <c r="AM16" i="27"/>
  <c r="E16" i="27"/>
  <c r="E29" i="27" s="1"/>
  <c r="E42" i="27" s="1"/>
  <c r="E55" i="27" s="1"/>
  <c r="E68" i="27" s="1"/>
  <c r="E81" i="27" s="1"/>
  <c r="E94" i="27" s="1"/>
  <c r="E107" i="27" s="1"/>
  <c r="E120" i="27" s="1"/>
  <c r="E133" i="27" s="1"/>
  <c r="E146" i="27" s="1"/>
  <c r="E159" i="27" s="1"/>
  <c r="E172" i="27" s="1"/>
  <c r="D16" i="27"/>
  <c r="AQ15" i="27"/>
  <c r="AO15" i="27"/>
  <c r="J191" i="27" s="1"/>
  <c r="E15" i="27"/>
  <c r="E28" i="27" s="1"/>
  <c r="E41" i="27" s="1"/>
  <c r="E54" i="27" s="1"/>
  <c r="E67" i="27" s="1"/>
  <c r="E80" i="27" s="1"/>
  <c r="E93" i="27" s="1"/>
  <c r="E106" i="27" s="1"/>
  <c r="E119" i="27" s="1"/>
  <c r="E132" i="27" s="1"/>
  <c r="E145" i="27" s="1"/>
  <c r="E158" i="27" s="1"/>
  <c r="E171" i="27" s="1"/>
  <c r="D15" i="27"/>
  <c r="D28" i="27" s="1"/>
  <c r="D41" i="27" s="1"/>
  <c r="D54" i="27" s="1"/>
  <c r="D67" i="27" s="1"/>
  <c r="D80" i="27" s="1"/>
  <c r="D93" i="27" s="1"/>
  <c r="D106" i="27" s="1"/>
  <c r="D119" i="27" s="1"/>
  <c r="D132" i="27" s="1"/>
  <c r="D145" i="27" s="1"/>
  <c r="D158" i="27" s="1"/>
  <c r="D171" i="27" s="1"/>
  <c r="AQ14" i="27"/>
  <c r="AO14" i="27"/>
  <c r="J190" i="27" s="1"/>
  <c r="E14" i="27"/>
  <c r="E27" i="27" s="1"/>
  <c r="E40" i="27" s="1"/>
  <c r="E53" i="27" s="1"/>
  <c r="E66" i="27" s="1"/>
  <c r="E79" i="27" s="1"/>
  <c r="E92" i="27" s="1"/>
  <c r="E105" i="27" s="1"/>
  <c r="E118" i="27" s="1"/>
  <c r="E131" i="27" s="1"/>
  <c r="E144" i="27" s="1"/>
  <c r="E157" i="27" s="1"/>
  <c r="E170" i="27" s="1"/>
  <c r="D14" i="27"/>
  <c r="AQ13" i="27"/>
  <c r="AO13" i="27"/>
  <c r="E13" i="27"/>
  <c r="D13" i="27"/>
  <c r="D26" i="27" s="1"/>
  <c r="D39" i="27" s="1"/>
  <c r="D52" i="27" s="1"/>
  <c r="D65" i="27" s="1"/>
  <c r="D78" i="27" s="1"/>
  <c r="D91" i="27" s="1"/>
  <c r="D104" i="27" s="1"/>
  <c r="D117" i="27" s="1"/>
  <c r="D130" i="27" s="1"/>
  <c r="D143" i="27" s="1"/>
  <c r="D156" i="27" s="1"/>
  <c r="D169" i="27" s="1"/>
  <c r="AQ12" i="27"/>
  <c r="AO12" i="27"/>
  <c r="AM12" i="27" s="1"/>
  <c r="E12" i="27"/>
  <c r="E25" i="27" s="1"/>
  <c r="E38" i="27" s="1"/>
  <c r="E51" i="27" s="1"/>
  <c r="E64" i="27" s="1"/>
  <c r="E77" i="27" s="1"/>
  <c r="E90" i="27" s="1"/>
  <c r="E103" i="27" s="1"/>
  <c r="E116" i="27" s="1"/>
  <c r="E129" i="27" s="1"/>
  <c r="E142" i="27" s="1"/>
  <c r="E155" i="27" s="1"/>
  <c r="E168" i="27" s="1"/>
  <c r="D12" i="27"/>
  <c r="D25" i="27" s="1"/>
  <c r="D38" i="27" s="1"/>
  <c r="D51" i="27" s="1"/>
  <c r="D64" i="27" s="1"/>
  <c r="D77" i="27" s="1"/>
  <c r="D90" i="27" s="1"/>
  <c r="D103" i="27" s="1"/>
  <c r="D116" i="27" s="1"/>
  <c r="D129" i="27" s="1"/>
  <c r="D142" i="27" s="1"/>
  <c r="D155" i="27" s="1"/>
  <c r="D168" i="27" s="1"/>
  <c r="AQ11" i="27"/>
  <c r="AO11" i="27"/>
  <c r="AM11" i="27"/>
  <c r="E11" i="27"/>
  <c r="E24" i="27" s="1"/>
  <c r="E37" i="27" s="1"/>
  <c r="E50" i="27" s="1"/>
  <c r="E63" i="27" s="1"/>
  <c r="E76" i="27" s="1"/>
  <c r="E89" i="27" s="1"/>
  <c r="E102" i="27" s="1"/>
  <c r="E115" i="27" s="1"/>
  <c r="E128" i="27" s="1"/>
  <c r="E141" i="27" s="1"/>
  <c r="E154" i="27" s="1"/>
  <c r="E167" i="27" s="1"/>
  <c r="D11" i="27"/>
  <c r="D24" i="27" s="1"/>
  <c r="D37" i="27" s="1"/>
  <c r="D50" i="27" s="1"/>
  <c r="D63" i="27" s="1"/>
  <c r="D76" i="27" s="1"/>
  <c r="D89" i="27" s="1"/>
  <c r="D102" i="27" s="1"/>
  <c r="D115" i="27" s="1"/>
  <c r="D128" i="27" s="1"/>
  <c r="D141" i="27" s="1"/>
  <c r="D154" i="27" s="1"/>
  <c r="D167" i="27" s="1"/>
  <c r="AQ10" i="27"/>
  <c r="AO10" i="27"/>
  <c r="AM10" i="27" s="1"/>
  <c r="E10" i="27"/>
  <c r="D10" i="27"/>
  <c r="AQ9" i="27"/>
  <c r="AO9" i="27"/>
  <c r="AM9" i="27" s="1"/>
  <c r="E9" i="27"/>
  <c r="E22" i="27" s="1"/>
  <c r="E35" i="27" s="1"/>
  <c r="E48" i="27" s="1"/>
  <c r="E61" i="27" s="1"/>
  <c r="E74" i="27" s="1"/>
  <c r="E87" i="27" s="1"/>
  <c r="E100" i="27" s="1"/>
  <c r="E113" i="27" s="1"/>
  <c r="E126" i="27" s="1"/>
  <c r="E139" i="27" s="1"/>
  <c r="E152" i="27" s="1"/>
  <c r="E165" i="27" s="1"/>
  <c r="D9" i="27"/>
  <c r="AQ8" i="27"/>
  <c r="AO8" i="27"/>
  <c r="AM8" i="27" s="1"/>
  <c r="E8" i="27"/>
  <c r="E21" i="27" s="1"/>
  <c r="E34" i="27" s="1"/>
  <c r="E47" i="27" s="1"/>
  <c r="E60" i="27" s="1"/>
  <c r="E73" i="27" s="1"/>
  <c r="E86" i="27" s="1"/>
  <c r="E99" i="27" s="1"/>
  <c r="E112" i="27" s="1"/>
  <c r="E125" i="27" s="1"/>
  <c r="E138" i="27" s="1"/>
  <c r="E151" i="27" s="1"/>
  <c r="E164" i="27" s="1"/>
  <c r="D8" i="27"/>
  <c r="D21" i="27" s="1"/>
  <c r="D34" i="27" s="1"/>
  <c r="D47" i="27" s="1"/>
  <c r="D60" i="27" s="1"/>
  <c r="D73" i="27" s="1"/>
  <c r="D86" i="27" s="1"/>
  <c r="D99" i="27" s="1"/>
  <c r="D112" i="27" s="1"/>
  <c r="D125" i="27" s="1"/>
  <c r="D138" i="27" s="1"/>
  <c r="D151" i="27" s="1"/>
  <c r="D164" i="27" s="1"/>
  <c r="AQ7" i="27"/>
  <c r="AO7" i="27"/>
  <c r="AM7" i="27" s="1"/>
  <c r="E7" i="27"/>
  <c r="E20" i="27" s="1"/>
  <c r="E33" i="27" s="1"/>
  <c r="E46" i="27" s="1"/>
  <c r="E59" i="27" s="1"/>
  <c r="E72" i="27" s="1"/>
  <c r="E85" i="27" s="1"/>
  <c r="E98" i="27" s="1"/>
  <c r="E111" i="27" s="1"/>
  <c r="E124" i="27" s="1"/>
  <c r="E137" i="27" s="1"/>
  <c r="E150" i="27" s="1"/>
  <c r="E163" i="27" s="1"/>
  <c r="D7" i="27"/>
  <c r="D20" i="27" s="1"/>
  <c r="D33" i="27" s="1"/>
  <c r="D46" i="27" s="1"/>
  <c r="D59" i="27" s="1"/>
  <c r="D72" i="27" s="1"/>
  <c r="D85" i="27" s="1"/>
  <c r="D98" i="27" s="1"/>
  <c r="D111" i="27" s="1"/>
  <c r="D124" i="27" s="1"/>
  <c r="D137" i="27" s="1"/>
  <c r="D150" i="27" s="1"/>
  <c r="D163" i="27" s="1"/>
  <c r="B6" i="27"/>
  <c r="AI3" i="27"/>
  <c r="AB3" i="27"/>
  <c r="U3" i="27"/>
  <c r="Q3" i="27"/>
  <c r="F3" i="27"/>
  <c r="AO174" i="26"/>
  <c r="AM174" i="26" s="1"/>
  <c r="AQ173" i="26"/>
  <c r="AO173" i="26"/>
  <c r="AM173" i="26" s="1"/>
  <c r="AQ172" i="26"/>
  <c r="AO172" i="26"/>
  <c r="AR172" i="26" s="1"/>
  <c r="AO171" i="26"/>
  <c r="AM171" i="26" s="1"/>
  <c r="AQ170" i="26"/>
  <c r="AO170" i="26"/>
  <c r="AM170" i="26" s="1"/>
  <c r="AQ169" i="26"/>
  <c r="AO169" i="26"/>
  <c r="AO168" i="26"/>
  <c r="AM168" i="26" s="1"/>
  <c r="AQ167" i="26"/>
  <c r="AO167" i="26"/>
  <c r="AM167" i="26" s="1"/>
  <c r="AQ166" i="26"/>
  <c r="AO166" i="26"/>
  <c r="AO165" i="26"/>
  <c r="AM165" i="26" s="1"/>
  <c r="AQ164" i="26"/>
  <c r="AO164" i="26"/>
  <c r="AM164" i="26" s="1"/>
  <c r="AQ163" i="26"/>
  <c r="AO163" i="26"/>
  <c r="AQ161" i="26"/>
  <c r="AO161" i="26"/>
  <c r="AQ160" i="26"/>
  <c r="AO160" i="26"/>
  <c r="AQ159" i="26"/>
  <c r="AO159" i="26"/>
  <c r="AQ158" i="26"/>
  <c r="AO158" i="26"/>
  <c r="AM158" i="26" s="1"/>
  <c r="AQ157" i="26"/>
  <c r="AO157" i="26"/>
  <c r="AQ156" i="26"/>
  <c r="AO156" i="26"/>
  <c r="AQ155" i="26"/>
  <c r="AO155" i="26"/>
  <c r="AR155" i="26" s="1"/>
  <c r="AQ154" i="26"/>
  <c r="AO154" i="26"/>
  <c r="AR154" i="26" s="1"/>
  <c r="AQ153" i="26"/>
  <c r="AO153" i="26"/>
  <c r="AQ152" i="26"/>
  <c r="AO152" i="26"/>
  <c r="AQ151" i="26"/>
  <c r="AO151" i="26"/>
  <c r="AM151" i="26"/>
  <c r="AR150" i="26"/>
  <c r="AQ150" i="26"/>
  <c r="AO150" i="26"/>
  <c r="AM150" i="26" s="1"/>
  <c r="AQ148" i="26"/>
  <c r="AR148" i="26" s="1"/>
  <c r="AO148" i="26"/>
  <c r="AM148" i="26" s="1"/>
  <c r="AQ147" i="26"/>
  <c r="AO147" i="26"/>
  <c r="AR147" i="26" s="1"/>
  <c r="AQ146" i="26"/>
  <c r="AO146" i="26"/>
  <c r="AM146" i="26" s="1"/>
  <c r="AQ145" i="26"/>
  <c r="AO145" i="26"/>
  <c r="AR145" i="26" s="1"/>
  <c r="AR144" i="26"/>
  <c r="AQ144" i="26"/>
  <c r="AO144" i="26"/>
  <c r="AM144" i="26"/>
  <c r="AR143" i="26"/>
  <c r="AQ143" i="26"/>
  <c r="AO143" i="26"/>
  <c r="AM143" i="26" s="1"/>
  <c r="AQ142" i="26"/>
  <c r="AO142" i="26"/>
  <c r="AQ141" i="26"/>
  <c r="AO141" i="26"/>
  <c r="AM141" i="26"/>
  <c r="AQ140" i="26"/>
  <c r="AR140" i="26" s="1"/>
  <c r="AO140" i="26"/>
  <c r="AM140" i="26"/>
  <c r="AQ139" i="26"/>
  <c r="AO139" i="26"/>
  <c r="AQ138" i="26"/>
  <c r="AO138" i="26"/>
  <c r="AM138" i="26" s="1"/>
  <c r="AQ137" i="26"/>
  <c r="AO137" i="26"/>
  <c r="B137" i="26"/>
  <c r="B150" i="26" s="1"/>
  <c r="B163" i="26" s="1"/>
  <c r="B136" i="26"/>
  <c r="AQ135" i="26"/>
  <c r="AR135" i="26" s="1"/>
  <c r="AO135" i="26"/>
  <c r="AM135" i="26" s="1"/>
  <c r="AQ134" i="26"/>
  <c r="AO134" i="26"/>
  <c r="AR134" i="26" s="1"/>
  <c r="AQ133" i="26"/>
  <c r="AO133" i="26"/>
  <c r="AM133" i="26"/>
  <c r="AQ132" i="26"/>
  <c r="AO132" i="26"/>
  <c r="AQ131" i="26"/>
  <c r="AO131" i="26"/>
  <c r="AR131" i="26" s="1"/>
  <c r="AQ130" i="26"/>
  <c r="AO130" i="26"/>
  <c r="AM130" i="26"/>
  <c r="AR129" i="26"/>
  <c r="AQ129" i="26"/>
  <c r="AO129" i="26"/>
  <c r="AM129" i="26" s="1"/>
  <c r="AQ128" i="26"/>
  <c r="AO128" i="26"/>
  <c r="AM128" i="26" s="1"/>
  <c r="AQ127" i="26"/>
  <c r="AO127" i="26"/>
  <c r="AR127" i="26" s="1"/>
  <c r="AR126" i="26"/>
  <c r="AQ126" i="26"/>
  <c r="AO126" i="26"/>
  <c r="AM126" i="26" s="1"/>
  <c r="AQ125" i="26"/>
  <c r="AR125" i="26" s="1"/>
  <c r="AO125" i="26"/>
  <c r="AM125" i="26" s="1"/>
  <c r="AQ124" i="26"/>
  <c r="AO124" i="26"/>
  <c r="AR124" i="26" s="1"/>
  <c r="AQ122" i="26"/>
  <c r="AO122" i="26"/>
  <c r="AM122" i="26" s="1"/>
  <c r="AQ121" i="26"/>
  <c r="AO121" i="26"/>
  <c r="AR121" i="26" s="1"/>
  <c r="AR120" i="26"/>
  <c r="AQ120" i="26"/>
  <c r="AO120" i="26"/>
  <c r="AM120" i="26"/>
  <c r="AR119" i="26"/>
  <c r="AQ119" i="26"/>
  <c r="AO119" i="26"/>
  <c r="AM119" i="26" s="1"/>
  <c r="AR118" i="26"/>
  <c r="AQ118" i="26"/>
  <c r="AO118" i="26"/>
  <c r="AM118" i="26" s="1"/>
  <c r="AQ117" i="26"/>
  <c r="AO117" i="26"/>
  <c r="AM117" i="26" s="1"/>
  <c r="AQ116" i="26"/>
  <c r="AO116" i="26"/>
  <c r="AM116" i="26"/>
  <c r="AQ115" i="26"/>
  <c r="AO115" i="26"/>
  <c r="AQ114" i="26"/>
  <c r="AO114" i="26"/>
  <c r="AM114" i="26" s="1"/>
  <c r="AQ113" i="26"/>
  <c r="AO113" i="26"/>
  <c r="AQ112" i="26"/>
  <c r="AO112" i="26"/>
  <c r="AM112" i="26" s="1"/>
  <c r="AQ111" i="26" a="1"/>
  <c r="AQ111" i="26" s="1"/>
  <c r="AR111" i="26" s="1"/>
  <c r="AO111" i="26"/>
  <c r="AM111" i="26" s="1"/>
  <c r="AQ109" i="26"/>
  <c r="AO109" i="26"/>
  <c r="AM109" i="26" s="1"/>
  <c r="AQ108" i="26"/>
  <c r="AO108" i="26"/>
  <c r="AM108" i="26" s="1"/>
  <c r="AQ107" i="26"/>
  <c r="AO107" i="26"/>
  <c r="AM107" i="26" s="1"/>
  <c r="AQ106" i="26"/>
  <c r="AO106" i="26"/>
  <c r="AM106" i="26" s="1"/>
  <c r="AQ105" i="26"/>
  <c r="AO105" i="26"/>
  <c r="AM105" i="26"/>
  <c r="AQ104" i="26"/>
  <c r="AO104" i="26"/>
  <c r="AM104" i="26"/>
  <c r="AQ103" i="26"/>
  <c r="AO103" i="26"/>
  <c r="AM103" i="26" s="1"/>
  <c r="AQ102" i="26"/>
  <c r="AO102" i="26"/>
  <c r="AM102" i="26" s="1"/>
  <c r="AQ101" i="26"/>
  <c r="AO101" i="26"/>
  <c r="AM101" i="26" s="1"/>
  <c r="AQ100" i="26"/>
  <c r="AO100" i="26"/>
  <c r="AM100" i="26"/>
  <c r="AQ99" i="26"/>
  <c r="AO99" i="26"/>
  <c r="AM99" i="26" s="1"/>
  <c r="AQ98" i="26"/>
  <c r="AO98" i="26"/>
  <c r="AM98" i="26" s="1"/>
  <c r="AM97" i="26" s="1"/>
  <c r="AQ96" i="26"/>
  <c r="AO96" i="26"/>
  <c r="AM96" i="26"/>
  <c r="AQ95" i="26"/>
  <c r="AO95" i="26"/>
  <c r="AM95" i="26" s="1"/>
  <c r="AQ94" i="26"/>
  <c r="AO94" i="26"/>
  <c r="AM94" i="26" s="1"/>
  <c r="AQ93" i="26"/>
  <c r="AO93" i="26"/>
  <c r="AM93" i="26"/>
  <c r="AQ92" i="26"/>
  <c r="AO92" i="26"/>
  <c r="AM92" i="26"/>
  <c r="AQ91" i="26"/>
  <c r="AO91" i="26"/>
  <c r="AM91" i="26" s="1"/>
  <c r="AQ90" i="26"/>
  <c r="AO90" i="26"/>
  <c r="AM90" i="26" s="1"/>
  <c r="AQ89" i="26"/>
  <c r="AO89" i="26"/>
  <c r="AM89" i="26"/>
  <c r="AQ88" i="26"/>
  <c r="AO88" i="26"/>
  <c r="AM88" i="26" s="1"/>
  <c r="AQ87" i="26"/>
  <c r="AO87" i="26"/>
  <c r="AM87" i="26" s="1"/>
  <c r="AQ86" i="26"/>
  <c r="AO86" i="26"/>
  <c r="AM86" i="26" s="1"/>
  <c r="AQ85" i="26"/>
  <c r="AO85" i="26"/>
  <c r="AM85" i="26" s="1"/>
  <c r="AQ83" i="26"/>
  <c r="AO83" i="26"/>
  <c r="AM83" i="26"/>
  <c r="AQ82" i="26"/>
  <c r="AO82" i="26"/>
  <c r="AM82" i="26" s="1"/>
  <c r="AQ81" i="26"/>
  <c r="AO81" i="26"/>
  <c r="AM81" i="26" s="1"/>
  <c r="AQ80" i="26"/>
  <c r="AO80" i="26"/>
  <c r="AM80" i="26" s="1"/>
  <c r="AQ79" i="26"/>
  <c r="AO79" i="26"/>
  <c r="AM79" i="26" s="1"/>
  <c r="AQ78" i="26"/>
  <c r="AO78" i="26"/>
  <c r="AM78" i="26"/>
  <c r="AQ77" i="26"/>
  <c r="AO77" i="26"/>
  <c r="AM77" i="26"/>
  <c r="AQ76" i="26"/>
  <c r="AO76" i="26"/>
  <c r="AM76" i="26" s="1"/>
  <c r="AQ75" i="26"/>
  <c r="AO75" i="26"/>
  <c r="AM75" i="26" s="1"/>
  <c r="AQ74" i="26"/>
  <c r="AO74" i="26"/>
  <c r="AM74" i="26"/>
  <c r="AQ73" i="26"/>
  <c r="AO73" i="26"/>
  <c r="AM73" i="26" s="1"/>
  <c r="AQ72" i="26"/>
  <c r="AO72" i="26"/>
  <c r="AM72" i="26" s="1"/>
  <c r="AQ70" i="26"/>
  <c r="AO70" i="26"/>
  <c r="AM70" i="26" s="1"/>
  <c r="AQ69" i="26"/>
  <c r="AO69" i="26"/>
  <c r="AM69" i="26" s="1"/>
  <c r="AQ68" i="26"/>
  <c r="AO68" i="26"/>
  <c r="AM68" i="26"/>
  <c r="AQ67" i="26"/>
  <c r="AO67" i="26"/>
  <c r="AM67" i="26"/>
  <c r="AQ66" i="26"/>
  <c r="AO66" i="26"/>
  <c r="AM66" i="26" s="1"/>
  <c r="AQ65" i="26"/>
  <c r="AO65" i="26"/>
  <c r="AM65" i="26" s="1"/>
  <c r="AQ64" i="26"/>
  <c r="AO64" i="26"/>
  <c r="AM64" i="26"/>
  <c r="AQ63" i="26"/>
  <c r="AO63" i="26"/>
  <c r="AM63" i="26"/>
  <c r="AQ62" i="26"/>
  <c r="AO62" i="26"/>
  <c r="AM62" i="26" s="1"/>
  <c r="AQ61" i="26"/>
  <c r="AO61" i="26"/>
  <c r="AM61" i="26"/>
  <c r="AQ60" i="26"/>
  <c r="AO60" i="26"/>
  <c r="AM60" i="26" s="1"/>
  <c r="AQ59" i="26"/>
  <c r="AO59" i="26"/>
  <c r="AM59" i="26" s="1"/>
  <c r="AQ57" i="26"/>
  <c r="AO57" i="26"/>
  <c r="AM57" i="26"/>
  <c r="AQ56" i="26"/>
  <c r="AO56" i="26"/>
  <c r="AM56" i="26" s="1"/>
  <c r="AQ55" i="26"/>
  <c r="AO55" i="26"/>
  <c r="AM55" i="26"/>
  <c r="AQ54" i="26"/>
  <c r="AO54" i="26"/>
  <c r="AM54" i="26"/>
  <c r="AQ53" i="26"/>
  <c r="AO53" i="26"/>
  <c r="AM53" i="26" s="1"/>
  <c r="AQ52" i="26"/>
  <c r="AO52" i="26"/>
  <c r="AM52" i="26" s="1"/>
  <c r="AQ51" i="26"/>
  <c r="AO51" i="26"/>
  <c r="AM51" i="26" s="1"/>
  <c r="AQ50" i="26"/>
  <c r="AO50" i="26"/>
  <c r="AM50" i="26" s="1"/>
  <c r="AQ49" i="26"/>
  <c r="AO49" i="26"/>
  <c r="AM49" i="26"/>
  <c r="AQ48" i="26"/>
  <c r="AO48" i="26"/>
  <c r="AM48" i="26"/>
  <c r="AQ47" i="26"/>
  <c r="AO47" i="26"/>
  <c r="AM47" i="26"/>
  <c r="AQ46" i="26"/>
  <c r="AO46" i="26"/>
  <c r="AM46" i="26" s="1"/>
  <c r="AQ44" i="26"/>
  <c r="AO44" i="26"/>
  <c r="AM44" i="26"/>
  <c r="AQ43" i="26"/>
  <c r="AO43" i="26"/>
  <c r="AM43" i="26" s="1"/>
  <c r="AQ42" i="26"/>
  <c r="AO42" i="26"/>
  <c r="AM42" i="26" s="1"/>
  <c r="AQ41" i="26"/>
  <c r="AO41" i="26"/>
  <c r="AM41" i="26" s="1"/>
  <c r="AQ40" i="26"/>
  <c r="AO40" i="26"/>
  <c r="AM40" i="26"/>
  <c r="D40" i="26"/>
  <c r="D53" i="26" s="1"/>
  <c r="D66" i="26" s="1"/>
  <c r="D79" i="26" s="1"/>
  <c r="D92" i="26" s="1"/>
  <c r="D105" i="26" s="1"/>
  <c r="D118" i="26" s="1"/>
  <c r="D131" i="26" s="1"/>
  <c r="D144" i="26" s="1"/>
  <c r="D157" i="26" s="1"/>
  <c r="D170" i="26" s="1"/>
  <c r="AQ39" i="26"/>
  <c r="AO39" i="26"/>
  <c r="AM39" i="26" s="1"/>
  <c r="AQ38" i="26"/>
  <c r="AO38" i="26"/>
  <c r="AM38" i="26" s="1"/>
  <c r="AQ37" i="26"/>
  <c r="AO37" i="26"/>
  <c r="AM37" i="26"/>
  <c r="AQ36" i="26"/>
  <c r="AO36" i="26"/>
  <c r="AM36" i="26"/>
  <c r="AQ35" i="26"/>
  <c r="AO35" i="26"/>
  <c r="AM35" i="26"/>
  <c r="AQ34" i="26"/>
  <c r="AO34" i="26"/>
  <c r="AM34" i="26" s="1"/>
  <c r="AQ33" i="26"/>
  <c r="AO33" i="26"/>
  <c r="AM33" i="26" s="1"/>
  <c r="AQ31" i="26"/>
  <c r="AO31" i="26"/>
  <c r="AM31" i="26" s="1"/>
  <c r="AQ30" i="26"/>
  <c r="AO30" i="26"/>
  <c r="AM30" i="26" s="1"/>
  <c r="E30" i="26"/>
  <c r="E43" i="26" s="1"/>
  <c r="E56" i="26" s="1"/>
  <c r="E69" i="26" s="1"/>
  <c r="E82" i="26" s="1"/>
  <c r="E95" i="26" s="1"/>
  <c r="E108" i="26" s="1"/>
  <c r="E121" i="26" s="1"/>
  <c r="E134" i="26" s="1"/>
  <c r="E147" i="26" s="1"/>
  <c r="E160" i="26" s="1"/>
  <c r="E173" i="26" s="1"/>
  <c r="AQ29" i="26"/>
  <c r="AO29" i="26"/>
  <c r="AM29" i="26" s="1"/>
  <c r="AQ28" i="26"/>
  <c r="AO28" i="26"/>
  <c r="AM28" i="26" s="1"/>
  <c r="E28" i="26"/>
  <c r="E41" i="26" s="1"/>
  <c r="E54" i="26" s="1"/>
  <c r="E67" i="26" s="1"/>
  <c r="E80" i="26" s="1"/>
  <c r="E93" i="26" s="1"/>
  <c r="E106" i="26" s="1"/>
  <c r="E119" i="26" s="1"/>
  <c r="E132" i="26" s="1"/>
  <c r="E145" i="26" s="1"/>
  <c r="E158" i="26" s="1"/>
  <c r="E171" i="26" s="1"/>
  <c r="D28" i="26"/>
  <c r="D41" i="26" s="1"/>
  <c r="D54" i="26" s="1"/>
  <c r="D67" i="26" s="1"/>
  <c r="D80" i="26" s="1"/>
  <c r="D93" i="26" s="1"/>
  <c r="D106" i="26" s="1"/>
  <c r="D119" i="26" s="1"/>
  <c r="D132" i="26" s="1"/>
  <c r="D145" i="26" s="1"/>
  <c r="D158" i="26" s="1"/>
  <c r="D171" i="26" s="1"/>
  <c r="AQ27" i="26"/>
  <c r="AO27" i="26"/>
  <c r="AM27" i="26"/>
  <c r="D27" i="26"/>
  <c r="AQ26" i="26"/>
  <c r="AO26" i="26"/>
  <c r="AM26" i="26"/>
  <c r="E26" i="26"/>
  <c r="E39" i="26" s="1"/>
  <c r="E52" i="26" s="1"/>
  <c r="E65" i="26" s="1"/>
  <c r="E78" i="26" s="1"/>
  <c r="E91" i="26" s="1"/>
  <c r="E104" i="26" s="1"/>
  <c r="E117" i="26" s="1"/>
  <c r="E130" i="26" s="1"/>
  <c r="E143" i="26" s="1"/>
  <c r="E156" i="26" s="1"/>
  <c r="E169" i="26" s="1"/>
  <c r="AQ25" i="26"/>
  <c r="AO25" i="26"/>
  <c r="AM25" i="26" s="1"/>
  <c r="AQ24" i="26"/>
  <c r="AO24" i="26"/>
  <c r="AM24" i="26" s="1"/>
  <c r="AQ23" i="26"/>
  <c r="AO23" i="26"/>
  <c r="AM23" i="26" s="1"/>
  <c r="AQ22" i="26"/>
  <c r="AO22" i="26"/>
  <c r="AM22" i="26" s="1"/>
  <c r="D22" i="26"/>
  <c r="D35" i="26" s="1"/>
  <c r="D48" i="26" s="1"/>
  <c r="D61" i="26" s="1"/>
  <c r="D74" i="26" s="1"/>
  <c r="D87" i="26" s="1"/>
  <c r="D100" i="26" s="1"/>
  <c r="D113" i="26" s="1"/>
  <c r="D126" i="26" s="1"/>
  <c r="D139" i="26" s="1"/>
  <c r="D152" i="26" s="1"/>
  <c r="D165" i="26" s="1"/>
  <c r="AQ21" i="26"/>
  <c r="AO21" i="26"/>
  <c r="AM21" i="26" s="1"/>
  <c r="AQ20" i="26"/>
  <c r="AO20" i="26"/>
  <c r="AM20" i="26" s="1"/>
  <c r="B20" i="26"/>
  <c r="B33" i="26" s="1"/>
  <c r="B46" i="26" s="1"/>
  <c r="B59" i="26" s="1"/>
  <c r="B72" i="26" s="1"/>
  <c r="B85" i="26" s="1"/>
  <c r="B98" i="26" s="1"/>
  <c r="B111" i="26" s="1"/>
  <c r="B124" i="26" s="1"/>
  <c r="AQ18" i="26"/>
  <c r="AO18" i="26"/>
  <c r="E18" i="26"/>
  <c r="E31" i="26" s="1"/>
  <c r="E44" i="26" s="1"/>
  <c r="E57" i="26" s="1"/>
  <c r="E70" i="26" s="1"/>
  <c r="E83" i="26" s="1"/>
  <c r="E96" i="26" s="1"/>
  <c r="E109" i="26" s="1"/>
  <c r="E122" i="26" s="1"/>
  <c r="E135" i="26" s="1"/>
  <c r="E148" i="26" s="1"/>
  <c r="E161" i="26" s="1"/>
  <c r="E174" i="26" s="1"/>
  <c r="D18" i="26"/>
  <c r="D31" i="26" s="1"/>
  <c r="D44" i="26" s="1"/>
  <c r="D57" i="26" s="1"/>
  <c r="D70" i="26" s="1"/>
  <c r="D83" i="26" s="1"/>
  <c r="D96" i="26" s="1"/>
  <c r="D109" i="26" s="1"/>
  <c r="D122" i="26" s="1"/>
  <c r="D135" i="26" s="1"/>
  <c r="D148" i="26" s="1"/>
  <c r="D161" i="26" s="1"/>
  <c r="D174" i="26" s="1"/>
  <c r="AQ17" i="26"/>
  <c r="AO17" i="26"/>
  <c r="AM17" i="26" s="1"/>
  <c r="E17" i="26"/>
  <c r="D17" i="26"/>
  <c r="D30" i="26" s="1"/>
  <c r="D43" i="26" s="1"/>
  <c r="D56" i="26" s="1"/>
  <c r="D69" i="26" s="1"/>
  <c r="D82" i="26" s="1"/>
  <c r="D95" i="26" s="1"/>
  <c r="D108" i="26" s="1"/>
  <c r="D121" i="26" s="1"/>
  <c r="D134" i="26" s="1"/>
  <c r="D147" i="26" s="1"/>
  <c r="D160" i="26" s="1"/>
  <c r="D173" i="26" s="1"/>
  <c r="AQ16" i="26"/>
  <c r="AO16" i="26"/>
  <c r="AM16" i="26"/>
  <c r="E16" i="26"/>
  <c r="E29" i="26" s="1"/>
  <c r="E42" i="26" s="1"/>
  <c r="E55" i="26" s="1"/>
  <c r="E68" i="26" s="1"/>
  <c r="E81" i="26" s="1"/>
  <c r="E94" i="26" s="1"/>
  <c r="E107" i="26" s="1"/>
  <c r="E120" i="26" s="1"/>
  <c r="E133" i="26" s="1"/>
  <c r="E146" i="26" s="1"/>
  <c r="E159" i="26" s="1"/>
  <c r="E172" i="26" s="1"/>
  <c r="D16" i="26"/>
  <c r="D29" i="26" s="1"/>
  <c r="D42" i="26" s="1"/>
  <c r="D55" i="26" s="1"/>
  <c r="D68" i="26" s="1"/>
  <c r="D81" i="26" s="1"/>
  <c r="D94" i="26" s="1"/>
  <c r="D107" i="26" s="1"/>
  <c r="D120" i="26" s="1"/>
  <c r="D133" i="26" s="1"/>
  <c r="D146" i="26" s="1"/>
  <c r="D159" i="26" s="1"/>
  <c r="D172" i="26" s="1"/>
  <c r="AQ15" i="26"/>
  <c r="AO15" i="26"/>
  <c r="AM15" i="26"/>
  <c r="E15" i="26"/>
  <c r="D15" i="26"/>
  <c r="AQ14" i="26"/>
  <c r="AO14" i="26"/>
  <c r="J190" i="26" s="1"/>
  <c r="E14" i="26"/>
  <c r="E27" i="26" s="1"/>
  <c r="E40" i="26" s="1"/>
  <c r="E53" i="26" s="1"/>
  <c r="E66" i="26" s="1"/>
  <c r="E79" i="26" s="1"/>
  <c r="E92" i="26" s="1"/>
  <c r="E105" i="26" s="1"/>
  <c r="E118" i="26" s="1"/>
  <c r="E131" i="26" s="1"/>
  <c r="E144" i="26" s="1"/>
  <c r="E157" i="26" s="1"/>
  <c r="E170" i="26" s="1"/>
  <c r="D14" i="26"/>
  <c r="AQ13" i="26"/>
  <c r="AO13" i="26"/>
  <c r="E13" i="26"/>
  <c r="D13" i="26"/>
  <c r="D26" i="26" s="1"/>
  <c r="D39" i="26" s="1"/>
  <c r="D52" i="26" s="1"/>
  <c r="D65" i="26" s="1"/>
  <c r="D78" i="26" s="1"/>
  <c r="D91" i="26" s="1"/>
  <c r="D104" i="26" s="1"/>
  <c r="D117" i="26" s="1"/>
  <c r="D130" i="26" s="1"/>
  <c r="D143" i="26" s="1"/>
  <c r="D156" i="26" s="1"/>
  <c r="D169" i="26" s="1"/>
  <c r="AQ12" i="26"/>
  <c r="AO12" i="26"/>
  <c r="E12" i="26"/>
  <c r="E25" i="26" s="1"/>
  <c r="E38" i="26" s="1"/>
  <c r="E51" i="26" s="1"/>
  <c r="E64" i="26" s="1"/>
  <c r="E77" i="26" s="1"/>
  <c r="E90" i="26" s="1"/>
  <c r="E103" i="26" s="1"/>
  <c r="E116" i="26" s="1"/>
  <c r="E129" i="26" s="1"/>
  <c r="E142" i="26" s="1"/>
  <c r="E155" i="26" s="1"/>
  <c r="E168" i="26" s="1"/>
  <c r="D12" i="26"/>
  <c r="D25" i="26" s="1"/>
  <c r="D38" i="26" s="1"/>
  <c r="D51" i="26" s="1"/>
  <c r="D64" i="26" s="1"/>
  <c r="D77" i="26" s="1"/>
  <c r="D90" i="26" s="1"/>
  <c r="D103" i="26" s="1"/>
  <c r="D116" i="26" s="1"/>
  <c r="D129" i="26" s="1"/>
  <c r="D142" i="26" s="1"/>
  <c r="D155" i="26" s="1"/>
  <c r="D168" i="26" s="1"/>
  <c r="AQ11" i="26"/>
  <c r="AO11" i="26"/>
  <c r="E11" i="26"/>
  <c r="E24" i="26" s="1"/>
  <c r="E37" i="26" s="1"/>
  <c r="E50" i="26" s="1"/>
  <c r="E63" i="26" s="1"/>
  <c r="E76" i="26" s="1"/>
  <c r="E89" i="26" s="1"/>
  <c r="E102" i="26" s="1"/>
  <c r="E115" i="26" s="1"/>
  <c r="E128" i="26" s="1"/>
  <c r="E141" i="26" s="1"/>
  <c r="E154" i="26" s="1"/>
  <c r="E167" i="26" s="1"/>
  <c r="D11" i="26"/>
  <c r="D24" i="26" s="1"/>
  <c r="D37" i="26" s="1"/>
  <c r="D50" i="26" s="1"/>
  <c r="D63" i="26" s="1"/>
  <c r="D76" i="26" s="1"/>
  <c r="D89" i="26" s="1"/>
  <c r="D102" i="26" s="1"/>
  <c r="D115" i="26" s="1"/>
  <c r="D128" i="26" s="1"/>
  <c r="D141" i="26" s="1"/>
  <c r="D154" i="26" s="1"/>
  <c r="D167" i="26" s="1"/>
  <c r="AQ10" i="26"/>
  <c r="AO10" i="26"/>
  <c r="E10" i="26"/>
  <c r="E23" i="26" s="1"/>
  <c r="E36" i="26" s="1"/>
  <c r="E49" i="26" s="1"/>
  <c r="E62" i="26" s="1"/>
  <c r="E75" i="26" s="1"/>
  <c r="E88" i="26" s="1"/>
  <c r="E101" i="26" s="1"/>
  <c r="E114" i="26" s="1"/>
  <c r="E127" i="26" s="1"/>
  <c r="E140" i="26" s="1"/>
  <c r="E153" i="26" s="1"/>
  <c r="E166" i="26" s="1"/>
  <c r="D10" i="26"/>
  <c r="D23" i="26" s="1"/>
  <c r="D36" i="26" s="1"/>
  <c r="D49" i="26" s="1"/>
  <c r="D62" i="26" s="1"/>
  <c r="D75" i="26" s="1"/>
  <c r="D88" i="26" s="1"/>
  <c r="D101" i="26" s="1"/>
  <c r="D114" i="26" s="1"/>
  <c r="D127" i="26" s="1"/>
  <c r="D140" i="26" s="1"/>
  <c r="D153" i="26" s="1"/>
  <c r="D166" i="26" s="1"/>
  <c r="AQ9" i="26"/>
  <c r="AO9" i="26"/>
  <c r="AM9" i="26"/>
  <c r="E9" i="26"/>
  <c r="E22" i="26" s="1"/>
  <c r="E35" i="26" s="1"/>
  <c r="E48" i="26" s="1"/>
  <c r="E61" i="26" s="1"/>
  <c r="E74" i="26" s="1"/>
  <c r="E87" i="26" s="1"/>
  <c r="E100" i="26" s="1"/>
  <c r="E113" i="26" s="1"/>
  <c r="E126" i="26" s="1"/>
  <c r="E139" i="26" s="1"/>
  <c r="E152" i="26" s="1"/>
  <c r="E165" i="26" s="1"/>
  <c r="D9" i="26"/>
  <c r="AQ8" i="26"/>
  <c r="AO8" i="26"/>
  <c r="J184" i="26" s="1"/>
  <c r="AM8" i="26"/>
  <c r="E8" i="26"/>
  <c r="E21" i="26" s="1"/>
  <c r="E34" i="26" s="1"/>
  <c r="E47" i="26" s="1"/>
  <c r="E60" i="26" s="1"/>
  <c r="E73" i="26" s="1"/>
  <c r="E86" i="26" s="1"/>
  <c r="E99" i="26" s="1"/>
  <c r="E112" i="26" s="1"/>
  <c r="E125" i="26" s="1"/>
  <c r="E138" i="26" s="1"/>
  <c r="E151" i="26" s="1"/>
  <c r="E164" i="26" s="1"/>
  <c r="D8" i="26"/>
  <c r="D21" i="26" s="1"/>
  <c r="D34" i="26" s="1"/>
  <c r="D47" i="26" s="1"/>
  <c r="D60" i="26" s="1"/>
  <c r="D73" i="26" s="1"/>
  <c r="D86" i="26" s="1"/>
  <c r="D99" i="26" s="1"/>
  <c r="D112" i="26" s="1"/>
  <c r="D125" i="26" s="1"/>
  <c r="D138" i="26" s="1"/>
  <c r="D151" i="26" s="1"/>
  <c r="D164" i="26" s="1"/>
  <c r="AQ7" i="26"/>
  <c r="AO7" i="26"/>
  <c r="J183" i="26" s="1"/>
  <c r="E7" i="26"/>
  <c r="E20" i="26" s="1"/>
  <c r="E33" i="26" s="1"/>
  <c r="E46" i="26" s="1"/>
  <c r="E59" i="26" s="1"/>
  <c r="E72" i="26" s="1"/>
  <c r="E85" i="26" s="1"/>
  <c r="E98" i="26" s="1"/>
  <c r="E111" i="26" s="1"/>
  <c r="E124" i="26" s="1"/>
  <c r="E137" i="26" s="1"/>
  <c r="E150" i="26" s="1"/>
  <c r="E163" i="26" s="1"/>
  <c r="D7" i="26"/>
  <c r="D20" i="26" s="1"/>
  <c r="D33" i="26" s="1"/>
  <c r="D46" i="26" s="1"/>
  <c r="D59" i="26" s="1"/>
  <c r="D72" i="26" s="1"/>
  <c r="D85" i="26" s="1"/>
  <c r="D98" i="26" s="1"/>
  <c r="D111" i="26" s="1"/>
  <c r="D124" i="26" s="1"/>
  <c r="D137" i="26" s="1"/>
  <c r="D150" i="26" s="1"/>
  <c r="D163" i="26" s="1"/>
  <c r="B6" i="26"/>
  <c r="AI3" i="26"/>
  <c r="AB3" i="26"/>
  <c r="U3" i="26"/>
  <c r="Q3" i="26"/>
  <c r="F3" i="26"/>
  <c r="AM58" i="29" l="1"/>
  <c r="AM71" i="29"/>
  <c r="J188" i="29"/>
  <c r="AM12" i="29"/>
  <c r="AR126" i="29"/>
  <c r="H185" i="29" s="1"/>
  <c r="L185" i="29" s="1"/>
  <c r="AM141" i="29"/>
  <c r="AR141" i="29"/>
  <c r="J184" i="29"/>
  <c r="AM8" i="29"/>
  <c r="J189" i="29"/>
  <c r="J194" i="29"/>
  <c r="AM114" i="29"/>
  <c r="AR114" i="29"/>
  <c r="H186" i="29" s="1"/>
  <c r="L186" i="29" s="1"/>
  <c r="AM32" i="29"/>
  <c r="AR115" i="29"/>
  <c r="H187" i="29" s="1"/>
  <c r="AR176" i="29"/>
  <c r="AR155" i="29"/>
  <c r="H188" i="29" s="1"/>
  <c r="L188" i="29" s="1"/>
  <c r="AM155" i="29"/>
  <c r="AO176" i="29"/>
  <c r="AM37" i="29"/>
  <c r="J187" i="29"/>
  <c r="AM112" i="29"/>
  <c r="AR137" i="29"/>
  <c r="AM137" i="29" s="1"/>
  <c r="AM136" i="29" s="1"/>
  <c r="AR151" i="29"/>
  <c r="H184" i="29" s="1"/>
  <c r="L184" i="29" s="1"/>
  <c r="AM151" i="29"/>
  <c r="AM149" i="29" s="1"/>
  <c r="J185" i="29"/>
  <c r="AM45" i="29"/>
  <c r="AM119" i="29"/>
  <c r="AR119" i="29"/>
  <c r="AR134" i="29"/>
  <c r="H193" i="29" s="1"/>
  <c r="L193" i="29" s="1"/>
  <c r="AM134" i="29"/>
  <c r="AM167" i="29"/>
  <c r="AM162" i="29" s="1"/>
  <c r="AR167" i="29"/>
  <c r="AM169" i="29"/>
  <c r="AR169" i="29"/>
  <c r="H189" i="29" s="1"/>
  <c r="L189" i="29" s="1"/>
  <c r="J183" i="29"/>
  <c r="J193" i="29"/>
  <c r="J191" i="29"/>
  <c r="J192" i="29"/>
  <c r="AM16" i="29"/>
  <c r="AM6" i="29" s="1"/>
  <c r="AM111" i="29"/>
  <c r="AM118" i="29"/>
  <c r="AR118" i="29"/>
  <c r="H190" i="29" s="1"/>
  <c r="L190" i="29" s="1"/>
  <c r="AR130" i="29"/>
  <c r="AM130" i="29"/>
  <c r="AM138" i="29"/>
  <c r="AM145" i="29"/>
  <c r="AR145" i="29"/>
  <c r="AR159" i="29"/>
  <c r="H192" i="29" s="1"/>
  <c r="L192" i="29" s="1"/>
  <c r="AM159" i="29"/>
  <c r="AM172" i="29"/>
  <c r="AR172" i="29"/>
  <c r="AM139" i="29"/>
  <c r="AM113" i="29"/>
  <c r="J186" i="28"/>
  <c r="AM10" i="28"/>
  <c r="J190" i="28"/>
  <c r="AM14" i="28"/>
  <c r="AM6" i="28" s="1"/>
  <c r="AM32" i="28"/>
  <c r="AM58" i="28"/>
  <c r="J194" i="28"/>
  <c r="AM18" i="28"/>
  <c r="AM114" i="28"/>
  <c r="AR114" i="28"/>
  <c r="H186" i="28" s="1"/>
  <c r="L186" i="28" s="1"/>
  <c r="AM140" i="28"/>
  <c r="AR140" i="28"/>
  <c r="H191" i="28"/>
  <c r="L191" i="28" s="1"/>
  <c r="AM164" i="28"/>
  <c r="AR164" i="28"/>
  <c r="AM167" i="28"/>
  <c r="AR167" i="28"/>
  <c r="H187" i="28" s="1"/>
  <c r="L187" i="28" s="1"/>
  <c r="AM170" i="28"/>
  <c r="AR170" i="28"/>
  <c r="AM118" i="28"/>
  <c r="AR118" i="28"/>
  <c r="H190" i="28" s="1"/>
  <c r="L190" i="28" s="1"/>
  <c r="AM144" i="28"/>
  <c r="AR144" i="28"/>
  <c r="J184" i="28"/>
  <c r="J188" i="28"/>
  <c r="AO176" i="28"/>
  <c r="J192" i="28"/>
  <c r="AM112" i="28"/>
  <c r="AR112" i="28"/>
  <c r="AM116" i="28"/>
  <c r="AR116" i="28"/>
  <c r="AM120" i="28"/>
  <c r="AR120" i="28"/>
  <c r="AM123" i="28"/>
  <c r="AM138" i="28"/>
  <c r="AR138" i="28"/>
  <c r="AM142" i="28"/>
  <c r="AR142" i="28"/>
  <c r="AM146" i="28"/>
  <c r="AR146" i="28"/>
  <c r="AM162" i="28"/>
  <c r="AM148" i="28"/>
  <c r="AR148" i="28"/>
  <c r="H194" i="28" s="1"/>
  <c r="L194" i="28" s="1"/>
  <c r="J185" i="28"/>
  <c r="J189" i="28"/>
  <c r="AQ176" i="28"/>
  <c r="J193" i="28"/>
  <c r="H185" i="28"/>
  <c r="L185" i="28" s="1"/>
  <c r="H189" i="28"/>
  <c r="L189" i="28" s="1"/>
  <c r="AR126" i="28"/>
  <c r="AR134" i="28"/>
  <c r="H193" i="28" s="1"/>
  <c r="L193" i="28" s="1"/>
  <c r="AM136" i="28"/>
  <c r="AR155" i="28"/>
  <c r="AR173" i="28"/>
  <c r="AM45" i="27"/>
  <c r="AM7" i="26"/>
  <c r="J186" i="26"/>
  <c r="J187" i="26"/>
  <c r="J188" i="26"/>
  <c r="J189" i="26"/>
  <c r="AM14" i="26"/>
  <c r="AQ176" i="26"/>
  <c r="AM134" i="26"/>
  <c r="AR137" i="26"/>
  <c r="AR139" i="26"/>
  <c r="AR142" i="26"/>
  <c r="AR152" i="26"/>
  <c r="AM154" i="26"/>
  <c r="AM155" i="26"/>
  <c r="AR156" i="26"/>
  <c r="AR159" i="26"/>
  <c r="AR161" i="26"/>
  <c r="AR169" i="26"/>
  <c r="J189" i="27"/>
  <c r="AM14" i="27"/>
  <c r="AM58" i="27"/>
  <c r="AR117" i="27"/>
  <c r="AR118" i="27"/>
  <c r="AR125" i="27"/>
  <c r="AM125" i="27" s="1"/>
  <c r="AM129" i="27"/>
  <c r="AR130" i="27"/>
  <c r="AR134" i="27"/>
  <c r="AR135" i="27"/>
  <c r="AR140" i="27"/>
  <c r="AR146" i="27"/>
  <c r="AR176" i="27" s="1"/>
  <c r="AR155" i="27"/>
  <c r="AR157" i="27"/>
  <c r="AR163" i="27"/>
  <c r="AR164" i="27"/>
  <c r="AR169" i="27"/>
  <c r="AR170" i="27"/>
  <c r="AR116" i="27"/>
  <c r="H188" i="27" s="1"/>
  <c r="L188" i="27" s="1"/>
  <c r="AR119" i="27"/>
  <c r="AR121" i="27"/>
  <c r="AR138" i="27"/>
  <c r="AR152" i="27"/>
  <c r="AR153" i="27"/>
  <c r="AR154" i="27"/>
  <c r="AR159" i="27"/>
  <c r="AR112" i="26"/>
  <c r="AR117" i="26"/>
  <c r="AR128" i="26"/>
  <c r="AR151" i="26"/>
  <c r="AR153" i="26"/>
  <c r="AR157" i="26"/>
  <c r="AR158" i="26"/>
  <c r="AR160" i="26"/>
  <c r="AR163" i="26"/>
  <c r="J192" i="27"/>
  <c r="AR114" i="27"/>
  <c r="AM114" i="27" s="1"/>
  <c r="AR126" i="27"/>
  <c r="AR128" i="27"/>
  <c r="AR131" i="27"/>
  <c r="H190" i="27" s="1"/>
  <c r="L190" i="27" s="1"/>
  <c r="AR132" i="27"/>
  <c r="AR144" i="27"/>
  <c r="AM151" i="27"/>
  <c r="AR161" i="27"/>
  <c r="AR166" i="27"/>
  <c r="AR167" i="27"/>
  <c r="AR172" i="27"/>
  <c r="AR173" i="27"/>
  <c r="H193" i="27" s="1"/>
  <c r="L193" i="27" s="1"/>
  <c r="J191" i="26"/>
  <c r="J185" i="26"/>
  <c r="AM10" i="26"/>
  <c r="J192" i="26"/>
  <c r="J194" i="26"/>
  <c r="AM19" i="26"/>
  <c r="AM71" i="26"/>
  <c r="AR113" i="26"/>
  <c r="H185" i="26" s="1"/>
  <c r="L185" i="26" s="1"/>
  <c r="AR115" i="26"/>
  <c r="AR116" i="26"/>
  <c r="H188" i="26" s="1"/>
  <c r="L188" i="26" s="1"/>
  <c r="AR130" i="26"/>
  <c r="AR132" i="26"/>
  <c r="AR133" i="26"/>
  <c r="AR141" i="26"/>
  <c r="AM159" i="26"/>
  <c r="AR166" i="26"/>
  <c r="J188" i="27"/>
  <c r="AM13" i="27"/>
  <c r="AQ176" i="27"/>
  <c r="J194" i="27"/>
  <c r="AM138" i="27"/>
  <c r="AR137" i="27"/>
  <c r="AR127" i="27"/>
  <c r="AM127" i="27" s="1"/>
  <c r="AR124" i="27"/>
  <c r="AM124" i="27" s="1"/>
  <c r="AR115" i="27"/>
  <c r="AM115" i="27" s="1"/>
  <c r="AR111" i="27"/>
  <c r="AR112" i="27"/>
  <c r="H184" i="27" s="1"/>
  <c r="AR113" i="27"/>
  <c r="H185" i="27" s="1"/>
  <c r="J187" i="27"/>
  <c r="J184" i="27"/>
  <c r="J183" i="27"/>
  <c r="AM97" i="27"/>
  <c r="H192" i="27"/>
  <c r="L192" i="27" s="1"/>
  <c r="AM84" i="27"/>
  <c r="AM71" i="27"/>
  <c r="AM32" i="27"/>
  <c r="AM15" i="27"/>
  <c r="AM6" i="27" s="1"/>
  <c r="AM120" i="27"/>
  <c r="AM144" i="27"/>
  <c r="AR158" i="27"/>
  <c r="H191" i="27" s="1"/>
  <c r="L191" i="27" s="1"/>
  <c r="AM139" i="27"/>
  <c r="AM147" i="27"/>
  <c r="H186" i="27"/>
  <c r="AO176" i="27"/>
  <c r="J186" i="27"/>
  <c r="J185" i="27"/>
  <c r="AM121" i="27"/>
  <c r="AM137" i="27"/>
  <c r="AM145" i="27"/>
  <c r="AM163" i="27"/>
  <c r="AM166" i="27"/>
  <c r="AM169" i="27"/>
  <c r="AM172" i="27"/>
  <c r="AM128" i="27"/>
  <c r="AM157" i="27"/>
  <c r="AM131" i="27"/>
  <c r="AM152" i="27"/>
  <c r="AM160" i="27"/>
  <c r="J193" i="27"/>
  <c r="AM119" i="27"/>
  <c r="AM143" i="27"/>
  <c r="AM126" i="27"/>
  <c r="AM45" i="26"/>
  <c r="H194" i="26"/>
  <c r="L194" i="26" s="1"/>
  <c r="AM58" i="26"/>
  <c r="H183" i="26"/>
  <c r="L183" i="26" s="1"/>
  <c r="H189" i="26"/>
  <c r="L189" i="26" s="1"/>
  <c r="H190" i="26"/>
  <c r="L190" i="26" s="1"/>
  <c r="AM84" i="26"/>
  <c r="H191" i="26"/>
  <c r="L191" i="26" s="1"/>
  <c r="AM32" i="26"/>
  <c r="AM18" i="26"/>
  <c r="AR114" i="26"/>
  <c r="AM124" i="26"/>
  <c r="AM132" i="26"/>
  <c r="AR138" i="26"/>
  <c r="H184" i="26" s="1"/>
  <c r="L184" i="26" s="1"/>
  <c r="AR146" i="26"/>
  <c r="AR176" i="26" s="1"/>
  <c r="AM153" i="26"/>
  <c r="AM161" i="26"/>
  <c r="AR164" i="26"/>
  <c r="AR167" i="26"/>
  <c r="H187" i="26" s="1"/>
  <c r="L187" i="26" s="1"/>
  <c r="AR170" i="26"/>
  <c r="AR173" i="26"/>
  <c r="H193" i="26" s="1"/>
  <c r="L193" i="26" s="1"/>
  <c r="AM11" i="26"/>
  <c r="AM12" i="26"/>
  <c r="AM127" i="26"/>
  <c r="AM156" i="26"/>
  <c r="AM115" i="26"/>
  <c r="AM139" i="26"/>
  <c r="AM147" i="26"/>
  <c r="AM142" i="26"/>
  <c r="AO176" i="26"/>
  <c r="H192" i="26"/>
  <c r="L192" i="26" s="1"/>
  <c r="AM13" i="26"/>
  <c r="AM113" i="26"/>
  <c r="AM110" i="26" s="1"/>
  <c r="AM121" i="26"/>
  <c r="AM137" i="26"/>
  <c r="AM145" i="26"/>
  <c r="AM163" i="26"/>
  <c r="AM166" i="26"/>
  <c r="AM169" i="26"/>
  <c r="AM172" i="26"/>
  <c r="AM157" i="26"/>
  <c r="AM131" i="26"/>
  <c r="AM152" i="26"/>
  <c r="AM160" i="26"/>
  <c r="J193" i="26"/>
  <c r="L187" i="29" l="1"/>
  <c r="AM110" i="29"/>
  <c r="H178" i="29" s="1"/>
  <c r="AM115" i="29"/>
  <c r="H183" i="29"/>
  <c r="L183" i="29" s="1"/>
  <c r="H191" i="29"/>
  <c r="L191" i="29" s="1"/>
  <c r="AM126" i="29"/>
  <c r="AM123" i="29" s="1"/>
  <c r="H192" i="28"/>
  <c r="L192" i="28" s="1"/>
  <c r="AR176" i="28"/>
  <c r="H184" i="28"/>
  <c r="L184" i="28" s="1"/>
  <c r="N183" i="28" s="1"/>
  <c r="P183" i="28" s="1"/>
  <c r="AM110" i="28"/>
  <c r="H178" i="28" s="1"/>
  <c r="H188" i="28"/>
  <c r="L188" i="28" s="1"/>
  <c r="H189" i="27"/>
  <c r="L189" i="27" s="1"/>
  <c r="AM149" i="26"/>
  <c r="H186" i="26"/>
  <c r="L186" i="26" s="1"/>
  <c r="AM123" i="27"/>
  <c r="H194" i="27"/>
  <c r="L194" i="27" s="1"/>
  <c r="AM6" i="26"/>
  <c r="AM149" i="27"/>
  <c r="AM112" i="27"/>
  <c r="H187" i="27"/>
  <c r="H183" i="27"/>
  <c r="L184" i="27"/>
  <c r="AM111" i="27"/>
  <c r="L183" i="27"/>
  <c r="L185" i="27"/>
  <c r="AM113" i="27"/>
  <c r="L187" i="27"/>
  <c r="AM136" i="27"/>
  <c r="L186" i="27"/>
  <c r="AM162" i="27"/>
  <c r="AM136" i="26"/>
  <c r="AM162" i="26"/>
  <c r="N183" i="26"/>
  <c r="P183" i="26" s="1"/>
  <c r="AM123" i="26"/>
  <c r="N183" i="29" l="1"/>
  <c r="P183" i="29" s="1"/>
  <c r="AL196" i="29"/>
  <c r="H178" i="26"/>
  <c r="AM110" i="27"/>
  <c r="H178" i="27" s="1"/>
  <c r="N183" i="27"/>
  <c r="P183" i="27" s="1"/>
  <c r="AL196" i="27"/>
  <c r="AO174" i="25"/>
  <c r="AM174" i="25" s="1"/>
  <c r="AQ173" i="25"/>
  <c r="AO173" i="25"/>
  <c r="AQ172" i="25"/>
  <c r="AO172" i="25"/>
  <c r="AO171" i="25"/>
  <c r="AM171" i="25" s="1"/>
  <c r="AQ170" i="25"/>
  <c r="AO170" i="25"/>
  <c r="AQ169" i="25"/>
  <c r="AO169" i="25"/>
  <c r="AM169" i="25" s="1"/>
  <c r="AO168" i="25"/>
  <c r="AM168" i="25" s="1"/>
  <c r="AQ167" i="25"/>
  <c r="AO167" i="25"/>
  <c r="AM167" i="25" s="1"/>
  <c r="AQ166" i="25"/>
  <c r="AO166" i="25"/>
  <c r="AO165" i="25"/>
  <c r="AM165" i="25" s="1"/>
  <c r="AQ164" i="25"/>
  <c r="AR164" i="25" s="1"/>
  <c r="AO164" i="25"/>
  <c r="AM164" i="25" s="1"/>
  <c r="AQ163" i="25"/>
  <c r="AO163" i="25"/>
  <c r="AQ161" i="25"/>
  <c r="AO161" i="25"/>
  <c r="AQ160" i="25"/>
  <c r="AO160" i="25"/>
  <c r="AQ159" i="25"/>
  <c r="AO159" i="25"/>
  <c r="AQ158" i="25"/>
  <c r="AO158" i="25"/>
  <c r="AM158" i="25" s="1"/>
  <c r="AQ157" i="25"/>
  <c r="AO157" i="25"/>
  <c r="AQ156" i="25"/>
  <c r="AO156" i="25"/>
  <c r="AQ155" i="25"/>
  <c r="AO155" i="25"/>
  <c r="AQ154" i="25"/>
  <c r="AO154" i="25"/>
  <c r="AR153" i="25"/>
  <c r="AQ153" i="25"/>
  <c r="AO153" i="25"/>
  <c r="AM153" i="25" s="1"/>
  <c r="AQ152" i="25"/>
  <c r="AO152" i="25"/>
  <c r="AQ151" i="25"/>
  <c r="AO151" i="25"/>
  <c r="AM151" i="25" s="1"/>
  <c r="AR150" i="25"/>
  <c r="AQ150" i="25"/>
  <c r="AO150" i="25"/>
  <c r="AM150" i="25" s="1"/>
  <c r="AQ148" i="25"/>
  <c r="AO148" i="25"/>
  <c r="AQ147" i="25"/>
  <c r="AO147" i="25"/>
  <c r="AM147" i="25" s="1"/>
  <c r="AQ146" i="25"/>
  <c r="AO146" i="25"/>
  <c r="AQ145" i="25"/>
  <c r="AO145" i="25"/>
  <c r="AM145" i="25" s="1"/>
  <c r="AQ144" i="25"/>
  <c r="AO144" i="25"/>
  <c r="AQ143" i="25"/>
  <c r="AO143" i="25"/>
  <c r="AR142" i="25"/>
  <c r="AQ142" i="25"/>
  <c r="AO142" i="25"/>
  <c r="AM142" i="25" s="1"/>
  <c r="AQ141" i="25"/>
  <c r="AO141" i="25"/>
  <c r="AQ140" i="25"/>
  <c r="AO140" i="25"/>
  <c r="AM140" i="25" s="1"/>
  <c r="AQ139" i="25"/>
  <c r="AR139" i="25" s="1"/>
  <c r="AO139" i="25"/>
  <c r="AQ138" i="25"/>
  <c r="AO138" i="25"/>
  <c r="AQ137" i="25"/>
  <c r="AO137" i="25"/>
  <c r="B137" i="25"/>
  <c r="B150" i="25" s="1"/>
  <c r="B163" i="25" s="1"/>
  <c r="B136" i="25"/>
  <c r="AQ135" i="25"/>
  <c r="AO135" i="25"/>
  <c r="AQ134" i="25"/>
  <c r="AO134" i="25"/>
  <c r="AM134" i="25" s="1"/>
  <c r="AQ133" i="25"/>
  <c r="AO133" i="25"/>
  <c r="AQ132" i="25"/>
  <c r="AO132" i="25"/>
  <c r="AQ131" i="25"/>
  <c r="AO131" i="25"/>
  <c r="AM131" i="25" s="1"/>
  <c r="AQ130" i="25"/>
  <c r="AO130" i="25"/>
  <c r="AQ129" i="25"/>
  <c r="AO129" i="25"/>
  <c r="AM129" i="25" s="1"/>
  <c r="AQ128" i="25"/>
  <c r="AO128" i="25"/>
  <c r="AQ127" i="25"/>
  <c r="AO127" i="25"/>
  <c r="AQ126" i="25"/>
  <c r="AO126" i="25"/>
  <c r="AQ125" i="25"/>
  <c r="AO125" i="25"/>
  <c r="AQ124" i="25"/>
  <c r="AO124" i="25"/>
  <c r="AQ122" i="25"/>
  <c r="AO122" i="25"/>
  <c r="AM122" i="25" s="1"/>
  <c r="AQ121" i="25"/>
  <c r="AO121" i="25"/>
  <c r="AQ120" i="25"/>
  <c r="AO120" i="25"/>
  <c r="AQ119" i="25"/>
  <c r="AO119" i="25"/>
  <c r="AQ118" i="25"/>
  <c r="AR118" i="25" s="1"/>
  <c r="AO118" i="25"/>
  <c r="AM118" i="25" s="1"/>
  <c r="AQ117" i="25"/>
  <c r="AO117" i="25"/>
  <c r="AQ116" i="25"/>
  <c r="AO116" i="25"/>
  <c r="AQ115" i="25"/>
  <c r="AO115" i="25"/>
  <c r="AM115" i="25" s="1"/>
  <c r="AQ114" i="25"/>
  <c r="AO114" i="25"/>
  <c r="AQ113" i="25"/>
  <c r="AR113" i="25" s="1"/>
  <c r="AO113" i="25"/>
  <c r="AQ112" i="25"/>
  <c r="AO112" i="25"/>
  <c r="AQ111" i="25" a="1"/>
  <c r="AQ111" i="25" s="1"/>
  <c r="AO111" i="25"/>
  <c r="AQ109" i="25"/>
  <c r="AO109" i="25"/>
  <c r="AM109" i="25" s="1"/>
  <c r="AQ108" i="25"/>
  <c r="AO108" i="25"/>
  <c r="AM108" i="25" s="1"/>
  <c r="AQ107" i="25"/>
  <c r="AO107" i="25"/>
  <c r="AM107" i="25" s="1"/>
  <c r="AQ106" i="25"/>
  <c r="AO106" i="25"/>
  <c r="AM106" i="25" s="1"/>
  <c r="AQ105" i="25"/>
  <c r="AO105" i="25"/>
  <c r="AM105" i="25" s="1"/>
  <c r="AQ104" i="25"/>
  <c r="AO104" i="25"/>
  <c r="AM104" i="25" s="1"/>
  <c r="AQ103" i="25"/>
  <c r="AO103" i="25"/>
  <c r="AM103" i="25" s="1"/>
  <c r="AQ102" i="25"/>
  <c r="AO102" i="25"/>
  <c r="AM102" i="25" s="1"/>
  <c r="AQ101" i="25"/>
  <c r="AO101" i="25"/>
  <c r="AM101" i="25" s="1"/>
  <c r="AQ100" i="25"/>
  <c r="AO100" i="25"/>
  <c r="AM100" i="25" s="1"/>
  <c r="AQ99" i="25"/>
  <c r="AO99" i="25"/>
  <c r="AM99" i="25" s="1"/>
  <c r="AQ98" i="25"/>
  <c r="AO98" i="25"/>
  <c r="AM98" i="25" s="1"/>
  <c r="AQ96" i="25"/>
  <c r="AO96" i="25"/>
  <c r="AM96" i="25" s="1"/>
  <c r="AQ95" i="25"/>
  <c r="AO95" i="25"/>
  <c r="AM95" i="25" s="1"/>
  <c r="AQ94" i="25"/>
  <c r="AO94" i="25"/>
  <c r="AM94" i="25" s="1"/>
  <c r="AQ93" i="25"/>
  <c r="AO93" i="25"/>
  <c r="AM93" i="25" s="1"/>
  <c r="AQ92" i="25"/>
  <c r="AO92" i="25"/>
  <c r="AM92" i="25" s="1"/>
  <c r="AQ91" i="25"/>
  <c r="AO91" i="25"/>
  <c r="AM91" i="25" s="1"/>
  <c r="AQ90" i="25"/>
  <c r="AO90" i="25"/>
  <c r="AM90" i="25" s="1"/>
  <c r="AQ89" i="25"/>
  <c r="AO89" i="25"/>
  <c r="AM89" i="25" s="1"/>
  <c r="AQ88" i="25"/>
  <c r="AO88" i="25"/>
  <c r="AM88" i="25" s="1"/>
  <c r="AQ87" i="25"/>
  <c r="AO87" i="25"/>
  <c r="AM87" i="25" s="1"/>
  <c r="AQ86" i="25"/>
  <c r="AO86" i="25"/>
  <c r="AM86" i="25" s="1"/>
  <c r="AQ85" i="25"/>
  <c r="AO85" i="25"/>
  <c r="AM85" i="25" s="1"/>
  <c r="AQ83" i="25"/>
  <c r="AO83" i="25"/>
  <c r="AM83" i="25" s="1"/>
  <c r="AQ82" i="25"/>
  <c r="AO82" i="25"/>
  <c r="AM82" i="25" s="1"/>
  <c r="AQ81" i="25"/>
  <c r="AO81" i="25"/>
  <c r="AM81" i="25" s="1"/>
  <c r="AQ80" i="25"/>
  <c r="AO80" i="25"/>
  <c r="AM80" i="25" s="1"/>
  <c r="AQ79" i="25"/>
  <c r="AO79" i="25"/>
  <c r="AM79" i="25" s="1"/>
  <c r="AQ78" i="25"/>
  <c r="AO78" i="25"/>
  <c r="AM78" i="25" s="1"/>
  <c r="AQ77" i="25"/>
  <c r="AO77" i="25"/>
  <c r="AM77" i="25" s="1"/>
  <c r="AQ76" i="25"/>
  <c r="AO76" i="25"/>
  <c r="AM76" i="25" s="1"/>
  <c r="AQ75" i="25"/>
  <c r="AO75" i="25"/>
  <c r="AM75" i="25" s="1"/>
  <c r="AQ74" i="25"/>
  <c r="AO74" i="25"/>
  <c r="AM74" i="25" s="1"/>
  <c r="AQ73" i="25"/>
  <c r="AO73" i="25"/>
  <c r="AM73" i="25" s="1"/>
  <c r="AQ72" i="25"/>
  <c r="AO72" i="25"/>
  <c r="AM72" i="25" s="1"/>
  <c r="AQ70" i="25"/>
  <c r="AO70" i="25"/>
  <c r="AM70" i="25" s="1"/>
  <c r="AQ69" i="25"/>
  <c r="AO69" i="25"/>
  <c r="AM69" i="25" s="1"/>
  <c r="AQ68" i="25"/>
  <c r="AO68" i="25"/>
  <c r="AM68" i="25" s="1"/>
  <c r="AQ67" i="25"/>
  <c r="AO67" i="25"/>
  <c r="AM67" i="25" s="1"/>
  <c r="AQ66" i="25"/>
  <c r="AO66" i="25"/>
  <c r="AM66" i="25" s="1"/>
  <c r="AQ65" i="25"/>
  <c r="AO65" i="25"/>
  <c r="AM65" i="25" s="1"/>
  <c r="AQ64" i="25"/>
  <c r="AO64" i="25"/>
  <c r="AM64" i="25" s="1"/>
  <c r="AQ63" i="25"/>
  <c r="AO63" i="25"/>
  <c r="AM63" i="25" s="1"/>
  <c r="AQ62" i="25"/>
  <c r="AO62" i="25"/>
  <c r="AM62" i="25" s="1"/>
  <c r="AQ61" i="25"/>
  <c r="AO61" i="25"/>
  <c r="AM61" i="25" s="1"/>
  <c r="AQ60" i="25"/>
  <c r="AO60" i="25"/>
  <c r="AM60" i="25" s="1"/>
  <c r="AQ59" i="25"/>
  <c r="AO59" i="25"/>
  <c r="AM59" i="25" s="1"/>
  <c r="AQ57" i="25"/>
  <c r="AO57" i="25"/>
  <c r="AM57" i="25" s="1"/>
  <c r="AQ56" i="25"/>
  <c r="AO56" i="25"/>
  <c r="AM56" i="25" s="1"/>
  <c r="AQ55" i="25"/>
  <c r="AO55" i="25"/>
  <c r="AM55" i="25" s="1"/>
  <c r="AQ54" i="25"/>
  <c r="AO54" i="25"/>
  <c r="AM54" i="25" s="1"/>
  <c r="AQ53" i="25"/>
  <c r="AO53" i="25"/>
  <c r="AM53" i="25" s="1"/>
  <c r="AQ52" i="25"/>
  <c r="AO52" i="25"/>
  <c r="AM52" i="25" s="1"/>
  <c r="AQ51" i="25"/>
  <c r="AO51" i="25"/>
  <c r="AM51" i="25" s="1"/>
  <c r="AQ50" i="25"/>
  <c r="AO50" i="25"/>
  <c r="AM50" i="25" s="1"/>
  <c r="AQ49" i="25"/>
  <c r="AO49" i="25"/>
  <c r="AM49" i="25" s="1"/>
  <c r="AQ48" i="25"/>
  <c r="AO48" i="25"/>
  <c r="AM48" i="25" s="1"/>
  <c r="AQ47" i="25"/>
  <c r="AO47" i="25"/>
  <c r="AM47" i="25" s="1"/>
  <c r="AQ46" i="25"/>
  <c r="AO46" i="25"/>
  <c r="AM46" i="25" s="1"/>
  <c r="AQ44" i="25"/>
  <c r="AO44" i="25"/>
  <c r="AM44" i="25" s="1"/>
  <c r="AQ43" i="25"/>
  <c r="AO43" i="25"/>
  <c r="AM43" i="25" s="1"/>
  <c r="AQ42" i="25"/>
  <c r="AO42" i="25"/>
  <c r="AM42" i="25" s="1"/>
  <c r="AQ41" i="25"/>
  <c r="AO41" i="25"/>
  <c r="AM41" i="25" s="1"/>
  <c r="AQ40" i="25"/>
  <c r="AO40" i="25"/>
  <c r="AM40" i="25" s="1"/>
  <c r="AQ39" i="25"/>
  <c r="AO39" i="25"/>
  <c r="AM39" i="25" s="1"/>
  <c r="AQ38" i="25"/>
  <c r="AO38" i="25"/>
  <c r="AM38" i="25" s="1"/>
  <c r="AQ37" i="25"/>
  <c r="AO37" i="25"/>
  <c r="AM37" i="25" s="1"/>
  <c r="AQ36" i="25"/>
  <c r="AO36" i="25"/>
  <c r="AM36" i="25" s="1"/>
  <c r="AQ35" i="25"/>
  <c r="AO35" i="25"/>
  <c r="AM35" i="25" s="1"/>
  <c r="AQ34" i="25"/>
  <c r="AO34" i="25"/>
  <c r="AM34" i="25" s="1"/>
  <c r="AQ33" i="25"/>
  <c r="AO33" i="25"/>
  <c r="AM33" i="25" s="1"/>
  <c r="AQ31" i="25"/>
  <c r="AO31" i="25"/>
  <c r="AM31" i="25" s="1"/>
  <c r="AQ30" i="25"/>
  <c r="AO30" i="25"/>
  <c r="AM30" i="25" s="1"/>
  <c r="AQ29" i="25"/>
  <c r="AO29" i="25"/>
  <c r="AM29" i="25" s="1"/>
  <c r="E29" i="25"/>
  <c r="E42" i="25" s="1"/>
  <c r="E55" i="25" s="1"/>
  <c r="E68" i="25" s="1"/>
  <c r="E81" i="25" s="1"/>
  <c r="E94" i="25" s="1"/>
  <c r="E107" i="25" s="1"/>
  <c r="E120" i="25" s="1"/>
  <c r="E133" i="25" s="1"/>
  <c r="E146" i="25" s="1"/>
  <c r="E159" i="25" s="1"/>
  <c r="E172" i="25" s="1"/>
  <c r="AQ28" i="25"/>
  <c r="AO28" i="25"/>
  <c r="AM28" i="25" s="1"/>
  <c r="D28" i="25"/>
  <c r="D41" i="25" s="1"/>
  <c r="D54" i="25" s="1"/>
  <c r="D67" i="25" s="1"/>
  <c r="D80" i="25" s="1"/>
  <c r="D93" i="25" s="1"/>
  <c r="D106" i="25" s="1"/>
  <c r="D119" i="25" s="1"/>
  <c r="D132" i="25" s="1"/>
  <c r="D145" i="25" s="1"/>
  <c r="D158" i="25" s="1"/>
  <c r="D171" i="25" s="1"/>
  <c r="AQ27" i="25"/>
  <c r="AO27" i="25"/>
  <c r="AM27" i="25" s="1"/>
  <c r="E27" i="25"/>
  <c r="E40" i="25" s="1"/>
  <c r="E53" i="25" s="1"/>
  <c r="E66" i="25" s="1"/>
  <c r="E79" i="25" s="1"/>
  <c r="E92" i="25" s="1"/>
  <c r="E105" i="25" s="1"/>
  <c r="E118" i="25" s="1"/>
  <c r="E131" i="25" s="1"/>
  <c r="E144" i="25" s="1"/>
  <c r="E157" i="25" s="1"/>
  <c r="E170" i="25" s="1"/>
  <c r="D27" i="25"/>
  <c r="D40" i="25" s="1"/>
  <c r="D53" i="25" s="1"/>
  <c r="D66" i="25" s="1"/>
  <c r="D79" i="25" s="1"/>
  <c r="D92" i="25" s="1"/>
  <c r="D105" i="25" s="1"/>
  <c r="D118" i="25" s="1"/>
  <c r="D131" i="25" s="1"/>
  <c r="D144" i="25" s="1"/>
  <c r="D157" i="25" s="1"/>
  <c r="D170" i="25" s="1"/>
  <c r="AQ26" i="25"/>
  <c r="AO26" i="25"/>
  <c r="AM26" i="25" s="1"/>
  <c r="AQ25" i="25"/>
  <c r="AO25" i="25"/>
  <c r="AM25" i="25" s="1"/>
  <c r="AQ24" i="25"/>
  <c r="AO24" i="25"/>
  <c r="AM24" i="25" s="1"/>
  <c r="AQ23" i="25"/>
  <c r="AO23" i="25"/>
  <c r="AM23" i="25" s="1"/>
  <c r="E23" i="25"/>
  <c r="E36" i="25" s="1"/>
  <c r="E49" i="25" s="1"/>
  <c r="E62" i="25" s="1"/>
  <c r="E75" i="25" s="1"/>
  <c r="E88" i="25" s="1"/>
  <c r="E101" i="25" s="1"/>
  <c r="E114" i="25" s="1"/>
  <c r="E127" i="25" s="1"/>
  <c r="E140" i="25" s="1"/>
  <c r="E153" i="25" s="1"/>
  <c r="E166" i="25" s="1"/>
  <c r="AQ22" i="25"/>
  <c r="AO22" i="25"/>
  <c r="AM22" i="25" s="1"/>
  <c r="AQ21" i="25"/>
  <c r="AO21" i="25"/>
  <c r="AQ20" i="25"/>
  <c r="AO20" i="25"/>
  <c r="AM20" i="25" s="1"/>
  <c r="B20" i="25"/>
  <c r="B33" i="25" s="1"/>
  <c r="B46" i="25" s="1"/>
  <c r="B59" i="25" s="1"/>
  <c r="B72" i="25" s="1"/>
  <c r="B85" i="25" s="1"/>
  <c r="B98" i="25" s="1"/>
  <c r="B111" i="25" s="1"/>
  <c r="B124" i="25" s="1"/>
  <c r="AQ18" i="25"/>
  <c r="AO18" i="25"/>
  <c r="E18" i="25"/>
  <c r="E31" i="25" s="1"/>
  <c r="E44" i="25" s="1"/>
  <c r="E57" i="25" s="1"/>
  <c r="E70" i="25" s="1"/>
  <c r="E83" i="25" s="1"/>
  <c r="E96" i="25" s="1"/>
  <c r="E109" i="25" s="1"/>
  <c r="E122" i="25" s="1"/>
  <c r="E135" i="25" s="1"/>
  <c r="E148" i="25" s="1"/>
  <c r="E161" i="25" s="1"/>
  <c r="E174" i="25" s="1"/>
  <c r="D18" i="25"/>
  <c r="D31" i="25" s="1"/>
  <c r="D44" i="25" s="1"/>
  <c r="D57" i="25" s="1"/>
  <c r="D70" i="25" s="1"/>
  <c r="D83" i="25" s="1"/>
  <c r="D96" i="25" s="1"/>
  <c r="D109" i="25" s="1"/>
  <c r="D122" i="25" s="1"/>
  <c r="D135" i="25" s="1"/>
  <c r="D148" i="25" s="1"/>
  <c r="D161" i="25" s="1"/>
  <c r="D174" i="25" s="1"/>
  <c r="AQ17" i="25"/>
  <c r="AO17" i="25"/>
  <c r="E17" i="25"/>
  <c r="E30" i="25" s="1"/>
  <c r="E43" i="25" s="1"/>
  <c r="E56" i="25" s="1"/>
  <c r="E69" i="25" s="1"/>
  <c r="E82" i="25" s="1"/>
  <c r="E95" i="25" s="1"/>
  <c r="E108" i="25" s="1"/>
  <c r="E121" i="25" s="1"/>
  <c r="E134" i="25" s="1"/>
  <c r="E147" i="25" s="1"/>
  <c r="E160" i="25" s="1"/>
  <c r="E173" i="25" s="1"/>
  <c r="D17" i="25"/>
  <c r="D30" i="25" s="1"/>
  <c r="D43" i="25" s="1"/>
  <c r="D56" i="25" s="1"/>
  <c r="D69" i="25" s="1"/>
  <c r="D82" i="25" s="1"/>
  <c r="D95" i="25" s="1"/>
  <c r="D108" i="25" s="1"/>
  <c r="D121" i="25" s="1"/>
  <c r="D134" i="25" s="1"/>
  <c r="D147" i="25" s="1"/>
  <c r="D160" i="25" s="1"/>
  <c r="D173" i="25" s="1"/>
  <c r="AQ16" i="25"/>
  <c r="AQ176" i="25" s="1"/>
  <c r="AO16" i="25"/>
  <c r="E16" i="25"/>
  <c r="D16" i="25"/>
  <c r="D29" i="25" s="1"/>
  <c r="D42" i="25" s="1"/>
  <c r="D55" i="25" s="1"/>
  <c r="D68" i="25" s="1"/>
  <c r="D81" i="25" s="1"/>
  <c r="D94" i="25" s="1"/>
  <c r="D107" i="25" s="1"/>
  <c r="D120" i="25" s="1"/>
  <c r="D133" i="25" s="1"/>
  <c r="D146" i="25" s="1"/>
  <c r="D159" i="25" s="1"/>
  <c r="D172" i="25" s="1"/>
  <c r="AQ15" i="25"/>
  <c r="AO15" i="25"/>
  <c r="E15" i="25"/>
  <c r="E28" i="25" s="1"/>
  <c r="E41" i="25" s="1"/>
  <c r="E54" i="25" s="1"/>
  <c r="E67" i="25" s="1"/>
  <c r="E80" i="25" s="1"/>
  <c r="E93" i="25" s="1"/>
  <c r="E106" i="25" s="1"/>
  <c r="E119" i="25" s="1"/>
  <c r="E132" i="25" s="1"/>
  <c r="E145" i="25" s="1"/>
  <c r="E158" i="25" s="1"/>
  <c r="E171" i="25" s="1"/>
  <c r="D15" i="25"/>
  <c r="AQ14" i="25"/>
  <c r="AO14" i="25"/>
  <c r="E14" i="25"/>
  <c r="D14" i="25"/>
  <c r="AQ13" i="25"/>
  <c r="AO13" i="25"/>
  <c r="E13" i="25"/>
  <c r="E26" i="25" s="1"/>
  <c r="E39" i="25" s="1"/>
  <c r="E52" i="25" s="1"/>
  <c r="E65" i="25" s="1"/>
  <c r="E78" i="25" s="1"/>
  <c r="E91" i="25" s="1"/>
  <c r="E104" i="25" s="1"/>
  <c r="E117" i="25" s="1"/>
  <c r="E130" i="25" s="1"/>
  <c r="E143" i="25" s="1"/>
  <c r="E156" i="25" s="1"/>
  <c r="E169" i="25" s="1"/>
  <c r="D13" i="25"/>
  <c r="D26" i="25" s="1"/>
  <c r="D39" i="25" s="1"/>
  <c r="D52" i="25" s="1"/>
  <c r="D65" i="25" s="1"/>
  <c r="D78" i="25" s="1"/>
  <c r="D91" i="25" s="1"/>
  <c r="D104" i="25" s="1"/>
  <c r="D117" i="25" s="1"/>
  <c r="D130" i="25" s="1"/>
  <c r="D143" i="25" s="1"/>
  <c r="D156" i="25" s="1"/>
  <c r="D169" i="25" s="1"/>
  <c r="AQ12" i="25"/>
  <c r="AO12" i="25"/>
  <c r="E12" i="25"/>
  <c r="E25" i="25" s="1"/>
  <c r="E38" i="25" s="1"/>
  <c r="E51" i="25" s="1"/>
  <c r="E64" i="25" s="1"/>
  <c r="E77" i="25" s="1"/>
  <c r="E90" i="25" s="1"/>
  <c r="E103" i="25" s="1"/>
  <c r="E116" i="25" s="1"/>
  <c r="E129" i="25" s="1"/>
  <c r="E142" i="25" s="1"/>
  <c r="E155" i="25" s="1"/>
  <c r="E168" i="25" s="1"/>
  <c r="D12" i="25"/>
  <c r="D25" i="25" s="1"/>
  <c r="D38" i="25" s="1"/>
  <c r="D51" i="25" s="1"/>
  <c r="D64" i="25" s="1"/>
  <c r="D77" i="25" s="1"/>
  <c r="D90" i="25" s="1"/>
  <c r="D103" i="25" s="1"/>
  <c r="D116" i="25" s="1"/>
  <c r="D129" i="25" s="1"/>
  <c r="D142" i="25" s="1"/>
  <c r="D155" i="25" s="1"/>
  <c r="D168" i="25" s="1"/>
  <c r="AQ11" i="25"/>
  <c r="AO11" i="25"/>
  <c r="E11" i="25"/>
  <c r="E24" i="25" s="1"/>
  <c r="E37" i="25" s="1"/>
  <c r="E50" i="25" s="1"/>
  <c r="E63" i="25" s="1"/>
  <c r="E76" i="25" s="1"/>
  <c r="E89" i="25" s="1"/>
  <c r="E102" i="25" s="1"/>
  <c r="E115" i="25" s="1"/>
  <c r="E128" i="25" s="1"/>
  <c r="E141" i="25" s="1"/>
  <c r="E154" i="25" s="1"/>
  <c r="E167" i="25" s="1"/>
  <c r="D11" i="25"/>
  <c r="D24" i="25" s="1"/>
  <c r="D37" i="25" s="1"/>
  <c r="D50" i="25" s="1"/>
  <c r="D63" i="25" s="1"/>
  <c r="D76" i="25" s="1"/>
  <c r="D89" i="25" s="1"/>
  <c r="D102" i="25" s="1"/>
  <c r="D115" i="25" s="1"/>
  <c r="D128" i="25" s="1"/>
  <c r="D141" i="25" s="1"/>
  <c r="D154" i="25" s="1"/>
  <c r="D167" i="25" s="1"/>
  <c r="AQ10" i="25"/>
  <c r="AO10" i="25"/>
  <c r="E10" i="25"/>
  <c r="D10" i="25"/>
  <c r="D23" i="25" s="1"/>
  <c r="D36" i="25" s="1"/>
  <c r="D49" i="25" s="1"/>
  <c r="D62" i="25" s="1"/>
  <c r="D75" i="25" s="1"/>
  <c r="D88" i="25" s="1"/>
  <c r="D101" i="25" s="1"/>
  <c r="D114" i="25" s="1"/>
  <c r="D127" i="25" s="1"/>
  <c r="D140" i="25" s="1"/>
  <c r="D153" i="25" s="1"/>
  <c r="D166" i="25" s="1"/>
  <c r="AQ9" i="25"/>
  <c r="AO9" i="25"/>
  <c r="E9" i="25"/>
  <c r="E22" i="25" s="1"/>
  <c r="E35" i="25" s="1"/>
  <c r="E48" i="25" s="1"/>
  <c r="E61" i="25" s="1"/>
  <c r="E74" i="25" s="1"/>
  <c r="E87" i="25" s="1"/>
  <c r="E100" i="25" s="1"/>
  <c r="E113" i="25" s="1"/>
  <c r="E126" i="25" s="1"/>
  <c r="E139" i="25" s="1"/>
  <c r="E152" i="25" s="1"/>
  <c r="E165" i="25" s="1"/>
  <c r="D9" i="25"/>
  <c r="D22" i="25" s="1"/>
  <c r="D35" i="25" s="1"/>
  <c r="D48" i="25" s="1"/>
  <c r="D61" i="25" s="1"/>
  <c r="D74" i="25" s="1"/>
  <c r="D87" i="25" s="1"/>
  <c r="D100" i="25" s="1"/>
  <c r="D113" i="25" s="1"/>
  <c r="D126" i="25" s="1"/>
  <c r="D139" i="25" s="1"/>
  <c r="D152" i="25" s="1"/>
  <c r="D165" i="25" s="1"/>
  <c r="AQ8" i="25"/>
  <c r="AO8" i="25"/>
  <c r="AM8" i="25" s="1"/>
  <c r="E8" i="25"/>
  <c r="E21" i="25" s="1"/>
  <c r="E34" i="25" s="1"/>
  <c r="E47" i="25" s="1"/>
  <c r="E60" i="25" s="1"/>
  <c r="E73" i="25" s="1"/>
  <c r="E86" i="25" s="1"/>
  <c r="E99" i="25" s="1"/>
  <c r="E112" i="25" s="1"/>
  <c r="E125" i="25" s="1"/>
  <c r="E138" i="25" s="1"/>
  <c r="E151" i="25" s="1"/>
  <c r="E164" i="25" s="1"/>
  <c r="D8" i="25"/>
  <c r="D21" i="25" s="1"/>
  <c r="D34" i="25" s="1"/>
  <c r="D47" i="25" s="1"/>
  <c r="D60" i="25" s="1"/>
  <c r="D73" i="25" s="1"/>
  <c r="D86" i="25" s="1"/>
  <c r="D99" i="25" s="1"/>
  <c r="D112" i="25" s="1"/>
  <c r="D125" i="25" s="1"/>
  <c r="D138" i="25" s="1"/>
  <c r="D151" i="25" s="1"/>
  <c r="D164" i="25" s="1"/>
  <c r="AQ7" i="25"/>
  <c r="AO7" i="25"/>
  <c r="E7" i="25"/>
  <c r="E20" i="25" s="1"/>
  <c r="E33" i="25" s="1"/>
  <c r="E46" i="25" s="1"/>
  <c r="E59" i="25" s="1"/>
  <c r="E72" i="25" s="1"/>
  <c r="E85" i="25" s="1"/>
  <c r="E98" i="25" s="1"/>
  <c r="E111" i="25" s="1"/>
  <c r="E124" i="25" s="1"/>
  <c r="E137" i="25" s="1"/>
  <c r="E150" i="25" s="1"/>
  <c r="E163" i="25" s="1"/>
  <c r="D7" i="25"/>
  <c r="D20" i="25" s="1"/>
  <c r="D33" i="25" s="1"/>
  <c r="D46" i="25" s="1"/>
  <c r="D59" i="25" s="1"/>
  <c r="D72" i="25" s="1"/>
  <c r="D85" i="25" s="1"/>
  <c r="D98" i="25" s="1"/>
  <c r="D111" i="25" s="1"/>
  <c r="D124" i="25" s="1"/>
  <c r="D137" i="25" s="1"/>
  <c r="D150" i="25" s="1"/>
  <c r="D163" i="25" s="1"/>
  <c r="B6" i="25"/>
  <c r="AI3" i="25"/>
  <c r="AB3" i="25"/>
  <c r="U3" i="25"/>
  <c r="Q3" i="25"/>
  <c r="F3" i="25"/>
  <c r="AO174" i="24"/>
  <c r="AM174" i="24" s="1"/>
  <c r="AQ173" i="24"/>
  <c r="AO173" i="24"/>
  <c r="AQ172" i="24"/>
  <c r="AO172" i="24"/>
  <c r="AO171" i="24"/>
  <c r="AM171" i="24" s="1"/>
  <c r="AR170" i="24"/>
  <c r="AQ170" i="24"/>
  <c r="AO170" i="24"/>
  <c r="AM170" i="24" s="1"/>
  <c r="AQ169" i="24"/>
  <c r="AO169" i="24"/>
  <c r="AM169" i="24" s="1"/>
  <c r="AO168" i="24"/>
  <c r="AM168" i="24" s="1"/>
  <c r="AQ167" i="24"/>
  <c r="AO167" i="24"/>
  <c r="AM167" i="24" s="1"/>
  <c r="AQ166" i="24"/>
  <c r="AO166" i="24"/>
  <c r="AM166" i="24" s="1"/>
  <c r="AO165" i="24"/>
  <c r="AM165" i="24" s="1"/>
  <c r="AQ164" i="24"/>
  <c r="AO164" i="24"/>
  <c r="AM164" i="24" s="1"/>
  <c r="AQ163" i="24"/>
  <c r="AO163" i="24"/>
  <c r="AQ161" i="24"/>
  <c r="AO161" i="24"/>
  <c r="AQ160" i="24"/>
  <c r="AO160" i="24"/>
  <c r="AQ159" i="24"/>
  <c r="AO159" i="24"/>
  <c r="AR158" i="24"/>
  <c r="AQ158" i="24"/>
  <c r="AO158" i="24"/>
  <c r="AM158" i="24" s="1"/>
  <c r="AQ157" i="24"/>
  <c r="AO157" i="24"/>
  <c r="AQ156" i="24"/>
  <c r="AO156" i="24"/>
  <c r="AQ155" i="24"/>
  <c r="AO155" i="24"/>
  <c r="AM155" i="24" s="1"/>
  <c r="AQ154" i="24"/>
  <c r="AO154" i="24"/>
  <c r="AQ153" i="24"/>
  <c r="AO153" i="24"/>
  <c r="AQ152" i="24"/>
  <c r="AO152" i="24"/>
  <c r="AQ151" i="24"/>
  <c r="AR151" i="24" s="1"/>
  <c r="AO151" i="24"/>
  <c r="AM151" i="24" s="1"/>
  <c r="AQ150" i="24"/>
  <c r="AO150" i="24"/>
  <c r="AM150" i="24" s="1"/>
  <c r="AQ148" i="24"/>
  <c r="AO148" i="24"/>
  <c r="AQ147" i="24"/>
  <c r="AR147" i="24" s="1"/>
  <c r="AO147" i="24"/>
  <c r="AM147" i="24" s="1"/>
  <c r="AQ146" i="24"/>
  <c r="AO146" i="24"/>
  <c r="AQ145" i="24"/>
  <c r="AO145" i="24"/>
  <c r="AQ144" i="24"/>
  <c r="AO144" i="24"/>
  <c r="AM144" i="24" s="1"/>
  <c r="AQ143" i="24"/>
  <c r="AO143" i="24"/>
  <c r="AQ142" i="24"/>
  <c r="AO142" i="24"/>
  <c r="AQ141" i="24"/>
  <c r="AO141" i="24"/>
  <c r="AQ140" i="24"/>
  <c r="AO140" i="24"/>
  <c r="AM140" i="24" s="1"/>
  <c r="AQ139" i="24"/>
  <c r="AO139" i="24"/>
  <c r="AM139" i="24" s="1"/>
  <c r="AQ138" i="24"/>
  <c r="AO138" i="24"/>
  <c r="AQ137" i="24"/>
  <c r="AO137" i="24"/>
  <c r="B137" i="24"/>
  <c r="B150" i="24" s="1"/>
  <c r="B163" i="24" s="1"/>
  <c r="B136" i="24"/>
  <c r="AQ135" i="24"/>
  <c r="AO135" i="24"/>
  <c r="AQ134" i="24"/>
  <c r="AO134" i="24"/>
  <c r="AQ133" i="24"/>
  <c r="AO133" i="24"/>
  <c r="AM133" i="24" s="1"/>
  <c r="AQ132" i="24"/>
  <c r="AO132" i="24"/>
  <c r="AQ131" i="24"/>
  <c r="AO131" i="24"/>
  <c r="AQ130" i="24"/>
  <c r="AO130" i="24"/>
  <c r="AQ129" i="24"/>
  <c r="AO129" i="24"/>
  <c r="AM129" i="24" s="1"/>
  <c r="AQ128" i="24"/>
  <c r="AO128" i="24"/>
  <c r="AM128" i="24" s="1"/>
  <c r="AQ127" i="24"/>
  <c r="AO127" i="24"/>
  <c r="AQ126" i="24"/>
  <c r="AO126" i="24"/>
  <c r="AR125" i="24"/>
  <c r="AQ125" i="24"/>
  <c r="AO125" i="24"/>
  <c r="AM125" i="24" s="1"/>
  <c r="AQ124" i="24"/>
  <c r="AO124" i="24"/>
  <c r="AQ122" i="24"/>
  <c r="AO122" i="24"/>
  <c r="AM122" i="24" s="1"/>
  <c r="AQ121" i="24"/>
  <c r="AO121" i="24"/>
  <c r="AQ120" i="24"/>
  <c r="AO120" i="24"/>
  <c r="AM120" i="24" s="1"/>
  <c r="AQ119" i="24"/>
  <c r="AO119" i="24"/>
  <c r="AQ118" i="24"/>
  <c r="AO118" i="24"/>
  <c r="AQ117" i="24"/>
  <c r="AR117" i="24" s="1"/>
  <c r="AO117" i="24"/>
  <c r="AM117" i="24" s="1"/>
  <c r="AQ116" i="24"/>
  <c r="AO116" i="24"/>
  <c r="AR115" i="24"/>
  <c r="AQ115" i="24"/>
  <c r="AO115" i="24"/>
  <c r="AM115" i="24" s="1"/>
  <c r="AQ114" i="24"/>
  <c r="AO114" i="24"/>
  <c r="AQ113" i="24"/>
  <c r="AO113" i="24"/>
  <c r="AQ112" i="24"/>
  <c r="AR112" i="24" s="1"/>
  <c r="AO112" i="24"/>
  <c r="AM112" i="24" s="1"/>
  <c r="AQ111" i="24" a="1"/>
  <c r="AQ111" i="24" s="1"/>
  <c r="AO111" i="24"/>
  <c r="AQ109" i="24"/>
  <c r="AO109" i="24"/>
  <c r="AM109" i="24" s="1"/>
  <c r="AQ108" i="24"/>
  <c r="AO108" i="24"/>
  <c r="AM108" i="24" s="1"/>
  <c r="AQ107" i="24"/>
  <c r="AO107" i="24"/>
  <c r="AM107" i="24" s="1"/>
  <c r="AQ106" i="24"/>
  <c r="AO106" i="24"/>
  <c r="AM106" i="24" s="1"/>
  <c r="AQ105" i="24"/>
  <c r="AO105" i="24"/>
  <c r="AM105" i="24" s="1"/>
  <c r="AQ104" i="24"/>
  <c r="AO104" i="24"/>
  <c r="AM104" i="24" s="1"/>
  <c r="AQ103" i="24"/>
  <c r="AO103" i="24"/>
  <c r="AM103" i="24" s="1"/>
  <c r="AQ102" i="24"/>
  <c r="AO102" i="24"/>
  <c r="AM102" i="24" s="1"/>
  <c r="AQ101" i="24"/>
  <c r="AO101" i="24"/>
  <c r="AM101" i="24" s="1"/>
  <c r="AQ100" i="24"/>
  <c r="AO100" i="24"/>
  <c r="AM100" i="24" s="1"/>
  <c r="AQ99" i="24"/>
  <c r="AO99" i="24"/>
  <c r="AM99" i="24" s="1"/>
  <c r="AQ98" i="24"/>
  <c r="AO98" i="24"/>
  <c r="AM98" i="24" s="1"/>
  <c r="AM97" i="24" s="1"/>
  <c r="AQ96" i="24"/>
  <c r="AO96" i="24"/>
  <c r="AM96" i="24" s="1"/>
  <c r="AQ95" i="24"/>
  <c r="AO95" i="24"/>
  <c r="AM95" i="24" s="1"/>
  <c r="AQ94" i="24"/>
  <c r="AO94" i="24"/>
  <c r="AM94" i="24" s="1"/>
  <c r="AQ93" i="24"/>
  <c r="AO93" i="24"/>
  <c r="AM93" i="24" s="1"/>
  <c r="AQ92" i="24"/>
  <c r="AO92" i="24"/>
  <c r="AM92" i="24" s="1"/>
  <c r="AQ91" i="24"/>
  <c r="AO91" i="24"/>
  <c r="AM91" i="24" s="1"/>
  <c r="AQ90" i="24"/>
  <c r="AO90" i="24"/>
  <c r="AM90" i="24" s="1"/>
  <c r="AQ89" i="24"/>
  <c r="AO89" i="24"/>
  <c r="AM89" i="24" s="1"/>
  <c r="AQ88" i="24"/>
  <c r="AO88" i="24"/>
  <c r="AM88" i="24" s="1"/>
  <c r="AQ87" i="24"/>
  <c r="AO87" i="24"/>
  <c r="AM87" i="24" s="1"/>
  <c r="AQ86" i="24"/>
  <c r="AO86" i="24"/>
  <c r="AM86" i="24" s="1"/>
  <c r="AQ85" i="24"/>
  <c r="AO85" i="24"/>
  <c r="AM85" i="24" s="1"/>
  <c r="AM84" i="24" s="1"/>
  <c r="AQ83" i="24"/>
  <c r="AO83" i="24"/>
  <c r="AM83" i="24" s="1"/>
  <c r="AQ82" i="24"/>
  <c r="AO82" i="24"/>
  <c r="AM82" i="24" s="1"/>
  <c r="AQ81" i="24"/>
  <c r="AO81" i="24"/>
  <c r="AM81" i="24" s="1"/>
  <c r="AQ80" i="24"/>
  <c r="AO80" i="24"/>
  <c r="AM80" i="24" s="1"/>
  <c r="AQ79" i="24"/>
  <c r="AO79" i="24"/>
  <c r="AM79" i="24" s="1"/>
  <c r="AQ78" i="24"/>
  <c r="AO78" i="24"/>
  <c r="AM78" i="24" s="1"/>
  <c r="AQ77" i="24"/>
  <c r="AO77" i="24"/>
  <c r="AM77" i="24" s="1"/>
  <c r="AQ76" i="24"/>
  <c r="AO76" i="24"/>
  <c r="AM76" i="24" s="1"/>
  <c r="AQ75" i="24"/>
  <c r="AO75" i="24"/>
  <c r="AM75" i="24" s="1"/>
  <c r="AQ74" i="24"/>
  <c r="AO74" i="24"/>
  <c r="AM74" i="24" s="1"/>
  <c r="AQ73" i="24"/>
  <c r="AO73" i="24"/>
  <c r="AM73" i="24" s="1"/>
  <c r="AQ72" i="24"/>
  <c r="AO72" i="24"/>
  <c r="AM72" i="24" s="1"/>
  <c r="AM71" i="24" s="1"/>
  <c r="AQ70" i="24"/>
  <c r="AO70" i="24"/>
  <c r="AM70" i="24" s="1"/>
  <c r="AQ69" i="24"/>
  <c r="AO69" i="24"/>
  <c r="AM69" i="24" s="1"/>
  <c r="AQ68" i="24"/>
  <c r="AO68" i="24"/>
  <c r="AM68" i="24" s="1"/>
  <c r="AQ67" i="24"/>
  <c r="AO67" i="24"/>
  <c r="AM67" i="24" s="1"/>
  <c r="AQ66" i="24"/>
  <c r="AO66" i="24"/>
  <c r="AM66" i="24" s="1"/>
  <c r="AQ65" i="24"/>
  <c r="AO65" i="24"/>
  <c r="AM65" i="24" s="1"/>
  <c r="AQ64" i="24"/>
  <c r="AO64" i="24"/>
  <c r="AM64" i="24" s="1"/>
  <c r="AQ63" i="24"/>
  <c r="AO63" i="24"/>
  <c r="AM63" i="24" s="1"/>
  <c r="AQ62" i="24"/>
  <c r="AO62" i="24"/>
  <c r="AM62" i="24" s="1"/>
  <c r="AQ61" i="24"/>
  <c r="AO61" i="24"/>
  <c r="AM61" i="24" s="1"/>
  <c r="AQ60" i="24"/>
  <c r="AO60" i="24"/>
  <c r="AM60" i="24" s="1"/>
  <c r="AQ59" i="24"/>
  <c r="AO59" i="24"/>
  <c r="AM59" i="24" s="1"/>
  <c r="AM58" i="24" s="1"/>
  <c r="AQ57" i="24"/>
  <c r="AO57" i="24"/>
  <c r="AM57" i="24" s="1"/>
  <c r="AQ56" i="24"/>
  <c r="AO56" i="24"/>
  <c r="AM56" i="24" s="1"/>
  <c r="AQ55" i="24"/>
  <c r="AO55" i="24"/>
  <c r="AM55" i="24" s="1"/>
  <c r="AQ54" i="24"/>
  <c r="AO54" i="24"/>
  <c r="AM54" i="24" s="1"/>
  <c r="AQ53" i="24"/>
  <c r="AO53" i="24"/>
  <c r="AM53" i="24" s="1"/>
  <c r="AQ52" i="24"/>
  <c r="AO52" i="24"/>
  <c r="AM52" i="24" s="1"/>
  <c r="AQ51" i="24"/>
  <c r="AO51" i="24"/>
  <c r="AM51" i="24" s="1"/>
  <c r="AQ50" i="24"/>
  <c r="AO50" i="24"/>
  <c r="AM50" i="24" s="1"/>
  <c r="AQ49" i="24"/>
  <c r="AO49" i="24"/>
  <c r="AM49" i="24" s="1"/>
  <c r="AQ48" i="24"/>
  <c r="AO48" i="24"/>
  <c r="AM48" i="24" s="1"/>
  <c r="AQ47" i="24"/>
  <c r="AO47" i="24"/>
  <c r="AM47" i="24" s="1"/>
  <c r="AQ46" i="24"/>
  <c r="AO46" i="24"/>
  <c r="AM46" i="24" s="1"/>
  <c r="AM45" i="24" s="1"/>
  <c r="AQ44" i="24"/>
  <c r="AO44" i="24"/>
  <c r="AM44" i="24" s="1"/>
  <c r="AQ43" i="24"/>
  <c r="AO43" i="24"/>
  <c r="AM43" i="24" s="1"/>
  <c r="AQ42" i="24"/>
  <c r="AO42" i="24"/>
  <c r="AM42" i="24" s="1"/>
  <c r="AQ41" i="24"/>
  <c r="AO41" i="24"/>
  <c r="AM41" i="24" s="1"/>
  <c r="AQ40" i="24"/>
  <c r="AO40" i="24"/>
  <c r="AM40" i="24" s="1"/>
  <c r="AQ39" i="24"/>
  <c r="AO39" i="24"/>
  <c r="AM39" i="24" s="1"/>
  <c r="AQ38" i="24"/>
  <c r="AO38" i="24"/>
  <c r="AM38" i="24" s="1"/>
  <c r="AQ37" i="24"/>
  <c r="AO37" i="24"/>
  <c r="AM37" i="24" s="1"/>
  <c r="AQ36" i="24"/>
  <c r="AO36" i="24"/>
  <c r="AM36" i="24" s="1"/>
  <c r="AQ35" i="24"/>
  <c r="AO35" i="24"/>
  <c r="AM35" i="24" s="1"/>
  <c r="AQ34" i="24"/>
  <c r="AO34" i="24"/>
  <c r="AM34" i="24" s="1"/>
  <c r="AQ33" i="24"/>
  <c r="AO33" i="24"/>
  <c r="AM33" i="24" s="1"/>
  <c r="AM32" i="24" s="1"/>
  <c r="AQ31" i="24"/>
  <c r="AO31" i="24"/>
  <c r="AM31" i="24" s="1"/>
  <c r="AQ30" i="24"/>
  <c r="AO30" i="24"/>
  <c r="AM30" i="24" s="1"/>
  <c r="AQ29" i="24"/>
  <c r="AO29" i="24"/>
  <c r="AM29" i="24" s="1"/>
  <c r="E29" i="24"/>
  <c r="E42" i="24" s="1"/>
  <c r="E55" i="24" s="1"/>
  <c r="E68" i="24" s="1"/>
  <c r="E81" i="24" s="1"/>
  <c r="E94" i="24" s="1"/>
  <c r="E107" i="24" s="1"/>
  <c r="E120" i="24" s="1"/>
  <c r="E133" i="24" s="1"/>
  <c r="E146" i="24" s="1"/>
  <c r="E159" i="24" s="1"/>
  <c r="E172" i="24" s="1"/>
  <c r="AQ28" i="24"/>
  <c r="AO28" i="24"/>
  <c r="AM28" i="24" s="1"/>
  <c r="D28" i="24"/>
  <c r="D41" i="24" s="1"/>
  <c r="D54" i="24" s="1"/>
  <c r="D67" i="24" s="1"/>
  <c r="D80" i="24" s="1"/>
  <c r="D93" i="24" s="1"/>
  <c r="D106" i="24" s="1"/>
  <c r="D119" i="24" s="1"/>
  <c r="D132" i="24" s="1"/>
  <c r="D145" i="24" s="1"/>
  <c r="D158" i="24" s="1"/>
  <c r="D171" i="24" s="1"/>
  <c r="AQ27" i="24"/>
  <c r="AO27" i="24"/>
  <c r="AM27" i="24" s="1"/>
  <c r="E27" i="24"/>
  <c r="E40" i="24" s="1"/>
  <c r="E53" i="24" s="1"/>
  <c r="E66" i="24" s="1"/>
  <c r="E79" i="24" s="1"/>
  <c r="E92" i="24" s="1"/>
  <c r="E105" i="24" s="1"/>
  <c r="E118" i="24" s="1"/>
  <c r="E131" i="24" s="1"/>
  <c r="E144" i="24" s="1"/>
  <c r="E157" i="24" s="1"/>
  <c r="E170" i="24" s="1"/>
  <c r="AQ26" i="24"/>
  <c r="AO26" i="24"/>
  <c r="AM26" i="24" s="1"/>
  <c r="AQ25" i="24"/>
  <c r="AO25" i="24"/>
  <c r="AM25" i="24" s="1"/>
  <c r="E25" i="24"/>
  <c r="E38" i="24" s="1"/>
  <c r="E51" i="24" s="1"/>
  <c r="E64" i="24" s="1"/>
  <c r="E77" i="24" s="1"/>
  <c r="E90" i="24" s="1"/>
  <c r="E103" i="24" s="1"/>
  <c r="E116" i="24" s="1"/>
  <c r="E129" i="24" s="1"/>
  <c r="E142" i="24" s="1"/>
  <c r="E155" i="24" s="1"/>
  <c r="E168" i="24" s="1"/>
  <c r="AQ24" i="24"/>
  <c r="AO24" i="24"/>
  <c r="AM24" i="24" s="1"/>
  <c r="AQ23" i="24"/>
  <c r="AO23" i="24"/>
  <c r="AM23" i="24" s="1"/>
  <c r="E23" i="24"/>
  <c r="E36" i="24" s="1"/>
  <c r="E49" i="24" s="1"/>
  <c r="E62" i="24" s="1"/>
  <c r="E75" i="24" s="1"/>
  <c r="E88" i="24" s="1"/>
  <c r="E101" i="24" s="1"/>
  <c r="E114" i="24" s="1"/>
  <c r="E127" i="24" s="1"/>
  <c r="E140" i="24" s="1"/>
  <c r="E153" i="24" s="1"/>
  <c r="E166" i="24" s="1"/>
  <c r="AQ22" i="24"/>
  <c r="AO22" i="24"/>
  <c r="AM22" i="24" s="1"/>
  <c r="E22" i="24"/>
  <c r="E35" i="24" s="1"/>
  <c r="E48" i="24" s="1"/>
  <c r="E61" i="24" s="1"/>
  <c r="E74" i="24" s="1"/>
  <c r="E87" i="24" s="1"/>
  <c r="E100" i="24" s="1"/>
  <c r="E113" i="24" s="1"/>
  <c r="E126" i="24" s="1"/>
  <c r="E139" i="24" s="1"/>
  <c r="E152" i="24" s="1"/>
  <c r="E165" i="24" s="1"/>
  <c r="AQ21" i="24"/>
  <c r="AO21" i="24"/>
  <c r="AM21" i="24" s="1"/>
  <c r="AQ20" i="24"/>
  <c r="AO20" i="24"/>
  <c r="AM20" i="24" s="1"/>
  <c r="B20" i="24"/>
  <c r="B33" i="24" s="1"/>
  <c r="B46" i="24" s="1"/>
  <c r="B59" i="24" s="1"/>
  <c r="B72" i="24" s="1"/>
  <c r="B85" i="24" s="1"/>
  <c r="B98" i="24" s="1"/>
  <c r="B111" i="24" s="1"/>
  <c r="B124" i="24" s="1"/>
  <c r="AQ18" i="24"/>
  <c r="AO18" i="24"/>
  <c r="E18" i="24"/>
  <c r="E31" i="24" s="1"/>
  <c r="E44" i="24" s="1"/>
  <c r="E57" i="24" s="1"/>
  <c r="E70" i="24" s="1"/>
  <c r="E83" i="24" s="1"/>
  <c r="E96" i="24" s="1"/>
  <c r="E109" i="24" s="1"/>
  <c r="E122" i="24" s="1"/>
  <c r="E135" i="24" s="1"/>
  <c r="E148" i="24" s="1"/>
  <c r="E161" i="24" s="1"/>
  <c r="E174" i="24" s="1"/>
  <c r="D18" i="24"/>
  <c r="D31" i="24" s="1"/>
  <c r="D44" i="24" s="1"/>
  <c r="D57" i="24" s="1"/>
  <c r="D70" i="24" s="1"/>
  <c r="D83" i="24" s="1"/>
  <c r="D96" i="24" s="1"/>
  <c r="D109" i="24" s="1"/>
  <c r="D122" i="24" s="1"/>
  <c r="D135" i="24" s="1"/>
  <c r="D148" i="24" s="1"/>
  <c r="D161" i="24" s="1"/>
  <c r="D174" i="24" s="1"/>
  <c r="AQ17" i="24"/>
  <c r="AO17" i="24"/>
  <c r="E17" i="24"/>
  <c r="E30" i="24" s="1"/>
  <c r="E43" i="24" s="1"/>
  <c r="E56" i="24" s="1"/>
  <c r="E69" i="24" s="1"/>
  <c r="E82" i="24" s="1"/>
  <c r="E95" i="24" s="1"/>
  <c r="E108" i="24" s="1"/>
  <c r="E121" i="24" s="1"/>
  <c r="E134" i="24" s="1"/>
  <c r="E147" i="24" s="1"/>
  <c r="E160" i="24" s="1"/>
  <c r="E173" i="24" s="1"/>
  <c r="D17" i="24"/>
  <c r="D30" i="24" s="1"/>
  <c r="D43" i="24" s="1"/>
  <c r="D56" i="24" s="1"/>
  <c r="D69" i="24" s="1"/>
  <c r="D82" i="24" s="1"/>
  <c r="D95" i="24" s="1"/>
  <c r="D108" i="24" s="1"/>
  <c r="D121" i="24" s="1"/>
  <c r="D134" i="24" s="1"/>
  <c r="D147" i="24" s="1"/>
  <c r="D160" i="24" s="1"/>
  <c r="D173" i="24" s="1"/>
  <c r="AQ16" i="24"/>
  <c r="AQ176" i="24" s="1"/>
  <c r="AO16" i="24"/>
  <c r="E16" i="24"/>
  <c r="D16" i="24"/>
  <c r="D29" i="24" s="1"/>
  <c r="D42" i="24" s="1"/>
  <c r="D55" i="24" s="1"/>
  <c r="D68" i="24" s="1"/>
  <c r="D81" i="24" s="1"/>
  <c r="D94" i="24" s="1"/>
  <c r="D107" i="24" s="1"/>
  <c r="D120" i="24" s="1"/>
  <c r="D133" i="24" s="1"/>
  <c r="D146" i="24" s="1"/>
  <c r="D159" i="24" s="1"/>
  <c r="D172" i="24" s="1"/>
  <c r="AQ15" i="24"/>
  <c r="AO15" i="24"/>
  <c r="E15" i="24"/>
  <c r="E28" i="24" s="1"/>
  <c r="E41" i="24" s="1"/>
  <c r="E54" i="24" s="1"/>
  <c r="E67" i="24" s="1"/>
  <c r="E80" i="24" s="1"/>
  <c r="E93" i="24" s="1"/>
  <c r="E106" i="24" s="1"/>
  <c r="E119" i="24" s="1"/>
  <c r="E132" i="24" s="1"/>
  <c r="E145" i="24" s="1"/>
  <c r="E158" i="24" s="1"/>
  <c r="E171" i="24" s="1"/>
  <c r="D15" i="24"/>
  <c r="AQ14" i="24"/>
  <c r="AO14" i="24"/>
  <c r="E14" i="24"/>
  <c r="D14" i="24"/>
  <c r="D27" i="24" s="1"/>
  <c r="D40" i="24" s="1"/>
  <c r="D53" i="24" s="1"/>
  <c r="D66" i="24" s="1"/>
  <c r="D79" i="24" s="1"/>
  <c r="D92" i="24" s="1"/>
  <c r="D105" i="24" s="1"/>
  <c r="D118" i="24" s="1"/>
  <c r="D131" i="24" s="1"/>
  <c r="D144" i="24" s="1"/>
  <c r="D157" i="24" s="1"/>
  <c r="D170" i="24" s="1"/>
  <c r="AQ13" i="24"/>
  <c r="AO13" i="24"/>
  <c r="E13" i="24"/>
  <c r="E26" i="24" s="1"/>
  <c r="E39" i="24" s="1"/>
  <c r="E52" i="24" s="1"/>
  <c r="E65" i="24" s="1"/>
  <c r="E78" i="24" s="1"/>
  <c r="E91" i="24" s="1"/>
  <c r="E104" i="24" s="1"/>
  <c r="E117" i="24" s="1"/>
  <c r="E130" i="24" s="1"/>
  <c r="E143" i="24" s="1"/>
  <c r="E156" i="24" s="1"/>
  <c r="E169" i="24" s="1"/>
  <c r="D13" i="24"/>
  <c r="D26" i="24" s="1"/>
  <c r="D39" i="24" s="1"/>
  <c r="D52" i="24" s="1"/>
  <c r="D65" i="24" s="1"/>
  <c r="D78" i="24" s="1"/>
  <c r="D91" i="24" s="1"/>
  <c r="D104" i="24" s="1"/>
  <c r="D117" i="24" s="1"/>
  <c r="D130" i="24" s="1"/>
  <c r="D143" i="24" s="1"/>
  <c r="D156" i="24" s="1"/>
  <c r="D169" i="24" s="1"/>
  <c r="AQ12" i="24"/>
  <c r="AO12" i="24"/>
  <c r="E12" i="24"/>
  <c r="D12" i="24"/>
  <c r="D25" i="24" s="1"/>
  <c r="D38" i="24" s="1"/>
  <c r="D51" i="24" s="1"/>
  <c r="D64" i="24" s="1"/>
  <c r="D77" i="24" s="1"/>
  <c r="D90" i="24" s="1"/>
  <c r="D103" i="24" s="1"/>
  <c r="D116" i="24" s="1"/>
  <c r="D129" i="24" s="1"/>
  <c r="D142" i="24" s="1"/>
  <c r="D155" i="24" s="1"/>
  <c r="D168" i="24" s="1"/>
  <c r="AQ11" i="24"/>
  <c r="AO11" i="24"/>
  <c r="E11" i="24"/>
  <c r="E24" i="24" s="1"/>
  <c r="E37" i="24" s="1"/>
  <c r="E50" i="24" s="1"/>
  <c r="E63" i="24" s="1"/>
  <c r="E76" i="24" s="1"/>
  <c r="E89" i="24" s="1"/>
  <c r="E102" i="24" s="1"/>
  <c r="E115" i="24" s="1"/>
  <c r="E128" i="24" s="1"/>
  <c r="E141" i="24" s="1"/>
  <c r="E154" i="24" s="1"/>
  <c r="E167" i="24" s="1"/>
  <c r="D11" i="24"/>
  <c r="D24" i="24" s="1"/>
  <c r="D37" i="24" s="1"/>
  <c r="D50" i="24" s="1"/>
  <c r="D63" i="24" s="1"/>
  <c r="D76" i="24" s="1"/>
  <c r="D89" i="24" s="1"/>
  <c r="D102" i="24" s="1"/>
  <c r="D115" i="24" s="1"/>
  <c r="D128" i="24" s="1"/>
  <c r="D141" i="24" s="1"/>
  <c r="D154" i="24" s="1"/>
  <c r="D167" i="24" s="1"/>
  <c r="AQ10" i="24"/>
  <c r="AO10" i="24"/>
  <c r="E10" i="24"/>
  <c r="D10" i="24"/>
  <c r="D23" i="24" s="1"/>
  <c r="D36" i="24" s="1"/>
  <c r="D49" i="24" s="1"/>
  <c r="D62" i="24" s="1"/>
  <c r="D75" i="24" s="1"/>
  <c r="D88" i="24" s="1"/>
  <c r="D101" i="24" s="1"/>
  <c r="D114" i="24" s="1"/>
  <c r="D127" i="24" s="1"/>
  <c r="D140" i="24" s="1"/>
  <c r="D153" i="24" s="1"/>
  <c r="D166" i="24" s="1"/>
  <c r="AQ9" i="24"/>
  <c r="AO9" i="24"/>
  <c r="E9" i="24"/>
  <c r="D9" i="24"/>
  <c r="D22" i="24" s="1"/>
  <c r="D35" i="24" s="1"/>
  <c r="D48" i="24" s="1"/>
  <c r="D61" i="24" s="1"/>
  <c r="D74" i="24" s="1"/>
  <c r="D87" i="24" s="1"/>
  <c r="D100" i="24" s="1"/>
  <c r="D113" i="24" s="1"/>
  <c r="D126" i="24" s="1"/>
  <c r="D139" i="24" s="1"/>
  <c r="D152" i="24" s="1"/>
  <c r="D165" i="24" s="1"/>
  <c r="AQ8" i="24"/>
  <c r="AO8" i="24"/>
  <c r="E8" i="24"/>
  <c r="E21" i="24" s="1"/>
  <c r="E34" i="24" s="1"/>
  <c r="E47" i="24" s="1"/>
  <c r="E60" i="24" s="1"/>
  <c r="E73" i="24" s="1"/>
  <c r="E86" i="24" s="1"/>
  <c r="E99" i="24" s="1"/>
  <c r="E112" i="24" s="1"/>
  <c r="E125" i="24" s="1"/>
  <c r="E138" i="24" s="1"/>
  <c r="E151" i="24" s="1"/>
  <c r="E164" i="24" s="1"/>
  <c r="D8" i="24"/>
  <c r="D21" i="24" s="1"/>
  <c r="D34" i="24" s="1"/>
  <c r="D47" i="24" s="1"/>
  <c r="D60" i="24" s="1"/>
  <c r="D73" i="24" s="1"/>
  <c r="D86" i="24" s="1"/>
  <c r="D99" i="24" s="1"/>
  <c r="D112" i="24" s="1"/>
  <c r="D125" i="24" s="1"/>
  <c r="D138" i="24" s="1"/>
  <c r="D151" i="24" s="1"/>
  <c r="D164" i="24" s="1"/>
  <c r="AQ7" i="24"/>
  <c r="AO7" i="24"/>
  <c r="E7" i="24"/>
  <c r="E20" i="24" s="1"/>
  <c r="E33" i="24" s="1"/>
  <c r="E46" i="24" s="1"/>
  <c r="E59" i="24" s="1"/>
  <c r="E72" i="24" s="1"/>
  <c r="E85" i="24" s="1"/>
  <c r="E98" i="24" s="1"/>
  <c r="E111" i="24" s="1"/>
  <c r="E124" i="24" s="1"/>
  <c r="E137" i="24" s="1"/>
  <c r="E150" i="24" s="1"/>
  <c r="E163" i="24" s="1"/>
  <c r="D7" i="24"/>
  <c r="D20" i="24" s="1"/>
  <c r="D33" i="24" s="1"/>
  <c r="D46" i="24" s="1"/>
  <c r="D59" i="24" s="1"/>
  <c r="D72" i="24" s="1"/>
  <c r="D85" i="24" s="1"/>
  <c r="D98" i="24" s="1"/>
  <c r="D111" i="24" s="1"/>
  <c r="D124" i="24" s="1"/>
  <c r="D137" i="24" s="1"/>
  <c r="D150" i="24" s="1"/>
  <c r="D163" i="24" s="1"/>
  <c r="B6" i="24"/>
  <c r="AI3" i="24"/>
  <c r="AB3" i="24"/>
  <c r="U3" i="24"/>
  <c r="Q3" i="24"/>
  <c r="F3" i="24"/>
  <c r="D7" i="23"/>
  <c r="AO174" i="23"/>
  <c r="AQ173" i="23"/>
  <c r="AO173" i="23"/>
  <c r="AQ172" i="23"/>
  <c r="AO172" i="23"/>
  <c r="AO171" i="23"/>
  <c r="AQ170" i="23"/>
  <c r="AO170" i="23"/>
  <c r="AQ169" i="23"/>
  <c r="AO169" i="23"/>
  <c r="AO168" i="23"/>
  <c r="AQ167" i="23"/>
  <c r="AO167" i="23"/>
  <c r="AQ166" i="23"/>
  <c r="AO166" i="23"/>
  <c r="AO165" i="23"/>
  <c r="AQ164" i="23"/>
  <c r="AO164" i="23"/>
  <c r="AQ163" i="23"/>
  <c r="AO163" i="23"/>
  <c r="AQ161" i="23"/>
  <c r="AO161" i="23"/>
  <c r="AQ160" i="23"/>
  <c r="AO160" i="23"/>
  <c r="AQ159" i="23"/>
  <c r="AO159" i="23"/>
  <c r="AQ158" i="23"/>
  <c r="AO158" i="23"/>
  <c r="AQ157" i="23"/>
  <c r="AO157" i="23"/>
  <c r="AQ156" i="23"/>
  <c r="AO156" i="23"/>
  <c r="AQ155" i="23"/>
  <c r="AO155" i="23"/>
  <c r="AQ154" i="23"/>
  <c r="AO154" i="23"/>
  <c r="AR154" i="23" s="1"/>
  <c r="AQ153" i="23"/>
  <c r="AO153" i="23"/>
  <c r="AQ152" i="23"/>
  <c r="AO152" i="23"/>
  <c r="AQ151" i="23"/>
  <c r="AO151" i="23"/>
  <c r="AQ150" i="23"/>
  <c r="AO150" i="23"/>
  <c r="AR150" i="23" s="1"/>
  <c r="AQ148" i="23"/>
  <c r="AR148" i="23" s="1"/>
  <c r="AO148" i="23"/>
  <c r="AQ147" i="23"/>
  <c r="AO147" i="23"/>
  <c r="AR147" i="23" s="1"/>
  <c r="AQ146" i="23"/>
  <c r="AO146" i="23"/>
  <c r="AQ145" i="23"/>
  <c r="AO145" i="23"/>
  <c r="AQ144" i="23"/>
  <c r="AO144" i="23"/>
  <c r="AQ143" i="23"/>
  <c r="AO143" i="23"/>
  <c r="AR143" i="23" s="1"/>
  <c r="AQ142" i="23"/>
  <c r="AO142" i="23"/>
  <c r="AQ141" i="23"/>
  <c r="AO141" i="23"/>
  <c r="AQ140" i="23"/>
  <c r="AR140" i="23" s="1"/>
  <c r="AO140" i="23"/>
  <c r="AQ139" i="23"/>
  <c r="AO139" i="23"/>
  <c r="AQ138" i="23"/>
  <c r="AO138" i="23"/>
  <c r="AQ137" i="23"/>
  <c r="AO137" i="23"/>
  <c r="B137" i="23"/>
  <c r="B150" i="23" s="1"/>
  <c r="B163" i="23" s="1"/>
  <c r="B136" i="23"/>
  <c r="AQ135" i="23"/>
  <c r="AO135" i="23"/>
  <c r="AQ134" i="23"/>
  <c r="AO134" i="23"/>
  <c r="AQ133" i="23"/>
  <c r="AO133" i="23"/>
  <c r="AQ132" i="23"/>
  <c r="AO132" i="23"/>
  <c r="AQ131" i="23"/>
  <c r="AO131" i="23"/>
  <c r="AQ130" i="23"/>
  <c r="AO130" i="23"/>
  <c r="AQ129" i="23"/>
  <c r="AO129" i="23"/>
  <c r="AQ128" i="23"/>
  <c r="AO128" i="23"/>
  <c r="AQ127" i="23"/>
  <c r="AO127" i="23"/>
  <c r="AQ126" i="23"/>
  <c r="AO126" i="23"/>
  <c r="AQ125" i="23"/>
  <c r="AO125" i="23"/>
  <c r="AQ124" i="23"/>
  <c r="AO124" i="23"/>
  <c r="AQ122" i="23"/>
  <c r="AO122" i="23"/>
  <c r="AQ121" i="23"/>
  <c r="AO121" i="23"/>
  <c r="AQ120" i="23"/>
  <c r="AO120" i="23"/>
  <c r="AQ119" i="23"/>
  <c r="AO119" i="23"/>
  <c r="AQ118" i="23"/>
  <c r="AO118" i="23"/>
  <c r="AQ117" i="23"/>
  <c r="AO117" i="23"/>
  <c r="AQ116" i="23"/>
  <c r="AO116" i="23"/>
  <c r="AQ115" i="23"/>
  <c r="AO115" i="23"/>
  <c r="AQ114" i="23"/>
  <c r="AO114" i="23"/>
  <c r="AQ113" i="23"/>
  <c r="AO113" i="23"/>
  <c r="AQ112" i="23"/>
  <c r="AO112" i="23"/>
  <c r="AQ111" i="23" a="1"/>
  <c r="AQ111" i="23" s="1"/>
  <c r="AO111" i="23"/>
  <c r="AQ109" i="23"/>
  <c r="AO109" i="23"/>
  <c r="AQ108" i="23"/>
  <c r="AO108" i="23"/>
  <c r="AQ107" i="23"/>
  <c r="AO107" i="23"/>
  <c r="AQ106" i="23"/>
  <c r="AO106" i="23"/>
  <c r="AQ105" i="23"/>
  <c r="AO105" i="23"/>
  <c r="AQ104" i="23"/>
  <c r="AO104" i="23"/>
  <c r="AQ103" i="23"/>
  <c r="AO103" i="23"/>
  <c r="AQ102" i="23"/>
  <c r="AO102" i="23"/>
  <c r="AQ101" i="23"/>
  <c r="AO101" i="23"/>
  <c r="AQ100" i="23"/>
  <c r="AO100" i="23"/>
  <c r="AQ99" i="23"/>
  <c r="AO99" i="23"/>
  <c r="AQ98" i="23"/>
  <c r="AO98" i="23"/>
  <c r="AQ96" i="23"/>
  <c r="AO96" i="23"/>
  <c r="AQ95" i="23"/>
  <c r="AO95" i="23"/>
  <c r="AQ94" i="23"/>
  <c r="AO94" i="23"/>
  <c r="AQ93" i="23"/>
  <c r="AO93" i="23"/>
  <c r="AQ92" i="23"/>
  <c r="AO92" i="23"/>
  <c r="AQ91" i="23"/>
  <c r="AO91" i="23"/>
  <c r="AQ90" i="23"/>
  <c r="AO90" i="23"/>
  <c r="AQ89" i="23"/>
  <c r="AO89" i="23"/>
  <c r="AQ88" i="23"/>
  <c r="AO88" i="23"/>
  <c r="AQ87" i="23"/>
  <c r="AO87" i="23"/>
  <c r="AQ86" i="23"/>
  <c r="AO86" i="23"/>
  <c r="AQ85" i="23"/>
  <c r="AO85" i="23"/>
  <c r="AQ83" i="23"/>
  <c r="AO83" i="23"/>
  <c r="AQ82" i="23"/>
  <c r="AO82" i="23"/>
  <c r="AQ81" i="23"/>
  <c r="AO81" i="23"/>
  <c r="AQ80" i="23"/>
  <c r="AO80" i="23"/>
  <c r="AQ79" i="23"/>
  <c r="AO79" i="23"/>
  <c r="AQ78" i="23"/>
  <c r="AO78" i="23"/>
  <c r="AQ77" i="23"/>
  <c r="AO77" i="23"/>
  <c r="AQ76" i="23"/>
  <c r="AO76" i="23"/>
  <c r="AQ75" i="23"/>
  <c r="AO75" i="23"/>
  <c r="AQ74" i="23"/>
  <c r="AO74" i="23"/>
  <c r="AQ73" i="23"/>
  <c r="AO73" i="23"/>
  <c r="AQ72" i="23"/>
  <c r="AO72" i="23"/>
  <c r="AQ70" i="23"/>
  <c r="AO70" i="23"/>
  <c r="AQ69" i="23"/>
  <c r="AO69" i="23"/>
  <c r="AQ68" i="23"/>
  <c r="AO68" i="23"/>
  <c r="AQ67" i="23"/>
  <c r="AO67" i="23"/>
  <c r="AQ66" i="23"/>
  <c r="AO66" i="23"/>
  <c r="AQ65" i="23"/>
  <c r="AO65" i="23"/>
  <c r="AQ64" i="23"/>
  <c r="AO64" i="23"/>
  <c r="AQ63" i="23"/>
  <c r="AO63" i="23"/>
  <c r="AQ62" i="23"/>
  <c r="AO62" i="23"/>
  <c r="AQ61" i="23"/>
  <c r="AO61" i="23"/>
  <c r="AQ60" i="23"/>
  <c r="AO60" i="23"/>
  <c r="AQ59" i="23"/>
  <c r="AO59" i="23"/>
  <c r="AQ57" i="23"/>
  <c r="AO57" i="23"/>
  <c r="AQ56" i="23"/>
  <c r="AO56" i="23"/>
  <c r="AQ55" i="23"/>
  <c r="AO55" i="23"/>
  <c r="AQ54" i="23"/>
  <c r="AO54" i="23"/>
  <c r="AQ53" i="23"/>
  <c r="AO53" i="23"/>
  <c r="AQ52" i="23"/>
  <c r="AO52" i="23"/>
  <c r="AQ51" i="23"/>
  <c r="AO51" i="23"/>
  <c r="AQ50" i="23"/>
  <c r="AO50" i="23"/>
  <c r="AQ49" i="23"/>
  <c r="AO49" i="23"/>
  <c r="AQ48" i="23"/>
  <c r="AO48" i="23"/>
  <c r="AQ47" i="23"/>
  <c r="AO47" i="23"/>
  <c r="AQ46" i="23"/>
  <c r="AO46" i="23"/>
  <c r="AQ44" i="23"/>
  <c r="AO44" i="23"/>
  <c r="AQ43" i="23"/>
  <c r="AO43" i="23"/>
  <c r="AQ42" i="23"/>
  <c r="AO42" i="23"/>
  <c r="AQ41" i="23"/>
  <c r="AO41" i="23"/>
  <c r="AQ40" i="23"/>
  <c r="AO40" i="23"/>
  <c r="AQ39" i="23"/>
  <c r="AO39" i="23"/>
  <c r="AQ38" i="23"/>
  <c r="AO38" i="23"/>
  <c r="AQ37" i="23"/>
  <c r="AO37" i="23"/>
  <c r="AQ36" i="23"/>
  <c r="AO36" i="23"/>
  <c r="AQ35" i="23"/>
  <c r="AO35" i="23"/>
  <c r="AQ34" i="23"/>
  <c r="AO34" i="23"/>
  <c r="AQ33" i="23"/>
  <c r="AO33" i="23"/>
  <c r="AQ31" i="23"/>
  <c r="AO31" i="23"/>
  <c r="AQ30" i="23"/>
  <c r="AO30" i="23"/>
  <c r="AQ29" i="23"/>
  <c r="AO29" i="23"/>
  <c r="AQ28" i="23"/>
  <c r="AO28" i="23"/>
  <c r="AQ27" i="23"/>
  <c r="AO27" i="23"/>
  <c r="AQ26" i="23"/>
  <c r="AO26" i="23"/>
  <c r="AQ25" i="23"/>
  <c r="AO25" i="23"/>
  <c r="AQ24" i="23"/>
  <c r="AO24" i="23"/>
  <c r="AQ23" i="23"/>
  <c r="AO23" i="23"/>
  <c r="AQ22" i="23"/>
  <c r="AO22" i="23"/>
  <c r="AQ21" i="23"/>
  <c r="AO21" i="23"/>
  <c r="AQ20" i="23"/>
  <c r="AO20" i="23"/>
  <c r="B20" i="23"/>
  <c r="B33" i="23" s="1"/>
  <c r="B46" i="23" s="1"/>
  <c r="B59" i="23" s="1"/>
  <c r="B72" i="23" s="1"/>
  <c r="B85" i="23" s="1"/>
  <c r="B98" i="23" s="1"/>
  <c r="B111" i="23" s="1"/>
  <c r="B124" i="23" s="1"/>
  <c r="AQ18" i="23"/>
  <c r="AO18" i="23"/>
  <c r="E18" i="23"/>
  <c r="E31" i="23" s="1"/>
  <c r="E44" i="23" s="1"/>
  <c r="E57" i="23" s="1"/>
  <c r="E70" i="23" s="1"/>
  <c r="E83" i="23" s="1"/>
  <c r="E96" i="23" s="1"/>
  <c r="E109" i="23" s="1"/>
  <c r="E122" i="23" s="1"/>
  <c r="E135" i="23" s="1"/>
  <c r="E148" i="23" s="1"/>
  <c r="E161" i="23" s="1"/>
  <c r="E174" i="23" s="1"/>
  <c r="D18" i="23"/>
  <c r="D31" i="23" s="1"/>
  <c r="D44" i="23" s="1"/>
  <c r="D57" i="23" s="1"/>
  <c r="D70" i="23" s="1"/>
  <c r="D83" i="23" s="1"/>
  <c r="D96" i="23" s="1"/>
  <c r="D109" i="23" s="1"/>
  <c r="D122" i="23" s="1"/>
  <c r="D135" i="23" s="1"/>
  <c r="D148" i="23" s="1"/>
  <c r="D161" i="23" s="1"/>
  <c r="D174" i="23" s="1"/>
  <c r="AQ17" i="23"/>
  <c r="AO17" i="23"/>
  <c r="E17" i="23"/>
  <c r="E30" i="23" s="1"/>
  <c r="E43" i="23" s="1"/>
  <c r="E56" i="23" s="1"/>
  <c r="E69" i="23" s="1"/>
  <c r="E82" i="23" s="1"/>
  <c r="E95" i="23" s="1"/>
  <c r="E108" i="23" s="1"/>
  <c r="E121" i="23" s="1"/>
  <c r="E134" i="23" s="1"/>
  <c r="E147" i="23" s="1"/>
  <c r="E160" i="23" s="1"/>
  <c r="E173" i="23" s="1"/>
  <c r="D17" i="23"/>
  <c r="D30" i="23" s="1"/>
  <c r="D43" i="23" s="1"/>
  <c r="D56" i="23" s="1"/>
  <c r="D69" i="23" s="1"/>
  <c r="D82" i="23" s="1"/>
  <c r="D95" i="23" s="1"/>
  <c r="D108" i="23" s="1"/>
  <c r="D121" i="23" s="1"/>
  <c r="D134" i="23" s="1"/>
  <c r="D147" i="23" s="1"/>
  <c r="D160" i="23" s="1"/>
  <c r="D173" i="23" s="1"/>
  <c r="AQ16" i="23"/>
  <c r="AO16" i="23"/>
  <c r="E16" i="23"/>
  <c r="E29" i="23" s="1"/>
  <c r="E42" i="23" s="1"/>
  <c r="E55" i="23" s="1"/>
  <c r="E68" i="23" s="1"/>
  <c r="E81" i="23" s="1"/>
  <c r="E94" i="23" s="1"/>
  <c r="E107" i="23" s="1"/>
  <c r="E120" i="23" s="1"/>
  <c r="E133" i="23" s="1"/>
  <c r="E146" i="23" s="1"/>
  <c r="E159" i="23" s="1"/>
  <c r="E172" i="23" s="1"/>
  <c r="D16" i="23"/>
  <c r="D29" i="23" s="1"/>
  <c r="D42" i="23" s="1"/>
  <c r="D55" i="23" s="1"/>
  <c r="D68" i="23" s="1"/>
  <c r="D81" i="23" s="1"/>
  <c r="D94" i="23" s="1"/>
  <c r="D107" i="23" s="1"/>
  <c r="D120" i="23" s="1"/>
  <c r="D133" i="23" s="1"/>
  <c r="D146" i="23" s="1"/>
  <c r="D159" i="23" s="1"/>
  <c r="D172" i="23" s="1"/>
  <c r="AQ15" i="23"/>
  <c r="AO15" i="23"/>
  <c r="E15" i="23"/>
  <c r="E28" i="23" s="1"/>
  <c r="E41" i="23" s="1"/>
  <c r="E54" i="23" s="1"/>
  <c r="E67" i="23" s="1"/>
  <c r="E80" i="23" s="1"/>
  <c r="E93" i="23" s="1"/>
  <c r="E106" i="23" s="1"/>
  <c r="E119" i="23" s="1"/>
  <c r="E132" i="23" s="1"/>
  <c r="E145" i="23" s="1"/>
  <c r="E158" i="23" s="1"/>
  <c r="E171" i="23" s="1"/>
  <c r="D15" i="23"/>
  <c r="D28" i="23" s="1"/>
  <c r="D41" i="23" s="1"/>
  <c r="D54" i="23" s="1"/>
  <c r="D67" i="23" s="1"/>
  <c r="D80" i="23" s="1"/>
  <c r="D93" i="23" s="1"/>
  <c r="D106" i="23" s="1"/>
  <c r="D119" i="23" s="1"/>
  <c r="D132" i="23" s="1"/>
  <c r="D145" i="23" s="1"/>
  <c r="D158" i="23" s="1"/>
  <c r="D171" i="23" s="1"/>
  <c r="AQ14" i="23"/>
  <c r="AO14" i="23"/>
  <c r="E14" i="23"/>
  <c r="E27" i="23" s="1"/>
  <c r="E40" i="23" s="1"/>
  <c r="E53" i="23" s="1"/>
  <c r="E66" i="23" s="1"/>
  <c r="E79" i="23" s="1"/>
  <c r="E92" i="23" s="1"/>
  <c r="E105" i="23" s="1"/>
  <c r="E118" i="23" s="1"/>
  <c r="E131" i="23" s="1"/>
  <c r="E144" i="23" s="1"/>
  <c r="E157" i="23" s="1"/>
  <c r="E170" i="23" s="1"/>
  <c r="D14" i="23"/>
  <c r="D27" i="23" s="1"/>
  <c r="D40" i="23" s="1"/>
  <c r="D53" i="23" s="1"/>
  <c r="D66" i="23" s="1"/>
  <c r="D79" i="23" s="1"/>
  <c r="D92" i="23" s="1"/>
  <c r="D105" i="23" s="1"/>
  <c r="D118" i="23" s="1"/>
  <c r="D131" i="23" s="1"/>
  <c r="D144" i="23" s="1"/>
  <c r="D157" i="23" s="1"/>
  <c r="D170" i="23" s="1"/>
  <c r="AQ13" i="23"/>
  <c r="AO13" i="23"/>
  <c r="E13" i="23"/>
  <c r="E26" i="23" s="1"/>
  <c r="E39" i="23" s="1"/>
  <c r="E52" i="23" s="1"/>
  <c r="E65" i="23" s="1"/>
  <c r="E78" i="23" s="1"/>
  <c r="E91" i="23" s="1"/>
  <c r="E104" i="23" s="1"/>
  <c r="E117" i="23" s="1"/>
  <c r="E130" i="23" s="1"/>
  <c r="E143" i="23" s="1"/>
  <c r="E156" i="23" s="1"/>
  <c r="E169" i="23" s="1"/>
  <c r="D13" i="23"/>
  <c r="D26" i="23" s="1"/>
  <c r="D39" i="23" s="1"/>
  <c r="D52" i="23" s="1"/>
  <c r="D65" i="23" s="1"/>
  <c r="D78" i="23" s="1"/>
  <c r="D91" i="23" s="1"/>
  <c r="D104" i="23" s="1"/>
  <c r="D117" i="23" s="1"/>
  <c r="D130" i="23" s="1"/>
  <c r="D143" i="23" s="1"/>
  <c r="D156" i="23" s="1"/>
  <c r="D169" i="23" s="1"/>
  <c r="AQ12" i="23"/>
  <c r="AO12" i="23"/>
  <c r="E12" i="23"/>
  <c r="E25" i="23" s="1"/>
  <c r="E38" i="23" s="1"/>
  <c r="E51" i="23" s="1"/>
  <c r="E64" i="23" s="1"/>
  <c r="E77" i="23" s="1"/>
  <c r="E90" i="23" s="1"/>
  <c r="E103" i="23" s="1"/>
  <c r="E116" i="23" s="1"/>
  <c r="E129" i="23" s="1"/>
  <c r="E142" i="23" s="1"/>
  <c r="E155" i="23" s="1"/>
  <c r="E168" i="23" s="1"/>
  <c r="D12" i="23"/>
  <c r="D25" i="23" s="1"/>
  <c r="D38" i="23" s="1"/>
  <c r="D51" i="23" s="1"/>
  <c r="D64" i="23" s="1"/>
  <c r="D77" i="23" s="1"/>
  <c r="D90" i="23" s="1"/>
  <c r="D103" i="23" s="1"/>
  <c r="D116" i="23" s="1"/>
  <c r="D129" i="23" s="1"/>
  <c r="D142" i="23" s="1"/>
  <c r="D155" i="23" s="1"/>
  <c r="D168" i="23" s="1"/>
  <c r="AQ11" i="23"/>
  <c r="AO11" i="23"/>
  <c r="E11" i="23"/>
  <c r="E24" i="23" s="1"/>
  <c r="E37" i="23" s="1"/>
  <c r="E50" i="23" s="1"/>
  <c r="E63" i="23" s="1"/>
  <c r="E76" i="23" s="1"/>
  <c r="E89" i="23" s="1"/>
  <c r="E102" i="23" s="1"/>
  <c r="E115" i="23" s="1"/>
  <c r="E128" i="23" s="1"/>
  <c r="E141" i="23" s="1"/>
  <c r="E154" i="23" s="1"/>
  <c r="E167" i="23" s="1"/>
  <c r="D11" i="23"/>
  <c r="D24" i="23" s="1"/>
  <c r="D37" i="23" s="1"/>
  <c r="D50" i="23" s="1"/>
  <c r="D63" i="23" s="1"/>
  <c r="D76" i="23" s="1"/>
  <c r="D89" i="23" s="1"/>
  <c r="D102" i="23" s="1"/>
  <c r="D115" i="23" s="1"/>
  <c r="D128" i="23" s="1"/>
  <c r="D141" i="23" s="1"/>
  <c r="D154" i="23" s="1"/>
  <c r="D167" i="23" s="1"/>
  <c r="AQ10" i="23"/>
  <c r="AO10" i="23"/>
  <c r="E10" i="23"/>
  <c r="E23" i="23" s="1"/>
  <c r="E36" i="23" s="1"/>
  <c r="E49" i="23" s="1"/>
  <c r="E62" i="23" s="1"/>
  <c r="E75" i="23" s="1"/>
  <c r="E88" i="23" s="1"/>
  <c r="E101" i="23" s="1"/>
  <c r="E114" i="23" s="1"/>
  <c r="E127" i="23" s="1"/>
  <c r="E140" i="23" s="1"/>
  <c r="E153" i="23" s="1"/>
  <c r="E166" i="23" s="1"/>
  <c r="D10" i="23"/>
  <c r="D23" i="23" s="1"/>
  <c r="D36" i="23" s="1"/>
  <c r="D49" i="23" s="1"/>
  <c r="D62" i="23" s="1"/>
  <c r="D75" i="23" s="1"/>
  <c r="D88" i="23" s="1"/>
  <c r="D101" i="23" s="1"/>
  <c r="D114" i="23" s="1"/>
  <c r="D127" i="23" s="1"/>
  <c r="D140" i="23" s="1"/>
  <c r="D153" i="23" s="1"/>
  <c r="D166" i="23" s="1"/>
  <c r="AQ9" i="23"/>
  <c r="AO9" i="23"/>
  <c r="E9" i="23"/>
  <c r="E22" i="23" s="1"/>
  <c r="E35" i="23" s="1"/>
  <c r="E48" i="23" s="1"/>
  <c r="E61" i="23" s="1"/>
  <c r="E74" i="23" s="1"/>
  <c r="E87" i="23" s="1"/>
  <c r="E100" i="23" s="1"/>
  <c r="E113" i="23" s="1"/>
  <c r="E126" i="23" s="1"/>
  <c r="E139" i="23" s="1"/>
  <c r="E152" i="23" s="1"/>
  <c r="E165" i="23" s="1"/>
  <c r="D9" i="23"/>
  <c r="D22" i="23" s="1"/>
  <c r="D35" i="23" s="1"/>
  <c r="D48" i="23" s="1"/>
  <c r="D61" i="23" s="1"/>
  <c r="D74" i="23" s="1"/>
  <c r="D87" i="23" s="1"/>
  <c r="D100" i="23" s="1"/>
  <c r="D113" i="23" s="1"/>
  <c r="D126" i="23" s="1"/>
  <c r="D139" i="23" s="1"/>
  <c r="D152" i="23" s="1"/>
  <c r="D165" i="23" s="1"/>
  <c r="AQ8" i="23"/>
  <c r="AO8" i="23"/>
  <c r="E8" i="23"/>
  <c r="E21" i="23" s="1"/>
  <c r="E34" i="23" s="1"/>
  <c r="E47" i="23" s="1"/>
  <c r="E60" i="23" s="1"/>
  <c r="E73" i="23" s="1"/>
  <c r="E86" i="23" s="1"/>
  <c r="E99" i="23" s="1"/>
  <c r="E112" i="23" s="1"/>
  <c r="E125" i="23" s="1"/>
  <c r="E138" i="23" s="1"/>
  <c r="E151" i="23" s="1"/>
  <c r="E164" i="23" s="1"/>
  <c r="D8" i="23"/>
  <c r="D21" i="23" s="1"/>
  <c r="D34" i="23" s="1"/>
  <c r="D47" i="23" s="1"/>
  <c r="D60" i="23" s="1"/>
  <c r="D73" i="23" s="1"/>
  <c r="D86" i="23" s="1"/>
  <c r="D99" i="23" s="1"/>
  <c r="D112" i="23" s="1"/>
  <c r="D125" i="23" s="1"/>
  <c r="D138" i="23" s="1"/>
  <c r="D151" i="23" s="1"/>
  <c r="D164" i="23" s="1"/>
  <c r="AQ7" i="23"/>
  <c r="AO7" i="23"/>
  <c r="E7" i="23"/>
  <c r="E20" i="23" s="1"/>
  <c r="E33" i="23" s="1"/>
  <c r="E46" i="23" s="1"/>
  <c r="E59" i="23" s="1"/>
  <c r="E72" i="23" s="1"/>
  <c r="E85" i="23" s="1"/>
  <c r="E98" i="23" s="1"/>
  <c r="E111" i="23" s="1"/>
  <c r="E124" i="23" s="1"/>
  <c r="E137" i="23" s="1"/>
  <c r="E150" i="23" s="1"/>
  <c r="E163" i="23" s="1"/>
  <c r="D20" i="23"/>
  <c r="D33" i="23" s="1"/>
  <c r="D46" i="23" s="1"/>
  <c r="D59" i="23" s="1"/>
  <c r="D72" i="23" s="1"/>
  <c r="D85" i="23" s="1"/>
  <c r="D98" i="23" s="1"/>
  <c r="D111" i="23" s="1"/>
  <c r="D124" i="23" s="1"/>
  <c r="D137" i="23" s="1"/>
  <c r="D150" i="23" s="1"/>
  <c r="D163" i="23" s="1"/>
  <c r="B6" i="23"/>
  <c r="AI3" i="23"/>
  <c r="AB3" i="23"/>
  <c r="U3" i="23"/>
  <c r="Q3" i="23"/>
  <c r="F3" i="23"/>
  <c r="AQ111" i="22" a="1"/>
  <c r="AQ111" i="22" s="1"/>
  <c r="AR159" i="23" l="1"/>
  <c r="AR111" i="24"/>
  <c r="AM111" i="24"/>
  <c r="AR116" i="24"/>
  <c r="AM116" i="24"/>
  <c r="AR118" i="24"/>
  <c r="AM118" i="24"/>
  <c r="AR126" i="24"/>
  <c r="AM126" i="24"/>
  <c r="AR131" i="24"/>
  <c r="AM131" i="24"/>
  <c r="AR135" i="24"/>
  <c r="AM135" i="24"/>
  <c r="AR137" i="24"/>
  <c r="AM137" i="24"/>
  <c r="AR142" i="24"/>
  <c r="AM142" i="24"/>
  <c r="AR146" i="24"/>
  <c r="AM146" i="24"/>
  <c r="AR155" i="24"/>
  <c r="AR159" i="24"/>
  <c r="AM159" i="24"/>
  <c r="AR161" i="24"/>
  <c r="AM161" i="24"/>
  <c r="AR169" i="24"/>
  <c r="AM32" i="25"/>
  <c r="AR112" i="25"/>
  <c r="AM112" i="25" s="1"/>
  <c r="AR117" i="25"/>
  <c r="AM117" i="25"/>
  <c r="AR138" i="25"/>
  <c r="AM138" i="25" s="1"/>
  <c r="AR143" i="25"/>
  <c r="AM143" i="25"/>
  <c r="AR154" i="25"/>
  <c r="AM154" i="25"/>
  <c r="AR156" i="25"/>
  <c r="AM156" i="25"/>
  <c r="AR160" i="25"/>
  <c r="AM160" i="25"/>
  <c r="AR163" i="25"/>
  <c r="AM163" i="25"/>
  <c r="AR133" i="23"/>
  <c r="AR158" i="23"/>
  <c r="AR113" i="24"/>
  <c r="AM113" i="24"/>
  <c r="AR129" i="24"/>
  <c r="AR133" i="24"/>
  <c r="AR140" i="24"/>
  <c r="AR144" i="24"/>
  <c r="AR148" i="24"/>
  <c r="AM148" i="24"/>
  <c r="AR150" i="24"/>
  <c r="AR152" i="24"/>
  <c r="AM152" i="24"/>
  <c r="AR154" i="24"/>
  <c r="AM154" i="24"/>
  <c r="AR156" i="24"/>
  <c r="AM156" i="24"/>
  <c r="AR167" i="24"/>
  <c r="AR172" i="24"/>
  <c r="AM172" i="24"/>
  <c r="AM45" i="25"/>
  <c r="AR114" i="25"/>
  <c r="AM114" i="25" s="1"/>
  <c r="AR115" i="25"/>
  <c r="AR119" i="25"/>
  <c r="AM119" i="25"/>
  <c r="AR121" i="25"/>
  <c r="AM121" i="25"/>
  <c r="AR124" i="25"/>
  <c r="AM124" i="25"/>
  <c r="AR126" i="25"/>
  <c r="AM126" i="25"/>
  <c r="AR129" i="25"/>
  <c r="AR133" i="25"/>
  <c r="AM133" i="25"/>
  <c r="AR134" i="25"/>
  <c r="AR158" i="25"/>
  <c r="AR169" i="25"/>
  <c r="AR172" i="25"/>
  <c r="AM172" i="25"/>
  <c r="AR119" i="23"/>
  <c r="AR132" i="23"/>
  <c r="AR173" i="23"/>
  <c r="J183" i="24"/>
  <c r="AM7" i="24"/>
  <c r="J184" i="24"/>
  <c r="AM8" i="24"/>
  <c r="J185" i="24"/>
  <c r="AM9" i="24"/>
  <c r="J186" i="24"/>
  <c r="AM10" i="24"/>
  <c r="J187" i="24"/>
  <c r="AM11" i="24"/>
  <c r="J188" i="24"/>
  <c r="AM12" i="24"/>
  <c r="J189" i="24"/>
  <c r="AM13" i="24"/>
  <c r="J190" i="24"/>
  <c r="AM14" i="24"/>
  <c r="J191" i="24"/>
  <c r="AM15" i="24"/>
  <c r="J192" i="24"/>
  <c r="AM16" i="24"/>
  <c r="J193" i="24"/>
  <c r="AM17" i="24"/>
  <c r="J194" i="24"/>
  <c r="AM18" i="24"/>
  <c r="AM19" i="24"/>
  <c r="AR119" i="24"/>
  <c r="AM119" i="24"/>
  <c r="AR120" i="24"/>
  <c r="AR127" i="24"/>
  <c r="AM127" i="24"/>
  <c r="AR128" i="24"/>
  <c r="AR130" i="24"/>
  <c r="AM130" i="24"/>
  <c r="AR132" i="24"/>
  <c r="AM132" i="24"/>
  <c r="AR134" i="24"/>
  <c r="AM134" i="24"/>
  <c r="AR138" i="24"/>
  <c r="H184" i="24" s="1"/>
  <c r="L184" i="24" s="1"/>
  <c r="AM138" i="24"/>
  <c r="AM136" i="24" s="1"/>
  <c r="AR139" i="24"/>
  <c r="AR141" i="24"/>
  <c r="AM141" i="24"/>
  <c r="AR143" i="24"/>
  <c r="AM143" i="24"/>
  <c r="AR145" i="24"/>
  <c r="AM145" i="24"/>
  <c r="AR160" i="24"/>
  <c r="AM160" i="24"/>
  <c r="AR163" i="24"/>
  <c r="AM163" i="24"/>
  <c r="AR164" i="24"/>
  <c r="AR166" i="24"/>
  <c r="J183" i="25"/>
  <c r="AM7" i="25"/>
  <c r="J185" i="25"/>
  <c r="AM9" i="25"/>
  <c r="J186" i="25"/>
  <c r="AM10" i="25"/>
  <c r="J187" i="25"/>
  <c r="AM11" i="25"/>
  <c r="J188" i="25"/>
  <c r="AM12" i="25"/>
  <c r="J189" i="25"/>
  <c r="AM13" i="25"/>
  <c r="J190" i="25"/>
  <c r="AM14" i="25"/>
  <c r="J191" i="25"/>
  <c r="AM15" i="25"/>
  <c r="J192" i="25"/>
  <c r="AM16" i="25"/>
  <c r="J193" i="25"/>
  <c r="AM17" i="25"/>
  <c r="J194" i="25"/>
  <c r="AM18" i="25"/>
  <c r="J184" i="25"/>
  <c r="AM21" i="25"/>
  <c r="AM19" i="25" s="1"/>
  <c r="AM58" i="25"/>
  <c r="AM71" i="25"/>
  <c r="AM84" i="25"/>
  <c r="AM97" i="25"/>
  <c r="AM113" i="25"/>
  <c r="AR116" i="25"/>
  <c r="AM116" i="25"/>
  <c r="AR128" i="25"/>
  <c r="AM128" i="25" s="1"/>
  <c r="AR130" i="25"/>
  <c r="AM130" i="25"/>
  <c r="AR131" i="25"/>
  <c r="H190" i="25" s="1"/>
  <c r="L190" i="25" s="1"/>
  <c r="AR135" i="25"/>
  <c r="AM135" i="25"/>
  <c r="AR137" i="25"/>
  <c r="AM137" i="25"/>
  <c r="AM139" i="25"/>
  <c r="AR140" i="25"/>
  <c r="AR144" i="25"/>
  <c r="AM144" i="25"/>
  <c r="AR145" i="25"/>
  <c r="AR147" i="25"/>
  <c r="AR151" i="25"/>
  <c r="AR155" i="25"/>
  <c r="AM155" i="25"/>
  <c r="AR157" i="25"/>
  <c r="AM157" i="25"/>
  <c r="AR159" i="25"/>
  <c r="AM159" i="25"/>
  <c r="AR161" i="25"/>
  <c r="AM161" i="25"/>
  <c r="AR166" i="25"/>
  <c r="AM166" i="25"/>
  <c r="AR167" i="25"/>
  <c r="AR170" i="25"/>
  <c r="AM170" i="25"/>
  <c r="AR114" i="24"/>
  <c r="AM114" i="24"/>
  <c r="H189" i="24"/>
  <c r="L189" i="24" s="1"/>
  <c r="AR121" i="24"/>
  <c r="AM121" i="24"/>
  <c r="AR124" i="24"/>
  <c r="AM124" i="24"/>
  <c r="AM123" i="24" s="1"/>
  <c r="AR153" i="24"/>
  <c r="AM153" i="24"/>
  <c r="AR157" i="24"/>
  <c r="AM157" i="24"/>
  <c r="AR173" i="24"/>
  <c r="AM173" i="24"/>
  <c r="AR120" i="25"/>
  <c r="AM120" i="25"/>
  <c r="AR125" i="25"/>
  <c r="AM125" i="25" s="1"/>
  <c r="AR127" i="25"/>
  <c r="AM127" i="25"/>
  <c r="AR132" i="25"/>
  <c r="AM132" i="25"/>
  <c r="AR141" i="25"/>
  <c r="AM141" i="25"/>
  <c r="AR146" i="25"/>
  <c r="AR176" i="25" s="1"/>
  <c r="AM146" i="25"/>
  <c r="AR148" i="25"/>
  <c r="AM148" i="25"/>
  <c r="AR152" i="25"/>
  <c r="H185" i="25" s="1"/>
  <c r="L185" i="25" s="1"/>
  <c r="AM152" i="25"/>
  <c r="AM149" i="25" s="1"/>
  <c r="AR173" i="25"/>
  <c r="AM173" i="25"/>
  <c r="H189" i="25"/>
  <c r="L189" i="25" s="1"/>
  <c r="AR111" i="25"/>
  <c r="H183" i="25" s="1"/>
  <c r="L183" i="25" s="1"/>
  <c r="H194" i="25"/>
  <c r="L194" i="25" s="1"/>
  <c r="H192" i="25"/>
  <c r="L192" i="25" s="1"/>
  <c r="H186" i="25"/>
  <c r="L186" i="25" s="1"/>
  <c r="H193" i="25"/>
  <c r="L193" i="25" s="1"/>
  <c r="AO176" i="25"/>
  <c r="H187" i="24"/>
  <c r="L187" i="24" s="1"/>
  <c r="H190" i="24"/>
  <c r="L190" i="24" s="1"/>
  <c r="H183" i="24"/>
  <c r="L183" i="24" s="1"/>
  <c r="H191" i="24"/>
  <c r="L191" i="24" s="1"/>
  <c r="H185" i="24"/>
  <c r="L185" i="24" s="1"/>
  <c r="AR176" i="24"/>
  <c r="H193" i="24"/>
  <c r="L193" i="24" s="1"/>
  <c r="AO176" i="24"/>
  <c r="H192" i="24"/>
  <c r="L192" i="24" s="1"/>
  <c r="AR151" i="23"/>
  <c r="AR157" i="23"/>
  <c r="AR166" i="23"/>
  <c r="AR112" i="23"/>
  <c r="AR127" i="23"/>
  <c r="AR131" i="23"/>
  <c r="AR146" i="23"/>
  <c r="AR164" i="23"/>
  <c r="AR163" i="23"/>
  <c r="AR170" i="23"/>
  <c r="AR113" i="23"/>
  <c r="AR115" i="23"/>
  <c r="AR117" i="23"/>
  <c r="AR120" i="23"/>
  <c r="AR129" i="23"/>
  <c r="H188" i="23" s="1"/>
  <c r="L188" i="23" s="1"/>
  <c r="AR135" i="23"/>
  <c r="AR137" i="23"/>
  <c r="AR139" i="23"/>
  <c r="AR141" i="23"/>
  <c r="AR144" i="23"/>
  <c r="AR152" i="23"/>
  <c r="AR155" i="23"/>
  <c r="AR161" i="23"/>
  <c r="AR169" i="23"/>
  <c r="J184" i="23"/>
  <c r="J186" i="23"/>
  <c r="J189" i="23"/>
  <c r="J190" i="23"/>
  <c r="AO176" i="23"/>
  <c r="J193" i="23"/>
  <c r="J194" i="23"/>
  <c r="AR121" i="23"/>
  <c r="AR124" i="23"/>
  <c r="AR126" i="23"/>
  <c r="AR128" i="23"/>
  <c r="H187" i="23" s="1"/>
  <c r="AR130" i="23"/>
  <c r="AR145" i="23"/>
  <c r="AR156" i="23"/>
  <c r="AR167" i="23"/>
  <c r="AR172" i="23"/>
  <c r="AR118" i="23"/>
  <c r="H190" i="23" s="1"/>
  <c r="L190" i="23" s="1"/>
  <c r="H191" i="23"/>
  <c r="L191" i="23" s="1"/>
  <c r="AR134" i="23"/>
  <c r="AR153" i="23"/>
  <c r="AR160" i="23"/>
  <c r="J183" i="23"/>
  <c r="AR138" i="23"/>
  <c r="AR142" i="23"/>
  <c r="J185" i="23"/>
  <c r="AR125" i="23"/>
  <c r="H184" i="23" s="1"/>
  <c r="L184" i="23" s="1"/>
  <c r="AR116" i="23"/>
  <c r="AR111" i="23"/>
  <c r="H183" i="23" s="1"/>
  <c r="L183" i="23" s="1"/>
  <c r="J188" i="23"/>
  <c r="AR114" i="23"/>
  <c r="H186" i="23" s="1"/>
  <c r="L186" i="23" s="1"/>
  <c r="J187" i="23"/>
  <c r="J191" i="23"/>
  <c r="AQ176" i="23"/>
  <c r="J192" i="23"/>
  <c r="AQ8" i="22"/>
  <c r="AQ9" i="22"/>
  <c r="AQ10" i="22"/>
  <c r="AQ11" i="22"/>
  <c r="AQ12" i="22"/>
  <c r="AQ13" i="22"/>
  <c r="AQ14" i="22"/>
  <c r="AQ15" i="22"/>
  <c r="AQ16" i="22"/>
  <c r="AQ17" i="22"/>
  <c r="AQ18" i="22"/>
  <c r="AQ20" i="22"/>
  <c r="AQ21" i="22"/>
  <c r="AQ22" i="22"/>
  <c r="AQ23" i="22"/>
  <c r="AQ24" i="22"/>
  <c r="AQ25" i="22"/>
  <c r="AQ26" i="22"/>
  <c r="AQ27" i="22"/>
  <c r="AQ28" i="22"/>
  <c r="AQ29" i="22"/>
  <c r="AQ30" i="22"/>
  <c r="AQ31" i="22"/>
  <c r="AQ33" i="22"/>
  <c r="AQ34" i="22"/>
  <c r="AQ35" i="22"/>
  <c r="AQ36" i="22"/>
  <c r="AQ37" i="22"/>
  <c r="AQ38" i="22"/>
  <c r="AQ39" i="22"/>
  <c r="AQ40" i="22"/>
  <c r="AQ41" i="22"/>
  <c r="AQ42" i="22"/>
  <c r="AQ43" i="22"/>
  <c r="AQ44" i="22"/>
  <c r="AQ46" i="22"/>
  <c r="AQ47" i="22"/>
  <c r="AQ48" i="22"/>
  <c r="AQ49" i="22"/>
  <c r="AQ50" i="22"/>
  <c r="AQ51" i="22"/>
  <c r="AQ52" i="22"/>
  <c r="AQ53" i="22"/>
  <c r="AQ54" i="22"/>
  <c r="AQ55" i="22"/>
  <c r="AQ56" i="22"/>
  <c r="AQ57" i="22"/>
  <c r="AQ59" i="22"/>
  <c r="AQ60" i="22"/>
  <c r="AQ61" i="22"/>
  <c r="AQ62" i="22"/>
  <c r="AQ63" i="22"/>
  <c r="AQ64" i="22"/>
  <c r="AQ65" i="22"/>
  <c r="AQ66" i="22"/>
  <c r="AQ67" i="22"/>
  <c r="AQ68" i="22"/>
  <c r="AQ69" i="22"/>
  <c r="AQ70" i="22"/>
  <c r="AQ72" i="22"/>
  <c r="AQ73" i="22"/>
  <c r="AQ74" i="22"/>
  <c r="AQ75" i="22"/>
  <c r="AQ76" i="22"/>
  <c r="AQ77" i="22"/>
  <c r="AQ78" i="22"/>
  <c r="AQ79" i="22"/>
  <c r="AQ80" i="22"/>
  <c r="AQ81" i="22"/>
  <c r="AQ82" i="22"/>
  <c r="AQ83" i="22"/>
  <c r="AQ85" i="22"/>
  <c r="AQ86" i="22"/>
  <c r="AQ87" i="22"/>
  <c r="AQ88" i="22"/>
  <c r="AQ89" i="22"/>
  <c r="AQ90" i="22"/>
  <c r="AQ91" i="22"/>
  <c r="AQ92" i="22"/>
  <c r="AQ93" i="22"/>
  <c r="AQ94" i="22"/>
  <c r="AQ95" i="22"/>
  <c r="AQ96" i="22"/>
  <c r="AQ98" i="22"/>
  <c r="AQ99" i="22"/>
  <c r="AQ100" i="22"/>
  <c r="AQ101" i="22"/>
  <c r="AQ102" i="22"/>
  <c r="AQ103" i="22"/>
  <c r="AQ104" i="22"/>
  <c r="AQ105" i="22"/>
  <c r="AQ106" i="22"/>
  <c r="AQ107" i="22"/>
  <c r="AQ108" i="22"/>
  <c r="AQ109" i="22"/>
  <c r="AO8" i="22"/>
  <c r="AO9" i="22"/>
  <c r="AO10" i="22"/>
  <c r="AO11" i="22"/>
  <c r="AO12" i="22"/>
  <c r="AO13" i="22"/>
  <c r="AO14" i="22"/>
  <c r="AO15" i="22"/>
  <c r="AO16" i="22"/>
  <c r="AO17" i="22"/>
  <c r="AO18" i="22"/>
  <c r="AO20" i="22"/>
  <c r="AO21" i="22"/>
  <c r="AO22" i="22"/>
  <c r="AO23" i="22"/>
  <c r="AO24" i="22"/>
  <c r="AO25" i="22"/>
  <c r="AO26" i="22"/>
  <c r="AO27" i="22"/>
  <c r="AO28" i="22"/>
  <c r="AO29" i="22"/>
  <c r="AO30" i="22"/>
  <c r="AO31" i="22"/>
  <c r="AO33" i="22"/>
  <c r="AO34" i="22"/>
  <c r="AO35" i="22"/>
  <c r="AO36" i="22"/>
  <c r="AO37" i="22"/>
  <c r="AO38" i="22"/>
  <c r="AO39" i="22"/>
  <c r="AO40" i="22"/>
  <c r="AO41" i="22"/>
  <c r="AO42" i="22"/>
  <c r="AO43" i="22"/>
  <c r="AO44" i="22"/>
  <c r="AO46" i="22"/>
  <c r="AO47" i="22"/>
  <c r="AO48" i="22"/>
  <c r="AO49" i="22"/>
  <c r="AO50" i="22"/>
  <c r="AO51" i="22"/>
  <c r="AO52" i="22"/>
  <c r="AO53" i="22"/>
  <c r="AO54" i="22"/>
  <c r="AO55" i="22"/>
  <c r="AO56" i="22"/>
  <c r="AO57" i="22"/>
  <c r="AO59" i="22"/>
  <c r="AO60" i="22"/>
  <c r="AO61" i="22"/>
  <c r="AO62" i="22"/>
  <c r="AO63" i="22"/>
  <c r="AO64" i="22"/>
  <c r="AO65" i="22"/>
  <c r="AO66" i="22"/>
  <c r="AO67" i="22"/>
  <c r="AO68" i="22"/>
  <c r="AO69" i="22"/>
  <c r="AO70" i="22"/>
  <c r="AO72" i="22"/>
  <c r="AO73" i="22"/>
  <c r="AO74" i="22"/>
  <c r="AO75" i="22"/>
  <c r="AO76" i="22"/>
  <c r="AO77" i="22"/>
  <c r="AO78" i="22"/>
  <c r="AO79" i="22"/>
  <c r="AO80" i="22"/>
  <c r="AO81" i="22"/>
  <c r="AO82" i="22"/>
  <c r="AO83" i="22"/>
  <c r="AO85" i="22"/>
  <c r="AO86" i="22"/>
  <c r="AO87" i="22"/>
  <c r="AO88" i="22"/>
  <c r="AO89" i="22"/>
  <c r="AO90" i="22"/>
  <c r="AO91" i="22"/>
  <c r="AO92" i="22"/>
  <c r="AO93" i="22"/>
  <c r="AO94" i="22"/>
  <c r="AO95" i="22"/>
  <c r="AO96" i="22"/>
  <c r="AO98" i="22"/>
  <c r="AO99" i="22"/>
  <c r="AO100" i="22"/>
  <c r="AO101" i="22"/>
  <c r="AO102" i="22"/>
  <c r="AO103" i="22"/>
  <c r="AO104" i="22"/>
  <c r="AO105" i="22"/>
  <c r="AO106" i="22"/>
  <c r="AO107" i="22"/>
  <c r="AO108" i="22"/>
  <c r="AO109" i="22"/>
  <c r="AQ151" i="22"/>
  <c r="AQ152" i="22"/>
  <c r="AQ153" i="22"/>
  <c r="AQ154" i="22"/>
  <c r="AQ155" i="22"/>
  <c r="AQ156" i="22"/>
  <c r="AQ157" i="22"/>
  <c r="AQ158" i="22"/>
  <c r="AQ159" i="22"/>
  <c r="AQ160" i="22"/>
  <c r="AQ161" i="22"/>
  <c r="AO151" i="22"/>
  <c r="AO152" i="22"/>
  <c r="AO153" i="22"/>
  <c r="AO154" i="22"/>
  <c r="AO155" i="22"/>
  <c r="AO156" i="22"/>
  <c r="AO157" i="22"/>
  <c r="AO158" i="22"/>
  <c r="AO159" i="22"/>
  <c r="AO160" i="22"/>
  <c r="AO161" i="22"/>
  <c r="AQ140" i="22"/>
  <c r="AQ141" i="22"/>
  <c r="AQ142" i="22"/>
  <c r="AQ143" i="22"/>
  <c r="AQ144" i="22"/>
  <c r="AQ145" i="22"/>
  <c r="AQ146" i="22"/>
  <c r="AQ147" i="22"/>
  <c r="AQ148" i="22"/>
  <c r="AQ138" i="22"/>
  <c r="AQ139" i="22"/>
  <c r="AO138" i="22"/>
  <c r="AO139" i="22"/>
  <c r="AO140" i="22"/>
  <c r="AO141" i="22"/>
  <c r="AO142" i="22"/>
  <c r="AO143" i="22"/>
  <c r="AO144" i="22"/>
  <c r="AO145" i="22"/>
  <c r="AO146" i="22"/>
  <c r="AO147" i="22"/>
  <c r="AO148" i="22"/>
  <c r="AQ126" i="22"/>
  <c r="AQ127" i="22"/>
  <c r="AQ128" i="22"/>
  <c r="AQ129" i="22"/>
  <c r="AQ130" i="22"/>
  <c r="AQ131" i="22"/>
  <c r="AQ132" i="22"/>
  <c r="AQ133" i="22"/>
  <c r="AQ134" i="22"/>
  <c r="AQ135" i="22"/>
  <c r="AO126" i="22"/>
  <c r="AO127" i="22"/>
  <c r="AO128" i="22"/>
  <c r="AR128" i="22" s="1"/>
  <c r="AO129" i="22"/>
  <c r="AO130" i="22"/>
  <c r="AO131" i="22"/>
  <c r="AO132" i="22"/>
  <c r="AR132" i="22" s="1"/>
  <c r="AO133" i="22"/>
  <c r="AO134" i="22"/>
  <c r="AO135" i="22"/>
  <c r="AQ113" i="22"/>
  <c r="AQ114" i="22"/>
  <c r="AQ115" i="22"/>
  <c r="AQ116" i="22"/>
  <c r="AQ117" i="22"/>
  <c r="AQ118" i="22"/>
  <c r="AQ119" i="22"/>
  <c r="AQ120" i="22"/>
  <c r="AQ121" i="22"/>
  <c r="AQ122" i="22"/>
  <c r="AQ112" i="22"/>
  <c r="AO114" i="22"/>
  <c r="AO113" i="22"/>
  <c r="AR113" i="22" s="1"/>
  <c r="E8" i="22"/>
  <c r="E21" i="22" s="1"/>
  <c r="E34" i="22" s="1"/>
  <c r="E47" i="22" s="1"/>
  <c r="E60" i="22" s="1"/>
  <c r="E73" i="22" s="1"/>
  <c r="E86" i="22" s="1"/>
  <c r="E99" i="22" s="1"/>
  <c r="E112" i="22" s="1"/>
  <c r="E125" i="22" s="1"/>
  <c r="E138" i="22" s="1"/>
  <c r="E151" i="22" s="1"/>
  <c r="E164" i="22" s="1"/>
  <c r="E9" i="22"/>
  <c r="E22" i="22" s="1"/>
  <c r="E35" i="22" s="1"/>
  <c r="E48" i="22" s="1"/>
  <c r="E61" i="22" s="1"/>
  <c r="E74" i="22" s="1"/>
  <c r="E87" i="22" s="1"/>
  <c r="E100" i="22" s="1"/>
  <c r="E113" i="22" s="1"/>
  <c r="E126" i="22" s="1"/>
  <c r="E139" i="22" s="1"/>
  <c r="E152" i="22" s="1"/>
  <c r="E165" i="22" s="1"/>
  <c r="E10" i="22"/>
  <c r="E23" i="22" s="1"/>
  <c r="E36" i="22" s="1"/>
  <c r="E49" i="22" s="1"/>
  <c r="E62" i="22" s="1"/>
  <c r="E75" i="22" s="1"/>
  <c r="E88" i="22" s="1"/>
  <c r="E101" i="22" s="1"/>
  <c r="E114" i="22" s="1"/>
  <c r="E127" i="22" s="1"/>
  <c r="E140" i="22" s="1"/>
  <c r="E153" i="22" s="1"/>
  <c r="E166" i="22" s="1"/>
  <c r="E11" i="22"/>
  <c r="E24" i="22" s="1"/>
  <c r="E37" i="22" s="1"/>
  <c r="E50" i="22" s="1"/>
  <c r="E63" i="22" s="1"/>
  <c r="E76" i="22" s="1"/>
  <c r="E89" i="22" s="1"/>
  <c r="E102" i="22" s="1"/>
  <c r="E115" i="22" s="1"/>
  <c r="E128" i="22" s="1"/>
  <c r="E141" i="22" s="1"/>
  <c r="E154" i="22" s="1"/>
  <c r="E167" i="22" s="1"/>
  <c r="E12" i="22"/>
  <c r="E25" i="22" s="1"/>
  <c r="E38" i="22" s="1"/>
  <c r="E51" i="22" s="1"/>
  <c r="E64" i="22" s="1"/>
  <c r="E77" i="22" s="1"/>
  <c r="E90" i="22" s="1"/>
  <c r="E103" i="22" s="1"/>
  <c r="E116" i="22" s="1"/>
  <c r="E129" i="22" s="1"/>
  <c r="E142" i="22" s="1"/>
  <c r="E155" i="22" s="1"/>
  <c r="E168" i="22" s="1"/>
  <c r="E13" i="22"/>
  <c r="E26" i="22" s="1"/>
  <c r="E39" i="22" s="1"/>
  <c r="E52" i="22" s="1"/>
  <c r="E65" i="22" s="1"/>
  <c r="E78" i="22" s="1"/>
  <c r="E91" i="22" s="1"/>
  <c r="E104" i="22" s="1"/>
  <c r="E117" i="22" s="1"/>
  <c r="E130" i="22" s="1"/>
  <c r="E143" i="22" s="1"/>
  <c r="E156" i="22" s="1"/>
  <c r="E169" i="22" s="1"/>
  <c r="E14" i="22"/>
  <c r="E27" i="22" s="1"/>
  <c r="E40" i="22" s="1"/>
  <c r="E53" i="22" s="1"/>
  <c r="E66" i="22" s="1"/>
  <c r="E79" i="22" s="1"/>
  <c r="E92" i="22" s="1"/>
  <c r="E105" i="22" s="1"/>
  <c r="E118" i="22" s="1"/>
  <c r="E131" i="22" s="1"/>
  <c r="E144" i="22" s="1"/>
  <c r="E157" i="22" s="1"/>
  <c r="E170" i="22" s="1"/>
  <c r="E15" i="22"/>
  <c r="E28" i="22" s="1"/>
  <c r="E41" i="22" s="1"/>
  <c r="E54" i="22" s="1"/>
  <c r="E67" i="22" s="1"/>
  <c r="E80" i="22" s="1"/>
  <c r="E93" i="22" s="1"/>
  <c r="E106" i="22" s="1"/>
  <c r="E119" i="22" s="1"/>
  <c r="E132" i="22" s="1"/>
  <c r="E145" i="22" s="1"/>
  <c r="E158" i="22" s="1"/>
  <c r="E171" i="22" s="1"/>
  <c r="E16" i="22"/>
  <c r="E29" i="22" s="1"/>
  <c r="E42" i="22" s="1"/>
  <c r="E55" i="22" s="1"/>
  <c r="E68" i="22" s="1"/>
  <c r="E81" i="22" s="1"/>
  <c r="E94" i="22" s="1"/>
  <c r="E107" i="22" s="1"/>
  <c r="E120" i="22" s="1"/>
  <c r="E133" i="22" s="1"/>
  <c r="E146" i="22" s="1"/>
  <c r="E159" i="22" s="1"/>
  <c r="E172" i="22" s="1"/>
  <c r="E17" i="22"/>
  <c r="E30" i="22" s="1"/>
  <c r="E43" i="22" s="1"/>
  <c r="E56" i="22" s="1"/>
  <c r="E69" i="22" s="1"/>
  <c r="E82" i="22" s="1"/>
  <c r="E95" i="22" s="1"/>
  <c r="E108" i="22" s="1"/>
  <c r="E121" i="22" s="1"/>
  <c r="E134" i="22" s="1"/>
  <c r="E147" i="22" s="1"/>
  <c r="E160" i="22" s="1"/>
  <c r="E173" i="22" s="1"/>
  <c r="E18" i="22"/>
  <c r="E31" i="22" s="1"/>
  <c r="E44" i="22" s="1"/>
  <c r="E57" i="22" s="1"/>
  <c r="E70" i="22" s="1"/>
  <c r="E83" i="22" s="1"/>
  <c r="E96" i="22" s="1"/>
  <c r="E109" i="22" s="1"/>
  <c r="E122" i="22" s="1"/>
  <c r="E135" i="22" s="1"/>
  <c r="E148" i="22" s="1"/>
  <c r="E161" i="22" s="1"/>
  <c r="E174" i="22" s="1"/>
  <c r="E7" i="22"/>
  <c r="E20" i="22" s="1"/>
  <c r="E33" i="22" s="1"/>
  <c r="E46" i="22" s="1"/>
  <c r="E59" i="22" s="1"/>
  <c r="E72" i="22" s="1"/>
  <c r="E85" i="22" s="1"/>
  <c r="E98" i="22" s="1"/>
  <c r="E111" i="22" s="1"/>
  <c r="E124" i="22" s="1"/>
  <c r="E137" i="22" s="1"/>
  <c r="E150" i="22" s="1"/>
  <c r="E163" i="22" s="1"/>
  <c r="D9" i="22"/>
  <c r="D22" i="22" s="1"/>
  <c r="D35" i="22" s="1"/>
  <c r="D48" i="22" s="1"/>
  <c r="D61" i="22" s="1"/>
  <c r="D74" i="22" s="1"/>
  <c r="D87" i="22" s="1"/>
  <c r="D100" i="22" s="1"/>
  <c r="D113" i="22" s="1"/>
  <c r="D126" i="22" s="1"/>
  <c r="D139" i="22" s="1"/>
  <c r="D152" i="22" s="1"/>
  <c r="D165" i="22" s="1"/>
  <c r="D10" i="22"/>
  <c r="D23" i="22" s="1"/>
  <c r="D36" i="22" s="1"/>
  <c r="D49" i="22" s="1"/>
  <c r="D62" i="22" s="1"/>
  <c r="D75" i="22" s="1"/>
  <c r="D88" i="22" s="1"/>
  <c r="D101" i="22" s="1"/>
  <c r="D114" i="22" s="1"/>
  <c r="D127" i="22" s="1"/>
  <c r="D140" i="22" s="1"/>
  <c r="D153" i="22" s="1"/>
  <c r="D166" i="22" s="1"/>
  <c r="D7" i="22"/>
  <c r="D20" i="22" s="1"/>
  <c r="D33" i="22" s="1"/>
  <c r="D46" i="22" s="1"/>
  <c r="D59" i="22" s="1"/>
  <c r="D72" i="22" s="1"/>
  <c r="D85" i="22" s="1"/>
  <c r="AO174" i="22"/>
  <c r="AQ173" i="22"/>
  <c r="AO173" i="22"/>
  <c r="AQ172" i="22"/>
  <c r="AO172" i="22"/>
  <c r="AO171" i="22"/>
  <c r="AQ170" i="22"/>
  <c r="AO170" i="22"/>
  <c r="AQ169" i="22"/>
  <c r="AO169" i="22"/>
  <c r="AO168" i="22"/>
  <c r="AQ167" i="22"/>
  <c r="AO167" i="22"/>
  <c r="AQ166" i="22"/>
  <c r="AO166" i="22"/>
  <c r="AO165" i="22"/>
  <c r="AQ164" i="22"/>
  <c r="AO164" i="22"/>
  <c r="AQ163" i="22"/>
  <c r="AO163" i="22"/>
  <c r="AQ150" i="22"/>
  <c r="AO150" i="22"/>
  <c r="AQ137" i="22"/>
  <c r="AO137" i="22"/>
  <c r="B137" i="22"/>
  <c r="B150" i="22" s="1"/>
  <c r="B163" i="22" s="1"/>
  <c r="B136" i="22"/>
  <c r="AQ125" i="22"/>
  <c r="AO125" i="22"/>
  <c r="AQ124" i="22"/>
  <c r="AO124" i="22"/>
  <c r="AO122" i="22"/>
  <c r="AO121" i="22"/>
  <c r="AO120" i="22"/>
  <c r="AO119" i="22"/>
  <c r="AR119" i="22" s="1"/>
  <c r="AO118" i="22"/>
  <c r="AO117" i="22"/>
  <c r="AO116" i="22"/>
  <c r="AO115" i="22"/>
  <c r="AR115" i="22" s="1"/>
  <c r="AO112" i="22"/>
  <c r="AO111" i="22"/>
  <c r="B20" i="22"/>
  <c r="B33" i="22" s="1"/>
  <c r="B46" i="22" s="1"/>
  <c r="B59" i="22" s="1"/>
  <c r="B72" i="22" s="1"/>
  <c r="B85" i="22" s="1"/>
  <c r="B98" i="22" s="1"/>
  <c r="B111" i="22" s="1"/>
  <c r="B124" i="22" s="1"/>
  <c r="AQ7" i="22"/>
  <c r="AO7" i="22"/>
  <c r="B6" i="22"/>
  <c r="AI3" i="22"/>
  <c r="AB3" i="22"/>
  <c r="U3" i="22"/>
  <c r="Q3" i="22"/>
  <c r="F3" i="22"/>
  <c r="H186" i="24" l="1"/>
  <c r="L186" i="24" s="1"/>
  <c r="AM111" i="25"/>
  <c r="AM110" i="25" s="1"/>
  <c r="AM6" i="25"/>
  <c r="AM162" i="24"/>
  <c r="AM6" i="24"/>
  <c r="AM136" i="25"/>
  <c r="AM123" i="25"/>
  <c r="H185" i="23"/>
  <c r="L185" i="23" s="1"/>
  <c r="H188" i="25"/>
  <c r="L188" i="25" s="1"/>
  <c r="H191" i="25"/>
  <c r="L191" i="25" s="1"/>
  <c r="H184" i="25"/>
  <c r="L184" i="25" s="1"/>
  <c r="N183" i="25" s="1"/>
  <c r="P183" i="25" s="1"/>
  <c r="H194" i="24"/>
  <c r="L194" i="24" s="1"/>
  <c r="H188" i="24"/>
  <c r="L188" i="24" s="1"/>
  <c r="N183" i="24" s="1"/>
  <c r="P183" i="24" s="1"/>
  <c r="H193" i="23"/>
  <c r="L193" i="23" s="1"/>
  <c r="H187" i="25"/>
  <c r="L187" i="25" s="1"/>
  <c r="AM162" i="25"/>
  <c r="AL196" i="25" s="1"/>
  <c r="AM149" i="24"/>
  <c r="AM110" i="24"/>
  <c r="H194" i="23"/>
  <c r="L194" i="23" s="1"/>
  <c r="AR176" i="23"/>
  <c r="H189" i="23"/>
  <c r="L189" i="23" s="1"/>
  <c r="H192" i="23"/>
  <c r="L192" i="23" s="1"/>
  <c r="L187" i="23"/>
  <c r="N183" i="23" s="1"/>
  <c r="P183" i="23" s="1"/>
  <c r="AR121" i="22"/>
  <c r="AR117" i="22"/>
  <c r="AR156" i="22"/>
  <c r="AR150" i="22"/>
  <c r="AR160" i="22"/>
  <c r="J184" i="22"/>
  <c r="AR155" i="22"/>
  <c r="AR144" i="22"/>
  <c r="AR158" i="22"/>
  <c r="AR154" i="22"/>
  <c r="AR159" i="22"/>
  <c r="AR151" i="22"/>
  <c r="AR118" i="22"/>
  <c r="AR166" i="22"/>
  <c r="AR173" i="22"/>
  <c r="AR114" i="22"/>
  <c r="AR133" i="22"/>
  <c r="AR129" i="22"/>
  <c r="AR146" i="22"/>
  <c r="AR142" i="22"/>
  <c r="AR138" i="22"/>
  <c r="AR152" i="22"/>
  <c r="AR153" i="22"/>
  <c r="AR167" i="22"/>
  <c r="AR172" i="22"/>
  <c r="AR135" i="22"/>
  <c r="AR131" i="22"/>
  <c r="J183" i="22"/>
  <c r="AR134" i="22"/>
  <c r="AR130" i="22"/>
  <c r="AR126" i="22"/>
  <c r="AR161" i="22"/>
  <c r="AR157" i="22"/>
  <c r="AR148" i="22"/>
  <c r="AR140" i="22"/>
  <c r="AR116" i="22"/>
  <c r="AR120" i="22"/>
  <c r="AR163" i="22"/>
  <c r="AR170" i="22"/>
  <c r="AR147" i="22"/>
  <c r="AR143" i="22"/>
  <c r="AR127" i="22"/>
  <c r="AR139" i="22"/>
  <c r="AR164" i="22"/>
  <c r="AR169" i="22"/>
  <c r="AR145" i="22"/>
  <c r="AR141" i="22"/>
  <c r="J190" i="22"/>
  <c r="J189" i="22"/>
  <c r="J191" i="22"/>
  <c r="AR137" i="22"/>
  <c r="J187" i="22"/>
  <c r="J185" i="22"/>
  <c r="J186" i="22"/>
  <c r="J188" i="22"/>
  <c r="J194" i="22"/>
  <c r="AQ176" i="22"/>
  <c r="AR125" i="22"/>
  <c r="AR124" i="22"/>
  <c r="AR112" i="22"/>
  <c r="AR111" i="22"/>
  <c r="D98" i="22"/>
  <c r="D111" i="22" s="1"/>
  <c r="D124" i="22" s="1"/>
  <c r="D137" i="22" s="1"/>
  <c r="D150" i="22" s="1"/>
  <c r="D163" i="22" s="1"/>
  <c r="J192" i="22"/>
  <c r="AO176" i="22"/>
  <c r="J193" i="22"/>
  <c r="H178" i="25" l="1"/>
  <c r="H178" i="24"/>
  <c r="H185" i="22"/>
  <c r="H190" i="22"/>
  <c r="L190" i="22" s="1"/>
  <c r="H188" i="22"/>
  <c r="L188" i="22" s="1"/>
  <c r="H183" i="22"/>
  <c r="L183" i="22" s="1"/>
  <c r="H191" i="22"/>
  <c r="L191" i="22" s="1"/>
  <c r="H186" i="22"/>
  <c r="L186" i="22" s="1"/>
  <c r="H194" i="22"/>
  <c r="L194" i="22" s="1"/>
  <c r="H189" i="22"/>
  <c r="L189" i="22" s="1"/>
  <c r="L185" i="22"/>
  <c r="H184" i="22"/>
  <c r="L184" i="22" s="1"/>
  <c r="H193" i="22"/>
  <c r="L193" i="22" s="1"/>
  <c r="H187" i="22"/>
  <c r="L187" i="22" s="1"/>
  <c r="H192" i="22"/>
  <c r="L192" i="22" s="1"/>
  <c r="AR176" i="22"/>
  <c r="N183" i="22" l="1"/>
  <c r="P183" i="22" s="1"/>
  <c r="E6" i="4" l="1"/>
  <c r="E7" i="4"/>
  <c r="E9" i="4"/>
  <c r="E8" i="4"/>
  <c r="P17" i="13" l="1"/>
  <c r="S6" i="6" l="1"/>
  <c r="D42" i="7" l="1"/>
  <c r="D25" i="9"/>
  <c r="D44" i="2"/>
  <c r="D45" i="16"/>
  <c r="D58" i="6"/>
  <c r="D60" i="7"/>
  <c r="D18" i="2"/>
  <c r="D19" i="16"/>
  <c r="D22" i="6"/>
  <c r="D24" i="7"/>
  <c r="D36" i="2"/>
  <c r="D62" i="2"/>
  <c r="D37" i="16"/>
  <c r="D63" i="16"/>
  <c r="D40" i="6"/>
  <c r="D16" i="7"/>
  <c r="D64" i="16"/>
  <c r="D57" i="17"/>
  <c r="D21" i="17"/>
  <c r="D56" i="15"/>
  <c r="D20" i="15"/>
  <c r="D45" i="14"/>
  <c r="D19" i="14"/>
  <c r="D43" i="13"/>
  <c r="D17" i="13"/>
  <c r="D42" i="12"/>
  <c r="D16" i="12"/>
  <c r="D40" i="11"/>
  <c r="D22" i="11"/>
  <c r="D65" i="10"/>
  <c r="D57" i="10"/>
  <c r="D39" i="10"/>
  <c r="D21" i="10"/>
  <c r="D64" i="9"/>
  <c r="D56" i="9"/>
  <c r="D38" i="9"/>
  <c r="D19" i="9"/>
  <c r="D61" i="8"/>
  <c r="D45" i="8"/>
  <c r="D41" i="8"/>
  <c r="D37" i="8"/>
  <c r="D23" i="8"/>
  <c r="D19" i="8"/>
  <c r="D66" i="7"/>
  <c r="D62" i="7"/>
  <c r="D58" i="7"/>
  <c r="D44" i="7"/>
  <c r="D40" i="7"/>
  <c r="D36" i="7"/>
  <c r="D22" i="7"/>
  <c r="D18" i="7"/>
  <c r="D64" i="6"/>
  <c r="D60" i="6"/>
  <c r="D56" i="6"/>
  <c r="D42" i="6"/>
  <c r="D38" i="6"/>
  <c r="D24" i="6"/>
  <c r="D20" i="6"/>
  <c r="D16" i="6"/>
  <c r="D61" i="16"/>
  <c r="D57" i="16"/>
  <c r="D43" i="16"/>
  <c r="D39" i="16"/>
  <c r="D25" i="16"/>
  <c r="D21" i="16"/>
  <c r="D17" i="16"/>
  <c r="D64" i="2"/>
  <c r="D60" i="2"/>
  <c r="D56" i="2"/>
  <c r="D42" i="2"/>
  <c r="D38" i="2"/>
  <c r="D24" i="2"/>
  <c r="D20" i="2"/>
  <c r="D16" i="2"/>
  <c r="D65" i="17"/>
  <c r="D39" i="17"/>
  <c r="D64" i="15"/>
  <c r="D38" i="15"/>
  <c r="D63" i="14"/>
  <c r="D37" i="14"/>
  <c r="D61" i="13"/>
  <c r="D25" i="13"/>
  <c r="D60" i="12"/>
  <c r="D24" i="12"/>
  <c r="D58" i="11"/>
  <c r="D36" i="11"/>
  <c r="D18" i="11"/>
  <c r="D61" i="10"/>
  <c r="D43" i="10"/>
  <c r="D25" i="10"/>
  <c r="D17" i="10"/>
  <c r="D60" i="9"/>
  <c r="D42" i="9"/>
  <c r="D23" i="9"/>
  <c r="D65" i="8"/>
  <c r="D57" i="8"/>
  <c r="D43" i="8"/>
  <c r="D39" i="8"/>
  <c r="D25" i="8"/>
  <c r="D21" i="8"/>
  <c r="D17" i="8"/>
  <c r="D22" i="2"/>
  <c r="D40" i="2"/>
  <c r="D58" i="2"/>
  <c r="D66" i="2"/>
  <c r="D23" i="16"/>
  <c r="D41" i="16"/>
  <c r="D59" i="16"/>
  <c r="D18" i="6"/>
  <c r="D36" i="6"/>
  <c r="D44" i="6"/>
  <c r="D62" i="6"/>
  <c r="D20" i="7"/>
  <c r="D38" i="7"/>
  <c r="D56" i="7"/>
  <c r="D64" i="7"/>
  <c r="D66" i="17"/>
  <c r="D64" i="17"/>
  <c r="D62" i="17"/>
  <c r="D60" i="17"/>
  <c r="D58" i="17"/>
  <c r="D56" i="17"/>
  <c r="D44" i="17"/>
  <c r="D42" i="17"/>
  <c r="D40" i="17"/>
  <c r="D38" i="17"/>
  <c r="D36" i="17"/>
  <c r="D24" i="17"/>
  <c r="D22" i="17"/>
  <c r="D20" i="17"/>
  <c r="D18" i="17"/>
  <c r="D16" i="17"/>
  <c r="D65" i="15"/>
  <c r="D63" i="15"/>
  <c r="D61" i="15"/>
  <c r="D59" i="15"/>
  <c r="D57" i="15"/>
  <c r="D45" i="15"/>
  <c r="D43" i="15"/>
  <c r="D41" i="15"/>
  <c r="D39" i="15"/>
  <c r="D37" i="15"/>
  <c r="D25" i="15"/>
  <c r="D23" i="15"/>
  <c r="D21" i="15"/>
  <c r="D19" i="15"/>
  <c r="D17" i="15"/>
  <c r="D66" i="14"/>
  <c r="D64" i="14"/>
  <c r="D62" i="14"/>
  <c r="D60" i="14"/>
  <c r="D58" i="14"/>
  <c r="D56" i="14"/>
  <c r="D44" i="14"/>
  <c r="D42" i="14"/>
  <c r="D40" i="14"/>
  <c r="D38" i="14"/>
  <c r="D36" i="14"/>
  <c r="D24" i="14"/>
  <c r="D22" i="14"/>
  <c r="D20" i="14"/>
  <c r="D18" i="14"/>
  <c r="D16" i="14"/>
  <c r="D64" i="13"/>
  <c r="D62" i="13"/>
  <c r="D60" i="13"/>
  <c r="D58" i="13"/>
  <c r="D56" i="13"/>
  <c r="D44" i="13"/>
  <c r="D42" i="13"/>
  <c r="D40" i="13"/>
  <c r="D38" i="13"/>
  <c r="D36" i="13"/>
  <c r="D24" i="13"/>
  <c r="D22" i="13"/>
  <c r="D20" i="13"/>
  <c r="D18" i="13"/>
  <c r="D16" i="13"/>
  <c r="D65" i="12"/>
  <c r="D63" i="12"/>
  <c r="D61" i="12"/>
  <c r="D59" i="12"/>
  <c r="D57" i="12"/>
  <c r="D45" i="12"/>
  <c r="D43" i="12"/>
  <c r="D41" i="12"/>
  <c r="D39" i="12"/>
  <c r="D37" i="12"/>
  <c r="D25" i="12"/>
  <c r="D23" i="12"/>
  <c r="D21" i="12"/>
  <c r="D19" i="12"/>
  <c r="D17" i="12"/>
  <c r="D65" i="11"/>
  <c r="D63" i="11"/>
  <c r="D61" i="11"/>
  <c r="D59" i="11"/>
  <c r="D57" i="11"/>
  <c r="D45" i="11"/>
  <c r="D43" i="11"/>
  <c r="D41" i="11"/>
  <c r="D63" i="17"/>
  <c r="D59" i="17"/>
  <c r="D45" i="17"/>
  <c r="D41" i="17"/>
  <c r="D37" i="17"/>
  <c r="D23" i="17"/>
  <c r="D19" i="17"/>
  <c r="D66" i="15"/>
  <c r="D62" i="15"/>
  <c r="D58" i="15"/>
  <c r="D44" i="15"/>
  <c r="D40" i="15"/>
  <c r="D36" i="15"/>
  <c r="D22" i="15"/>
  <c r="D18" i="15"/>
  <c r="D65" i="14"/>
  <c r="D61" i="14"/>
  <c r="D57" i="14"/>
  <c r="D43" i="14"/>
  <c r="D39" i="14"/>
  <c r="D25" i="14"/>
  <c r="D21" i="14"/>
  <c r="D17" i="14"/>
  <c r="D63" i="13"/>
  <c r="D59" i="13"/>
  <c r="D45" i="13"/>
  <c r="D41" i="13"/>
  <c r="D37" i="13"/>
  <c r="D23" i="13"/>
  <c r="D19" i="13"/>
  <c r="D66" i="12"/>
  <c r="D62" i="12"/>
  <c r="D58" i="12"/>
  <c r="D44" i="12"/>
  <c r="D40" i="12"/>
  <c r="D36" i="12"/>
  <c r="D22" i="12"/>
  <c r="D18" i="12"/>
  <c r="D64" i="11"/>
  <c r="D60" i="11"/>
  <c r="D56" i="11"/>
  <c r="D42" i="11"/>
  <c r="D39" i="11"/>
  <c r="D37" i="11"/>
  <c r="D25" i="11"/>
  <c r="D23" i="11"/>
  <c r="D21" i="11"/>
  <c r="D19" i="11"/>
  <c r="D17" i="11"/>
  <c r="D66" i="10"/>
  <c r="D64" i="10"/>
  <c r="D62" i="10"/>
  <c r="D60" i="10"/>
  <c r="D58" i="10"/>
  <c r="D56" i="10"/>
  <c r="D44" i="10"/>
  <c r="D42" i="10"/>
  <c r="D40" i="10"/>
  <c r="D38" i="10"/>
  <c r="D36" i="10"/>
  <c r="D24" i="10"/>
  <c r="D22" i="10"/>
  <c r="D20" i="10"/>
  <c r="D18" i="10"/>
  <c r="D16" i="10"/>
  <c r="D65" i="9"/>
  <c r="D63" i="9"/>
  <c r="D61" i="9"/>
  <c r="D59" i="9"/>
  <c r="D57" i="9"/>
  <c r="D45" i="9"/>
  <c r="D43" i="9"/>
  <c r="D41" i="9"/>
  <c r="D39" i="9"/>
  <c r="D37" i="9"/>
  <c r="D24" i="9"/>
  <c r="D22" i="9"/>
  <c r="D20" i="9"/>
  <c r="D18" i="9"/>
  <c r="D16" i="9"/>
  <c r="D64" i="8"/>
  <c r="D62" i="8"/>
  <c r="D60" i="8"/>
  <c r="D58" i="8"/>
  <c r="D17" i="2"/>
  <c r="D19" i="2"/>
  <c r="D21" i="2"/>
  <c r="D23" i="2"/>
  <c r="D25" i="2"/>
  <c r="D37" i="2"/>
  <c r="D39" i="2"/>
  <c r="D41" i="2"/>
  <c r="D43" i="2"/>
  <c r="D45" i="2"/>
  <c r="D57" i="2"/>
  <c r="D59" i="2"/>
  <c r="D61" i="2"/>
  <c r="D63" i="2"/>
  <c r="D65" i="2"/>
  <c r="D16" i="16"/>
  <c r="D18" i="16"/>
  <c r="D20" i="16"/>
  <c r="D22" i="16"/>
  <c r="D24" i="16"/>
  <c r="D36" i="16"/>
  <c r="D38" i="16"/>
  <c r="D40" i="16"/>
  <c r="D42" i="16"/>
  <c r="D44" i="16"/>
  <c r="D56" i="16"/>
  <c r="D58" i="16"/>
  <c r="D60" i="16"/>
  <c r="D62" i="16"/>
  <c r="D17" i="6"/>
  <c r="D19" i="6"/>
  <c r="D21" i="6"/>
  <c r="D23" i="6"/>
  <c r="D25" i="6"/>
  <c r="D37" i="6"/>
  <c r="D39" i="6"/>
  <c r="D41" i="6"/>
  <c r="D43" i="6"/>
  <c r="D45" i="6"/>
  <c r="D57" i="6"/>
  <c r="D59" i="6"/>
  <c r="D61" i="6"/>
  <c r="D63" i="6"/>
  <c r="D65" i="6"/>
  <c r="D17" i="7"/>
  <c r="D19" i="7"/>
  <c r="D21" i="7"/>
  <c r="D23" i="7"/>
  <c r="D25" i="7"/>
  <c r="D37" i="7"/>
  <c r="D39" i="7"/>
  <c r="D41" i="7"/>
  <c r="D43" i="7"/>
  <c r="D45" i="7"/>
  <c r="D57" i="7"/>
  <c r="D59" i="7"/>
  <c r="D61" i="7"/>
  <c r="D63" i="7"/>
  <c r="D65" i="7"/>
  <c r="D16" i="8"/>
  <c r="D18" i="8"/>
  <c r="D20" i="8"/>
  <c r="D22" i="8"/>
  <c r="D24" i="8"/>
  <c r="D36" i="8"/>
  <c r="D38" i="8"/>
  <c r="D40" i="8"/>
  <c r="D42" i="8"/>
  <c r="D44" i="8"/>
  <c r="D56" i="8"/>
  <c r="D59" i="8"/>
  <c r="D63" i="8"/>
  <c r="D17" i="9"/>
  <c r="D21" i="9"/>
  <c r="D36" i="9"/>
  <c r="D40" i="9"/>
  <c r="D44" i="9"/>
  <c r="D58" i="9"/>
  <c r="D62" i="9"/>
  <c r="D66" i="9"/>
  <c r="D19" i="10"/>
  <c r="D23" i="10"/>
  <c r="D37" i="10"/>
  <c r="D41" i="10"/>
  <c r="D45" i="10"/>
  <c r="D59" i="10"/>
  <c r="D63" i="10"/>
  <c r="D16" i="11"/>
  <c r="D20" i="11"/>
  <c r="D24" i="11"/>
  <c r="D38" i="11"/>
  <c r="D44" i="11"/>
  <c r="D62" i="11"/>
  <c r="D20" i="12"/>
  <c r="D38" i="12"/>
  <c r="D56" i="12"/>
  <c r="D64" i="12"/>
  <c r="D21" i="13"/>
  <c r="D39" i="13"/>
  <c r="D57" i="13"/>
  <c r="D65" i="13"/>
  <c r="D23" i="14"/>
  <c r="D41" i="14"/>
  <c r="D59" i="14"/>
  <c r="D16" i="15"/>
  <c r="D24" i="15"/>
  <c r="D42" i="15"/>
  <c r="D60" i="15"/>
  <c r="D17" i="17"/>
  <c r="D25" i="17"/>
  <c r="D43" i="17"/>
  <c r="D61" i="17"/>
  <c r="O36" i="2"/>
  <c r="Q32" i="26" l="1"/>
  <c r="Q32" i="27"/>
  <c r="J149" i="27"/>
  <c r="J149" i="26"/>
  <c r="AE58" i="26"/>
  <c r="AE58" i="27"/>
  <c r="R123" i="27"/>
  <c r="R123" i="26"/>
  <c r="O58" i="26"/>
  <c r="O58" i="27"/>
  <c r="Y149" i="27"/>
  <c r="Y149" i="26"/>
  <c r="AL58" i="26"/>
  <c r="AL58" i="27"/>
  <c r="U123" i="27"/>
  <c r="U123" i="26"/>
  <c r="X58" i="26"/>
  <c r="X58" i="27"/>
  <c r="AF45" i="26"/>
  <c r="AF45" i="27"/>
  <c r="V123" i="27"/>
  <c r="V123" i="26"/>
  <c r="Z58" i="26"/>
  <c r="Z58" i="27"/>
  <c r="AD97" i="27"/>
  <c r="AD97" i="26"/>
  <c r="AA136" i="27"/>
  <c r="AA136" i="26"/>
  <c r="O45" i="26"/>
  <c r="O45" i="27"/>
  <c r="Z84" i="27"/>
  <c r="Z84" i="26"/>
  <c r="V58" i="26"/>
  <c r="V58" i="27"/>
  <c r="P136" i="26"/>
  <c r="P136" i="27"/>
  <c r="AG19" i="27"/>
  <c r="AG19" i="26"/>
  <c r="L58" i="27"/>
  <c r="L58" i="26"/>
  <c r="N136" i="27"/>
  <c r="N136" i="26"/>
  <c r="AD110" i="27"/>
  <c r="AD110" i="26"/>
  <c r="AH162" i="26"/>
  <c r="AH162" i="27"/>
  <c r="X19" i="27"/>
  <c r="X19" i="26"/>
  <c r="O123" i="27"/>
  <c r="O123" i="26"/>
  <c r="AB45" i="26"/>
  <c r="AB45" i="27"/>
  <c r="Y19" i="27"/>
  <c r="Y19" i="26"/>
  <c r="S6" i="27"/>
  <c r="S6" i="26"/>
  <c r="AA110" i="26"/>
  <c r="AA110" i="27"/>
  <c r="AI84" i="26"/>
  <c r="AI84" i="27"/>
  <c r="Q45" i="26"/>
  <c r="Q45" i="27"/>
  <c r="AJ6" i="26"/>
  <c r="AJ6" i="27"/>
  <c r="AB58" i="27"/>
  <c r="AB58" i="26"/>
  <c r="Z45" i="26"/>
  <c r="Z45" i="27"/>
  <c r="W19" i="27"/>
  <c r="W19" i="26"/>
  <c r="R149" i="26"/>
  <c r="R149" i="27"/>
  <c r="W58" i="26"/>
  <c r="W58" i="27"/>
  <c r="X71" i="27"/>
  <c r="X71" i="26"/>
  <c r="AB84" i="27"/>
  <c r="AB84" i="26"/>
  <c r="AE110" i="27"/>
  <c r="AE110" i="26"/>
  <c r="AH136" i="26"/>
  <c r="AH136" i="27"/>
  <c r="AK84" i="26"/>
  <c r="AK84" i="27"/>
  <c r="H110" i="27"/>
  <c r="H110" i="26"/>
  <c r="J123" i="27"/>
  <c r="J123" i="26"/>
  <c r="K136" i="27"/>
  <c r="K136" i="26"/>
  <c r="L162" i="27"/>
  <c r="L162" i="26"/>
  <c r="T32" i="26"/>
  <c r="T32" i="27"/>
  <c r="U45" i="27"/>
  <c r="U45" i="26"/>
  <c r="Q110" i="27"/>
  <c r="Q110" i="26"/>
  <c r="I149" i="27"/>
  <c r="I149" i="26"/>
  <c r="N32" i="26"/>
  <c r="N32" i="27"/>
  <c r="AJ58" i="27"/>
  <c r="AJ58" i="26"/>
  <c r="AC162" i="27"/>
  <c r="AC162" i="26"/>
  <c r="AC110" i="27"/>
  <c r="AC110" i="26"/>
  <c r="W71" i="27"/>
  <c r="W71" i="26"/>
  <c r="X45" i="26"/>
  <c r="X45" i="27"/>
  <c r="W32" i="26"/>
  <c r="W32" i="27"/>
  <c r="U19" i="27"/>
  <c r="U19" i="26"/>
  <c r="P149" i="26"/>
  <c r="P149" i="27"/>
  <c r="O6" i="27"/>
  <c r="O6" i="26"/>
  <c r="Y58" i="26"/>
  <c r="Y58" i="27"/>
  <c r="Z71" i="27"/>
  <c r="Z71" i="26"/>
  <c r="AF84" i="26"/>
  <c r="AF84" i="27"/>
  <c r="AI110" i="27"/>
  <c r="AI110" i="26"/>
  <c r="AL136" i="27"/>
  <c r="AL136" i="26"/>
  <c r="I97" i="27"/>
  <c r="I97" i="26"/>
  <c r="J110" i="26"/>
  <c r="J110" i="27"/>
  <c r="L123" i="26"/>
  <c r="L123" i="27"/>
  <c r="M136" i="27"/>
  <c r="M136" i="26"/>
  <c r="N162" i="27"/>
  <c r="N162" i="26"/>
  <c r="L32" i="27"/>
  <c r="L32" i="26"/>
  <c r="Y45" i="26"/>
  <c r="Y45" i="27"/>
  <c r="AG110" i="27"/>
  <c r="AG110" i="26"/>
  <c r="M149" i="27"/>
  <c r="M149" i="26"/>
  <c r="R32" i="26"/>
  <c r="R32" i="27"/>
  <c r="M71" i="26"/>
  <c r="M71" i="27"/>
  <c r="AJ149" i="26"/>
  <c r="AJ149" i="27"/>
  <c r="U110" i="27"/>
  <c r="U110" i="26"/>
  <c r="S71" i="27"/>
  <c r="S71" i="26"/>
  <c r="V45" i="26"/>
  <c r="V45" i="27"/>
  <c r="U32" i="26"/>
  <c r="U32" i="27"/>
  <c r="S19" i="27"/>
  <c r="S19" i="26"/>
  <c r="N149" i="26"/>
  <c r="N149" i="27"/>
  <c r="M6" i="26"/>
  <c r="M6" i="27"/>
  <c r="AA58" i="26"/>
  <c r="AA58" i="27"/>
  <c r="AB71" i="26"/>
  <c r="AB71" i="27"/>
  <c r="AJ84" i="26"/>
  <c r="AJ84" i="27"/>
  <c r="I123" i="26"/>
  <c r="I123" i="27"/>
  <c r="K162" i="27"/>
  <c r="K162" i="26"/>
  <c r="K97" i="27"/>
  <c r="K97" i="26"/>
  <c r="L110" i="26"/>
  <c r="L110" i="27"/>
  <c r="N123" i="26"/>
  <c r="N123" i="27"/>
  <c r="O136" i="26"/>
  <c r="O136" i="27"/>
  <c r="P162" i="26"/>
  <c r="P162" i="27"/>
  <c r="AH19" i="27"/>
  <c r="AH19" i="26"/>
  <c r="AC45" i="26"/>
  <c r="AC45" i="27"/>
  <c r="S123" i="27"/>
  <c r="S123" i="26"/>
  <c r="Q149" i="26"/>
  <c r="Q149" i="27"/>
  <c r="V32" i="26"/>
  <c r="V32" i="27"/>
  <c r="H32" i="27"/>
  <c r="H32" i="26"/>
  <c r="K71" i="26"/>
  <c r="K71" i="27"/>
  <c r="I6" i="27"/>
  <c r="I6" i="26"/>
  <c r="N97" i="27"/>
  <c r="N97" i="26"/>
  <c r="T162" i="26"/>
  <c r="T162" i="27"/>
  <c r="AD32" i="26"/>
  <c r="AD32" i="27"/>
  <c r="P45" i="26"/>
  <c r="P45" i="27"/>
  <c r="AD45" i="27"/>
  <c r="AD45" i="26"/>
  <c r="Q97" i="27"/>
  <c r="Q97" i="26"/>
  <c r="V162" i="26"/>
  <c r="V162" i="27"/>
  <c r="AJ136" i="27"/>
  <c r="AJ136" i="26"/>
  <c r="N45" i="27"/>
  <c r="N45" i="26"/>
  <c r="K19" i="27"/>
  <c r="K19" i="26"/>
  <c r="AJ71" i="26"/>
  <c r="AJ71" i="27"/>
  <c r="AA162" i="27"/>
  <c r="AA162" i="26"/>
  <c r="X162" i="26"/>
  <c r="X162" i="27"/>
  <c r="I162" i="27"/>
  <c r="I162" i="26"/>
  <c r="J45" i="26"/>
  <c r="J45" i="27"/>
  <c r="AG6" i="26"/>
  <c r="AG6" i="27"/>
  <c r="I84" i="27"/>
  <c r="I84" i="26"/>
  <c r="AI162" i="26"/>
  <c r="AI162" i="27"/>
  <c r="Z123" i="27"/>
  <c r="Z123" i="26"/>
  <c r="AB162" i="27"/>
  <c r="AB162" i="26"/>
  <c r="Q71" i="26"/>
  <c r="Q71" i="27"/>
  <c r="X97" i="26"/>
  <c r="X97" i="27"/>
  <c r="H45" i="26"/>
  <c r="H45" i="27"/>
  <c r="P84" i="26"/>
  <c r="P84" i="27"/>
  <c r="AI32" i="27"/>
  <c r="AI32" i="26"/>
  <c r="AA6" i="26"/>
  <c r="AA6" i="27"/>
  <c r="O84" i="26"/>
  <c r="O84" i="27"/>
  <c r="AC97" i="27"/>
  <c r="AC97" i="26"/>
  <c r="AG136" i="26"/>
  <c r="AG136" i="27"/>
  <c r="J84" i="27"/>
  <c r="J84" i="26"/>
  <c r="AA45" i="26"/>
  <c r="AA45" i="27"/>
  <c r="AE71" i="26"/>
  <c r="AE71" i="27"/>
  <c r="AA32" i="26"/>
  <c r="AA32" i="27"/>
  <c r="T149" i="26"/>
  <c r="T149" i="27"/>
  <c r="U58" i="27"/>
  <c r="U58" i="26"/>
  <c r="X84" i="27"/>
  <c r="X84" i="26"/>
  <c r="AD136" i="27"/>
  <c r="AD136" i="26"/>
  <c r="AK97" i="26"/>
  <c r="AK97" i="27"/>
  <c r="J162" i="27"/>
  <c r="J162" i="26"/>
  <c r="AB32" i="27"/>
  <c r="AB32" i="26"/>
  <c r="AF97" i="27"/>
  <c r="AF97" i="26"/>
  <c r="J32" i="26"/>
  <c r="J32" i="27"/>
  <c r="AK110" i="27"/>
  <c r="AK110" i="26"/>
  <c r="AA71" i="26"/>
  <c r="AA71" i="27"/>
  <c r="Y32" i="27"/>
  <c r="Y32" i="26"/>
  <c r="Q6" i="26"/>
  <c r="Q6" i="27"/>
  <c r="M110" i="27"/>
  <c r="M110" i="26"/>
  <c r="O71" i="26"/>
  <c r="O71" i="27"/>
  <c r="T45" i="27"/>
  <c r="T45" i="26"/>
  <c r="S32" i="27"/>
  <c r="S32" i="26"/>
  <c r="Q19" i="26"/>
  <c r="Q19" i="27"/>
  <c r="L149" i="27"/>
  <c r="L149" i="26"/>
  <c r="K6" i="26"/>
  <c r="K6" i="27"/>
  <c r="AC58" i="26"/>
  <c r="AC58" i="27"/>
  <c r="AD71" i="26"/>
  <c r="AD71" i="27"/>
  <c r="J97" i="27"/>
  <c r="J97" i="26"/>
  <c r="M123" i="26"/>
  <c r="M123" i="27"/>
  <c r="O162" i="27"/>
  <c r="O162" i="26"/>
  <c r="M97" i="27"/>
  <c r="M97" i="26"/>
  <c r="N110" i="27"/>
  <c r="N110" i="26"/>
  <c r="P123" i="27"/>
  <c r="P123" i="26"/>
  <c r="Q136" i="26"/>
  <c r="Q136" i="27"/>
  <c r="R162" i="26"/>
  <c r="R162" i="27"/>
  <c r="Z19" i="26"/>
  <c r="Z19" i="27"/>
  <c r="AK45" i="27"/>
  <c r="AK45" i="26"/>
  <c r="AI123" i="27"/>
  <c r="AI123" i="26"/>
  <c r="U149" i="26"/>
  <c r="U149" i="27"/>
  <c r="Z32" i="26"/>
  <c r="Z32" i="27"/>
  <c r="AC71" i="26"/>
  <c r="AC71" i="27"/>
  <c r="V19" i="26"/>
  <c r="V19" i="27"/>
  <c r="AI149" i="26"/>
  <c r="AI149" i="27"/>
  <c r="R45" i="26"/>
  <c r="R45" i="27"/>
  <c r="P110" i="27"/>
  <c r="P110" i="26"/>
  <c r="AB97" i="27"/>
  <c r="AB97" i="26"/>
  <c r="T123" i="27"/>
  <c r="T123" i="26"/>
  <c r="AC149" i="27"/>
  <c r="AC149" i="26"/>
  <c r="AH32" i="26"/>
  <c r="AH32" i="27"/>
  <c r="N84" i="26"/>
  <c r="N84" i="27"/>
  <c r="S149" i="26"/>
  <c r="S149" i="27"/>
  <c r="AH6" i="27"/>
  <c r="AH6" i="26"/>
  <c r="AJ97" i="27"/>
  <c r="AJ97" i="26"/>
  <c r="AF71" i="26"/>
  <c r="AF71" i="27"/>
  <c r="T136" i="27"/>
  <c r="T136" i="26"/>
  <c r="M19" i="26"/>
  <c r="M19" i="27"/>
  <c r="U136" i="27"/>
  <c r="U136" i="26"/>
  <c r="T97" i="27"/>
  <c r="T97" i="26"/>
  <c r="V97" i="26"/>
  <c r="V97" i="27"/>
  <c r="W136" i="27"/>
  <c r="W136" i="26"/>
  <c r="AF58" i="26"/>
  <c r="AF58" i="27"/>
  <c r="U162" i="26"/>
  <c r="U162" i="27"/>
  <c r="AG149" i="26"/>
  <c r="AG149" i="27"/>
  <c r="AL32" i="26"/>
  <c r="AL32" i="27"/>
  <c r="V84" i="26"/>
  <c r="V84" i="27"/>
  <c r="Q162" i="26"/>
  <c r="Q162" i="27"/>
  <c r="L97" i="27"/>
  <c r="L97" i="26"/>
  <c r="AD58" i="26"/>
  <c r="AD58" i="27"/>
  <c r="L45" i="26"/>
  <c r="L45" i="27"/>
  <c r="K32" i="26"/>
  <c r="K32" i="27"/>
  <c r="I19" i="27"/>
  <c r="I19" i="26"/>
  <c r="AI6" i="27"/>
  <c r="AI6" i="26"/>
  <c r="AH45" i="26"/>
  <c r="AH45" i="27"/>
  <c r="AK58" i="27"/>
  <c r="AK58" i="26"/>
  <c r="AL71" i="27"/>
  <c r="AL71" i="26"/>
  <c r="Z97" i="27"/>
  <c r="Z97" i="26"/>
  <c r="AC123" i="26"/>
  <c r="AC123" i="27"/>
  <c r="AE162" i="27"/>
  <c r="AE162" i="26"/>
  <c r="U97" i="26"/>
  <c r="U97" i="27"/>
  <c r="V110" i="26"/>
  <c r="V110" i="27"/>
  <c r="X123" i="27"/>
  <c r="X123" i="26"/>
  <c r="Y136" i="27"/>
  <c r="Y136" i="26"/>
  <c r="Z162" i="27"/>
  <c r="Z162" i="26"/>
  <c r="W149" i="27"/>
  <c r="W149" i="26"/>
  <c r="I71" i="26"/>
  <c r="I71" i="27"/>
  <c r="AK162" i="26"/>
  <c r="AK162" i="27"/>
  <c r="H19" i="27"/>
  <c r="H19" i="26"/>
  <c r="K45" i="26"/>
  <c r="K45" i="27"/>
  <c r="H97" i="26"/>
  <c r="H97" i="27"/>
  <c r="R6" i="27"/>
  <c r="R6" i="26"/>
  <c r="P32" i="26"/>
  <c r="P32" i="27"/>
  <c r="N19" i="27"/>
  <c r="N19" i="26"/>
  <c r="S136" i="26"/>
  <c r="S136" i="27"/>
  <c r="AG162" i="26"/>
  <c r="AG162" i="27"/>
  <c r="W162" i="26"/>
  <c r="W162" i="27"/>
  <c r="AH58" i="27"/>
  <c r="AH58" i="26"/>
  <c r="T110" i="27"/>
  <c r="T110" i="26"/>
  <c r="AH149" i="26"/>
  <c r="AH149" i="27"/>
  <c r="X110" i="27"/>
  <c r="X110" i="26"/>
  <c r="AE6" i="27"/>
  <c r="AE6" i="26"/>
  <c r="H58" i="26"/>
  <c r="H58" i="27"/>
  <c r="J71" i="26"/>
  <c r="J71" i="27"/>
  <c r="K84" i="27"/>
  <c r="K84" i="26"/>
  <c r="AH97" i="26"/>
  <c r="AH97" i="27"/>
  <c r="W84" i="27"/>
  <c r="W84" i="26"/>
  <c r="Y97" i="27"/>
  <c r="Y97" i="26"/>
  <c r="Z110" i="26"/>
  <c r="Z110" i="27"/>
  <c r="AB123" i="26"/>
  <c r="AB123" i="27"/>
  <c r="AC136" i="27"/>
  <c r="AC136" i="26"/>
  <c r="AD162" i="27"/>
  <c r="AD162" i="26"/>
  <c r="AL6" i="26"/>
  <c r="AL6" i="27"/>
  <c r="Y71" i="27"/>
  <c r="Y71" i="26"/>
  <c r="L6" i="26"/>
  <c r="L6" i="27"/>
  <c r="P19" i="26"/>
  <c r="P19" i="27"/>
  <c r="S45" i="27"/>
  <c r="S45" i="26"/>
  <c r="I110" i="26"/>
  <c r="I110" i="27"/>
  <c r="X136" i="27"/>
  <c r="X136" i="26"/>
  <c r="T84" i="26"/>
  <c r="T84" i="27"/>
  <c r="R58" i="27"/>
  <c r="R58" i="26"/>
  <c r="AK32" i="26"/>
  <c r="AK32" i="27"/>
  <c r="AI19" i="27"/>
  <c r="AI19" i="26"/>
  <c r="AD149" i="26"/>
  <c r="AD149" i="27"/>
  <c r="AC6" i="26"/>
  <c r="AC6" i="27"/>
  <c r="J58" i="26"/>
  <c r="J58" i="27"/>
  <c r="L71" i="26"/>
  <c r="L71" i="27"/>
  <c r="M84" i="26"/>
  <c r="M84" i="27"/>
  <c r="AL97" i="26"/>
  <c r="AL97" i="27"/>
  <c r="Y84" i="27"/>
  <c r="Y84" i="26"/>
  <c r="AA97" i="27"/>
  <c r="AA97" i="26"/>
  <c r="AB110" i="26"/>
  <c r="AB110" i="27"/>
  <c r="AD123" i="26"/>
  <c r="AD123" i="27"/>
  <c r="AE136" i="26"/>
  <c r="AE136" i="27"/>
  <c r="AF162" i="26"/>
  <c r="AF162" i="27"/>
  <c r="AD6" i="27"/>
  <c r="AD6" i="26"/>
  <c r="AG71" i="27"/>
  <c r="AG71" i="26"/>
  <c r="P6" i="26"/>
  <c r="P6" i="27"/>
  <c r="T19" i="26"/>
  <c r="T19" i="27"/>
  <c r="W45" i="27"/>
  <c r="W45" i="26"/>
  <c r="Y110" i="26"/>
  <c r="Y110" i="27"/>
  <c r="K149" i="27"/>
  <c r="K149" i="26"/>
  <c r="J6" i="26"/>
  <c r="J6" i="27"/>
  <c r="AF32" i="26"/>
  <c r="AF32" i="27"/>
  <c r="AD19" i="27"/>
  <c r="AD19" i="26"/>
  <c r="O19" i="26"/>
  <c r="O19" i="27"/>
  <c r="O97" i="27"/>
  <c r="O97" i="26"/>
  <c r="R19" i="27"/>
  <c r="R19" i="26"/>
  <c r="AK71" i="26"/>
  <c r="AK71" i="27"/>
  <c r="O32" i="26"/>
  <c r="O32" i="27"/>
  <c r="H149" i="27"/>
  <c r="H149" i="26"/>
  <c r="R97" i="26"/>
  <c r="R97" i="27"/>
  <c r="R110" i="27"/>
  <c r="R110" i="26"/>
  <c r="J19" i="27"/>
  <c r="J19" i="26"/>
  <c r="Y162" i="27"/>
  <c r="Y162" i="26"/>
  <c r="M32" i="26"/>
  <c r="M32" i="27"/>
  <c r="AI58" i="27"/>
  <c r="AI58" i="26"/>
  <c r="S97" i="26"/>
  <c r="S97" i="27"/>
  <c r="AE149" i="26"/>
  <c r="AE149" i="27"/>
  <c r="AH84" i="27"/>
  <c r="AH84" i="26"/>
  <c r="I32" i="27"/>
  <c r="I32" i="26"/>
  <c r="AJ45" i="27"/>
  <c r="AJ45" i="26"/>
  <c r="AG123" i="27"/>
  <c r="AG123" i="26"/>
  <c r="W97" i="26"/>
  <c r="W97" i="27"/>
  <c r="O149" i="26"/>
  <c r="O149" i="27"/>
  <c r="L19" i="27"/>
  <c r="L19" i="26"/>
  <c r="AF136" i="26"/>
  <c r="AF136" i="27"/>
  <c r="AK19" i="27"/>
  <c r="AK19" i="26"/>
  <c r="M58" i="26"/>
  <c r="M58" i="27"/>
  <c r="AB149" i="27"/>
  <c r="AB149" i="26"/>
  <c r="N71" i="27"/>
  <c r="N71" i="26"/>
  <c r="AA84" i="27"/>
  <c r="AA84" i="26"/>
  <c r="AF123" i="27"/>
  <c r="AF123" i="26"/>
  <c r="V6" i="26"/>
  <c r="V6" i="27"/>
  <c r="T6" i="26"/>
  <c r="T6" i="27"/>
  <c r="K123" i="26"/>
  <c r="K123" i="27"/>
  <c r="L84" i="27"/>
  <c r="L84" i="26"/>
  <c r="I58" i="26"/>
  <c r="I58" i="27"/>
  <c r="AG32" i="26"/>
  <c r="AG32" i="27"/>
  <c r="AE19" i="26"/>
  <c r="AE19" i="27"/>
  <c r="Z149" i="27"/>
  <c r="Z149" i="26"/>
  <c r="Y6" i="27"/>
  <c r="Y6" i="26"/>
  <c r="N58" i="26"/>
  <c r="N58" i="27"/>
  <c r="P71" i="26"/>
  <c r="P71" i="27"/>
  <c r="Q84" i="26"/>
  <c r="Q84" i="27"/>
  <c r="O110" i="27"/>
  <c r="O110" i="26"/>
  <c r="R136" i="26"/>
  <c r="R136" i="27"/>
  <c r="AC84" i="26"/>
  <c r="AC84" i="27"/>
  <c r="AE97" i="27"/>
  <c r="AE97" i="26"/>
  <c r="AF110" i="27"/>
  <c r="AF110" i="26"/>
  <c r="AH123" i="27"/>
  <c r="AH123" i="26"/>
  <c r="AI136" i="26"/>
  <c r="AI136" i="27"/>
  <c r="AJ162" i="26"/>
  <c r="AJ162" i="27"/>
  <c r="N6" i="27"/>
  <c r="N6" i="26"/>
  <c r="R84" i="27"/>
  <c r="R84" i="26"/>
  <c r="X6" i="26"/>
  <c r="X6" i="27"/>
  <c r="AB19" i="27"/>
  <c r="AB19" i="26"/>
  <c r="AG45" i="26"/>
  <c r="AG45" i="27"/>
  <c r="AA123" i="26"/>
  <c r="AA123" i="27"/>
  <c r="AE123" i="27"/>
  <c r="AE123" i="26"/>
  <c r="H84" i="27"/>
  <c r="H84" i="26"/>
  <c r="AI45" i="27"/>
  <c r="AI45" i="26"/>
  <c r="AE32" i="26"/>
  <c r="AE32" i="27"/>
  <c r="AC19" i="26"/>
  <c r="AC19" i="27"/>
  <c r="X149" i="27"/>
  <c r="X149" i="26"/>
  <c r="W6" i="26"/>
  <c r="W6" i="27"/>
  <c r="P58" i="26"/>
  <c r="P58" i="27"/>
  <c r="R71" i="26"/>
  <c r="R71" i="27"/>
  <c r="S84" i="26"/>
  <c r="S84" i="27"/>
  <c r="S110" i="27"/>
  <c r="S110" i="26"/>
  <c r="V136" i="27"/>
  <c r="V136" i="26"/>
  <c r="AE84" i="26"/>
  <c r="AE84" i="27"/>
  <c r="AG97" i="27"/>
  <c r="AG97" i="26"/>
  <c r="AH110" i="27"/>
  <c r="AH110" i="26"/>
  <c r="AK136" i="27"/>
  <c r="AK136" i="26"/>
  <c r="AL162" i="26"/>
  <c r="AL162" i="27"/>
  <c r="I45" i="26"/>
  <c r="I45" i="27"/>
  <c r="AD84" i="26"/>
  <c r="AD84" i="27"/>
  <c r="AB6" i="26"/>
  <c r="AB6" i="27"/>
  <c r="AF19" i="26"/>
  <c r="AF19" i="27"/>
  <c r="K58" i="26"/>
  <c r="K58" i="27"/>
  <c r="L136" i="27"/>
  <c r="L136" i="26"/>
  <c r="W123" i="27"/>
  <c r="W123" i="26"/>
  <c r="AI71" i="26"/>
  <c r="AI71" i="27"/>
  <c r="AE45" i="26"/>
  <c r="AE45" i="27"/>
  <c r="AC32" i="26"/>
  <c r="AC32" i="27"/>
  <c r="AA19" i="27"/>
  <c r="AA19" i="26"/>
  <c r="V149" i="27"/>
  <c r="V149" i="26"/>
  <c r="U6" i="26"/>
  <c r="U6" i="27"/>
  <c r="S58" i="27"/>
  <c r="S58" i="26"/>
  <c r="U84" i="26"/>
  <c r="U84" i="27"/>
  <c r="W110" i="26"/>
  <c r="W110" i="27"/>
  <c r="Z136" i="27"/>
  <c r="Z136" i="26"/>
  <c r="AG84" i="26"/>
  <c r="AG84" i="27"/>
  <c r="AI97" i="26"/>
  <c r="AI97" i="27"/>
  <c r="AJ110" i="27"/>
  <c r="AJ110" i="26"/>
  <c r="H162" i="26"/>
  <c r="H162" i="27"/>
  <c r="AJ32" i="26"/>
  <c r="AJ32" i="27"/>
  <c r="M45" i="26"/>
  <c r="M45" i="27"/>
  <c r="P97" i="27"/>
  <c r="P97" i="26"/>
  <c r="AF6" i="26"/>
  <c r="AF6" i="27"/>
  <c r="AJ19" i="26"/>
  <c r="AJ19" i="27"/>
  <c r="T58" i="27"/>
  <c r="T58" i="26"/>
  <c r="AB136" i="27"/>
  <c r="AB136" i="26"/>
  <c r="AA149" i="27"/>
  <c r="AA149" i="26"/>
  <c r="S162" i="26"/>
  <c r="S162" i="27"/>
  <c r="AH71" i="26"/>
  <c r="AH71" i="27"/>
  <c r="Y123" i="26"/>
  <c r="Y123" i="27"/>
  <c r="H6" i="26"/>
  <c r="H6" i="27"/>
  <c r="K110" i="26"/>
  <c r="K110" i="27"/>
  <c r="H123" i="27"/>
  <c r="H123" i="26"/>
  <c r="M162" i="27"/>
  <c r="M162" i="26"/>
  <c r="Z6" i="26"/>
  <c r="Z6" i="27"/>
  <c r="Q123" i="27"/>
  <c r="Q123" i="26"/>
  <c r="AG58" i="27"/>
  <c r="AG58" i="26"/>
  <c r="AK6" i="26"/>
  <c r="AK6" i="27"/>
  <c r="H71" i="26"/>
  <c r="H71" i="27"/>
  <c r="AF149" i="26"/>
  <c r="AF149" i="27"/>
  <c r="Q58" i="27"/>
  <c r="Q58" i="26"/>
  <c r="X32" i="27"/>
  <c r="X32" i="26"/>
  <c r="S19" i="22"/>
  <c r="S19" i="25"/>
  <c r="S19" i="24"/>
  <c r="S19" i="23"/>
  <c r="I123" i="22"/>
  <c r="I123" i="23"/>
  <c r="I123" i="25"/>
  <c r="I123" i="24"/>
  <c r="L110" i="22"/>
  <c r="L110" i="25"/>
  <c r="L110" i="24"/>
  <c r="L110" i="23"/>
  <c r="O136" i="22"/>
  <c r="O136" i="25"/>
  <c r="O136" i="24"/>
  <c r="O136" i="23"/>
  <c r="AH19" i="22"/>
  <c r="AH19" i="24"/>
  <c r="AH19" i="25"/>
  <c r="AH19" i="23"/>
  <c r="AC45" i="22"/>
  <c r="AC45" i="24"/>
  <c r="AC45" i="23"/>
  <c r="AC45" i="25"/>
  <c r="S123" i="22"/>
  <c r="S123" i="25"/>
  <c r="S123" i="23"/>
  <c r="S123" i="24"/>
  <c r="Q149" i="22"/>
  <c r="Q149" i="23"/>
  <c r="Q149" i="25"/>
  <c r="Q149" i="24"/>
  <c r="V32" i="22"/>
  <c r="V32" i="24"/>
  <c r="V32" i="25"/>
  <c r="V32" i="23"/>
  <c r="H32" i="22"/>
  <c r="H32" i="25"/>
  <c r="H32" i="23"/>
  <c r="H32" i="24"/>
  <c r="M110" i="22"/>
  <c r="M110" i="25"/>
  <c r="M110" i="24"/>
  <c r="M110" i="23"/>
  <c r="O71" i="22"/>
  <c r="O71" i="24"/>
  <c r="O71" i="25"/>
  <c r="O71" i="23"/>
  <c r="T45" i="22"/>
  <c r="T45" i="24"/>
  <c r="T45" i="25"/>
  <c r="T45" i="23"/>
  <c r="S32" i="22"/>
  <c r="S32" i="25"/>
  <c r="S32" i="24"/>
  <c r="S32" i="23"/>
  <c r="Q19" i="22"/>
  <c r="Q19" i="24"/>
  <c r="Q19" i="25"/>
  <c r="Q19" i="23"/>
  <c r="L149" i="22"/>
  <c r="L149" i="24"/>
  <c r="L149" i="25"/>
  <c r="L149" i="23"/>
  <c r="K6" i="22"/>
  <c r="K6" i="24"/>
  <c r="K6" i="25"/>
  <c r="K6" i="23"/>
  <c r="AC58" i="22"/>
  <c r="AC58" i="24"/>
  <c r="AC58" i="25"/>
  <c r="AC58" i="23"/>
  <c r="AD71" i="22"/>
  <c r="AD71" i="25"/>
  <c r="AD71" i="23"/>
  <c r="AD71" i="24"/>
  <c r="J97" i="22"/>
  <c r="J97" i="24"/>
  <c r="J97" i="25"/>
  <c r="J97" i="23"/>
  <c r="M123" i="22"/>
  <c r="M123" i="24"/>
  <c r="M123" i="25"/>
  <c r="M123" i="23"/>
  <c r="O162" i="22"/>
  <c r="O162" i="24"/>
  <c r="O162" i="25"/>
  <c r="O162" i="23"/>
  <c r="M97" i="22"/>
  <c r="M97" i="24"/>
  <c r="M97" i="25"/>
  <c r="M97" i="23"/>
  <c r="N110" i="22"/>
  <c r="N110" i="24"/>
  <c r="N110" i="23"/>
  <c r="N110" i="25"/>
  <c r="P123" i="22"/>
  <c r="P123" i="25"/>
  <c r="P123" i="24"/>
  <c r="P123" i="23"/>
  <c r="Q136" i="22"/>
  <c r="Q136" i="24"/>
  <c r="Q136" i="23"/>
  <c r="Q136" i="25"/>
  <c r="R162" i="22"/>
  <c r="R162" i="24"/>
  <c r="R162" i="23"/>
  <c r="R162" i="25"/>
  <c r="Z19" i="22"/>
  <c r="Z19" i="25"/>
  <c r="Z19" i="24"/>
  <c r="Z19" i="23"/>
  <c r="AK45" i="22"/>
  <c r="AK45" i="24"/>
  <c r="AK45" i="25"/>
  <c r="AK45" i="23"/>
  <c r="AI123" i="22"/>
  <c r="AI123" i="25"/>
  <c r="AI123" i="23"/>
  <c r="AI123" i="24"/>
  <c r="U149" i="22"/>
  <c r="U149" i="24"/>
  <c r="U149" i="25"/>
  <c r="U149" i="23"/>
  <c r="Z32" i="22"/>
  <c r="Z32" i="24"/>
  <c r="Z32" i="25"/>
  <c r="Z32" i="23"/>
  <c r="AC71" i="22"/>
  <c r="AC71" i="25"/>
  <c r="AC71" i="23"/>
  <c r="AC71" i="24"/>
  <c r="V19" i="22"/>
  <c r="V19" i="25"/>
  <c r="V19" i="23"/>
  <c r="V19" i="24"/>
  <c r="AC110" i="22"/>
  <c r="AC110" i="25"/>
  <c r="AC110" i="24"/>
  <c r="AC110" i="23"/>
  <c r="AJ84" i="22"/>
  <c r="AJ84" i="24"/>
  <c r="AJ84" i="25"/>
  <c r="AJ84" i="23"/>
  <c r="P162" i="22"/>
  <c r="P162" i="24"/>
  <c r="P162" i="25"/>
  <c r="P162" i="23"/>
  <c r="AJ97" i="22"/>
  <c r="AJ97" i="25"/>
  <c r="AJ97" i="23"/>
  <c r="AJ97" i="24"/>
  <c r="K71" i="22"/>
  <c r="K71" i="25"/>
  <c r="K71" i="23"/>
  <c r="K71" i="24"/>
  <c r="R45" i="22"/>
  <c r="R45" i="25"/>
  <c r="R45" i="23"/>
  <c r="R45" i="24"/>
  <c r="Q32" i="22"/>
  <c r="Q32" i="25"/>
  <c r="Q32" i="24"/>
  <c r="Q32" i="23"/>
  <c r="O19" i="22"/>
  <c r="O19" i="25"/>
  <c r="O19" i="23"/>
  <c r="O19" i="24"/>
  <c r="J149" i="22"/>
  <c r="J149" i="24"/>
  <c r="J149" i="23"/>
  <c r="J149" i="25"/>
  <c r="I6" i="22"/>
  <c r="I6" i="25"/>
  <c r="I6" i="24"/>
  <c r="I6" i="23"/>
  <c r="AE58" i="22"/>
  <c r="AE58" i="24"/>
  <c r="AE58" i="25"/>
  <c r="AE58" i="23"/>
  <c r="AF71" i="22"/>
  <c r="AF71" i="25"/>
  <c r="AF71" i="23"/>
  <c r="AF71" i="24"/>
  <c r="N97" i="22"/>
  <c r="N97" i="24"/>
  <c r="N97" i="25"/>
  <c r="N97" i="23"/>
  <c r="Q123" i="22"/>
  <c r="Q123" i="25"/>
  <c r="Q123" i="24"/>
  <c r="Q123" i="23"/>
  <c r="S162" i="22"/>
  <c r="S162" i="24"/>
  <c r="S162" i="23"/>
  <c r="S162" i="25"/>
  <c r="O97" i="22"/>
  <c r="O97" i="25"/>
  <c r="O97" i="23"/>
  <c r="O97" i="24"/>
  <c r="P110" i="22"/>
  <c r="P110" i="23"/>
  <c r="P110" i="24"/>
  <c r="P110" i="25"/>
  <c r="R123" i="22"/>
  <c r="R123" i="25"/>
  <c r="R123" i="23"/>
  <c r="R123" i="24"/>
  <c r="S136" i="22"/>
  <c r="S136" i="24"/>
  <c r="S136" i="23"/>
  <c r="S136" i="25"/>
  <c r="T162" i="22"/>
  <c r="T162" i="24"/>
  <c r="T162" i="23"/>
  <c r="T162" i="25"/>
  <c r="R19" i="22"/>
  <c r="R19" i="24"/>
  <c r="R19" i="25"/>
  <c r="R19" i="23"/>
  <c r="O58" i="22"/>
  <c r="O58" i="24"/>
  <c r="O58" i="25"/>
  <c r="O58" i="23"/>
  <c r="T136" i="22"/>
  <c r="T136" i="25"/>
  <c r="T136" i="24"/>
  <c r="T136" i="23"/>
  <c r="Y149" i="22"/>
  <c r="Y149" i="23"/>
  <c r="Y149" i="25"/>
  <c r="Y149" i="24"/>
  <c r="AD32" i="22"/>
  <c r="AD32" i="25"/>
  <c r="AD32" i="23"/>
  <c r="AD32" i="24"/>
  <c r="AK71" i="22"/>
  <c r="AK71" i="23"/>
  <c r="AK71" i="24"/>
  <c r="AK71" i="25"/>
  <c r="AI149" i="22"/>
  <c r="AI149" i="25"/>
  <c r="AI149" i="24"/>
  <c r="AI149" i="23"/>
  <c r="N123" i="22"/>
  <c r="N123" i="24"/>
  <c r="N123" i="25"/>
  <c r="N123" i="23"/>
  <c r="AG162" i="22"/>
  <c r="AG162" i="24"/>
  <c r="AG162" i="25"/>
  <c r="AG162" i="23"/>
  <c r="AB97" i="22"/>
  <c r="AB97" i="24"/>
  <c r="AB97" i="25"/>
  <c r="AB97" i="23"/>
  <c r="AL58" i="22"/>
  <c r="AL58" i="24"/>
  <c r="AL58" i="25"/>
  <c r="AL58" i="23"/>
  <c r="P45" i="22"/>
  <c r="P45" i="25"/>
  <c r="P45" i="23"/>
  <c r="P45" i="24"/>
  <c r="O32" i="22"/>
  <c r="O32" i="25"/>
  <c r="O32" i="23"/>
  <c r="O32" i="24"/>
  <c r="M19" i="22"/>
  <c r="M19" i="25"/>
  <c r="M19" i="24"/>
  <c r="M19" i="23"/>
  <c r="H149" i="22"/>
  <c r="H149" i="24"/>
  <c r="H149" i="23"/>
  <c r="H149" i="25"/>
  <c r="AD45" i="22"/>
  <c r="AD45" i="23"/>
  <c r="AD45" i="24"/>
  <c r="AD45" i="25"/>
  <c r="AG58" i="22"/>
  <c r="AG58" i="25"/>
  <c r="AG58" i="23"/>
  <c r="AG58" i="24"/>
  <c r="AH71" i="22"/>
  <c r="AH71" i="24"/>
  <c r="AH71" i="23"/>
  <c r="AH71" i="25"/>
  <c r="R97" i="22"/>
  <c r="R97" i="25"/>
  <c r="R97" i="23"/>
  <c r="R97" i="24"/>
  <c r="U123" i="22"/>
  <c r="U123" i="23"/>
  <c r="U123" i="24"/>
  <c r="U123" i="25"/>
  <c r="W162" i="22"/>
  <c r="W162" i="25"/>
  <c r="W162" i="24"/>
  <c r="W162" i="23"/>
  <c r="Q97" i="22"/>
  <c r="Q97" i="25"/>
  <c r="Q97" i="23"/>
  <c r="Q97" i="24"/>
  <c r="R110" i="22"/>
  <c r="R110" i="25"/>
  <c r="R110" i="23"/>
  <c r="R110" i="24"/>
  <c r="T123" i="22"/>
  <c r="T123" i="25"/>
  <c r="T123" i="23"/>
  <c r="T123" i="24"/>
  <c r="U136" i="22"/>
  <c r="U136" i="24"/>
  <c r="U136" i="25"/>
  <c r="U136" i="23"/>
  <c r="V162" i="22"/>
  <c r="V162" i="24"/>
  <c r="V162" i="25"/>
  <c r="V162" i="23"/>
  <c r="J19" i="22"/>
  <c r="J19" i="25"/>
  <c r="J19" i="24"/>
  <c r="J19" i="23"/>
  <c r="X58" i="22"/>
  <c r="X58" i="23"/>
  <c r="X58" i="24"/>
  <c r="X58" i="25"/>
  <c r="AJ136" i="22"/>
  <c r="AJ136" i="25"/>
  <c r="AJ136" i="23"/>
  <c r="AJ136" i="24"/>
  <c r="AC149" i="22"/>
  <c r="AC149" i="24"/>
  <c r="AC149" i="25"/>
  <c r="AC149" i="23"/>
  <c r="AH32" i="22"/>
  <c r="AH32" i="25"/>
  <c r="AH32" i="24"/>
  <c r="AH32" i="23"/>
  <c r="N84" i="22"/>
  <c r="N84" i="23"/>
  <c r="N84" i="24"/>
  <c r="N84" i="25"/>
  <c r="S149" i="22"/>
  <c r="S149" i="25"/>
  <c r="S149" i="24"/>
  <c r="S149" i="23"/>
  <c r="N149" i="22"/>
  <c r="N149" i="24"/>
  <c r="N149" i="25"/>
  <c r="N149" i="23"/>
  <c r="M32" i="22"/>
  <c r="M32" i="23"/>
  <c r="M32" i="25"/>
  <c r="M32" i="24"/>
  <c r="V97" i="22"/>
  <c r="V97" i="23"/>
  <c r="V97" i="24"/>
  <c r="V97" i="25"/>
  <c r="Y123" i="22"/>
  <c r="Y123" i="23"/>
  <c r="Y123" i="25"/>
  <c r="Y123" i="24"/>
  <c r="AA162" i="22"/>
  <c r="AA162" i="23"/>
  <c r="AA162" i="25"/>
  <c r="AA162" i="24"/>
  <c r="S97" i="22"/>
  <c r="S97" i="25"/>
  <c r="S97" i="23"/>
  <c r="S97" i="24"/>
  <c r="T110" i="22"/>
  <c r="T110" i="24"/>
  <c r="T110" i="25"/>
  <c r="T110" i="23"/>
  <c r="V123" i="22"/>
  <c r="V123" i="24"/>
  <c r="V123" i="25"/>
  <c r="V123" i="23"/>
  <c r="W136" i="22"/>
  <c r="W136" i="24"/>
  <c r="W136" i="23"/>
  <c r="W136" i="25"/>
  <c r="X162" i="22"/>
  <c r="X162" i="25"/>
  <c r="X162" i="24"/>
  <c r="X162" i="23"/>
  <c r="AE149" i="22"/>
  <c r="AE149" i="23"/>
  <c r="AE149" i="25"/>
  <c r="AE149" i="24"/>
  <c r="AF58" i="22"/>
  <c r="AF58" i="25"/>
  <c r="AF58" i="23"/>
  <c r="AF58" i="24"/>
  <c r="U162" i="22"/>
  <c r="U162" i="24"/>
  <c r="U162" i="23"/>
  <c r="U162" i="25"/>
  <c r="AG149" i="22"/>
  <c r="AG149" i="23"/>
  <c r="AG149" i="25"/>
  <c r="AG149" i="24"/>
  <c r="AL32" i="22"/>
  <c r="AL32" i="24"/>
  <c r="AL32" i="25"/>
  <c r="AL32" i="23"/>
  <c r="V84" i="22"/>
  <c r="V84" i="25"/>
  <c r="V84" i="23"/>
  <c r="V84" i="24"/>
  <c r="AH6" i="22"/>
  <c r="AH6" i="25"/>
  <c r="AH6" i="24"/>
  <c r="AH6" i="23"/>
  <c r="O6" i="22"/>
  <c r="O6" i="24"/>
  <c r="O6" i="25"/>
  <c r="O6" i="23"/>
  <c r="T97" i="22"/>
  <c r="T97" i="25"/>
  <c r="T97" i="23"/>
  <c r="T97" i="24"/>
  <c r="AF45" i="22"/>
  <c r="AF45" i="25"/>
  <c r="AF45" i="23"/>
  <c r="AF45" i="24"/>
  <c r="AI6" i="22"/>
  <c r="AI6" i="25"/>
  <c r="AI6" i="24"/>
  <c r="AI6" i="23"/>
  <c r="AC123" i="22"/>
  <c r="AC123" i="24"/>
  <c r="AC123" i="25"/>
  <c r="AC123" i="23"/>
  <c r="V110" i="22"/>
  <c r="V110" i="24"/>
  <c r="V110" i="25"/>
  <c r="V110" i="23"/>
  <c r="X123" i="22"/>
  <c r="X123" i="24"/>
  <c r="X123" i="25"/>
  <c r="X123" i="23"/>
  <c r="Y136" i="22"/>
  <c r="Y136" i="24"/>
  <c r="Y136" i="23"/>
  <c r="Y136" i="25"/>
  <c r="Z162" i="22"/>
  <c r="Z162" i="23"/>
  <c r="Z162" i="25"/>
  <c r="Z162" i="24"/>
  <c r="W149" i="22"/>
  <c r="W149" i="24"/>
  <c r="W149" i="25"/>
  <c r="W149" i="23"/>
  <c r="I71" i="22"/>
  <c r="I71" i="25"/>
  <c r="I71" i="23"/>
  <c r="I71" i="24"/>
  <c r="AK162" i="22"/>
  <c r="AK162" i="24"/>
  <c r="AK162" i="23"/>
  <c r="AK162" i="25"/>
  <c r="H19" i="22"/>
  <c r="H19" i="25"/>
  <c r="H19" i="24"/>
  <c r="H19" i="23"/>
  <c r="K45" i="22"/>
  <c r="K45" i="25"/>
  <c r="K45" i="23"/>
  <c r="K45" i="24"/>
  <c r="H97" i="22"/>
  <c r="H97" i="23"/>
  <c r="H97" i="24"/>
  <c r="H97" i="25"/>
  <c r="R6" i="22"/>
  <c r="R6" i="25"/>
  <c r="R6" i="24"/>
  <c r="R6" i="23"/>
  <c r="W32" i="22"/>
  <c r="W32" i="25"/>
  <c r="W32" i="23"/>
  <c r="W32" i="24"/>
  <c r="AB71" i="22"/>
  <c r="AB71" i="25"/>
  <c r="AB71" i="23"/>
  <c r="AB71" i="24"/>
  <c r="Y162" i="22"/>
  <c r="Y162" i="23"/>
  <c r="Y162" i="25"/>
  <c r="Y162" i="24"/>
  <c r="N45" i="22"/>
  <c r="N45" i="23"/>
  <c r="N45" i="24"/>
  <c r="N45" i="25"/>
  <c r="AK6" i="22"/>
  <c r="AK6" i="25"/>
  <c r="AK6" i="23"/>
  <c r="AK6" i="24"/>
  <c r="AI58" i="22"/>
  <c r="AI58" i="25"/>
  <c r="AI58" i="23"/>
  <c r="AI58" i="24"/>
  <c r="L97" i="22"/>
  <c r="L97" i="24"/>
  <c r="L97" i="25"/>
  <c r="L97" i="23"/>
  <c r="L45" i="22"/>
  <c r="L45" i="25"/>
  <c r="L45" i="24"/>
  <c r="L45" i="23"/>
  <c r="I19" i="22"/>
  <c r="I19" i="25"/>
  <c r="I19" i="24"/>
  <c r="I19" i="23"/>
  <c r="AK58" i="22"/>
  <c r="AK58" i="25"/>
  <c r="AK58" i="24"/>
  <c r="AK58" i="23"/>
  <c r="Z97" i="22"/>
  <c r="Z97" i="24"/>
  <c r="Z97" i="25"/>
  <c r="Z97" i="23"/>
  <c r="AE162" i="22"/>
  <c r="AE162" i="24"/>
  <c r="AE162" i="25"/>
  <c r="AE162" i="23"/>
  <c r="I162" i="22"/>
  <c r="I162" i="23"/>
  <c r="I162" i="25"/>
  <c r="I162" i="24"/>
  <c r="AH84" i="22"/>
  <c r="AH84" i="24"/>
  <c r="AH84" i="25"/>
  <c r="AH84" i="23"/>
  <c r="Z58" i="22"/>
  <c r="Z58" i="25"/>
  <c r="Z58" i="23"/>
  <c r="Z58" i="24"/>
  <c r="J45" i="22"/>
  <c r="J45" i="25"/>
  <c r="J45" i="23"/>
  <c r="J45" i="24"/>
  <c r="I32" i="22"/>
  <c r="I32" i="25"/>
  <c r="I32" i="23"/>
  <c r="I32" i="24"/>
  <c r="AH149" i="22"/>
  <c r="AH149" i="25"/>
  <c r="AH149" i="24"/>
  <c r="AH149" i="23"/>
  <c r="AG6" i="22"/>
  <c r="AG6" i="24"/>
  <c r="AG6" i="25"/>
  <c r="AG6" i="23"/>
  <c r="AJ45" i="22"/>
  <c r="AJ45" i="24"/>
  <c r="AJ45" i="25"/>
  <c r="AJ45" i="23"/>
  <c r="H71" i="22"/>
  <c r="H71" i="24"/>
  <c r="H71" i="25"/>
  <c r="H71" i="23"/>
  <c r="I84" i="22"/>
  <c r="I84" i="25"/>
  <c r="I84" i="24"/>
  <c r="I84" i="23"/>
  <c r="AD97" i="22"/>
  <c r="AD97" i="24"/>
  <c r="AD97" i="25"/>
  <c r="AD97" i="23"/>
  <c r="AG123" i="22"/>
  <c r="AG123" i="25"/>
  <c r="AG123" i="24"/>
  <c r="AG123" i="23"/>
  <c r="AI162" i="22"/>
  <c r="AI162" i="24"/>
  <c r="AI162" i="23"/>
  <c r="AI162" i="25"/>
  <c r="W97" i="22"/>
  <c r="W97" i="23"/>
  <c r="W97" i="24"/>
  <c r="W97" i="25"/>
  <c r="X110" i="22"/>
  <c r="X110" i="25"/>
  <c r="X110" i="23"/>
  <c r="X110" i="24"/>
  <c r="Z123" i="22"/>
  <c r="Z123" i="23"/>
  <c r="Z123" i="24"/>
  <c r="Z123" i="25"/>
  <c r="AA136" i="22"/>
  <c r="AA136" i="25"/>
  <c r="AA136" i="24"/>
  <c r="AA136" i="23"/>
  <c r="AB162" i="22"/>
  <c r="AB162" i="25"/>
  <c r="AB162" i="24"/>
  <c r="AB162" i="23"/>
  <c r="O149" i="22"/>
  <c r="O149" i="23"/>
  <c r="O149" i="25"/>
  <c r="O149" i="24"/>
  <c r="Q71" i="22"/>
  <c r="Q71" i="23"/>
  <c r="Q71" i="24"/>
  <c r="Q71" i="25"/>
  <c r="H6" i="22"/>
  <c r="H6" i="25"/>
  <c r="H6" i="24"/>
  <c r="H6" i="23"/>
  <c r="L19" i="22"/>
  <c r="L19" i="23"/>
  <c r="L19" i="24"/>
  <c r="L19" i="25"/>
  <c r="O45" i="22"/>
  <c r="O45" i="23"/>
  <c r="O45" i="24"/>
  <c r="O45" i="25"/>
  <c r="X97" i="22"/>
  <c r="X97" i="23"/>
  <c r="X97" i="24"/>
  <c r="X97" i="25"/>
  <c r="P32" i="22"/>
  <c r="P32" i="25"/>
  <c r="P32" i="23"/>
  <c r="P32" i="24"/>
  <c r="V45" i="22"/>
  <c r="V45" i="25"/>
  <c r="V45" i="23"/>
  <c r="V45" i="24"/>
  <c r="K162" i="22"/>
  <c r="K162" i="23"/>
  <c r="K162" i="25"/>
  <c r="K162" i="24"/>
  <c r="AH58" i="22"/>
  <c r="AH58" i="25"/>
  <c r="AH58" i="23"/>
  <c r="AH58" i="24"/>
  <c r="K19" i="22"/>
  <c r="K19" i="24"/>
  <c r="K19" i="25"/>
  <c r="K19" i="23"/>
  <c r="AJ71" i="22"/>
  <c r="AJ71" i="23"/>
  <c r="AJ71" i="24"/>
  <c r="AJ71" i="25"/>
  <c r="Q162" i="22"/>
  <c r="Q162" i="24"/>
  <c r="Q162" i="25"/>
  <c r="Q162" i="23"/>
  <c r="AD58" i="22"/>
  <c r="AD58" i="24"/>
  <c r="AD58" i="25"/>
  <c r="AD58" i="23"/>
  <c r="K32" i="22"/>
  <c r="K32" i="24"/>
  <c r="K32" i="25"/>
  <c r="K32" i="23"/>
  <c r="AH45" i="22"/>
  <c r="AH45" i="25"/>
  <c r="AH45" i="23"/>
  <c r="AH45" i="24"/>
  <c r="AL71" i="22"/>
  <c r="AL71" i="25"/>
  <c r="AL71" i="23"/>
  <c r="AL71" i="24"/>
  <c r="U97" i="22"/>
  <c r="U97" i="24"/>
  <c r="U97" i="25"/>
  <c r="U97" i="23"/>
  <c r="AF136" i="22"/>
  <c r="AF136" i="24"/>
  <c r="AF136" i="23"/>
  <c r="AF136" i="25"/>
  <c r="Z84" i="22"/>
  <c r="Z84" i="25"/>
  <c r="Z84" i="23"/>
  <c r="Z84" i="24"/>
  <c r="V58" i="22"/>
  <c r="V58" i="24"/>
  <c r="V58" i="25"/>
  <c r="V58" i="23"/>
  <c r="H45" i="22"/>
  <c r="H45" i="25"/>
  <c r="H45" i="23"/>
  <c r="H45" i="24"/>
  <c r="AK19" i="22"/>
  <c r="AK19" i="25"/>
  <c r="AK19" i="23"/>
  <c r="AK19" i="24"/>
  <c r="AF149" i="22"/>
  <c r="AF149" i="23"/>
  <c r="AF149" i="25"/>
  <c r="AF149" i="24"/>
  <c r="AE6" i="22"/>
  <c r="AE6" i="24"/>
  <c r="AE6" i="25"/>
  <c r="AE6" i="23"/>
  <c r="H58" i="22"/>
  <c r="H58" i="23"/>
  <c r="H58" i="24"/>
  <c r="H58" i="25"/>
  <c r="J71" i="22"/>
  <c r="J71" i="25"/>
  <c r="J71" i="23"/>
  <c r="J71" i="24"/>
  <c r="K84" i="22"/>
  <c r="K84" i="24"/>
  <c r="K84" i="23"/>
  <c r="K84" i="25"/>
  <c r="AH97" i="22"/>
  <c r="AH97" i="25"/>
  <c r="AH97" i="23"/>
  <c r="AH97" i="24"/>
  <c r="W84" i="22"/>
  <c r="W84" i="25"/>
  <c r="W84" i="23"/>
  <c r="W84" i="24"/>
  <c r="Y97" i="22"/>
  <c r="Y97" i="25"/>
  <c r="Y97" i="23"/>
  <c r="Y97" i="24"/>
  <c r="Z110" i="22"/>
  <c r="Z110" i="25"/>
  <c r="Z110" i="23"/>
  <c r="Z110" i="24"/>
  <c r="AB123" i="22"/>
  <c r="AB123" i="24"/>
  <c r="AB123" i="25"/>
  <c r="AB123" i="23"/>
  <c r="AC136" i="22"/>
  <c r="AC136" i="25"/>
  <c r="AC136" i="24"/>
  <c r="AC136" i="23"/>
  <c r="AD162" i="22"/>
  <c r="AD162" i="24"/>
  <c r="AD162" i="25"/>
  <c r="AD162" i="23"/>
  <c r="AL6" i="22"/>
  <c r="AL6" i="25"/>
  <c r="AL6" i="23"/>
  <c r="AL6" i="24"/>
  <c r="Y71" i="22"/>
  <c r="Y71" i="24"/>
  <c r="Y71" i="25"/>
  <c r="Y71" i="23"/>
  <c r="L6" i="22"/>
  <c r="L6" i="25"/>
  <c r="L6" i="24"/>
  <c r="L6" i="23"/>
  <c r="P19" i="22"/>
  <c r="P19" i="24"/>
  <c r="P19" i="25"/>
  <c r="P19" i="23"/>
  <c r="S45" i="22"/>
  <c r="S45" i="24"/>
  <c r="S45" i="25"/>
  <c r="S45" i="23"/>
  <c r="I110" i="22"/>
  <c r="I110" i="25"/>
  <c r="I110" i="23"/>
  <c r="I110" i="24"/>
  <c r="N19" i="22"/>
  <c r="N19" i="25"/>
  <c r="N19" i="24"/>
  <c r="N19" i="23"/>
  <c r="P149" i="22"/>
  <c r="P149" i="23"/>
  <c r="P149" i="25"/>
  <c r="P149" i="24"/>
  <c r="X136" i="22"/>
  <c r="X136" i="24"/>
  <c r="X136" i="23"/>
  <c r="X136" i="25"/>
  <c r="AK32" i="22"/>
  <c r="AK32" i="23"/>
  <c r="AK32" i="24"/>
  <c r="AK32" i="25"/>
  <c r="J58" i="22"/>
  <c r="J58" i="25"/>
  <c r="J58" i="24"/>
  <c r="J58" i="23"/>
  <c r="AL97" i="22"/>
  <c r="AL97" i="23"/>
  <c r="AL97" i="24"/>
  <c r="AL97" i="25"/>
  <c r="Y84" i="22"/>
  <c r="Y84" i="25"/>
  <c r="Y84" i="23"/>
  <c r="Y84" i="24"/>
  <c r="AA97" i="22"/>
  <c r="AA97" i="25"/>
  <c r="AA97" i="23"/>
  <c r="AA97" i="24"/>
  <c r="AB110" i="22"/>
  <c r="AB110" i="25"/>
  <c r="AB110" i="24"/>
  <c r="AB110" i="23"/>
  <c r="AD123" i="22"/>
  <c r="AD123" i="24"/>
  <c r="AD123" i="25"/>
  <c r="AD123" i="23"/>
  <c r="AE136" i="22"/>
  <c r="AE136" i="25"/>
  <c r="AE136" i="24"/>
  <c r="AE136" i="23"/>
  <c r="AF162" i="22"/>
  <c r="AF162" i="24"/>
  <c r="AF162" i="25"/>
  <c r="AF162" i="23"/>
  <c r="AD6" i="22"/>
  <c r="AD6" i="25"/>
  <c r="AD6" i="23"/>
  <c r="AD6" i="24"/>
  <c r="AG71" i="22"/>
  <c r="AG71" i="25"/>
  <c r="AG71" i="23"/>
  <c r="AG71" i="24"/>
  <c r="P6" i="22"/>
  <c r="P6" i="24"/>
  <c r="P6" i="25"/>
  <c r="P6" i="23"/>
  <c r="T19" i="22"/>
  <c r="T19" i="25"/>
  <c r="T19" i="23"/>
  <c r="T19" i="24"/>
  <c r="W45" i="22"/>
  <c r="W45" i="25"/>
  <c r="W45" i="23"/>
  <c r="W45" i="24"/>
  <c r="Y110" i="22"/>
  <c r="Y110" i="25"/>
  <c r="Y110" i="23"/>
  <c r="Y110" i="24"/>
  <c r="K149" i="22"/>
  <c r="K149" i="24"/>
  <c r="K149" i="23"/>
  <c r="K149" i="25"/>
  <c r="U32" i="22"/>
  <c r="U32" i="23"/>
  <c r="U32" i="24"/>
  <c r="U32" i="25"/>
  <c r="K97" i="22"/>
  <c r="K97" i="25"/>
  <c r="K97" i="24"/>
  <c r="K97" i="23"/>
  <c r="T84" i="22"/>
  <c r="T84" i="24"/>
  <c r="T84" i="25"/>
  <c r="T84" i="23"/>
  <c r="R58" i="22"/>
  <c r="R58" i="25"/>
  <c r="R58" i="23"/>
  <c r="R58" i="24"/>
  <c r="AI19" i="22"/>
  <c r="AI19" i="25"/>
  <c r="AI19" i="24"/>
  <c r="AI19" i="23"/>
  <c r="AD149" i="22"/>
  <c r="AD149" i="24"/>
  <c r="AD149" i="25"/>
  <c r="AD149" i="23"/>
  <c r="AC6" i="22"/>
  <c r="AC6" i="25"/>
  <c r="AC6" i="23"/>
  <c r="AC6" i="24"/>
  <c r="L71" i="22"/>
  <c r="L71" i="25"/>
  <c r="L71" i="23"/>
  <c r="L71" i="24"/>
  <c r="M84" i="22"/>
  <c r="M84" i="23"/>
  <c r="M84" i="24"/>
  <c r="M84" i="25"/>
  <c r="P136" i="22"/>
  <c r="P136" i="24"/>
  <c r="P136" i="23"/>
  <c r="P136" i="25"/>
  <c r="P84" i="22"/>
  <c r="P84" i="24"/>
  <c r="P84" i="25"/>
  <c r="P84" i="23"/>
  <c r="M58" i="22"/>
  <c r="M58" i="24"/>
  <c r="M58" i="25"/>
  <c r="M58" i="23"/>
  <c r="AI32" i="22"/>
  <c r="AI32" i="25"/>
  <c r="AI32" i="24"/>
  <c r="AI32" i="23"/>
  <c r="AG19" i="22"/>
  <c r="AG19" i="24"/>
  <c r="AG19" i="25"/>
  <c r="AG19" i="23"/>
  <c r="AB149" i="22"/>
  <c r="AB149" i="24"/>
  <c r="AB149" i="25"/>
  <c r="AB149" i="23"/>
  <c r="AA6" i="22"/>
  <c r="AA6" i="24"/>
  <c r="AA6" i="25"/>
  <c r="AA6" i="23"/>
  <c r="L58" i="22"/>
  <c r="L58" i="25"/>
  <c r="L58" i="23"/>
  <c r="L58" i="24"/>
  <c r="N71" i="22"/>
  <c r="N71" i="25"/>
  <c r="N71" i="23"/>
  <c r="N71" i="24"/>
  <c r="O84" i="22"/>
  <c r="O84" i="25"/>
  <c r="O84" i="24"/>
  <c r="O84" i="23"/>
  <c r="K110" i="22"/>
  <c r="K110" i="25"/>
  <c r="K110" i="23"/>
  <c r="K110" i="24"/>
  <c r="N136" i="22"/>
  <c r="N136" i="25"/>
  <c r="N136" i="24"/>
  <c r="N136" i="23"/>
  <c r="AA84" i="22"/>
  <c r="AA84" i="24"/>
  <c r="AA84" i="23"/>
  <c r="AA84" i="25"/>
  <c r="AC97" i="22"/>
  <c r="AC97" i="24"/>
  <c r="AC97" i="25"/>
  <c r="AC97" i="23"/>
  <c r="AD110" i="22"/>
  <c r="AD110" i="24"/>
  <c r="AD110" i="25"/>
  <c r="AD110" i="23"/>
  <c r="AF123" i="22"/>
  <c r="AF123" i="25"/>
  <c r="AF123" i="24"/>
  <c r="AF123" i="23"/>
  <c r="AG136" i="22"/>
  <c r="AG136" i="24"/>
  <c r="AG136" i="23"/>
  <c r="AG136" i="25"/>
  <c r="AH162" i="22"/>
  <c r="AH162" i="24"/>
  <c r="AH162" i="23"/>
  <c r="AH162" i="25"/>
  <c r="V6" i="22"/>
  <c r="V6" i="25"/>
  <c r="V6" i="23"/>
  <c r="V6" i="24"/>
  <c r="J84" i="22"/>
  <c r="J84" i="25"/>
  <c r="J84" i="24"/>
  <c r="J84" i="23"/>
  <c r="T6" i="22"/>
  <c r="T6" i="25"/>
  <c r="T6" i="23"/>
  <c r="T6" i="24"/>
  <c r="X19" i="22"/>
  <c r="X19" i="25"/>
  <c r="X19" i="23"/>
  <c r="X19" i="24"/>
  <c r="AA45" i="22"/>
  <c r="AA45" i="25"/>
  <c r="AA45" i="23"/>
  <c r="AA45" i="24"/>
  <c r="K123" i="22"/>
  <c r="K123" i="23"/>
  <c r="K123" i="24"/>
  <c r="K123" i="25"/>
  <c r="J6" i="22"/>
  <c r="J6" i="24"/>
  <c r="J6" i="23"/>
  <c r="J6" i="25"/>
  <c r="U110" i="22"/>
  <c r="U110" i="24"/>
  <c r="U110" i="25"/>
  <c r="U110" i="23"/>
  <c r="N58" i="22"/>
  <c r="N58" i="24"/>
  <c r="N58" i="25"/>
  <c r="N58" i="23"/>
  <c r="AC84" i="22"/>
  <c r="AC84" i="23"/>
  <c r="AC84" i="24"/>
  <c r="AC84" i="25"/>
  <c r="AE97" i="22"/>
  <c r="AE97" i="25"/>
  <c r="AE97" i="23"/>
  <c r="AE97" i="24"/>
  <c r="AF110" i="22"/>
  <c r="AF110" i="23"/>
  <c r="AF110" i="24"/>
  <c r="AF110" i="25"/>
  <c r="AH123" i="22"/>
  <c r="AH123" i="25"/>
  <c r="AH123" i="23"/>
  <c r="AH123" i="24"/>
  <c r="AI136" i="22"/>
  <c r="AI136" i="24"/>
  <c r="AI136" i="23"/>
  <c r="AI136" i="25"/>
  <c r="AJ162" i="22"/>
  <c r="AJ162" i="24"/>
  <c r="AJ162" i="23"/>
  <c r="AJ162" i="25"/>
  <c r="N6" i="22"/>
  <c r="N6" i="25"/>
  <c r="N6" i="23"/>
  <c r="N6" i="24"/>
  <c r="R84" i="22"/>
  <c r="R84" i="24"/>
  <c r="R84" i="25"/>
  <c r="R84" i="23"/>
  <c r="X6" i="22"/>
  <c r="X6" i="25"/>
  <c r="X6" i="24"/>
  <c r="X6" i="23"/>
  <c r="AB19" i="22"/>
  <c r="AB19" i="23"/>
  <c r="AB19" i="24"/>
  <c r="AB19" i="25"/>
  <c r="AG45" i="22"/>
  <c r="AG45" i="25"/>
  <c r="AG45" i="23"/>
  <c r="AG45" i="24"/>
  <c r="AA123" i="22"/>
  <c r="AA123" i="23"/>
  <c r="AA123" i="24"/>
  <c r="AA123" i="25"/>
  <c r="AF32" i="22"/>
  <c r="AF32" i="25"/>
  <c r="AF32" i="23"/>
  <c r="AF32" i="24"/>
  <c r="S71" i="22"/>
  <c r="S71" i="25"/>
  <c r="S71" i="24"/>
  <c r="S71" i="23"/>
  <c r="AE19" i="22"/>
  <c r="AE19" i="25"/>
  <c r="AE19" i="23"/>
  <c r="AE19" i="24"/>
  <c r="Q84" i="22"/>
  <c r="Q84" i="25"/>
  <c r="Q84" i="24"/>
  <c r="Q84" i="23"/>
  <c r="AI45" i="22"/>
  <c r="AI45" i="24"/>
  <c r="AI45" i="25"/>
  <c r="AI45" i="23"/>
  <c r="AE32" i="22"/>
  <c r="AE32" i="25"/>
  <c r="AE32" i="23"/>
  <c r="AE32" i="24"/>
  <c r="AC19" i="22"/>
  <c r="AC19" i="25"/>
  <c r="AC19" i="24"/>
  <c r="AC19" i="23"/>
  <c r="X149" i="22"/>
  <c r="X149" i="24"/>
  <c r="X149" i="23"/>
  <c r="X149" i="25"/>
  <c r="W6" i="22"/>
  <c r="W6" i="25"/>
  <c r="W6" i="23"/>
  <c r="W6" i="24"/>
  <c r="P58" i="22"/>
  <c r="P58" i="25"/>
  <c r="P58" i="23"/>
  <c r="P58" i="24"/>
  <c r="R71" i="22"/>
  <c r="R71" i="23"/>
  <c r="R71" i="24"/>
  <c r="R71" i="25"/>
  <c r="S84" i="22"/>
  <c r="S84" i="24"/>
  <c r="S84" i="25"/>
  <c r="S84" i="23"/>
  <c r="S110" i="22"/>
  <c r="S110" i="24"/>
  <c r="S110" i="25"/>
  <c r="S110" i="23"/>
  <c r="V136" i="22"/>
  <c r="V136" i="24"/>
  <c r="V136" i="25"/>
  <c r="V136" i="23"/>
  <c r="AE84" i="22"/>
  <c r="AE84" i="25"/>
  <c r="AE84" i="24"/>
  <c r="AE84" i="23"/>
  <c r="AG97" i="22"/>
  <c r="AG97" i="25"/>
  <c r="AG97" i="23"/>
  <c r="AG97" i="24"/>
  <c r="AH110" i="22"/>
  <c r="AH110" i="25"/>
  <c r="AH110" i="24"/>
  <c r="AH110" i="23"/>
  <c r="AK136" i="22"/>
  <c r="AK136" i="24"/>
  <c r="AK136" i="25"/>
  <c r="AK136" i="23"/>
  <c r="AL162" i="22"/>
  <c r="AL162" i="24"/>
  <c r="AL162" i="25"/>
  <c r="AL162" i="23"/>
  <c r="I45" i="22"/>
  <c r="I45" i="25"/>
  <c r="I45" i="23"/>
  <c r="I45" i="24"/>
  <c r="AD84" i="22"/>
  <c r="AD84" i="23"/>
  <c r="AD84" i="24"/>
  <c r="AD84" i="25"/>
  <c r="AB6" i="22"/>
  <c r="AB6" i="25"/>
  <c r="AB6" i="23"/>
  <c r="AB6" i="24"/>
  <c r="AF19" i="22"/>
  <c r="AF19" i="24"/>
  <c r="AF19" i="25"/>
  <c r="AF19" i="23"/>
  <c r="K58" i="22"/>
  <c r="K58" i="25"/>
  <c r="K58" i="23"/>
  <c r="K58" i="24"/>
  <c r="L136" i="22"/>
  <c r="L136" i="25"/>
  <c r="L136" i="24"/>
  <c r="L136" i="23"/>
  <c r="AD19" i="22"/>
  <c r="AD19" i="25"/>
  <c r="AD19" i="24"/>
  <c r="AD19" i="23"/>
  <c r="L84" i="22"/>
  <c r="L84" i="24"/>
  <c r="L84" i="25"/>
  <c r="L84" i="23"/>
  <c r="R136" i="22"/>
  <c r="R136" i="24"/>
  <c r="R136" i="23"/>
  <c r="R136" i="25"/>
  <c r="U6" i="22"/>
  <c r="U6" i="25"/>
  <c r="U6" i="23"/>
  <c r="U6" i="24"/>
  <c r="Z136" i="22"/>
  <c r="Z136" i="25"/>
  <c r="Z136" i="24"/>
  <c r="Z136" i="23"/>
  <c r="AJ110" i="22"/>
  <c r="AJ110" i="24"/>
  <c r="AJ110" i="25"/>
  <c r="AJ110" i="23"/>
  <c r="H162" i="22"/>
  <c r="H162" i="25"/>
  <c r="H162" i="24"/>
  <c r="H162" i="23"/>
  <c r="AJ32" i="22"/>
  <c r="AJ32" i="25"/>
  <c r="AJ32" i="24"/>
  <c r="AJ32" i="23"/>
  <c r="M45" i="22"/>
  <c r="M45" i="24"/>
  <c r="M45" i="23"/>
  <c r="M45" i="25"/>
  <c r="P97" i="22"/>
  <c r="P97" i="25"/>
  <c r="P97" i="23"/>
  <c r="P97" i="24"/>
  <c r="AF6" i="22"/>
  <c r="AF6" i="24"/>
  <c r="AF6" i="25"/>
  <c r="AF6" i="23"/>
  <c r="AJ19" i="22"/>
  <c r="AJ19" i="25"/>
  <c r="AJ19" i="23"/>
  <c r="AJ19" i="24"/>
  <c r="T58" i="22"/>
  <c r="T58" i="25"/>
  <c r="T58" i="23"/>
  <c r="T58" i="24"/>
  <c r="AB136" i="22"/>
  <c r="AB136" i="25"/>
  <c r="AB136" i="24"/>
  <c r="AB136" i="23"/>
  <c r="AA149" i="22"/>
  <c r="AA149" i="24"/>
  <c r="AA149" i="23"/>
  <c r="AA149" i="25"/>
  <c r="X45" i="22"/>
  <c r="X45" i="25"/>
  <c r="X45" i="23"/>
  <c r="X45" i="24"/>
  <c r="M6" i="22"/>
  <c r="M6" i="25"/>
  <c r="M6" i="24"/>
  <c r="M6" i="23"/>
  <c r="AG32" i="22"/>
  <c r="AG32" i="25"/>
  <c r="AG32" i="24"/>
  <c r="AG32" i="23"/>
  <c r="Z149" i="22"/>
  <c r="Z149" i="24"/>
  <c r="Z149" i="23"/>
  <c r="Z149" i="25"/>
  <c r="P71" i="22"/>
  <c r="P71" i="24"/>
  <c r="P71" i="25"/>
  <c r="P71" i="23"/>
  <c r="H84" i="22"/>
  <c r="H84" i="25"/>
  <c r="H84" i="23"/>
  <c r="H84" i="24"/>
  <c r="AI71" i="22"/>
  <c r="AI71" i="24"/>
  <c r="AI71" i="25"/>
  <c r="AI71" i="23"/>
  <c r="AE45" i="22"/>
  <c r="AE45" i="23"/>
  <c r="AE45" i="24"/>
  <c r="AE45" i="25"/>
  <c r="AA19" i="22"/>
  <c r="AA19" i="24"/>
  <c r="AA19" i="23"/>
  <c r="AA19" i="25"/>
  <c r="S58" i="22"/>
  <c r="S58" i="25"/>
  <c r="S58" i="23"/>
  <c r="S58" i="24"/>
  <c r="U84" i="22"/>
  <c r="U84" i="25"/>
  <c r="U84" i="23"/>
  <c r="U84" i="24"/>
  <c r="AI97" i="22"/>
  <c r="AI97" i="25"/>
  <c r="AI97" i="24"/>
  <c r="AI97" i="23"/>
  <c r="O123" i="22"/>
  <c r="O123" i="25"/>
  <c r="O123" i="24"/>
  <c r="O123" i="23"/>
  <c r="AE71" i="22"/>
  <c r="AE71" i="25"/>
  <c r="AE71" i="23"/>
  <c r="AE71" i="24"/>
  <c r="AB45" i="22"/>
  <c r="AB45" i="25"/>
  <c r="AB45" i="24"/>
  <c r="AB45" i="23"/>
  <c r="AA32" i="22"/>
  <c r="AA32" i="24"/>
  <c r="AA32" i="25"/>
  <c r="AA32" i="23"/>
  <c r="Y19" i="22"/>
  <c r="Y19" i="25"/>
  <c r="Y19" i="24"/>
  <c r="Y19" i="23"/>
  <c r="T149" i="22"/>
  <c r="T149" i="25"/>
  <c r="T149" i="24"/>
  <c r="T149" i="23"/>
  <c r="S6" i="22"/>
  <c r="S6" i="25"/>
  <c r="S6" i="24"/>
  <c r="S6" i="23"/>
  <c r="U58" i="22"/>
  <c r="U58" i="25"/>
  <c r="U58" i="23"/>
  <c r="U58" i="24"/>
  <c r="X84" i="22"/>
  <c r="X84" i="25"/>
  <c r="X84" i="23"/>
  <c r="X84" i="24"/>
  <c r="AA110" i="22"/>
  <c r="AA110" i="25"/>
  <c r="AA110" i="23"/>
  <c r="AA110" i="24"/>
  <c r="AD136" i="22"/>
  <c r="AD136" i="25"/>
  <c r="AD136" i="24"/>
  <c r="AD136" i="23"/>
  <c r="AI84" i="22"/>
  <c r="AI84" i="24"/>
  <c r="AI84" i="25"/>
  <c r="AI84" i="23"/>
  <c r="AK97" i="22"/>
  <c r="AK97" i="24"/>
  <c r="AK97" i="23"/>
  <c r="AK97" i="25"/>
  <c r="H123" i="22"/>
  <c r="H123" i="24"/>
  <c r="H123" i="25"/>
  <c r="H123" i="23"/>
  <c r="J162" i="22"/>
  <c r="J162" i="23"/>
  <c r="J162" i="25"/>
  <c r="J162" i="24"/>
  <c r="AB32" i="22"/>
  <c r="AB32" i="24"/>
  <c r="AB32" i="25"/>
  <c r="AB32" i="23"/>
  <c r="Q45" i="22"/>
  <c r="Q45" i="25"/>
  <c r="Q45" i="23"/>
  <c r="Q45" i="24"/>
  <c r="AF97" i="22"/>
  <c r="AF97" i="25"/>
  <c r="AF97" i="23"/>
  <c r="AF97" i="24"/>
  <c r="AJ6" i="22"/>
  <c r="AJ6" i="25"/>
  <c r="AJ6" i="23"/>
  <c r="AJ6" i="24"/>
  <c r="J32" i="22"/>
  <c r="J32" i="24"/>
  <c r="J32" i="25"/>
  <c r="J32" i="23"/>
  <c r="AB58" i="22"/>
  <c r="AB58" i="25"/>
  <c r="AB58" i="23"/>
  <c r="AB58" i="24"/>
  <c r="M162" i="22"/>
  <c r="M162" i="24"/>
  <c r="M162" i="23"/>
  <c r="M162" i="25"/>
  <c r="Z6" i="22"/>
  <c r="Z6" i="24"/>
  <c r="Z6" i="25"/>
  <c r="Z6" i="23"/>
  <c r="W71" i="22"/>
  <c r="W71" i="25"/>
  <c r="W71" i="23"/>
  <c r="W71" i="24"/>
  <c r="AA58" i="22"/>
  <c r="AA58" i="25"/>
  <c r="AA58" i="23"/>
  <c r="AA58" i="24"/>
  <c r="I58" i="22"/>
  <c r="I58" i="23"/>
  <c r="I58" i="24"/>
  <c r="I58" i="25"/>
  <c r="Y6" i="22"/>
  <c r="Y6" i="25"/>
  <c r="Y6" i="24"/>
  <c r="Y6" i="23"/>
  <c r="O110" i="22"/>
  <c r="O110" i="23"/>
  <c r="O110" i="24"/>
  <c r="O110" i="25"/>
  <c r="AE123" i="22"/>
  <c r="AE123" i="25"/>
  <c r="AE123" i="23"/>
  <c r="AE123" i="24"/>
  <c r="W123" i="22"/>
  <c r="W123" i="24"/>
  <c r="W123" i="25"/>
  <c r="W123" i="23"/>
  <c r="AC32" i="22"/>
  <c r="AC32" i="23"/>
  <c r="AC32" i="25"/>
  <c r="AC32" i="24"/>
  <c r="V149" i="22"/>
  <c r="V149" i="24"/>
  <c r="V149" i="25"/>
  <c r="V149" i="23"/>
  <c r="W110" i="22"/>
  <c r="W110" i="24"/>
  <c r="W110" i="25"/>
  <c r="W110" i="23"/>
  <c r="AG84" i="22"/>
  <c r="AG84" i="25"/>
  <c r="AG84" i="23"/>
  <c r="AG84" i="24"/>
  <c r="AK110" i="22"/>
  <c r="AK110" i="24"/>
  <c r="AK110" i="25"/>
  <c r="AK110" i="23"/>
  <c r="AA71" i="22"/>
  <c r="AA71" i="24"/>
  <c r="AA71" i="25"/>
  <c r="AA71" i="23"/>
  <c r="Z45" i="22"/>
  <c r="Z45" i="25"/>
  <c r="Z45" i="23"/>
  <c r="Z45" i="24"/>
  <c r="Y32" i="22"/>
  <c r="Y32" i="25"/>
  <c r="Y32" i="24"/>
  <c r="Y32" i="23"/>
  <c r="W19" i="22"/>
  <c r="W19" i="25"/>
  <c r="W19" i="23"/>
  <c r="W19" i="24"/>
  <c r="R149" i="22"/>
  <c r="R149" i="25"/>
  <c r="R149" i="24"/>
  <c r="R149" i="23"/>
  <c r="Q6" i="22"/>
  <c r="Q6" i="24"/>
  <c r="Q6" i="25"/>
  <c r="Q6" i="23"/>
  <c r="W58" i="22"/>
  <c r="W58" i="24"/>
  <c r="W58" i="25"/>
  <c r="W58" i="23"/>
  <c r="X71" i="22"/>
  <c r="X71" i="25"/>
  <c r="X71" i="24"/>
  <c r="X71" i="23"/>
  <c r="AB84" i="22"/>
  <c r="AB84" i="24"/>
  <c r="AB84" i="25"/>
  <c r="AB84" i="23"/>
  <c r="AE110" i="22"/>
  <c r="AE110" i="23"/>
  <c r="AE110" i="24"/>
  <c r="AE110" i="25"/>
  <c r="AH136" i="22"/>
  <c r="AH136" i="24"/>
  <c r="AH136" i="23"/>
  <c r="AH136" i="25"/>
  <c r="AK84" i="22"/>
  <c r="AK84" i="25"/>
  <c r="AK84" i="23"/>
  <c r="AK84" i="24"/>
  <c r="H110" i="22"/>
  <c r="H110" i="25"/>
  <c r="H110" i="23"/>
  <c r="H110" i="24"/>
  <c r="J123" i="22"/>
  <c r="J123" i="23"/>
  <c r="J123" i="24"/>
  <c r="J123" i="25"/>
  <c r="K136" i="22"/>
  <c r="K136" i="25"/>
  <c r="K136" i="24"/>
  <c r="K136" i="23"/>
  <c r="L162" i="22"/>
  <c r="L162" i="25"/>
  <c r="L162" i="24"/>
  <c r="L162" i="23"/>
  <c r="T32" i="22"/>
  <c r="T32" i="25"/>
  <c r="T32" i="24"/>
  <c r="T32" i="23"/>
  <c r="U45" i="22"/>
  <c r="U45" i="24"/>
  <c r="U45" i="25"/>
  <c r="U45" i="23"/>
  <c r="Q110" i="22"/>
  <c r="Q110" i="23"/>
  <c r="Q110" i="24"/>
  <c r="Q110" i="25"/>
  <c r="I149" i="22"/>
  <c r="I149" i="23"/>
  <c r="I149" i="25"/>
  <c r="I149" i="24"/>
  <c r="N32" i="22"/>
  <c r="N32" i="25"/>
  <c r="N32" i="23"/>
  <c r="N32" i="24"/>
  <c r="AJ58" i="22"/>
  <c r="AJ58" i="25"/>
  <c r="AJ58" i="24"/>
  <c r="AJ58" i="23"/>
  <c r="AC162" i="22"/>
  <c r="AC162" i="24"/>
  <c r="AC162" i="23"/>
  <c r="AC162" i="25"/>
  <c r="Q58" i="22"/>
  <c r="Q58" i="25"/>
  <c r="Q58" i="23"/>
  <c r="Q58" i="24"/>
  <c r="U19" i="22"/>
  <c r="U19" i="25"/>
  <c r="U19" i="23"/>
  <c r="U19" i="24"/>
  <c r="Y58" i="22"/>
  <c r="Y58" i="23"/>
  <c r="Y58" i="24"/>
  <c r="Y58" i="25"/>
  <c r="Z71" i="22"/>
  <c r="Z71" i="24"/>
  <c r="Z71" i="25"/>
  <c r="Z71" i="23"/>
  <c r="AF84" i="22"/>
  <c r="AF84" i="24"/>
  <c r="AF84" i="25"/>
  <c r="AF84" i="23"/>
  <c r="AI110" i="22"/>
  <c r="AI110" i="24"/>
  <c r="AI110" i="25"/>
  <c r="AI110" i="23"/>
  <c r="AL136" i="22"/>
  <c r="AL136" i="24"/>
  <c r="AL136" i="25"/>
  <c r="AL136" i="23"/>
  <c r="I97" i="22"/>
  <c r="I97" i="25"/>
  <c r="I97" i="24"/>
  <c r="I97" i="23"/>
  <c r="J110" i="22"/>
  <c r="J110" i="25"/>
  <c r="J110" i="23"/>
  <c r="J110" i="24"/>
  <c r="L123" i="22"/>
  <c r="L123" i="24"/>
  <c r="L123" i="25"/>
  <c r="L123" i="23"/>
  <c r="M136" i="22"/>
  <c r="M136" i="25"/>
  <c r="M136" i="24"/>
  <c r="M136" i="23"/>
  <c r="N162" i="22"/>
  <c r="N162" i="24"/>
  <c r="N162" i="25"/>
  <c r="N162" i="23"/>
  <c r="L32" i="22"/>
  <c r="L32" i="24"/>
  <c r="L32" i="25"/>
  <c r="L32" i="23"/>
  <c r="Y45" i="22"/>
  <c r="Y45" i="25"/>
  <c r="Y45" i="23"/>
  <c r="Y45" i="24"/>
  <c r="AG110" i="22"/>
  <c r="AG110" i="23"/>
  <c r="AG110" i="24"/>
  <c r="AG110" i="25"/>
  <c r="M149" i="22"/>
  <c r="M149" i="24"/>
  <c r="M149" i="25"/>
  <c r="M149" i="23"/>
  <c r="R32" i="22"/>
  <c r="R32" i="25"/>
  <c r="R32" i="23"/>
  <c r="R32" i="24"/>
  <c r="M71" i="22"/>
  <c r="M71" i="25"/>
  <c r="M71" i="23"/>
  <c r="M71" i="24"/>
  <c r="AJ149" i="22"/>
  <c r="AJ149" i="25"/>
  <c r="AJ149" i="24"/>
  <c r="AJ149" i="23"/>
  <c r="X32" i="22"/>
  <c r="X32" i="25"/>
  <c r="X32" i="23"/>
  <c r="X32" i="24"/>
  <c r="P58" i="12"/>
  <c r="M66" i="6"/>
  <c r="N66" i="6"/>
  <c r="M46" i="6"/>
  <c r="N46" i="6"/>
  <c r="M26" i="6"/>
  <c r="N26" i="6"/>
  <c r="P66" i="17"/>
  <c r="O66" i="17"/>
  <c r="M66" i="17"/>
  <c r="P65" i="17"/>
  <c r="O65" i="17"/>
  <c r="M65" i="17"/>
  <c r="P64" i="17"/>
  <c r="O64" i="17"/>
  <c r="M64" i="17"/>
  <c r="P63" i="17"/>
  <c r="O63" i="17"/>
  <c r="M63" i="17"/>
  <c r="P62" i="17"/>
  <c r="O62" i="17"/>
  <c r="M62" i="17"/>
  <c r="P61" i="17"/>
  <c r="O61" i="17"/>
  <c r="M61" i="17"/>
  <c r="P60" i="17"/>
  <c r="O60" i="17"/>
  <c r="M60" i="17"/>
  <c r="P59" i="17"/>
  <c r="O59" i="17"/>
  <c r="M59" i="17"/>
  <c r="P58" i="17"/>
  <c r="O58" i="17"/>
  <c r="M58" i="17"/>
  <c r="P57" i="17"/>
  <c r="O57" i="17"/>
  <c r="M57" i="17"/>
  <c r="P56" i="17"/>
  <c r="O56" i="17"/>
  <c r="M56" i="17"/>
  <c r="P46" i="17"/>
  <c r="O46" i="17"/>
  <c r="N46" i="17"/>
  <c r="M46" i="17"/>
  <c r="P45" i="17"/>
  <c r="O45" i="17"/>
  <c r="M45" i="17"/>
  <c r="P44" i="17"/>
  <c r="O44" i="17"/>
  <c r="M44" i="17"/>
  <c r="P43" i="17"/>
  <c r="O43" i="17"/>
  <c r="M43" i="17"/>
  <c r="P42" i="17"/>
  <c r="O42" i="17"/>
  <c r="M42" i="17"/>
  <c r="P41" i="17"/>
  <c r="O41" i="17"/>
  <c r="M41" i="17"/>
  <c r="P40" i="17"/>
  <c r="O40" i="17"/>
  <c r="M40" i="17"/>
  <c r="P39" i="17"/>
  <c r="O39" i="17"/>
  <c r="M39" i="17"/>
  <c r="P38" i="17"/>
  <c r="O38" i="17"/>
  <c r="M38" i="17"/>
  <c r="P37" i="17"/>
  <c r="O37" i="17"/>
  <c r="M37" i="17"/>
  <c r="P36" i="17"/>
  <c r="O36" i="17"/>
  <c r="M36" i="17"/>
  <c r="P26" i="17"/>
  <c r="O26" i="17"/>
  <c r="N26" i="17"/>
  <c r="M26" i="17"/>
  <c r="P25" i="17"/>
  <c r="O25" i="17"/>
  <c r="M25" i="17"/>
  <c r="P24" i="17"/>
  <c r="O24" i="17"/>
  <c r="M24" i="17"/>
  <c r="P23" i="17"/>
  <c r="O23" i="17"/>
  <c r="M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P66" i="16"/>
  <c r="O66" i="16"/>
  <c r="N66" i="16"/>
  <c r="M66" i="16"/>
  <c r="P65" i="16"/>
  <c r="O65" i="16"/>
  <c r="N65" i="16"/>
  <c r="M65" i="16"/>
  <c r="P64" i="16"/>
  <c r="O64" i="16"/>
  <c r="P63" i="16"/>
  <c r="O63" i="16"/>
  <c r="M63" i="16"/>
  <c r="P62" i="16"/>
  <c r="O62" i="16"/>
  <c r="M62" i="16"/>
  <c r="P61" i="16"/>
  <c r="O61" i="16"/>
  <c r="M61" i="16"/>
  <c r="P60" i="16"/>
  <c r="O60" i="16"/>
  <c r="M60" i="16"/>
  <c r="P59" i="16"/>
  <c r="O59" i="16"/>
  <c r="M59" i="16"/>
  <c r="P58" i="16"/>
  <c r="O58" i="16"/>
  <c r="M58" i="16"/>
  <c r="P57" i="16"/>
  <c r="O57" i="16"/>
  <c r="M57" i="16"/>
  <c r="P56" i="16"/>
  <c r="O56" i="16"/>
  <c r="M56" i="16"/>
  <c r="P46" i="16"/>
  <c r="O46" i="16"/>
  <c r="N46" i="16"/>
  <c r="M46" i="16"/>
  <c r="P45" i="16"/>
  <c r="O45" i="16"/>
  <c r="M45" i="16"/>
  <c r="P44" i="16"/>
  <c r="O44" i="16"/>
  <c r="M44" i="16"/>
  <c r="P43" i="16"/>
  <c r="O43" i="16"/>
  <c r="M43" i="16"/>
  <c r="P42" i="16"/>
  <c r="O42" i="16"/>
  <c r="M42" i="16"/>
  <c r="P41" i="16"/>
  <c r="O41" i="16"/>
  <c r="M41" i="16"/>
  <c r="P40" i="16"/>
  <c r="O40" i="16"/>
  <c r="M40" i="16"/>
  <c r="P39" i="16"/>
  <c r="O39" i="16"/>
  <c r="M39" i="16"/>
  <c r="P38" i="16"/>
  <c r="O38" i="16"/>
  <c r="M38" i="16"/>
  <c r="P37" i="16"/>
  <c r="O37" i="16"/>
  <c r="M37" i="16"/>
  <c r="P36" i="16"/>
  <c r="O36" i="16"/>
  <c r="M36" i="16"/>
  <c r="P26" i="16"/>
  <c r="O26" i="16"/>
  <c r="N26" i="16"/>
  <c r="M26" i="16"/>
  <c r="P25" i="16"/>
  <c r="O25" i="16"/>
  <c r="M25" i="16"/>
  <c r="P24" i="16"/>
  <c r="O24" i="16"/>
  <c r="M24" i="16"/>
  <c r="P23" i="16"/>
  <c r="O23" i="16"/>
  <c r="M23" i="16"/>
  <c r="P22" i="16"/>
  <c r="O22" i="16"/>
  <c r="M22" i="16"/>
  <c r="P21" i="16"/>
  <c r="O21" i="16"/>
  <c r="M21" i="16"/>
  <c r="P20" i="16"/>
  <c r="O20" i="16"/>
  <c r="M20" i="16"/>
  <c r="P19" i="16"/>
  <c r="O19" i="16"/>
  <c r="M19" i="16"/>
  <c r="P18" i="16"/>
  <c r="O18" i="16"/>
  <c r="M18" i="16"/>
  <c r="P17" i="16"/>
  <c r="O17" i="16"/>
  <c r="M17" i="16"/>
  <c r="P16" i="16"/>
  <c r="O16" i="16"/>
  <c r="M16" i="16"/>
  <c r="S10" i="16"/>
  <c r="I10" i="16"/>
  <c r="S6" i="16"/>
  <c r="N7" i="16"/>
  <c r="I6" i="16"/>
  <c r="D7" i="16"/>
  <c r="P66" i="15"/>
  <c r="O66" i="15"/>
  <c r="M66" i="15"/>
  <c r="P65" i="15"/>
  <c r="O65" i="15"/>
  <c r="M65" i="15"/>
  <c r="P64" i="15"/>
  <c r="O64" i="15"/>
  <c r="M64" i="15"/>
  <c r="P63" i="15"/>
  <c r="O63" i="15"/>
  <c r="M63" i="15"/>
  <c r="P62" i="15"/>
  <c r="O62" i="15"/>
  <c r="M62" i="15"/>
  <c r="P61" i="15"/>
  <c r="O61" i="15"/>
  <c r="M61" i="15"/>
  <c r="P60" i="15"/>
  <c r="O60" i="15"/>
  <c r="M60" i="15"/>
  <c r="P59" i="15"/>
  <c r="O59" i="15"/>
  <c r="M59" i="15"/>
  <c r="P58" i="15"/>
  <c r="O58" i="15"/>
  <c r="M58" i="15"/>
  <c r="P57" i="15"/>
  <c r="O57" i="15"/>
  <c r="M57" i="15"/>
  <c r="P56" i="15"/>
  <c r="O56" i="15"/>
  <c r="M56" i="15"/>
  <c r="P46" i="15"/>
  <c r="O46" i="15"/>
  <c r="N46" i="15"/>
  <c r="M46" i="15"/>
  <c r="P45" i="15"/>
  <c r="O45" i="15"/>
  <c r="M45" i="15"/>
  <c r="P44" i="15"/>
  <c r="O44" i="15"/>
  <c r="M44" i="15"/>
  <c r="P43" i="15"/>
  <c r="O43" i="15"/>
  <c r="M43" i="15"/>
  <c r="P42" i="15"/>
  <c r="O42" i="15"/>
  <c r="M42" i="15"/>
  <c r="P41" i="15"/>
  <c r="O41" i="15"/>
  <c r="M41" i="15"/>
  <c r="P40" i="15"/>
  <c r="O40" i="15"/>
  <c r="M40" i="15"/>
  <c r="P39" i="15"/>
  <c r="O39" i="15"/>
  <c r="M39" i="15"/>
  <c r="P38" i="15"/>
  <c r="O38" i="15"/>
  <c r="M38" i="15"/>
  <c r="P37" i="15"/>
  <c r="O37" i="15"/>
  <c r="M37" i="15"/>
  <c r="P36" i="15"/>
  <c r="O36" i="15"/>
  <c r="M36" i="15"/>
  <c r="P26" i="15"/>
  <c r="O26" i="15"/>
  <c r="N26" i="15"/>
  <c r="M26" i="15"/>
  <c r="P25" i="15"/>
  <c r="O25" i="15"/>
  <c r="M25" i="15"/>
  <c r="P24" i="15"/>
  <c r="O24" i="15"/>
  <c r="M24" i="15"/>
  <c r="P23" i="15"/>
  <c r="O23" i="15"/>
  <c r="M23" i="15"/>
  <c r="P22" i="15"/>
  <c r="O22" i="15"/>
  <c r="M22" i="15"/>
  <c r="P21" i="15"/>
  <c r="O21" i="15"/>
  <c r="M21" i="15"/>
  <c r="P20" i="15"/>
  <c r="O20" i="15"/>
  <c r="M20" i="15"/>
  <c r="P19" i="15"/>
  <c r="O19" i="15"/>
  <c r="M19" i="15"/>
  <c r="P18" i="15"/>
  <c r="O18" i="15"/>
  <c r="M18" i="15"/>
  <c r="P17" i="15"/>
  <c r="O17" i="15"/>
  <c r="M17" i="15"/>
  <c r="P16" i="15"/>
  <c r="O16" i="15"/>
  <c r="M16" i="15"/>
  <c r="S10" i="15"/>
  <c r="I10" i="15"/>
  <c r="S6" i="15"/>
  <c r="N7" i="15"/>
  <c r="I6" i="15"/>
  <c r="D7" i="15"/>
  <c r="P66" i="14"/>
  <c r="O66" i="14"/>
  <c r="M66" i="14"/>
  <c r="P65" i="14"/>
  <c r="O65" i="14"/>
  <c r="M65" i="14"/>
  <c r="P64" i="14"/>
  <c r="O64" i="14"/>
  <c r="M64" i="14"/>
  <c r="P63" i="14"/>
  <c r="O63" i="14"/>
  <c r="M63" i="14"/>
  <c r="P62" i="14"/>
  <c r="O62" i="14"/>
  <c r="M62" i="14"/>
  <c r="P61" i="14"/>
  <c r="O61" i="14"/>
  <c r="M61" i="14"/>
  <c r="P60" i="14"/>
  <c r="O60" i="14"/>
  <c r="M60" i="14"/>
  <c r="P59" i="14"/>
  <c r="O59" i="14"/>
  <c r="M59" i="14"/>
  <c r="P58" i="14"/>
  <c r="O58" i="14"/>
  <c r="M58" i="14"/>
  <c r="P57" i="14"/>
  <c r="O57" i="14"/>
  <c r="M57" i="14"/>
  <c r="P56" i="14"/>
  <c r="O56" i="14"/>
  <c r="M56" i="14"/>
  <c r="P46" i="14"/>
  <c r="O46" i="14"/>
  <c r="N46" i="14"/>
  <c r="M46" i="14"/>
  <c r="P45" i="14"/>
  <c r="O45" i="14"/>
  <c r="M45" i="14"/>
  <c r="P44" i="14"/>
  <c r="O44" i="14"/>
  <c r="M44" i="14"/>
  <c r="P43" i="14"/>
  <c r="O43" i="14"/>
  <c r="M43" i="14"/>
  <c r="P42" i="14"/>
  <c r="O42" i="14"/>
  <c r="M42" i="14"/>
  <c r="P41" i="14"/>
  <c r="O41" i="14"/>
  <c r="M41" i="14"/>
  <c r="P40" i="14"/>
  <c r="O40" i="14"/>
  <c r="M40" i="14"/>
  <c r="P39" i="14"/>
  <c r="O39" i="14"/>
  <c r="M39" i="14"/>
  <c r="P38" i="14"/>
  <c r="O38" i="14"/>
  <c r="M38" i="14"/>
  <c r="P37" i="14"/>
  <c r="O37" i="14"/>
  <c r="M37" i="14"/>
  <c r="P36" i="14"/>
  <c r="O36" i="14"/>
  <c r="M36" i="14"/>
  <c r="P26" i="14"/>
  <c r="O26" i="14"/>
  <c r="N26" i="14"/>
  <c r="M26" i="14"/>
  <c r="P25" i="14"/>
  <c r="O25" i="14"/>
  <c r="M25" i="14"/>
  <c r="P24" i="14"/>
  <c r="O24" i="14"/>
  <c r="M24" i="14"/>
  <c r="P23" i="14"/>
  <c r="O23" i="14"/>
  <c r="M23" i="14"/>
  <c r="P22" i="14"/>
  <c r="O22" i="14"/>
  <c r="M22" i="14"/>
  <c r="P21" i="14"/>
  <c r="O21" i="14"/>
  <c r="M21" i="14"/>
  <c r="P20" i="14"/>
  <c r="O20" i="14"/>
  <c r="M20" i="14"/>
  <c r="P19" i="14"/>
  <c r="O19" i="14"/>
  <c r="M19" i="14"/>
  <c r="P18" i="14"/>
  <c r="O18" i="14"/>
  <c r="M18" i="14"/>
  <c r="P17" i="14"/>
  <c r="O17" i="14"/>
  <c r="M17" i="14"/>
  <c r="P16" i="14"/>
  <c r="O16" i="14"/>
  <c r="M16" i="14"/>
  <c r="S10" i="14"/>
  <c r="I10" i="14"/>
  <c r="S6" i="14"/>
  <c r="N7" i="14"/>
  <c r="I6" i="14"/>
  <c r="D7" i="14"/>
  <c r="P66" i="13"/>
  <c r="O66" i="13"/>
  <c r="N66" i="13"/>
  <c r="M66" i="13"/>
  <c r="P65" i="13"/>
  <c r="O65" i="13"/>
  <c r="M65" i="13"/>
  <c r="P64" i="13"/>
  <c r="O64" i="13"/>
  <c r="M64" i="13"/>
  <c r="P63" i="13"/>
  <c r="O63" i="13"/>
  <c r="M63" i="13"/>
  <c r="P62" i="13"/>
  <c r="O62" i="13"/>
  <c r="M62" i="13"/>
  <c r="P61" i="13"/>
  <c r="O61" i="13"/>
  <c r="M61" i="13"/>
  <c r="P60" i="13"/>
  <c r="O60" i="13"/>
  <c r="M60" i="13"/>
  <c r="P59" i="13"/>
  <c r="O59" i="13"/>
  <c r="M59" i="13"/>
  <c r="P58" i="13"/>
  <c r="O58" i="13"/>
  <c r="M58" i="13"/>
  <c r="P57" i="13"/>
  <c r="O57" i="13"/>
  <c r="M57" i="13"/>
  <c r="P56" i="13"/>
  <c r="O56" i="13"/>
  <c r="M56" i="13"/>
  <c r="P46" i="13"/>
  <c r="O46" i="13"/>
  <c r="N46" i="13"/>
  <c r="M46" i="13"/>
  <c r="P45" i="13"/>
  <c r="O45" i="13"/>
  <c r="M45" i="13"/>
  <c r="P44" i="13"/>
  <c r="O44" i="13"/>
  <c r="M44" i="13"/>
  <c r="P43" i="13"/>
  <c r="O43" i="13"/>
  <c r="M43" i="13"/>
  <c r="P42" i="13"/>
  <c r="O42" i="13"/>
  <c r="M42" i="13"/>
  <c r="P41" i="13"/>
  <c r="O41" i="13"/>
  <c r="M41" i="13"/>
  <c r="P40" i="13"/>
  <c r="O40" i="13"/>
  <c r="M40" i="13"/>
  <c r="P39" i="13"/>
  <c r="O39" i="13"/>
  <c r="M39" i="13"/>
  <c r="P38" i="13"/>
  <c r="O38" i="13"/>
  <c r="M38" i="13"/>
  <c r="P37" i="13"/>
  <c r="O37" i="13"/>
  <c r="M37" i="13"/>
  <c r="P36" i="13"/>
  <c r="O36" i="13"/>
  <c r="M36" i="13"/>
  <c r="P26" i="13"/>
  <c r="O26" i="13"/>
  <c r="N26" i="13"/>
  <c r="M26" i="13"/>
  <c r="P25" i="13"/>
  <c r="O25" i="13"/>
  <c r="M25" i="13"/>
  <c r="P24" i="13"/>
  <c r="O24" i="13"/>
  <c r="M24" i="13"/>
  <c r="P23" i="13"/>
  <c r="O23" i="13"/>
  <c r="M23" i="13"/>
  <c r="P22" i="13"/>
  <c r="O22" i="13"/>
  <c r="M22" i="13"/>
  <c r="P21" i="13"/>
  <c r="O21" i="13"/>
  <c r="M21" i="13"/>
  <c r="P20" i="13"/>
  <c r="O20" i="13"/>
  <c r="M20" i="13"/>
  <c r="P19" i="13"/>
  <c r="O19" i="13"/>
  <c r="M19" i="13"/>
  <c r="P18" i="13"/>
  <c r="O18" i="13"/>
  <c r="M18" i="13"/>
  <c r="O17" i="13"/>
  <c r="M17" i="13"/>
  <c r="P16" i="13"/>
  <c r="O16" i="13"/>
  <c r="M16" i="13"/>
  <c r="S10" i="13"/>
  <c r="I10" i="13"/>
  <c r="S6" i="13"/>
  <c r="N7" i="13"/>
  <c r="I6" i="13"/>
  <c r="D7" i="13"/>
  <c r="P66" i="12"/>
  <c r="O66" i="12"/>
  <c r="M66" i="12"/>
  <c r="P65" i="12"/>
  <c r="O65" i="12"/>
  <c r="M65" i="12"/>
  <c r="P64" i="12"/>
  <c r="O64" i="12"/>
  <c r="M64" i="12"/>
  <c r="P63" i="12"/>
  <c r="O63" i="12"/>
  <c r="M63" i="12"/>
  <c r="P62" i="12"/>
  <c r="O62" i="12"/>
  <c r="M62" i="12"/>
  <c r="P61" i="12"/>
  <c r="O61" i="12"/>
  <c r="M61" i="12"/>
  <c r="P60" i="12"/>
  <c r="O60" i="12"/>
  <c r="M60" i="12"/>
  <c r="P59" i="12"/>
  <c r="O59" i="12"/>
  <c r="M59" i="12"/>
  <c r="O58" i="12"/>
  <c r="M58" i="12"/>
  <c r="P57" i="12"/>
  <c r="O57" i="12"/>
  <c r="M57" i="12"/>
  <c r="P56" i="12"/>
  <c r="O56" i="12"/>
  <c r="M56" i="12"/>
  <c r="P46" i="12"/>
  <c r="O46" i="12"/>
  <c r="N46" i="12"/>
  <c r="M46" i="12"/>
  <c r="P45" i="12"/>
  <c r="O45" i="12"/>
  <c r="M45" i="12"/>
  <c r="P44" i="12"/>
  <c r="O44" i="12"/>
  <c r="M44" i="12"/>
  <c r="P43" i="12"/>
  <c r="O43" i="12"/>
  <c r="M43" i="12"/>
  <c r="P42" i="12"/>
  <c r="O42" i="12"/>
  <c r="M42" i="12"/>
  <c r="P41" i="12"/>
  <c r="O41" i="12"/>
  <c r="M41" i="12"/>
  <c r="P40" i="12"/>
  <c r="O40" i="12"/>
  <c r="M40" i="12"/>
  <c r="P39" i="12"/>
  <c r="O39" i="12"/>
  <c r="M39" i="12"/>
  <c r="P38" i="12"/>
  <c r="O38" i="12"/>
  <c r="M38" i="12"/>
  <c r="P37" i="12"/>
  <c r="O37" i="12"/>
  <c r="M37" i="12"/>
  <c r="P36" i="12"/>
  <c r="O36" i="12"/>
  <c r="M36" i="12"/>
  <c r="P26" i="12"/>
  <c r="O26" i="12"/>
  <c r="N26" i="12"/>
  <c r="M26" i="12"/>
  <c r="P25" i="12"/>
  <c r="O25" i="12"/>
  <c r="M25" i="12"/>
  <c r="P24" i="12"/>
  <c r="O24" i="12"/>
  <c r="M24" i="12"/>
  <c r="P23" i="12"/>
  <c r="O23" i="12"/>
  <c r="M23" i="12"/>
  <c r="P22" i="12"/>
  <c r="O22" i="12"/>
  <c r="M22" i="12"/>
  <c r="P21" i="12"/>
  <c r="O21" i="12"/>
  <c r="M21" i="12"/>
  <c r="P20" i="12"/>
  <c r="O20" i="12"/>
  <c r="M20" i="12"/>
  <c r="P19" i="12"/>
  <c r="O19" i="12"/>
  <c r="M19" i="12"/>
  <c r="P18" i="12"/>
  <c r="O18" i="12"/>
  <c r="M18" i="12"/>
  <c r="P17" i="12"/>
  <c r="O17" i="12"/>
  <c r="M17" i="12"/>
  <c r="P16" i="12"/>
  <c r="O16" i="12"/>
  <c r="M16" i="12"/>
  <c r="S10" i="12"/>
  <c r="I10" i="12"/>
  <c r="S6" i="12"/>
  <c r="N7" i="12"/>
  <c r="I6" i="12"/>
  <c r="D7" i="12"/>
  <c r="P66" i="11"/>
  <c r="O66" i="11"/>
  <c r="N66" i="11"/>
  <c r="M66" i="11"/>
  <c r="P65" i="11"/>
  <c r="O65" i="11"/>
  <c r="M65" i="11"/>
  <c r="P64" i="11"/>
  <c r="O64" i="11"/>
  <c r="M64" i="11"/>
  <c r="P63" i="11"/>
  <c r="O63" i="11"/>
  <c r="M63" i="11"/>
  <c r="P62" i="11"/>
  <c r="O62" i="11"/>
  <c r="M62" i="11"/>
  <c r="P61" i="11"/>
  <c r="O61" i="11"/>
  <c r="M61" i="11"/>
  <c r="P60" i="11"/>
  <c r="O60" i="11"/>
  <c r="M60" i="11"/>
  <c r="P59" i="11"/>
  <c r="O59" i="11"/>
  <c r="M59" i="11"/>
  <c r="P58" i="11"/>
  <c r="O58" i="11"/>
  <c r="M58" i="11"/>
  <c r="P57" i="11"/>
  <c r="O57" i="11"/>
  <c r="M57" i="11"/>
  <c r="P56" i="11"/>
  <c r="O56" i="11"/>
  <c r="M56" i="11"/>
  <c r="P46" i="11"/>
  <c r="O46" i="11"/>
  <c r="N46" i="11"/>
  <c r="M46" i="11"/>
  <c r="P45" i="11"/>
  <c r="O45" i="11"/>
  <c r="M45" i="11"/>
  <c r="P44" i="11"/>
  <c r="O44" i="11"/>
  <c r="M44" i="11"/>
  <c r="P43" i="11"/>
  <c r="O43" i="11"/>
  <c r="M43" i="11"/>
  <c r="P42" i="11"/>
  <c r="O42" i="11"/>
  <c r="M42" i="11"/>
  <c r="P41" i="11"/>
  <c r="O41" i="11"/>
  <c r="M41" i="11"/>
  <c r="P40" i="11"/>
  <c r="O40" i="11"/>
  <c r="M40" i="11"/>
  <c r="P39" i="11"/>
  <c r="O39" i="11"/>
  <c r="M39" i="11"/>
  <c r="P38" i="11"/>
  <c r="O38" i="11"/>
  <c r="M38" i="11"/>
  <c r="P37" i="11"/>
  <c r="O37" i="11"/>
  <c r="M37" i="11"/>
  <c r="P36" i="11"/>
  <c r="O36" i="11"/>
  <c r="M36" i="11"/>
  <c r="P26" i="11"/>
  <c r="O26" i="11"/>
  <c r="N26" i="11"/>
  <c r="M26" i="11"/>
  <c r="P25" i="11"/>
  <c r="O25" i="11"/>
  <c r="M25" i="11"/>
  <c r="P24" i="11"/>
  <c r="O24" i="11"/>
  <c r="M24" i="11"/>
  <c r="P23" i="11"/>
  <c r="O23" i="11"/>
  <c r="M23" i="11"/>
  <c r="P22" i="11"/>
  <c r="O22" i="11"/>
  <c r="M22" i="11"/>
  <c r="P21" i="11"/>
  <c r="O21" i="11"/>
  <c r="M21" i="11"/>
  <c r="P20" i="11"/>
  <c r="O20" i="11"/>
  <c r="M20" i="11"/>
  <c r="P19" i="11"/>
  <c r="O19" i="11"/>
  <c r="M19" i="11"/>
  <c r="P18" i="11"/>
  <c r="O18" i="11"/>
  <c r="M18" i="11"/>
  <c r="P17" i="11"/>
  <c r="O17" i="11"/>
  <c r="M17" i="11"/>
  <c r="P16" i="11"/>
  <c r="O16" i="11"/>
  <c r="M16" i="11"/>
  <c r="S10" i="11"/>
  <c r="I10" i="11"/>
  <c r="S6" i="11"/>
  <c r="N7" i="11"/>
  <c r="I6" i="11"/>
  <c r="D7" i="11"/>
  <c r="P66" i="10"/>
  <c r="O66" i="10"/>
  <c r="M66" i="10"/>
  <c r="P65" i="10"/>
  <c r="O65" i="10"/>
  <c r="M65" i="10"/>
  <c r="P64" i="10"/>
  <c r="O64" i="10"/>
  <c r="M64" i="10"/>
  <c r="P63" i="10"/>
  <c r="O63" i="10"/>
  <c r="M63" i="10"/>
  <c r="P62" i="10"/>
  <c r="O62" i="10"/>
  <c r="M62" i="10"/>
  <c r="P61" i="10"/>
  <c r="O61" i="10"/>
  <c r="M61" i="10"/>
  <c r="P60" i="10"/>
  <c r="O60" i="10"/>
  <c r="M60" i="10"/>
  <c r="P59" i="10"/>
  <c r="O59" i="10"/>
  <c r="M59" i="10"/>
  <c r="P58" i="10"/>
  <c r="O58" i="10"/>
  <c r="M58" i="10"/>
  <c r="P57" i="10"/>
  <c r="O57" i="10"/>
  <c r="M57" i="10"/>
  <c r="P56" i="10"/>
  <c r="O56" i="10"/>
  <c r="M56" i="10"/>
  <c r="P46" i="10"/>
  <c r="O46" i="10"/>
  <c r="N46" i="10"/>
  <c r="M46" i="10"/>
  <c r="P45" i="10"/>
  <c r="O45" i="10"/>
  <c r="M45" i="10"/>
  <c r="P44" i="10"/>
  <c r="O44" i="10"/>
  <c r="M44" i="10"/>
  <c r="P43" i="10"/>
  <c r="O43" i="10"/>
  <c r="M43" i="10"/>
  <c r="P42" i="10"/>
  <c r="O42" i="10"/>
  <c r="M42" i="10"/>
  <c r="P41" i="10"/>
  <c r="O41" i="10"/>
  <c r="M41" i="10"/>
  <c r="P40" i="10"/>
  <c r="O40" i="10"/>
  <c r="M40" i="10"/>
  <c r="P39" i="10"/>
  <c r="O39" i="10"/>
  <c r="M39" i="10"/>
  <c r="P38" i="10"/>
  <c r="O38" i="10"/>
  <c r="M38" i="10"/>
  <c r="P37" i="10"/>
  <c r="O37" i="10"/>
  <c r="M37" i="10"/>
  <c r="P36" i="10"/>
  <c r="O36" i="10"/>
  <c r="M36" i="10"/>
  <c r="P26" i="10"/>
  <c r="O26" i="10"/>
  <c r="N26" i="10"/>
  <c r="M26" i="10"/>
  <c r="P25" i="10"/>
  <c r="O25" i="10"/>
  <c r="M25" i="10"/>
  <c r="P24" i="10"/>
  <c r="O24" i="10"/>
  <c r="M24" i="10"/>
  <c r="P23" i="10"/>
  <c r="O23" i="10"/>
  <c r="M23" i="10"/>
  <c r="P22" i="10"/>
  <c r="O22" i="10"/>
  <c r="M22" i="10"/>
  <c r="P21" i="10"/>
  <c r="O21" i="10"/>
  <c r="M21" i="10"/>
  <c r="P20" i="10"/>
  <c r="O20" i="10"/>
  <c r="M20" i="10"/>
  <c r="P19" i="10"/>
  <c r="O19" i="10"/>
  <c r="M19" i="10"/>
  <c r="P18" i="10"/>
  <c r="O18" i="10"/>
  <c r="M18" i="10"/>
  <c r="P17" i="10"/>
  <c r="O17" i="10"/>
  <c r="M17" i="10"/>
  <c r="P16" i="10"/>
  <c r="O16" i="10"/>
  <c r="M16" i="10"/>
  <c r="S10" i="10"/>
  <c r="I10" i="10"/>
  <c r="S6" i="10"/>
  <c r="N7" i="10"/>
  <c r="I6" i="10"/>
  <c r="D7" i="10"/>
  <c r="P66" i="9"/>
  <c r="O66" i="9"/>
  <c r="M66" i="9"/>
  <c r="P65" i="9"/>
  <c r="O65" i="9"/>
  <c r="M65" i="9"/>
  <c r="P64" i="9"/>
  <c r="O64" i="9"/>
  <c r="M64" i="9"/>
  <c r="P63" i="9"/>
  <c r="O63" i="9"/>
  <c r="M63" i="9"/>
  <c r="P62" i="9"/>
  <c r="O62" i="9"/>
  <c r="M62" i="9"/>
  <c r="P61" i="9"/>
  <c r="O61" i="9"/>
  <c r="M61" i="9"/>
  <c r="P60" i="9"/>
  <c r="O60" i="9"/>
  <c r="M60" i="9"/>
  <c r="P59" i="9"/>
  <c r="O59" i="9"/>
  <c r="M59" i="9"/>
  <c r="P58" i="9"/>
  <c r="O58" i="9"/>
  <c r="M58" i="9"/>
  <c r="P57" i="9"/>
  <c r="O57" i="9"/>
  <c r="M57" i="9"/>
  <c r="P56" i="9"/>
  <c r="O56" i="9"/>
  <c r="M56" i="9"/>
  <c r="P46" i="9"/>
  <c r="O46" i="9"/>
  <c r="N46" i="9"/>
  <c r="M46" i="9"/>
  <c r="P45" i="9"/>
  <c r="O45" i="9"/>
  <c r="M45" i="9"/>
  <c r="P44" i="9"/>
  <c r="O44" i="9"/>
  <c r="M44" i="9"/>
  <c r="P43" i="9"/>
  <c r="O43" i="9"/>
  <c r="M43" i="9"/>
  <c r="P42" i="9"/>
  <c r="O42" i="9"/>
  <c r="M42" i="9"/>
  <c r="P41" i="9"/>
  <c r="O41" i="9"/>
  <c r="M41" i="9"/>
  <c r="P40" i="9"/>
  <c r="O40" i="9"/>
  <c r="M40" i="9"/>
  <c r="P39" i="9"/>
  <c r="O39" i="9"/>
  <c r="M39" i="9"/>
  <c r="P38" i="9"/>
  <c r="O38" i="9"/>
  <c r="M38" i="9"/>
  <c r="P37" i="9"/>
  <c r="O37" i="9"/>
  <c r="M37" i="9"/>
  <c r="P36" i="9"/>
  <c r="O36" i="9"/>
  <c r="M36" i="9"/>
  <c r="P26" i="9"/>
  <c r="O26" i="9"/>
  <c r="N26" i="9"/>
  <c r="M26" i="9"/>
  <c r="P25" i="9"/>
  <c r="O25" i="9"/>
  <c r="N25" i="9"/>
  <c r="M25" i="9"/>
  <c r="P24" i="9"/>
  <c r="O24" i="9"/>
  <c r="M24" i="9"/>
  <c r="P23" i="9"/>
  <c r="O23" i="9"/>
  <c r="M23" i="9"/>
  <c r="P22" i="9"/>
  <c r="O22" i="9"/>
  <c r="M22" i="9"/>
  <c r="P21" i="9"/>
  <c r="O21" i="9"/>
  <c r="M21" i="9"/>
  <c r="P20" i="9"/>
  <c r="O20" i="9"/>
  <c r="M20" i="9"/>
  <c r="P19" i="9"/>
  <c r="O19" i="9"/>
  <c r="M19" i="9"/>
  <c r="P18" i="9"/>
  <c r="O18" i="9"/>
  <c r="M18" i="9"/>
  <c r="P17" i="9"/>
  <c r="O17" i="9"/>
  <c r="M17" i="9"/>
  <c r="P16" i="9"/>
  <c r="O16" i="9"/>
  <c r="M16" i="9"/>
  <c r="S10" i="9"/>
  <c r="I10" i="9"/>
  <c r="S6" i="9"/>
  <c r="N7" i="9"/>
  <c r="I6" i="9"/>
  <c r="D7" i="9"/>
  <c r="P66" i="8"/>
  <c r="O66" i="8"/>
  <c r="N66" i="8"/>
  <c r="M66" i="8"/>
  <c r="P65" i="8"/>
  <c r="O65" i="8"/>
  <c r="M65" i="8"/>
  <c r="P64" i="8"/>
  <c r="O64" i="8"/>
  <c r="M64" i="8"/>
  <c r="P63" i="8"/>
  <c r="O63" i="8"/>
  <c r="M63" i="8"/>
  <c r="P62" i="8"/>
  <c r="O62" i="8"/>
  <c r="M62" i="8"/>
  <c r="P61" i="8"/>
  <c r="O61" i="8"/>
  <c r="M61" i="8"/>
  <c r="P60" i="8"/>
  <c r="O60" i="8"/>
  <c r="M60" i="8"/>
  <c r="P59" i="8"/>
  <c r="O59" i="8"/>
  <c r="M59" i="8"/>
  <c r="P58" i="8"/>
  <c r="O58" i="8"/>
  <c r="M58" i="8"/>
  <c r="P57" i="8"/>
  <c r="O57" i="8"/>
  <c r="M57" i="8"/>
  <c r="P56" i="8"/>
  <c r="O56" i="8"/>
  <c r="M56" i="8"/>
  <c r="P46" i="8"/>
  <c r="O46" i="8"/>
  <c r="N46" i="8"/>
  <c r="M46" i="8"/>
  <c r="P45" i="8"/>
  <c r="O45" i="8"/>
  <c r="M45" i="8"/>
  <c r="P44" i="8"/>
  <c r="O44" i="8"/>
  <c r="M44" i="8"/>
  <c r="P43" i="8"/>
  <c r="O43" i="8"/>
  <c r="M43" i="8"/>
  <c r="P42" i="8"/>
  <c r="O42" i="8"/>
  <c r="M42" i="8"/>
  <c r="P41" i="8"/>
  <c r="O41" i="8"/>
  <c r="M41" i="8"/>
  <c r="P40" i="8"/>
  <c r="O40" i="8"/>
  <c r="M40" i="8"/>
  <c r="P39" i="8"/>
  <c r="O39" i="8"/>
  <c r="M39" i="8"/>
  <c r="P38" i="8"/>
  <c r="O38" i="8"/>
  <c r="M38" i="8"/>
  <c r="P37" i="8"/>
  <c r="O37" i="8"/>
  <c r="M37" i="8"/>
  <c r="P36" i="8"/>
  <c r="O36" i="8"/>
  <c r="M36" i="8"/>
  <c r="P26" i="8"/>
  <c r="O26" i="8"/>
  <c r="N26" i="8"/>
  <c r="M26" i="8"/>
  <c r="P25" i="8"/>
  <c r="O25" i="8"/>
  <c r="M25" i="8"/>
  <c r="P24" i="8"/>
  <c r="O24" i="8"/>
  <c r="M24" i="8"/>
  <c r="P23" i="8"/>
  <c r="O23" i="8"/>
  <c r="M23" i="8"/>
  <c r="P22" i="8"/>
  <c r="O22" i="8"/>
  <c r="M22" i="8"/>
  <c r="P21" i="8"/>
  <c r="O21" i="8"/>
  <c r="M21" i="8"/>
  <c r="P20" i="8"/>
  <c r="O20" i="8"/>
  <c r="M20" i="8"/>
  <c r="P19" i="8"/>
  <c r="O19" i="8"/>
  <c r="M19" i="8"/>
  <c r="P18" i="8"/>
  <c r="O18" i="8"/>
  <c r="M18" i="8"/>
  <c r="P17" i="8"/>
  <c r="O17" i="8"/>
  <c r="M17" i="8"/>
  <c r="P16" i="8"/>
  <c r="O16" i="8"/>
  <c r="M16" i="8"/>
  <c r="S10" i="8"/>
  <c r="I10" i="8"/>
  <c r="S6" i="8"/>
  <c r="N7" i="8"/>
  <c r="I6" i="8"/>
  <c r="D7" i="8"/>
  <c r="P66" i="7"/>
  <c r="O66" i="7"/>
  <c r="M66" i="7"/>
  <c r="P65" i="7"/>
  <c r="O65" i="7"/>
  <c r="M65" i="7"/>
  <c r="P64" i="7"/>
  <c r="O64" i="7"/>
  <c r="M64" i="7"/>
  <c r="P63" i="7"/>
  <c r="O63" i="7"/>
  <c r="M63" i="7"/>
  <c r="P62" i="7"/>
  <c r="O62" i="7"/>
  <c r="M62" i="7"/>
  <c r="P61" i="7"/>
  <c r="O61" i="7"/>
  <c r="M61" i="7"/>
  <c r="P60" i="7"/>
  <c r="O60" i="7"/>
  <c r="M60" i="7"/>
  <c r="P59" i="7"/>
  <c r="O59" i="7"/>
  <c r="M59" i="7"/>
  <c r="P58" i="7"/>
  <c r="O58" i="7"/>
  <c r="M58" i="7"/>
  <c r="P57" i="7"/>
  <c r="O57" i="7"/>
  <c r="M57" i="7"/>
  <c r="P56" i="7"/>
  <c r="O56" i="7"/>
  <c r="M56" i="7"/>
  <c r="P46" i="7"/>
  <c r="O46" i="7"/>
  <c r="N46" i="7"/>
  <c r="M46" i="7"/>
  <c r="P45" i="7"/>
  <c r="O45" i="7"/>
  <c r="M45" i="7"/>
  <c r="P44" i="7"/>
  <c r="O44" i="7"/>
  <c r="M44" i="7"/>
  <c r="P43" i="7"/>
  <c r="O43" i="7"/>
  <c r="M43" i="7"/>
  <c r="P42" i="7"/>
  <c r="O42" i="7"/>
  <c r="M42" i="7"/>
  <c r="P41" i="7"/>
  <c r="O41" i="7"/>
  <c r="M41" i="7"/>
  <c r="P40" i="7"/>
  <c r="O40" i="7"/>
  <c r="M40" i="7"/>
  <c r="P39" i="7"/>
  <c r="O39" i="7"/>
  <c r="M39" i="7"/>
  <c r="P38" i="7"/>
  <c r="O38" i="7"/>
  <c r="M38" i="7"/>
  <c r="P37" i="7"/>
  <c r="O37" i="7"/>
  <c r="M37" i="7"/>
  <c r="P36" i="7"/>
  <c r="O36" i="7"/>
  <c r="M36" i="7"/>
  <c r="P26" i="7"/>
  <c r="O26" i="7"/>
  <c r="N26" i="7"/>
  <c r="M26" i="7"/>
  <c r="P25" i="7"/>
  <c r="O25" i="7"/>
  <c r="M25" i="7"/>
  <c r="P24" i="7"/>
  <c r="O24" i="7"/>
  <c r="M24" i="7"/>
  <c r="P23" i="7"/>
  <c r="O23" i="7"/>
  <c r="M23" i="7"/>
  <c r="P22" i="7"/>
  <c r="O22" i="7"/>
  <c r="M22" i="7"/>
  <c r="P21" i="7"/>
  <c r="O21" i="7"/>
  <c r="M21" i="7"/>
  <c r="P20" i="7"/>
  <c r="O20" i="7"/>
  <c r="M20" i="7"/>
  <c r="P19" i="7"/>
  <c r="O19" i="7"/>
  <c r="M19" i="7"/>
  <c r="P18" i="7"/>
  <c r="O18" i="7"/>
  <c r="M18" i="7"/>
  <c r="P17" i="7"/>
  <c r="O17" i="7"/>
  <c r="M17" i="7"/>
  <c r="P16" i="7"/>
  <c r="O16" i="7"/>
  <c r="M16" i="7"/>
  <c r="S10" i="7"/>
  <c r="I10" i="7"/>
  <c r="S6" i="7"/>
  <c r="N7" i="7"/>
  <c r="I6" i="7"/>
  <c r="D7" i="7"/>
  <c r="P66" i="6"/>
  <c r="O66" i="6"/>
  <c r="P65" i="6"/>
  <c r="O65" i="6"/>
  <c r="M65" i="6"/>
  <c r="P64" i="6"/>
  <c r="O64" i="6"/>
  <c r="M64" i="6"/>
  <c r="P63" i="6"/>
  <c r="O63" i="6"/>
  <c r="M63" i="6"/>
  <c r="P62" i="6"/>
  <c r="O62" i="6"/>
  <c r="M62" i="6"/>
  <c r="P61" i="6"/>
  <c r="O61" i="6"/>
  <c r="M61" i="6"/>
  <c r="P60" i="6"/>
  <c r="O60" i="6"/>
  <c r="M60" i="6"/>
  <c r="P59" i="6"/>
  <c r="O59" i="6"/>
  <c r="M59" i="6"/>
  <c r="P58" i="6"/>
  <c r="O58" i="6"/>
  <c r="M58" i="6"/>
  <c r="P57" i="6"/>
  <c r="O57" i="6"/>
  <c r="M57" i="6"/>
  <c r="P56" i="6"/>
  <c r="O56" i="6"/>
  <c r="M56" i="6"/>
  <c r="P46" i="6"/>
  <c r="O46" i="6"/>
  <c r="P45" i="6"/>
  <c r="O45" i="6"/>
  <c r="M45" i="6"/>
  <c r="P44" i="6"/>
  <c r="O44" i="6"/>
  <c r="M44" i="6"/>
  <c r="P43" i="6"/>
  <c r="O43" i="6"/>
  <c r="M43" i="6"/>
  <c r="P42" i="6"/>
  <c r="O42" i="6"/>
  <c r="M42" i="6"/>
  <c r="P41" i="6"/>
  <c r="O41" i="6"/>
  <c r="M41" i="6"/>
  <c r="P40" i="6"/>
  <c r="O40" i="6"/>
  <c r="M40" i="6"/>
  <c r="P39" i="6"/>
  <c r="O39" i="6"/>
  <c r="M39" i="6"/>
  <c r="P38" i="6"/>
  <c r="O38" i="6"/>
  <c r="M38" i="6"/>
  <c r="P37" i="6"/>
  <c r="O37" i="6"/>
  <c r="M37" i="6"/>
  <c r="P36" i="6"/>
  <c r="O36" i="6"/>
  <c r="M36" i="6"/>
  <c r="P26" i="6"/>
  <c r="O26" i="6"/>
  <c r="P25" i="6"/>
  <c r="O25" i="6"/>
  <c r="M25" i="6"/>
  <c r="P24" i="6"/>
  <c r="O24" i="6"/>
  <c r="M24" i="6"/>
  <c r="P23" i="6"/>
  <c r="O23" i="6"/>
  <c r="M23" i="6"/>
  <c r="P22" i="6"/>
  <c r="O22" i="6"/>
  <c r="M22" i="6"/>
  <c r="P21" i="6"/>
  <c r="O21" i="6"/>
  <c r="M21" i="6"/>
  <c r="P20" i="6"/>
  <c r="O20" i="6"/>
  <c r="M20" i="6"/>
  <c r="P19" i="6"/>
  <c r="O19" i="6"/>
  <c r="M19" i="6"/>
  <c r="P18" i="6"/>
  <c r="O18" i="6"/>
  <c r="M18" i="6"/>
  <c r="P17" i="6"/>
  <c r="O17" i="6"/>
  <c r="M17" i="6"/>
  <c r="P16" i="6"/>
  <c r="O16" i="6"/>
  <c r="M16" i="6"/>
  <c r="S10" i="6"/>
  <c r="I10" i="6"/>
  <c r="N7" i="6"/>
  <c r="I6" i="6"/>
  <c r="D7" i="6"/>
  <c r="P66" i="2" l="1"/>
  <c r="P65" i="2"/>
  <c r="P64" i="2"/>
  <c r="P63" i="2"/>
  <c r="P62" i="2"/>
  <c r="P61" i="2"/>
  <c r="P60" i="2"/>
  <c r="P59" i="2"/>
  <c r="P58" i="2"/>
  <c r="P57" i="2"/>
  <c r="P56" i="2"/>
  <c r="P46" i="2"/>
  <c r="P45" i="2"/>
  <c r="P44" i="2"/>
  <c r="P43" i="2"/>
  <c r="P42" i="2"/>
  <c r="P41" i="2"/>
  <c r="P40" i="2"/>
  <c r="P39" i="2"/>
  <c r="P38" i="2"/>
  <c r="P37" i="2"/>
  <c r="P36" i="2"/>
  <c r="P23" i="2"/>
  <c r="P24" i="2"/>
  <c r="P25" i="2"/>
  <c r="P26" i="2"/>
  <c r="P17" i="2"/>
  <c r="P18" i="2"/>
  <c r="P19" i="2"/>
  <c r="P20" i="2"/>
  <c r="P21" i="2"/>
  <c r="P22" i="2"/>
  <c r="P16" i="2"/>
  <c r="M66" i="2" l="1"/>
  <c r="M65" i="2"/>
  <c r="M64" i="2"/>
  <c r="M63" i="2"/>
  <c r="M62" i="2"/>
  <c r="M61" i="2"/>
  <c r="M60" i="2"/>
  <c r="M59" i="2"/>
  <c r="M58" i="2"/>
  <c r="M57" i="2"/>
  <c r="M56" i="2"/>
  <c r="M37" i="2"/>
  <c r="M38" i="2"/>
  <c r="M39" i="2"/>
  <c r="M40" i="2"/>
  <c r="M41" i="2"/>
  <c r="M42" i="2"/>
  <c r="M43" i="2"/>
  <c r="M44" i="2"/>
  <c r="M45" i="2"/>
  <c r="M46" i="2"/>
  <c r="N46" i="2"/>
  <c r="M36" i="2"/>
  <c r="M17" i="2"/>
  <c r="M18" i="2"/>
  <c r="M19" i="2"/>
  <c r="M20" i="2"/>
  <c r="M21" i="2"/>
  <c r="M22" i="2"/>
  <c r="M23" i="2"/>
  <c r="M24" i="2"/>
  <c r="M25" i="2"/>
  <c r="M26" i="2"/>
  <c r="N26" i="2"/>
  <c r="M16" i="2"/>
  <c r="O66" i="2"/>
  <c r="O65" i="2"/>
  <c r="O64" i="2"/>
  <c r="O63" i="2"/>
  <c r="O62" i="2"/>
  <c r="O61" i="2"/>
  <c r="O60" i="2"/>
  <c r="O59" i="2"/>
  <c r="O58" i="2"/>
  <c r="O57" i="2"/>
  <c r="O56" i="2"/>
  <c r="O46" i="2"/>
  <c r="O45" i="2"/>
  <c r="O44" i="2"/>
  <c r="O43" i="2"/>
  <c r="O42" i="2"/>
  <c r="O41" i="2"/>
  <c r="O40" i="2"/>
  <c r="O39" i="2"/>
  <c r="O38" i="2"/>
  <c r="O37" i="2"/>
  <c r="S10" i="2" l="1"/>
  <c r="S6" i="2"/>
  <c r="N7" i="2"/>
  <c r="I10" i="2"/>
  <c r="I6" i="2"/>
  <c r="D7" i="2"/>
  <c r="C64" i="16"/>
  <c r="M64" i="16" s="1"/>
  <c r="O17" i="2"/>
  <c r="O18" i="2"/>
  <c r="O19" i="2"/>
  <c r="O20" i="2"/>
  <c r="O21" i="2"/>
  <c r="O22" i="2"/>
  <c r="O23" i="2"/>
  <c r="O24" i="2"/>
  <c r="O25" i="2"/>
  <c r="O26" i="2"/>
  <c r="O16" i="2"/>
  <c r="D1" i="13" l="1"/>
  <c r="R1" i="14"/>
  <c r="R1" i="10" l="1"/>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65" i="15"/>
  <c r="N64" i="13"/>
  <c r="N60" i="13"/>
  <c r="N16" i="14"/>
  <c r="N22" i="14"/>
  <c r="N18" i="14"/>
  <c r="N44" i="14"/>
  <c r="N40" i="14"/>
  <c r="N56" i="14"/>
  <c r="N63" i="14"/>
  <c r="N59" i="14"/>
  <c r="N25" i="15"/>
  <c r="N21" i="15"/>
  <c r="N17" i="15"/>
  <c r="N43" i="15"/>
  <c r="N39" i="15"/>
  <c r="N66" i="15"/>
  <c r="N62" i="15"/>
  <c r="N58" i="15"/>
  <c r="N24" i="16"/>
  <c r="N20" i="16"/>
  <c r="N36" i="16"/>
  <c r="N42" i="16"/>
  <c r="N38" i="16"/>
  <c r="N62" i="16"/>
  <c r="N58" i="16"/>
  <c r="N24" i="17"/>
  <c r="N20" i="17"/>
  <c r="N36" i="17"/>
  <c r="N42" i="17"/>
  <c r="N38" i="17"/>
  <c r="N65" i="17"/>
  <c r="N61" i="17"/>
  <c r="N57" i="17"/>
  <c r="N22" i="6"/>
  <c r="N58" i="2"/>
  <c r="N62" i="6"/>
  <c r="N43" i="7"/>
  <c r="N64" i="7"/>
  <c r="N42" i="8"/>
  <c r="N16" i="9"/>
  <c r="N43" i="9"/>
  <c r="N23" i="10"/>
  <c r="N36" i="6"/>
  <c r="N62" i="2"/>
  <c r="N17" i="7"/>
  <c r="N39" i="7"/>
  <c r="N24" i="8"/>
  <c r="N38" i="8"/>
  <c r="N20" i="9"/>
  <c r="N57" i="9"/>
  <c r="N19" i="10"/>
  <c r="N42" i="10"/>
  <c r="N65" i="10"/>
  <c r="N57" i="10"/>
  <c r="N19" i="11"/>
  <c r="N41" i="11"/>
  <c r="N63" i="11"/>
  <c r="N25" i="12"/>
  <c r="N17" i="12"/>
  <c r="N65" i="12"/>
  <c r="N19" i="13"/>
  <c r="N63" i="13"/>
  <c r="N17" i="14"/>
  <c r="N16" i="6"/>
  <c r="N24" i="6"/>
  <c r="N42" i="6"/>
  <c r="N60" i="2"/>
  <c r="N57" i="6"/>
  <c r="N65" i="6"/>
  <c r="N23" i="7"/>
  <c r="N41" i="7"/>
  <c r="N60" i="7"/>
  <c r="N16" i="8"/>
  <c r="N18" i="8"/>
  <c r="N40" i="8"/>
  <c r="N62" i="8"/>
  <c r="N18" i="9"/>
  <c r="N37" i="9"/>
  <c r="N45" i="9"/>
  <c r="N63" i="9"/>
  <c r="N21" i="10"/>
  <c r="N44" i="10"/>
  <c r="N56" i="10"/>
  <c r="N59" i="10"/>
  <c r="N43" i="11"/>
  <c r="N65" i="11"/>
  <c r="N57" i="11"/>
  <c r="N19" i="12"/>
  <c r="N38" i="12"/>
  <c r="N23" i="13"/>
  <c r="N37" i="13"/>
  <c r="N21" i="14"/>
  <c r="N66" i="14"/>
  <c r="N58" i="14"/>
  <c r="N20" i="15"/>
  <c r="N42" i="15"/>
  <c r="N57" i="15"/>
  <c r="N19" i="16"/>
  <c r="N41" i="16"/>
  <c r="N61" i="16"/>
  <c r="N23" i="17"/>
  <c r="N45" i="17"/>
  <c r="N37" i="17"/>
  <c r="N60" i="17"/>
  <c r="N19" i="6"/>
  <c r="N23" i="6"/>
  <c r="N37" i="6"/>
  <c r="N41" i="6"/>
  <c r="N45" i="6"/>
  <c r="N59" i="2"/>
  <c r="N63" i="2"/>
  <c r="N56" i="6"/>
  <c r="N60" i="6"/>
  <c r="N63" i="6"/>
  <c r="N18" i="7"/>
  <c r="N24" i="7"/>
  <c r="N36" i="7"/>
  <c r="N42" i="7"/>
  <c r="N38" i="7"/>
  <c r="N61" i="7"/>
  <c r="N57" i="7"/>
  <c r="N63" i="7"/>
  <c r="N23" i="8"/>
  <c r="N19" i="8"/>
  <c r="N45" i="8"/>
  <c r="N41" i="8"/>
  <c r="N37" i="8"/>
  <c r="N63" i="8"/>
  <c r="N59" i="8"/>
  <c r="N17" i="9"/>
  <c r="N21" i="9"/>
  <c r="N36" i="9"/>
  <c r="N40" i="9"/>
  <c r="N44" i="9"/>
  <c r="N58" i="9"/>
  <c r="N62" i="9"/>
  <c r="N66" i="9"/>
  <c r="N22" i="10"/>
  <c r="N18" i="10"/>
  <c r="N45" i="10"/>
  <c r="N41" i="10"/>
  <c r="N37" i="10"/>
  <c r="N64" i="10"/>
  <c r="N60" i="10"/>
  <c r="N16" i="11"/>
  <c r="N22" i="11"/>
  <c r="N18" i="11"/>
  <c r="N44" i="11"/>
  <c r="N40" i="11"/>
  <c r="N56" i="11"/>
  <c r="N62" i="11"/>
  <c r="N58" i="11"/>
  <c r="N24" i="12"/>
  <c r="N20" i="12"/>
  <c r="N36" i="12"/>
  <c r="N40" i="12"/>
  <c r="N63" i="12"/>
  <c r="N25" i="13"/>
  <c r="N17" i="13"/>
  <c r="N39" i="13"/>
  <c r="N61" i="13"/>
  <c r="N23" i="14"/>
  <c r="N45" i="14"/>
  <c r="N37" i="14"/>
  <c r="N60" i="14"/>
  <c r="N22" i="15"/>
  <c r="N44" i="15"/>
  <c r="N56" i="15"/>
  <c r="N59" i="15"/>
  <c r="N21" i="16"/>
  <c r="N43" i="16"/>
  <c r="N63" i="16"/>
  <c r="N25" i="17"/>
  <c r="N17" i="17"/>
  <c r="N39" i="17"/>
  <c r="N62" i="17"/>
  <c r="N43" i="12"/>
  <c r="N39" i="12"/>
  <c r="N66" i="12"/>
  <c r="N62" i="12"/>
  <c r="N58" i="12"/>
  <c r="N24" i="13"/>
  <c r="N20" i="13"/>
  <c r="N36" i="13"/>
  <c r="N42" i="13"/>
  <c r="N38" i="13"/>
  <c r="N40" i="6"/>
  <c r="N66" i="2"/>
  <c r="N25" i="7"/>
  <c r="N62" i="7"/>
  <c r="N20" i="8"/>
  <c r="N64" i="8"/>
  <c r="N24" i="9"/>
  <c r="N61" i="9"/>
  <c r="N18" i="6"/>
  <c r="N44" i="6"/>
  <c r="N59" i="6"/>
  <c r="N21" i="7"/>
  <c r="N58" i="7"/>
  <c r="N36" i="8"/>
  <c r="N60" i="8"/>
  <c r="N39" i="9"/>
  <c r="N65" i="9"/>
  <c r="N36" i="10"/>
  <c r="N38" i="10"/>
  <c r="N61" i="10"/>
  <c r="N23" i="11"/>
  <c r="N45" i="11"/>
  <c r="N37" i="11"/>
  <c r="N59" i="11"/>
  <c r="N21" i="12"/>
  <c r="N42" i="12"/>
  <c r="N57" i="12"/>
  <c r="N41" i="13"/>
  <c r="N25" i="14"/>
  <c r="N39" i="14"/>
  <c r="N20" i="6"/>
  <c r="N38" i="6"/>
  <c r="N56" i="2"/>
  <c r="N64" i="2"/>
  <c r="N61" i="6"/>
  <c r="N20" i="7"/>
  <c r="N45" i="7"/>
  <c r="N37" i="7"/>
  <c r="N66" i="7"/>
  <c r="N22" i="8"/>
  <c r="N44" i="8"/>
  <c r="N56" i="8"/>
  <c r="N58" i="8"/>
  <c r="N22" i="9"/>
  <c r="N41" i="9"/>
  <c r="N59" i="9"/>
  <c r="N16" i="10"/>
  <c r="N17" i="10"/>
  <c r="N40" i="10"/>
  <c r="N63" i="10"/>
  <c r="N25" i="11"/>
  <c r="N17" i="11"/>
  <c r="N39" i="11"/>
  <c r="N61" i="11"/>
  <c r="N23" i="12"/>
  <c r="N45" i="12"/>
  <c r="N61" i="12"/>
  <c r="N45" i="13"/>
  <c r="N59" i="13"/>
  <c r="N43" i="14"/>
  <c r="N62" i="14"/>
  <c r="N24" i="15"/>
  <c r="N36" i="15"/>
  <c r="N38" i="15"/>
  <c r="N61" i="15"/>
  <c r="N23" i="16"/>
  <c r="N45" i="16"/>
  <c r="N37" i="16"/>
  <c r="N57" i="16"/>
  <c r="N19" i="17"/>
  <c r="N41" i="17"/>
  <c r="N64" i="17"/>
  <c r="N17" i="6"/>
  <c r="N21" i="6"/>
  <c r="N25" i="6"/>
  <c r="N39" i="6"/>
  <c r="N43" i="6"/>
  <c r="N57" i="2"/>
  <c r="N61" i="2"/>
  <c r="N65" i="2"/>
  <c r="N58" i="6"/>
  <c r="N64" i="6"/>
  <c r="N19" i="7"/>
  <c r="N22" i="7"/>
  <c r="N44" i="7"/>
  <c r="N40" i="7"/>
  <c r="N56" i="7"/>
  <c r="N59" i="7"/>
  <c r="N65" i="7"/>
  <c r="N25" i="8"/>
  <c r="N21" i="8"/>
  <c r="N17" i="8"/>
  <c r="N43" i="8"/>
  <c r="N39" i="8"/>
  <c r="N65" i="8"/>
  <c r="N61" i="8"/>
  <c r="N57" i="8"/>
  <c r="N19" i="9"/>
  <c r="N23" i="9"/>
  <c r="N38" i="9"/>
  <c r="N42" i="9"/>
  <c r="N56" i="9"/>
  <c r="N60" i="9"/>
  <c r="N64" i="9"/>
  <c r="N24" i="10"/>
  <c r="N20" i="10"/>
  <c r="N25" i="10"/>
  <c r="N43" i="10"/>
  <c r="N39" i="10"/>
  <c r="N66" i="10"/>
  <c r="N62" i="10"/>
  <c r="N58" i="10"/>
  <c r="N24" i="11"/>
  <c r="N20" i="11"/>
  <c r="N36" i="11"/>
  <c r="N42" i="11"/>
  <c r="N38" i="11"/>
  <c r="N64" i="11"/>
  <c r="N60" i="11"/>
  <c r="N16" i="12"/>
  <c r="N22" i="12"/>
  <c r="N18" i="12"/>
  <c r="N44" i="12"/>
  <c r="N56" i="12"/>
  <c r="N59" i="12"/>
  <c r="N21" i="13"/>
  <c r="N43" i="13"/>
  <c r="N65" i="13"/>
  <c r="N57" i="13"/>
  <c r="N19" i="14"/>
  <c r="N41" i="14"/>
  <c r="N64" i="14"/>
  <c r="N16" i="15"/>
  <c r="N18" i="15"/>
  <c r="N40" i="15"/>
  <c r="N63" i="15"/>
  <c r="N25" i="16"/>
  <c r="N17" i="16"/>
  <c r="N39" i="16"/>
  <c r="N59" i="16"/>
  <c r="N21" i="17"/>
  <c r="N43" i="17"/>
  <c r="N66" i="17"/>
  <c r="N58" i="17"/>
  <c r="N41" i="12"/>
  <c r="N37" i="12"/>
  <c r="N64" i="12"/>
  <c r="N60" i="12"/>
  <c r="N16" i="13"/>
  <c r="N22" i="13"/>
  <c r="N18" i="13"/>
  <c r="N44" i="13"/>
  <c r="N40" i="13"/>
  <c r="N56" i="13"/>
  <c r="N62" i="13"/>
  <c r="N58" i="13"/>
  <c r="N24" i="14"/>
  <c r="N20" i="14"/>
  <c r="N36" i="14"/>
  <c r="N42" i="14"/>
  <c r="N38" i="14"/>
  <c r="N65" i="14"/>
  <c r="N61" i="14"/>
  <c r="N57" i="14"/>
  <c r="N23" i="15"/>
  <c r="N19" i="15"/>
  <c r="N45" i="15"/>
  <c r="N41" i="15"/>
  <c r="N37" i="15"/>
  <c r="N64" i="15"/>
  <c r="N60" i="15"/>
  <c r="N16" i="16"/>
  <c r="N22" i="16"/>
  <c r="N18" i="16"/>
  <c r="N44" i="16"/>
  <c r="N40" i="16"/>
  <c r="N56" i="16"/>
  <c r="N60" i="16"/>
  <c r="N16" i="17"/>
  <c r="N22" i="17"/>
  <c r="N18" i="17"/>
  <c r="N44" i="17"/>
  <c r="N40" i="17"/>
  <c r="N56" i="17"/>
  <c r="N63" i="17"/>
  <c r="N59" i="17"/>
  <c r="N64" i="16"/>
  <c r="N43" i="2"/>
  <c r="N39" i="2"/>
  <c r="N36" i="2"/>
  <c r="N42" i="2"/>
  <c r="N38" i="2"/>
  <c r="N45" i="2"/>
  <c r="N41" i="2"/>
  <c r="N37" i="2"/>
  <c r="N44" i="2"/>
  <c r="N40" i="2"/>
  <c r="N16" i="7"/>
  <c r="N20" i="2"/>
  <c r="N24" i="2"/>
  <c r="N16" i="2"/>
  <c r="N19" i="2"/>
  <c r="N23" i="2"/>
  <c r="N17" i="2"/>
  <c r="N18" i="2"/>
  <c r="N22" i="2"/>
  <c r="N21" i="2"/>
  <c r="N25" i="2"/>
  <c r="E1" i="7" l="1"/>
  <c r="E1" i="2"/>
  <c r="E1" i="14"/>
  <c r="E1" i="8"/>
  <c r="E1" i="16"/>
  <c r="E1" i="13"/>
  <c r="E1" i="15"/>
  <c r="E1" i="17"/>
  <c r="E1" i="6"/>
  <c r="E1" i="10"/>
  <c r="E1" i="9"/>
  <c r="E1" i="12"/>
  <c r="D8" i="22" l="1"/>
  <c r="D21" i="22" s="1"/>
  <c r="D34" i="22" s="1"/>
  <c r="D47" i="22" s="1"/>
  <c r="D60" i="22" s="1"/>
  <c r="D73" i="22" s="1"/>
  <c r="D86" i="22" s="1"/>
  <c r="D99" i="22" s="1"/>
  <c r="D112" i="22" s="1"/>
  <c r="D125" i="22" s="1"/>
  <c r="D138" i="22" s="1"/>
  <c r="D151" i="22" s="1"/>
  <c r="D164" i="22" s="1"/>
  <c r="D14" i="22"/>
  <c r="D27" i="22" s="1"/>
  <c r="D40" i="22" s="1"/>
  <c r="D53" i="22" s="1"/>
  <c r="D66" i="22" s="1"/>
  <c r="D79" i="22" s="1"/>
  <c r="D92" i="22" s="1"/>
  <c r="D105" i="22" s="1"/>
  <c r="D118" i="22" s="1"/>
  <c r="D131" i="22" s="1"/>
  <c r="D144" i="22" s="1"/>
  <c r="D157" i="22" s="1"/>
  <c r="D170" i="22" s="1"/>
  <c r="D13" i="22"/>
  <c r="D26" i="22" s="1"/>
  <c r="D39" i="22" s="1"/>
  <c r="D52" i="22" s="1"/>
  <c r="D65" i="22" s="1"/>
  <c r="D78" i="22" s="1"/>
  <c r="D91" i="22" s="1"/>
  <c r="D104" i="22" s="1"/>
  <c r="D117" i="22" s="1"/>
  <c r="D130" i="22" s="1"/>
  <c r="D143" i="22" s="1"/>
  <c r="D156" i="22" s="1"/>
  <c r="D169" i="22" s="1"/>
  <c r="D18" i="22"/>
  <c r="D31" i="22" s="1"/>
  <c r="D44" i="22" s="1"/>
  <c r="D57" i="22" s="1"/>
  <c r="D70" i="22" s="1"/>
  <c r="D83" i="22" s="1"/>
  <c r="D96" i="22" s="1"/>
  <c r="D109" i="22" s="1"/>
  <c r="D122" i="22" s="1"/>
  <c r="D135" i="22" s="1"/>
  <c r="D148" i="22" s="1"/>
  <c r="D161" i="22" s="1"/>
  <c r="D174" i="22" s="1"/>
  <c r="D17" i="22"/>
  <c r="D30" i="22" s="1"/>
  <c r="D43" i="22" s="1"/>
  <c r="D56" i="22" s="1"/>
  <c r="D69" i="22" s="1"/>
  <c r="D82" i="22" s="1"/>
  <c r="D95" i="22" s="1"/>
  <c r="D108" i="22" s="1"/>
  <c r="D121" i="22" s="1"/>
  <c r="D134" i="22" s="1"/>
  <c r="D147" i="22" s="1"/>
  <c r="D160" i="22" s="1"/>
  <c r="D173" i="22" s="1"/>
  <c r="D16" i="22"/>
  <c r="D29" i="22" s="1"/>
  <c r="D42" i="22" s="1"/>
  <c r="D55" i="22" s="1"/>
  <c r="D68" i="22" s="1"/>
  <c r="D81" i="22" s="1"/>
  <c r="D94" i="22" s="1"/>
  <c r="D107" i="22" s="1"/>
  <c r="D120" i="22" s="1"/>
  <c r="D133" i="22" s="1"/>
  <c r="D146" i="22" s="1"/>
  <c r="D159" i="22" s="1"/>
  <c r="D172" i="22" s="1"/>
  <c r="D11" i="22"/>
  <c r="D24" i="22" s="1"/>
  <c r="D37" i="22" s="1"/>
  <c r="D50" i="22" s="1"/>
  <c r="D63" i="22" s="1"/>
  <c r="D76" i="22" s="1"/>
  <c r="D89" i="22" s="1"/>
  <c r="D102" i="22" s="1"/>
  <c r="D115" i="22" s="1"/>
  <c r="D128" i="22" s="1"/>
  <c r="D141" i="22" s="1"/>
  <c r="D154" i="22" s="1"/>
  <c r="D167" i="22" s="1"/>
  <c r="D15" i="22"/>
  <c r="D28" i="22" s="1"/>
  <c r="D41" i="22" s="1"/>
  <c r="D54" i="22" s="1"/>
  <c r="D67" i="22" s="1"/>
  <c r="D80" i="22" s="1"/>
  <c r="D93" i="22" s="1"/>
  <c r="D106" i="22" s="1"/>
  <c r="D119" i="22" s="1"/>
  <c r="D132" i="22" s="1"/>
  <c r="D145" i="22" s="1"/>
  <c r="D158" i="22" s="1"/>
  <c r="D171" i="22" s="1"/>
  <c r="D12" i="22"/>
  <c r="D25" i="22" s="1"/>
  <c r="D38" i="22" s="1"/>
  <c r="D51" i="22" s="1"/>
  <c r="D64" i="22" s="1"/>
  <c r="D77" i="22" s="1"/>
  <c r="D90" i="22" s="1"/>
  <c r="D103" i="22" s="1"/>
  <c r="D116" i="22" s="1"/>
  <c r="D129" i="22" s="1"/>
  <c r="D142" i="22" s="1"/>
  <c r="D155" i="22" s="1"/>
  <c r="D16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H111" authorId="0" shapeId="0" xr:uid="{839D9736-04A0-4E04-9A19-577C2676197F}">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H111" authorId="0" shapeId="0" xr:uid="{E12167EA-9481-4BCC-9C19-627BB15A9F1C}">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H111" authorId="0" shapeId="0" xr:uid="{1AE02945-4FC8-4F00-8838-51892E23A582}">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H111" authorId="0" shapeId="0" xr:uid="{333AD676-6938-4A35-B1E5-F996DE10AFD3}">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<sst xmlns="http://schemas.openxmlformats.org/spreadsheetml/2006/main" count="7475" uniqueCount="151">
  <si>
    <t>月</t>
  </si>
  <si>
    <t>月</t>
    <rPh sb="0" eb="1">
      <t>ガツ</t>
    </rPh>
    <phoneticPr fontId="2"/>
  </si>
  <si>
    <t>日</t>
  </si>
  <si>
    <t>火</t>
  </si>
  <si>
    <t>水</t>
  </si>
  <si>
    <t>木</t>
  </si>
  <si>
    <t>金</t>
  </si>
  <si>
    <t>土</t>
  </si>
  <si>
    <t>～</t>
    <phoneticPr fontId="2"/>
  </si>
  <si>
    <t>■</t>
  </si>
  <si>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</si>
  <si>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</si>
  <si>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</si>
  <si>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</si>
  <si>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</si>
  <si>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</si>
  <si>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</si>
  <si>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</si>
  <si>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</si>
  <si>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</si>
  <si>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</si>
  <si>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</si>
  <si>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</si>
  <si>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</si>
  <si>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</si>
  <si>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</si>
  <si>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</si>
  <si>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</si>
  <si>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</si>
  <si>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</si>
  <si>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</si>
  <si>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</si>
  <si>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</si>
  <si>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</si>
  <si>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</si>
  <si>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</si>
  <si>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</si>
  <si>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</si>
  <si>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</si>
  <si>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</si>
  <si>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完成日</t>
    <rPh sb="0" eb="2">
      <t>カンセイ</t>
    </rPh>
    <rPh sb="2" eb="3">
      <t>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</si>
  <si>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</si>
  <si>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</si>
  <si>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</si>
  <si>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</si>
  <si>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</si>
  <si>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</si>
  <si>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</si>
  <si>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</si>
  <si>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</si>
  <si>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</si>
  <si>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</si>
  <si>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</si>
  <si>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木</t>
    <rPh sb="0" eb="1">
      <t>モク</t>
    </rPh>
    <phoneticPr fontId="2"/>
  </si>
  <si>
    <t>水</t>
    <rPh sb="0" eb="1">
      <t>スイ</t>
    </rPh>
    <phoneticPr fontId="2"/>
  </si>
  <si>
    <t>金</t>
    <rPh sb="0" eb="1">
      <t>キン</t>
    </rPh>
    <phoneticPr fontId="2"/>
  </si>
  <si>
    <t>土</t>
    <rPh sb="0" eb="1">
      <t>ド</t>
    </rPh>
    <phoneticPr fontId="2"/>
  </si>
  <si>
    <t>日</t>
    <rPh sb="0" eb="1">
      <t>ニチ</t>
    </rPh>
    <phoneticPr fontId="2"/>
  </si>
  <si>
    <t>月</t>
    <rPh sb="0" eb="1">
      <t>ゲツ</t>
    </rPh>
    <phoneticPr fontId="2"/>
  </si>
  <si>
    <t>火</t>
    <rPh sb="0" eb="1">
      <t>カ</t>
    </rPh>
    <phoneticPr fontId="2"/>
  </si>
  <si>
    <t>水</t>
    <phoneticPr fontId="2"/>
  </si>
  <si>
    <t>稼働日</t>
    <rPh sb="0" eb="3">
      <t>カドウビ</t>
    </rPh>
    <phoneticPr fontId="2"/>
  </si>
  <si>
    <t>計画見込</t>
    <rPh sb="0" eb="2">
      <t>ケイカク</t>
    </rPh>
    <rPh sb="2" eb="4">
      <t>ミコミ</t>
    </rPh>
    <phoneticPr fontId="2"/>
  </si>
  <si>
    <t>実施見込</t>
    <rPh sb="0" eb="2">
      <t>ジッシ</t>
    </rPh>
    <rPh sb="2" eb="4">
      <t>ミコ</t>
    </rPh>
    <phoneticPr fontId="2"/>
  </si>
  <si>
    <t>着工日</t>
    <rPh sb="0" eb="3">
      <t>チャッコウビ</t>
    </rPh>
    <phoneticPr fontId="2"/>
  </si>
  <si>
    <t>　　　</t>
    <phoneticPr fontId="2"/>
  </si>
  <si>
    <t>○</t>
    <phoneticPr fontId="2"/>
  </si>
  <si>
    <t>夏</t>
    <rPh sb="0" eb="1">
      <t>ナツ</t>
    </rPh>
    <phoneticPr fontId="2"/>
  </si>
  <si>
    <t>年</t>
    <rPh sb="0" eb="1">
      <t>ネン</t>
    </rPh>
    <phoneticPr fontId="2"/>
  </si>
  <si>
    <t>休</t>
    <rPh sb="0" eb="1">
      <t>ヤス</t>
    </rPh>
    <phoneticPr fontId="2"/>
  </si>
  <si>
    <t>h</t>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</si>
  <si>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</si>
  <si>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</si>
  <si>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</si>
  <si>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</si>
  <si>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</si>
  <si>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</si>
  <si>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〔初期入力　ワークシート〕</t>
    <phoneticPr fontId="2"/>
  </si>
  <si>
    <t>　　（作業日は「■」、休工日は「休」を選択）</t>
    <rPh sb="3" eb="6">
      <t>サギョウビ</t>
    </rPh>
    <rPh sb="11" eb="12">
      <t>キュウ</t>
    </rPh>
    <rPh sb="12" eb="13">
      <t>コウ</t>
    </rPh>
    <rPh sb="13" eb="14">
      <t>ニチ</t>
    </rPh>
    <rPh sb="16" eb="17">
      <t>ヤス</t>
    </rPh>
    <rPh sb="19" eb="21">
      <t>センタク</t>
    </rPh>
    <phoneticPr fontId="2"/>
  </si>
  <si>
    <t>○</t>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</si>
  <si>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</si>
  <si>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</si>
  <si>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</si>
  <si>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</si>
  <si>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</si>
  <si>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</si>
  <si>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phoneticPr fontId="2"/>
  </si>
  <si>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</si>
  <si>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</si>
  <si>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</si>
  <si>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</si>
  <si>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</si>
  <si>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</si>
  <si>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</si>
  <si>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phoneticPr fontId="2"/>
  </si>
  <si>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</si>
  <si>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</si>
  <si>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夏期休暇、年末年始は下記のとおりとしますが、</t>
    <rPh sb="0" eb="2">
      <t>カキ</t>
    </rPh>
    <rPh sb="2" eb="4">
      <t>キュウカ</t>
    </rPh>
    <rPh sb="5" eb="9">
      <t>ネンマツネンシ</t>
    </rPh>
    <rPh sb="10" eb="12">
      <t>カキ</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</si>
  <si>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</si>
  <si>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</si>
  <si>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</si>
  <si>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</si>
  <si>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</si>
  <si>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休日日数の割合</t>
    <rPh sb="0" eb="2">
      <t>キュウジツ</t>
    </rPh>
    <rPh sb="2" eb="4">
      <t>ニッスウ</t>
    </rPh>
    <rPh sb="5" eb="7">
      <t>ワリアイ</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</si>
  <si>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</si>
  <si>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</si>
  <si>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</si>
  <si>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【注意事項】</t>
    <rPh sb="1" eb="3">
      <t>チュウイ</t>
    </rPh>
    <rPh sb="3" eb="5">
      <t>ジコウ</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</si>
  <si>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</si>
  <si>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</si>
  <si>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富山　太郎</t>
    <rPh sb="0" eb="2">
      <t>トヤマ</t>
    </rPh>
    <rPh sb="3" eb="5">
      <t>タロウ</t>
    </rPh>
    <phoneticPr fontId="2"/>
  </si>
  <si>
    <t>富山　次郎</t>
    <rPh sb="0" eb="2">
      <t>トヤマ</t>
    </rPh>
    <rPh sb="3" eb="5">
      <t>ジロウ</t>
    </rPh>
    <phoneticPr fontId="2"/>
  </si>
  <si>
    <t>▲建設（一次下請）</t>
    <rPh sb="1" eb="3">
      <t>ケンセツ</t>
    </rPh>
    <rPh sb="4" eb="6">
      <t>イチジ</t>
    </rPh>
    <rPh sb="6" eb="8">
      <t>シタウ</t>
    </rPh>
    <phoneticPr fontId="2"/>
  </si>
  <si>
    <t>■建設（二次下請）</t>
    <rPh sb="1" eb="3">
      <t>ケンセツ</t>
    </rPh>
    <rPh sb="4" eb="6">
      <t>ニジ</t>
    </rPh>
    <rPh sb="6" eb="8">
      <t>シタウ</t>
    </rPh>
    <phoneticPr fontId="2"/>
  </si>
  <si>
    <t>富山　三郎</t>
    <rPh sb="0" eb="2">
      <t>トヤマ</t>
    </rPh>
    <rPh sb="3" eb="5">
      <t>サブロウ</t>
    </rPh>
    <phoneticPr fontId="2"/>
  </si>
  <si>
    <t>高岡　一郎</t>
    <rPh sb="0" eb="2">
      <t>タカオカ</t>
    </rPh>
    <rPh sb="3" eb="5">
      <t>イチロウ</t>
    </rPh>
    <phoneticPr fontId="2"/>
  </si>
  <si>
    <t>新川　花子</t>
    <rPh sb="0" eb="2">
      <t>ニイカワ</t>
    </rPh>
    <rPh sb="3" eb="5">
      <t>ハナコ</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</si>
  <si>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</si>
  <si>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</si>
  <si>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</si>
  <si>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</si>
  <si>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</si>
  <si>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</si>
  <si>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</si>
  <si>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</si>
  <si>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</si>
  <si>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</si>
  <si>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</si>
  <si>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</si>
  <si>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phoneticPr fontId="2"/>
  </si>
  <si>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</si>
  <si>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</si>
  <si>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</si>
  <si>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phoneticPr fontId="2"/>
  </si>
  <si>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</si>
  <si>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</si>
  <si>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</si>
  <si>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</si>
  <si>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</si>
  <si>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</si>
  <si>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週単位の週休２日達成状況</t>
    <rPh sb="0" eb="1">
      <t>シュウ</t>
    </rPh>
    <rPh sb="1" eb="3">
      <t>タンイ</t>
    </rPh>
    <phoneticPr fontId="2"/>
  </si>
  <si>
    <t>※手動で入力</t>
    <rPh sb="1" eb="3">
      <t>シュドウ</t>
    </rPh>
    <rPh sb="4" eb="6">
      <t>ニュウリョク</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</si>
  <si>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</si>
  <si>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</si>
  <si>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対象期間の各週（月曜日から日曜日まで）で、「対象者ごとの当該工事における休日日数÷週の日数」により休日日数の割合を算出し、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1" eb="42">
      <t>シュウ</t>
    </rPh>
    <rPh sb="43" eb="45">
      <t>ニッスウ</t>
    </rPh>
    <rPh sb="49" eb="51">
      <t>キュウジツ</t>
    </rPh>
    <rPh sb="51" eb="53">
      <t>ニッスウ</t>
    </rPh>
    <rPh sb="54" eb="56">
      <t>ワリアイ</t>
    </rPh>
    <rPh sb="57" eb="59">
      <t>サンシュツ</t>
    </rPh>
    <phoneticPr fontId="2"/>
  </si>
  <si>
    <t>達成</t>
    <rPh sb="0" eb="2">
      <t>タッセイ</t>
    </rPh>
    <phoneticPr fontId="2"/>
  </si>
  <si>
    <t>休日率を確認する。</t>
    <rPh sb="0" eb="2">
      <t>キュウジツ</t>
    </rPh>
    <rPh sb="2" eb="3">
      <t>リツ</t>
    </rPh>
    <rPh sb="4" eb="6">
      <t>カクニン</t>
    </rPh>
    <phoneticPr fontId="2"/>
  </si>
  <si>
    <t>週単位（完全週休２日）の週休２日（28.5%以上）が達成されているか？</t>
    <rPh sb="0" eb="1">
      <t>シュウ</t>
    </rPh>
    <rPh sb="1" eb="3">
      <t>タンイ</t>
    </rPh>
    <rPh sb="4" eb="6">
      <t>カンゼン</t>
    </rPh>
    <rPh sb="6" eb="8">
      <t>シュウキュウ</t>
    </rPh>
    <rPh sb="9" eb="10">
      <t>ニチ</t>
    </rPh>
    <rPh sb="12" eb="14">
      <t>シュウキュウ</t>
    </rPh>
    <rPh sb="15" eb="16">
      <t>ニチ</t>
    </rPh>
    <rPh sb="22" eb="24">
      <t>イジョウ</t>
    </rPh>
    <rPh sb="26" eb="28">
      <t>タッセイ</t>
    </rPh>
    <phoneticPr fontId="2"/>
  </si>
  <si>
    <t>完全週休２日未達成の場合⇒月単位の４週８週（28.5%以上）が達成されているか？</t>
    <rPh sb="0" eb="4">
      <t>カンゼンシュウキュウ</t>
    </rPh>
    <rPh sb="5" eb="6">
      <t>ニチ</t>
    </rPh>
    <rPh sb="6" eb="9">
      <t>ミタッセイ</t>
    </rPh>
    <rPh sb="10" eb="12">
      <t>バアイ</t>
    </rPh>
    <rPh sb="13" eb="16">
      <t>ツキタンイ</t>
    </rPh>
    <rPh sb="18" eb="19">
      <t>シュウ</t>
    </rPh>
    <rPh sb="20" eb="21">
      <t>シュウ</t>
    </rPh>
    <rPh sb="31" eb="33">
      <t>タッセイ</t>
    </rPh>
    <phoneticPr fontId="2"/>
  </si>
  <si>
    <t>月単位の４週８休未達成の場合⇒通期の４週８休（28.5%以上）が達成されているか？</t>
    <rPh sb="0" eb="3">
      <t>ツキタンイ</t>
    </rPh>
    <rPh sb="5" eb="6">
      <t>シュウ</t>
    </rPh>
    <rPh sb="7" eb="8">
      <t>キュウ</t>
    </rPh>
    <rPh sb="8" eb="11">
      <t>ミタッセイ</t>
    </rPh>
    <rPh sb="12" eb="14">
      <t>バアイ</t>
    </rPh>
    <rPh sb="32" eb="34">
      <t>タッセイ</t>
    </rPh>
    <phoneticPr fontId="2"/>
  </si>
  <si>
    <t>R8.4.1版</t>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</si>
</sst>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s>
  <fonts count="30">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u/>
      <sz val="11"/>
      <color theme="1"/>
      <name val="ＭＳ Ｐゴシック"/>
      <family val="2"/>
      <charset val="128"/>
      <scheme val="minor"/>
    </font>
    <font>
      <b/>
      <sz val="11"/>
      <color theme="9" tint="-0.249977111117893"/>
      <name val="ＭＳ Ｐゴシック"/>
      <family val="3"/>
      <charset val="128"/>
      <scheme val="minor"/>
    </font>
    <font>
      <b/>
      <sz val="11"/>
      <color rgb="FF0000FF"/>
      <name val="ＭＳ Ｐゴシック"/>
      <family val="3"/>
      <charset val="128"/>
      <scheme val="minor"/>
    </font>
    <font>
      <b/>
      <sz val="8"/>
      <color rgb="FF0000FF"/>
      <name val="ＭＳ Ｐゴシック"/>
      <family val="3"/>
      <charset val="128"/>
      <scheme val="minor"/>
    </font>
    <font>
      <b/>
      <sz val="11"/>
      <name val="ＭＳ Ｐゴシック"/>
      <family val="3"/>
      <charset val="128"/>
      <scheme val="minor"/>
    </font>
    <font>
      <b/>
      <u/>
      <sz val="10"/>
      <color theme="1"/>
      <name val="ＭＳ Ｐゴシック"/>
      <family val="3"/>
      <charset val="128"/>
      <scheme val="minor"/>
    </font>
    <font>
      <sz val="9.5"/>
      <color theme="1"/>
      <name val="ＭＳ Ｐゴシック"/>
      <family val="3"/>
      <charset val="128"/>
      <scheme val="minor"/>
    </font>
    <font>
      <sz val="9"/>
      <color indexed="81"/>
      <name val="MS P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hair">
        <color indexed="64"/>
      </left>
      <right/>
      <top style="hair">
        <color indexed="64"/>
      </top>
      <bottom style="hair">
        <color indexed="64"/>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29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1" fillId="0" borderId="0" xfId="0" applyFont="1">
      <alignment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7" borderId="0" xfId="0" applyFill="1">
      <alignment vertical="center"/>
    </xf>
    <xf numFmtId="0" fontId="17" fillId="7"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1" fillId="5" borderId="0" xfId="0" applyFont="1" applyFill="1" applyAlignment="1">
      <alignment horizontal="center" vertical="center"/>
    </xf>
    <xf numFmtId="0" fontId="11" fillId="7" borderId="0" xfId="0" applyFont="1" applyFill="1">
      <alignment vertical="center"/>
    </xf>
    <xf numFmtId="0" fontId="0" fillId="7" borderId="8" xfId="0" applyFill="1" applyBorder="1">
      <alignment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8" borderId="11" xfId="4" applyNumberFormat="1" applyFont="1" applyFill="1" applyBorder="1">
      <alignment vertical="center"/>
    </xf>
    <xf numFmtId="0" fontId="0" fillId="8" borderId="6" xfId="0" applyFill="1" applyBorder="1" applyAlignment="1">
      <alignment horizontal="center" vertical="center"/>
    </xf>
    <xf numFmtId="180" fontId="0" fillId="8" borderId="11" xfId="4" applyNumberFormat="1" applyFont="1" applyFill="1" applyBorder="1" applyAlignment="1">
      <alignment horizontal="center" vertical="center"/>
    </xf>
    <xf numFmtId="0" fontId="0" fillId="8" borderId="11" xfId="0" applyFill="1" applyBorder="1">
      <alignment vertical="center"/>
    </xf>
    <xf numFmtId="0" fontId="0" fillId="8"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8" borderId="5" xfId="4" applyNumberFormat="1" applyFont="1" applyFill="1" applyBorder="1" applyAlignment="1">
      <alignment horizontal="center" vertical="center"/>
    </xf>
    <xf numFmtId="178" fontId="0" fillId="0" borderId="0" xfId="0" applyNumberFormat="1" applyAlignment="1">
      <alignment horizontal="right" vertical="center"/>
    </xf>
    <xf numFmtId="0" fontId="11" fillId="0" borderId="30" xfId="0" applyFont="1" applyBorder="1" applyAlignment="1">
      <alignment horizontal="center" vertical="center"/>
    </xf>
    <xf numFmtId="0" fontId="17" fillId="0" borderId="29" xfId="0" applyFont="1" applyBorder="1" applyAlignment="1">
      <alignment horizontal="center" vertical="center"/>
    </xf>
    <xf numFmtId="0" fontId="17" fillId="0" borderId="34" xfId="0" applyFont="1" applyBorder="1" applyAlignment="1">
      <alignment horizontal="center" vertical="center"/>
    </xf>
    <xf numFmtId="0" fontId="15" fillId="0" borderId="0" xfId="0" applyFont="1" applyAlignment="1">
      <alignment horizontal="left" vertical="center"/>
    </xf>
    <xf numFmtId="0" fontId="0" fillId="2" borderId="44"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4" fillId="0" borderId="0" xfId="0" applyFont="1">
      <alignment vertical="center"/>
    </xf>
    <xf numFmtId="0" fontId="0" fillId="0" borderId="10"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3" fillId="0" borderId="30"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0" fontId="17" fillId="0" borderId="30"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4" xfId="0" applyFont="1" applyFill="1" applyBorder="1" applyAlignment="1">
      <alignment horizontal="center" vertical="center"/>
    </xf>
    <xf numFmtId="0" fontId="17" fillId="0" borderId="45" xfId="0" applyFont="1" applyBorder="1" applyAlignment="1" applyProtection="1">
      <alignment horizontal="center" vertical="center"/>
      <protection locked="0"/>
    </xf>
    <xf numFmtId="0" fontId="17"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17" fillId="0" borderId="57"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30" xfId="0" applyFont="1" applyBorder="1" applyAlignment="1">
      <alignment horizontal="center" vertical="center"/>
    </xf>
    <xf numFmtId="0" fontId="17" fillId="0" borderId="57"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0" borderId="63"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41" xfId="0" applyFont="1" applyFill="1" applyBorder="1" applyAlignment="1">
      <alignment horizontal="center" vertical="center"/>
    </xf>
    <xf numFmtId="0" fontId="17" fillId="2" borderId="33" xfId="0" applyFont="1" applyFill="1" applyBorder="1" applyAlignment="1">
      <alignment horizontal="center" vertical="center"/>
    </xf>
    <xf numFmtId="0" fontId="0" fillId="0" borderId="9" xfId="0" applyBorder="1">
      <alignment vertical="center"/>
    </xf>
    <xf numFmtId="0" fontId="0" fillId="0" borderId="36" xfId="0" applyBorder="1">
      <alignment vertical="center"/>
    </xf>
    <xf numFmtId="0" fontId="17" fillId="0" borderId="37"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22" fillId="0" borderId="0" xfId="0" applyFont="1" applyAlignment="1">
      <alignment horizontal="left" vertical="center"/>
    </xf>
    <xf numFmtId="0" fontId="23" fillId="0" borderId="0" xfId="0" applyFont="1">
      <alignment vertical="center"/>
    </xf>
    <xf numFmtId="0" fontId="21" fillId="0" borderId="0" xfId="0" applyFont="1">
      <alignment vertical="center"/>
    </xf>
    <xf numFmtId="0" fontId="23" fillId="3" borderId="49" xfId="0" applyFont="1" applyFill="1" applyBorder="1" applyAlignment="1">
      <alignment horizontal="left" vertical="center" indent="1"/>
    </xf>
    <xf numFmtId="0" fontId="23" fillId="3" borderId="50" xfId="0" applyFont="1" applyFill="1" applyBorder="1">
      <alignment vertical="center"/>
    </xf>
    <xf numFmtId="0" fontId="23" fillId="3" borderId="51" xfId="0" applyFont="1" applyFill="1" applyBorder="1">
      <alignment vertical="center"/>
    </xf>
    <xf numFmtId="0" fontId="23" fillId="3" borderId="52" xfId="0" applyFont="1" applyFill="1" applyBorder="1" applyAlignment="1">
      <alignment horizontal="left" vertical="center" indent="1"/>
    </xf>
    <xf numFmtId="0" fontId="23" fillId="3" borderId="0" xfId="0" applyFont="1" applyFill="1">
      <alignment vertical="center"/>
    </xf>
    <xf numFmtId="0" fontId="23" fillId="3" borderId="53" xfId="0" applyFont="1" applyFill="1" applyBorder="1">
      <alignment vertical="center"/>
    </xf>
    <xf numFmtId="0" fontId="23" fillId="3" borderId="52" xfId="0" applyFont="1" applyFill="1" applyBorder="1">
      <alignment vertical="center"/>
    </xf>
    <xf numFmtId="0" fontId="23" fillId="3" borderId="54" xfId="0" applyFont="1" applyFill="1" applyBorder="1">
      <alignment vertical="center"/>
    </xf>
    <xf numFmtId="0" fontId="23" fillId="3" borderId="55" xfId="0" applyFont="1" applyFill="1" applyBorder="1">
      <alignment vertical="center"/>
    </xf>
    <xf numFmtId="0" fontId="23" fillId="3" borderId="56" xfId="0" applyFont="1" applyFill="1" applyBorder="1">
      <alignment vertical="center"/>
    </xf>
    <xf numFmtId="0" fontId="15" fillId="0" borderId="0" xfId="0" applyFont="1">
      <alignment vertical="center"/>
    </xf>
    <xf numFmtId="0" fontId="15" fillId="0" borderId="19" xfId="0" applyFont="1" applyBorder="1">
      <alignment vertical="center"/>
    </xf>
    <xf numFmtId="0" fontId="16" fillId="0" borderId="19" xfId="0" applyFont="1" applyBorder="1">
      <alignment vertical="center"/>
    </xf>
    <xf numFmtId="0" fontId="24" fillId="0" borderId="0" xfId="0" applyFont="1">
      <alignment vertical="center"/>
    </xf>
    <xf numFmtId="0" fontId="15" fillId="3" borderId="13" xfId="0" applyFont="1" applyFill="1" applyBorder="1">
      <alignment vertical="center"/>
    </xf>
    <xf numFmtId="0" fontId="16" fillId="3" borderId="14" xfId="0" applyFont="1" applyFill="1" applyBorder="1">
      <alignment vertical="center"/>
    </xf>
    <xf numFmtId="0" fontId="16" fillId="3" borderId="15" xfId="0" applyFont="1" applyFill="1" applyBorder="1">
      <alignment vertical="center"/>
    </xf>
    <xf numFmtId="0" fontId="15" fillId="3" borderId="16" xfId="0" applyFont="1" applyFill="1" applyBorder="1" applyAlignment="1">
      <alignment horizontal="left" vertical="center" indent="1"/>
    </xf>
    <xf numFmtId="0" fontId="16" fillId="3" borderId="0" xfId="0" applyFont="1" applyFill="1">
      <alignment vertical="center"/>
    </xf>
    <xf numFmtId="0" fontId="16" fillId="3" borderId="17" xfId="0" applyFont="1" applyFill="1" applyBorder="1">
      <alignment vertical="center"/>
    </xf>
    <xf numFmtId="0" fontId="15" fillId="3" borderId="16" xfId="0" applyFont="1" applyFill="1" applyBorder="1">
      <alignment vertical="center"/>
    </xf>
    <xf numFmtId="0" fontId="15" fillId="3" borderId="18" xfId="0" applyFont="1" applyFill="1" applyBorder="1">
      <alignment vertical="center"/>
    </xf>
    <xf numFmtId="0" fontId="16" fillId="3" borderId="19" xfId="0" applyFont="1" applyFill="1" applyBorder="1">
      <alignment vertical="center"/>
    </xf>
    <xf numFmtId="0" fontId="16" fillId="3" borderId="20" xfId="0" applyFont="1" applyFill="1" applyBorder="1">
      <alignment vertical="center"/>
    </xf>
    <xf numFmtId="0" fontId="24" fillId="3" borderId="21" xfId="0" applyFont="1" applyFill="1" applyBorder="1">
      <alignment vertical="center"/>
    </xf>
    <xf numFmtId="0" fontId="24" fillId="3" borderId="22" xfId="0" applyFont="1" applyFill="1" applyBorder="1">
      <alignment vertical="center"/>
    </xf>
    <xf numFmtId="0" fontId="16" fillId="3" borderId="22" xfId="0" applyFont="1" applyFill="1" applyBorder="1">
      <alignment vertical="center"/>
    </xf>
    <xf numFmtId="0" fontId="16" fillId="3" borderId="23" xfId="0" applyFont="1" applyFill="1" applyBorder="1">
      <alignment vertical="center"/>
    </xf>
    <xf numFmtId="0" fontId="24" fillId="3" borderId="24" xfId="0" applyFont="1" applyFill="1" applyBorder="1">
      <alignment vertical="center"/>
    </xf>
    <xf numFmtId="0" fontId="24" fillId="3" borderId="0" xfId="0" applyFont="1" applyFill="1">
      <alignment vertical="center"/>
    </xf>
    <xf numFmtId="0" fontId="16" fillId="3" borderId="25" xfId="0" applyFont="1" applyFill="1" applyBorder="1">
      <alignment vertical="center"/>
    </xf>
    <xf numFmtId="0" fontId="24" fillId="3" borderId="24" xfId="0" applyFont="1" applyFill="1" applyBorder="1" applyAlignment="1">
      <alignment horizontal="left" vertical="center" indent="1"/>
    </xf>
    <xf numFmtId="0" fontId="25" fillId="3" borderId="24" xfId="0" applyFont="1" applyFill="1" applyBorder="1" applyAlignment="1">
      <alignment horizontal="right" vertical="center"/>
    </xf>
    <xf numFmtId="0" fontId="24" fillId="3" borderId="26" xfId="0" applyFont="1" applyFill="1" applyBorder="1" applyAlignment="1">
      <alignment horizontal="left" vertical="center" indent="1"/>
    </xf>
    <xf numFmtId="0" fontId="24" fillId="3" borderId="27" xfId="0" applyFont="1" applyFill="1" applyBorder="1">
      <alignment vertical="center"/>
    </xf>
    <xf numFmtId="0" fontId="16" fillId="3" borderId="27" xfId="0" applyFont="1" applyFill="1" applyBorder="1">
      <alignment vertical="center"/>
    </xf>
    <xf numFmtId="0" fontId="16" fillId="3" borderId="28" xfId="0" applyFont="1" applyFill="1" applyBorder="1">
      <alignment vertical="center"/>
    </xf>
    <xf numFmtId="179" fontId="16" fillId="0" borderId="0" xfId="0" applyNumberFormat="1" applyFont="1" applyAlignment="1">
      <alignment horizontal="center" vertical="center" shrinkToFit="1"/>
    </xf>
    <xf numFmtId="0" fontId="26" fillId="0" borderId="0" xfId="0" applyFont="1">
      <alignment vertical="center"/>
    </xf>
    <xf numFmtId="0" fontId="26"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center" vertical="center"/>
    </xf>
    <xf numFmtId="177" fontId="3" fillId="0" borderId="0" xfId="0" applyNumberFormat="1" applyFont="1" applyProtection="1">
      <alignment vertical="center"/>
      <protection locked="0"/>
    </xf>
    <xf numFmtId="0" fontId="21" fillId="0" borderId="0" xfId="0" quotePrefix="1" applyFont="1">
      <alignment vertical="center"/>
    </xf>
    <xf numFmtId="0" fontId="21" fillId="0" borderId="1" xfId="0" applyFont="1" applyBorder="1" applyAlignment="1">
      <alignment vertical="center" wrapText="1"/>
    </xf>
    <xf numFmtId="0" fontId="21" fillId="0" borderId="1" xfId="0" applyFont="1" applyBorder="1" applyAlignment="1">
      <alignment horizontal="center" vertical="center"/>
    </xf>
    <xf numFmtId="0" fontId="21" fillId="0" borderId="7" xfId="0" applyFont="1" applyBorder="1">
      <alignment vertical="center"/>
    </xf>
    <xf numFmtId="0" fontId="21" fillId="0" borderId="6" xfId="0" applyFont="1" applyBorder="1">
      <alignment vertical="center"/>
    </xf>
    <xf numFmtId="0" fontId="21" fillId="0" borderId="6" xfId="0" applyFont="1" applyBorder="1" applyAlignment="1">
      <alignment horizontal="center" vertical="center"/>
    </xf>
    <xf numFmtId="181" fontId="21" fillId="9" borderId="5" xfId="0" applyNumberFormat="1" applyFont="1" applyFill="1" applyBorder="1" applyAlignment="1" applyProtection="1">
      <alignment horizontal="left" vertical="center"/>
      <protection locked="0"/>
    </xf>
    <xf numFmtId="0" fontId="21" fillId="0" borderId="6" xfId="3" applyNumberFormat="1" applyFont="1" applyFill="1" applyBorder="1" applyAlignment="1" applyProtection="1">
      <alignment horizontal="center" vertical="center"/>
    </xf>
    <xf numFmtId="0" fontId="28" fillId="0" borderId="6" xfId="0" applyFont="1" applyBorder="1" applyAlignment="1">
      <alignment horizontal="center" vertical="center" wrapText="1"/>
    </xf>
    <xf numFmtId="176" fontId="15" fillId="0" borderId="0" xfId="0" applyNumberFormat="1" applyFont="1">
      <alignment vertical="center"/>
    </xf>
    <xf numFmtId="0" fontId="0" fillId="0" borderId="35" xfId="0" applyBorder="1">
      <alignment vertical="center"/>
    </xf>
    <xf numFmtId="0" fontId="0" fillId="0" borderId="2" xfId="0" applyBorder="1" applyAlignment="1">
      <alignment horizontal="center" vertical="center"/>
    </xf>
    <xf numFmtId="0" fontId="0" fillId="2" borderId="4" xfId="0" applyFill="1" applyBorder="1">
      <alignment vertical="center"/>
    </xf>
    <xf numFmtId="0" fontId="0" fillId="0" borderId="32" xfId="0" applyBorder="1">
      <alignment vertical="center"/>
    </xf>
    <xf numFmtId="0" fontId="0" fillId="2" borderId="10" xfId="0" applyFill="1" applyBorder="1">
      <alignment vertical="center"/>
    </xf>
    <xf numFmtId="0" fontId="0" fillId="2" borderId="9" xfId="0" applyFill="1" applyBorder="1">
      <alignment vertical="center"/>
    </xf>
    <xf numFmtId="0" fontId="0" fillId="2" borderId="65" xfId="0" applyFill="1" applyBorder="1">
      <alignment vertical="center"/>
    </xf>
    <xf numFmtId="0" fontId="0" fillId="0" borderId="65" xfId="0" applyBorder="1">
      <alignment vertical="center"/>
    </xf>
    <xf numFmtId="179" fontId="0" fillId="0" borderId="0" xfId="0" applyNumberFormat="1" applyAlignment="1">
      <alignment horizontal="center" vertical="center"/>
    </xf>
    <xf numFmtId="0" fontId="0" fillId="2" borderId="3" xfId="0" applyFill="1" applyBorder="1">
      <alignment vertical="center"/>
    </xf>
    <xf numFmtId="0" fontId="0" fillId="2" borderId="35" xfId="0" applyFill="1" applyBorder="1">
      <alignment vertical="center"/>
    </xf>
    <xf numFmtId="0" fontId="17" fillId="0" borderId="67" xfId="0" applyFont="1" applyBorder="1" applyAlignment="1">
      <alignment horizontal="center" vertical="center"/>
    </xf>
    <xf numFmtId="0" fontId="17" fillId="0" borderId="40" xfId="0"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0" fillId="0" borderId="8" xfId="0" applyBorder="1">
      <alignment vertical="center"/>
    </xf>
    <xf numFmtId="10" fontId="15" fillId="0" borderId="0" xfId="0" applyNumberFormat="1" applyFont="1" applyAlignment="1">
      <alignment horizontal="center" vertical="center"/>
    </xf>
    <xf numFmtId="178" fontId="15" fillId="0" borderId="0" xfId="0" applyNumberFormat="1" applyFont="1" applyAlignment="1">
      <alignment horizontal="center" vertical="center"/>
    </xf>
    <xf numFmtId="0" fontId="0" fillId="2" borderId="66" xfId="0" applyFill="1" applyBorder="1">
      <alignment vertical="center"/>
    </xf>
    <xf numFmtId="0" fontId="0" fillId="2" borderId="8" xfId="0" applyFill="1" applyBorder="1">
      <alignment vertical="center"/>
    </xf>
    <xf numFmtId="0" fontId="0" fillId="9" borderId="1" xfId="0" applyFill="1" applyBorder="1">
      <alignment vertical="center"/>
    </xf>
    <xf numFmtId="0" fontId="17" fillId="0" borderId="41" xfId="0" applyFont="1" applyBorder="1" applyAlignment="1">
      <alignment horizontal="center" vertical="center"/>
    </xf>
    <xf numFmtId="0" fontId="11" fillId="0" borderId="33" xfId="0" applyFont="1" applyBorder="1" applyAlignment="1">
      <alignment horizontal="center" vertical="center"/>
    </xf>
    <xf numFmtId="0" fontId="17" fillId="0" borderId="71" xfId="0" applyFont="1" applyBorder="1" applyAlignment="1" applyProtection="1">
      <alignment horizontal="center" vertical="center"/>
      <protection locked="0"/>
    </xf>
    <xf numFmtId="0" fontId="0" fillId="0" borderId="75" xfId="0" applyBorder="1">
      <alignment vertical="center"/>
    </xf>
    <xf numFmtId="0" fontId="17" fillId="0" borderId="81"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180" fontId="0" fillId="0" borderId="83" xfId="0" applyNumberFormat="1" applyBorder="1" applyAlignment="1">
      <alignment horizontal="center" vertical="center"/>
    </xf>
    <xf numFmtId="10" fontId="0" fillId="0" borderId="0" xfId="0" applyNumberFormat="1" applyAlignment="1">
      <alignment horizontal="center" vertical="center"/>
    </xf>
    <xf numFmtId="0" fontId="24" fillId="3" borderId="0" xfId="0" applyFont="1" applyFill="1" applyBorder="1">
      <alignment vertical="center"/>
    </xf>
    <xf numFmtId="0" fontId="16" fillId="3" borderId="0" xfId="0" applyFont="1" applyFill="1" applyBorder="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center" vertical="center"/>
    </xf>
    <xf numFmtId="0" fontId="0" fillId="0" borderId="35" xfId="0" applyBorder="1">
      <alignment vertical="center"/>
    </xf>
    <xf numFmtId="0" fontId="0" fillId="0" borderId="32" xfId="0" applyBorder="1">
      <alignment vertical="center"/>
    </xf>
    <xf numFmtId="0" fontId="0" fillId="0" borderId="5" xfId="0" applyBorder="1">
      <alignment vertical="center"/>
    </xf>
    <xf numFmtId="0" fontId="0" fillId="0" borderId="11" xfId="0" applyBorder="1">
      <alignment vertical="center"/>
    </xf>
    <xf numFmtId="0" fontId="0" fillId="0" borderId="8" xfId="0" applyBorder="1">
      <alignment vertical="center"/>
    </xf>
    <xf numFmtId="0" fontId="0" fillId="0" borderId="0" xfId="0">
      <alignment vertical="center"/>
    </xf>
    <xf numFmtId="0" fontId="0" fillId="0" borderId="10" xfId="0" applyBorder="1" applyAlignment="1">
      <alignment horizontal="center"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1" fillId="9" borderId="5" xfId="0" applyFont="1" applyFill="1" applyBorder="1" applyAlignment="1" applyProtection="1">
      <alignment horizontal="left" vertical="center" wrapText="1"/>
      <protection locked="0"/>
    </xf>
    <xf numFmtId="0" fontId="21" fillId="9" borderId="6" xfId="0" applyFont="1" applyFill="1" applyBorder="1" applyAlignment="1" applyProtection="1">
      <alignment horizontal="left" vertical="center" wrapText="1"/>
      <protection locked="0"/>
    </xf>
    <xf numFmtId="177" fontId="21" fillId="9" borderId="1" xfId="0" applyNumberFormat="1" applyFont="1" applyFill="1" applyBorder="1" applyAlignment="1" applyProtection="1">
      <alignment horizontal="left" vertical="center"/>
      <protection locked="0"/>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0" fillId="0" borderId="35" xfId="0" applyBorder="1">
      <alignment vertical="center"/>
    </xf>
    <xf numFmtId="0" fontId="0" fillId="0" borderId="32" xfId="0" applyBorder="1">
      <alignment vertical="center"/>
    </xf>
    <xf numFmtId="0" fontId="0" fillId="0" borderId="10" xfId="0" applyBorder="1" applyAlignment="1">
      <alignment horizontal="center" vertical="center" shrinkToFit="1"/>
    </xf>
    <xf numFmtId="181" fontId="0" fillId="0" borderId="10" xfId="0" applyNumberForma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64" xfId="0" applyBorder="1" applyAlignment="1">
      <alignment horizontal="center" vertical="center"/>
    </xf>
    <xf numFmtId="0" fontId="0" fillId="0" borderId="35" xfId="0" applyBorder="1" applyAlignment="1">
      <alignment vertical="center" shrinkToFit="1"/>
    </xf>
    <xf numFmtId="0" fontId="0" fillId="0" borderId="32" xfId="0" applyBorder="1" applyAlignment="1">
      <alignment vertical="center" shrinkToFit="1"/>
    </xf>
    <xf numFmtId="0" fontId="0" fillId="0" borderId="10" xfId="0" applyBorder="1" applyAlignment="1">
      <alignment horizontal="center" vertical="center"/>
    </xf>
    <xf numFmtId="0" fontId="0" fillId="0" borderId="10"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0" fontId="0" fillId="0" borderId="0" xfId="0">
      <alignment vertical="center"/>
    </xf>
    <xf numFmtId="0" fontId="0" fillId="0" borderId="8" xfId="0" applyBorder="1">
      <alignment vertical="center"/>
    </xf>
    <xf numFmtId="0" fontId="0" fillId="0" borderId="0" xfId="0" applyAlignment="1">
      <alignment horizontal="center" vertical="center" shrinkToFit="1"/>
    </xf>
    <xf numFmtId="0" fontId="0" fillId="0" borderId="0" xfId="0" applyAlignment="1">
      <alignment horizontal="center" vertical="center"/>
    </xf>
    <xf numFmtId="10" fontId="15" fillId="0" borderId="76" xfId="0" applyNumberFormat="1" applyFont="1" applyBorder="1" applyAlignment="1">
      <alignment horizontal="center" vertical="center"/>
    </xf>
    <xf numFmtId="10" fontId="15" fillId="0" borderId="12" xfId="0" applyNumberFormat="1" applyFont="1" applyBorder="1" applyAlignment="1">
      <alignment horizontal="center" vertical="center"/>
    </xf>
    <xf numFmtId="10" fontId="15" fillId="0" borderId="77" xfId="0" applyNumberFormat="1" applyFont="1" applyBorder="1" applyAlignment="1">
      <alignment horizontal="center" vertical="center"/>
    </xf>
    <xf numFmtId="10" fontId="15" fillId="0" borderId="78" xfId="0" applyNumberFormat="1" applyFont="1" applyBorder="1" applyAlignment="1">
      <alignment horizontal="center" vertical="center"/>
    </xf>
    <xf numFmtId="10" fontId="15" fillId="0" borderId="79" xfId="0" applyNumberFormat="1" applyFont="1" applyBorder="1" applyAlignment="1">
      <alignment horizontal="center" vertical="center"/>
    </xf>
    <xf numFmtId="10" fontId="15" fillId="0" borderId="80" xfId="0" applyNumberFormat="1" applyFont="1" applyBorder="1" applyAlignment="1">
      <alignment horizontal="center" vertical="center"/>
    </xf>
    <xf numFmtId="0" fontId="27" fillId="0" borderId="0" xfId="0" applyFont="1" applyAlignment="1">
      <alignment horizontal="left" vertical="center" wrapText="1"/>
    </xf>
    <xf numFmtId="0" fontId="15" fillId="0" borderId="0" xfId="0" applyFont="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79" fontId="0" fillId="0" borderId="0" xfId="0" applyNumberFormat="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0" fillId="9" borderId="1" xfId="0"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10" fontId="0" fillId="0" borderId="5" xfId="4" applyNumberFormat="1" applyFont="1" applyBorder="1" applyAlignment="1" applyProtection="1">
      <alignment horizontal="center" vertical="center"/>
    </xf>
    <xf numFmtId="10" fontId="0" fillId="0" borderId="11" xfId="4" applyNumberFormat="1" applyFont="1" applyBorder="1" applyAlignment="1" applyProtection="1">
      <alignment horizontal="center" vertical="center"/>
    </xf>
    <xf numFmtId="180" fontId="0" fillId="0" borderId="7" xfId="4" applyNumberFormat="1" applyFont="1" applyBorder="1" applyAlignment="1" applyProtection="1">
      <alignment horizontal="center" vertical="center"/>
    </xf>
    <xf numFmtId="180" fontId="0" fillId="0" borderId="64" xfId="4" applyNumberFormat="1" applyFont="1" applyBorder="1" applyAlignment="1" applyProtection="1">
      <alignment horizontal="center" vertical="center"/>
    </xf>
    <xf numFmtId="180" fontId="0" fillId="0" borderId="35" xfId="4" applyNumberFormat="1" applyFont="1" applyBorder="1" applyAlignment="1" applyProtection="1">
      <alignment horizontal="center" vertical="center"/>
    </xf>
    <xf numFmtId="180" fontId="0" fillId="0" borderId="8" xfId="4" applyNumberFormat="1" applyFont="1" applyBorder="1" applyAlignment="1" applyProtection="1">
      <alignment horizontal="center" vertical="center"/>
    </xf>
    <xf numFmtId="180" fontId="0" fillId="0" borderId="9" xfId="4" applyNumberFormat="1" applyFont="1" applyBorder="1" applyAlignment="1" applyProtection="1">
      <alignment horizontal="center" vertical="center"/>
    </xf>
    <xf numFmtId="180" fontId="0" fillId="0" borderId="65" xfId="4" applyNumberFormat="1" applyFont="1" applyBorder="1" applyAlignment="1" applyProtection="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5" xfId="0" applyBorder="1" applyAlignment="1">
      <alignment horizontal="center" vertical="center"/>
    </xf>
    <xf numFmtId="0" fontId="0" fillId="9" borderId="5" xfId="0" applyFill="1" applyBorder="1" applyAlignment="1">
      <alignment horizontal="left" vertical="center"/>
    </xf>
    <xf numFmtId="0" fontId="0" fillId="9" borderId="11" xfId="0" applyFill="1" applyBorder="1" applyAlignment="1">
      <alignment horizontal="left" vertical="center"/>
    </xf>
    <xf numFmtId="0" fontId="0" fillId="9" borderId="6" xfId="0" applyFill="1" applyBorder="1" applyAlignment="1">
      <alignment horizontal="left" vertical="center"/>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650">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5" tint="0.79998168889431442"/>
        </patternFill>
      </fill>
    </dxf>
    <dxf>
      <fill>
        <patternFill>
          <bgColor theme="4" tint="0.79998168889431442"/>
        </patternFill>
      </fill>
    </dxf>
    <dxf>
      <fill>
        <patternFill>
          <bgColor theme="9" tint="0.79998168889431442"/>
        </patternFill>
      </fill>
    </dxf>
    <dxf>
      <font>
        <color rgb="FFFF0000"/>
      </font>
    </dxf>
    <dxf>
      <font>
        <color rgb="FFFF0000"/>
      </font>
    </dxf>
    <dxf>
      <fill>
        <patternFill>
          <bgColor theme="9"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4" tint="0.79998168889431442"/>
        </patternFill>
      </fill>
    </dxf>
    <dxf>
      <fill>
        <patternFill>
          <bgColor theme="9" tint="0.79998168889431442"/>
        </patternFill>
      </fill>
    </dxf>
    <dxf>
      <font>
        <color rgb="FFFF0000"/>
      </font>
    </dxf>
    <dxf>
      <font>
        <color rgb="FFFF0000"/>
      </font>
    </dxf>
    <dxf>
      <fill>
        <patternFill>
          <bgColor theme="9"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0B3E90F3-FDAF-417A-85B8-0A3CCF6D397C}"/>
            </a:ext>
          </a:extLst>
        </xdr:cNvPr>
        <xdr:cNvSpPr txBox="1"/>
      </xdr:nvSpPr>
      <xdr:spPr>
        <a:xfrm>
          <a:off x="2614734" y="13721521"/>
          <a:ext cx="12753854" cy="2409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7E887763-3053-41DD-A6E4-7F9D70FBB9FD}"/>
            </a:ext>
          </a:extLst>
        </xdr:cNvPr>
        <xdr:cNvSpPr/>
      </xdr:nvSpPr>
      <xdr:spPr>
        <a:xfrm>
          <a:off x="642937" y="1028699"/>
          <a:ext cx="1790700"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179743</xdr:colOff>
      <xdr:row>181</xdr:row>
      <xdr:rowOff>89648</xdr:rowOff>
    </xdr:from>
    <xdr:to>
      <xdr:col>35</xdr:col>
      <xdr:colOff>122378</xdr:colOff>
      <xdr:row>186</xdr:row>
      <xdr:rowOff>7634</xdr:rowOff>
    </xdr:to>
    <xdr:sp macro="" textlink="">
      <xdr:nvSpPr>
        <xdr:cNvPr id="2" name="テキスト ボックス 1">
          <a:extLst>
            <a:ext uri="{FF2B5EF4-FFF2-40B4-BE49-F238E27FC236}">
              <a16:creationId xmlns:a16="http://schemas.microsoft.com/office/drawing/2014/main" id="{5146506B-5E08-489F-BE2B-F83E969FD561}"/>
            </a:ext>
          </a:extLst>
        </xdr:cNvPr>
        <xdr:cNvSpPr txBox="1"/>
      </xdr:nvSpPr>
      <xdr:spPr>
        <a:xfrm>
          <a:off x="11381143" y="29883848"/>
          <a:ext cx="3800260" cy="832386"/>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5BBEC752-066D-4024-9C49-B54B217A5CF6}"/>
            </a:ext>
          </a:extLst>
        </xdr:cNvPr>
        <xdr:cNvSpPr txBox="1"/>
      </xdr:nvSpPr>
      <xdr:spPr>
        <a:xfrm>
          <a:off x="2386134" y="13561501"/>
          <a:ext cx="11563229" cy="2380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F061D747-068A-4F8A-8865-CE78646F9E23}"/>
            </a:ext>
          </a:extLst>
        </xdr:cNvPr>
        <xdr:cNvSpPr/>
      </xdr:nvSpPr>
      <xdr:spPr>
        <a:xfrm>
          <a:off x="597217" y="1019174"/>
          <a:ext cx="1607820" cy="268833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179743</xdr:colOff>
      <xdr:row>181</xdr:row>
      <xdr:rowOff>89648</xdr:rowOff>
    </xdr:from>
    <xdr:to>
      <xdr:col>35</xdr:col>
      <xdr:colOff>122378</xdr:colOff>
      <xdr:row>186</xdr:row>
      <xdr:rowOff>7634</xdr:rowOff>
    </xdr:to>
    <xdr:sp macro="" textlink="">
      <xdr:nvSpPr>
        <xdr:cNvPr id="2" name="テキスト ボックス 1">
          <a:extLst>
            <a:ext uri="{FF2B5EF4-FFF2-40B4-BE49-F238E27FC236}">
              <a16:creationId xmlns:a16="http://schemas.microsoft.com/office/drawing/2014/main" id="{55437AE2-2F3E-4445-BC19-DE4EFD89E7E0}"/>
            </a:ext>
          </a:extLst>
        </xdr:cNvPr>
        <xdr:cNvSpPr txBox="1"/>
      </xdr:nvSpPr>
      <xdr:spPr>
        <a:xfrm>
          <a:off x="10265037" y="29807648"/>
          <a:ext cx="3411976" cy="832386"/>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46F7C3FD-A878-4FD0-B8F1-19B79D830C3E}"/>
            </a:ext>
          </a:extLst>
        </xdr:cNvPr>
        <xdr:cNvSpPr txBox="1"/>
      </xdr:nvSpPr>
      <xdr:spPr>
        <a:xfrm>
          <a:off x="2386134" y="13561501"/>
          <a:ext cx="11563229" cy="2380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092E892F-6FFA-4770-A949-7C7E6D81AA90}"/>
            </a:ext>
          </a:extLst>
        </xdr:cNvPr>
        <xdr:cNvSpPr/>
      </xdr:nvSpPr>
      <xdr:spPr>
        <a:xfrm>
          <a:off x="597217" y="1019174"/>
          <a:ext cx="1607820" cy="268833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54237</xdr:colOff>
      <xdr:row>185</xdr:row>
      <xdr:rowOff>53789</xdr:rowOff>
    </xdr:from>
    <xdr:to>
      <xdr:col>29</xdr:col>
      <xdr:colOff>382354</xdr:colOff>
      <xdr:row>190</xdr:row>
      <xdr:rowOff>16599</xdr:rowOff>
    </xdr:to>
    <xdr:sp macro="" textlink="">
      <xdr:nvSpPr>
        <xdr:cNvPr id="2" name="テキスト ボックス 1">
          <a:extLst>
            <a:ext uri="{FF2B5EF4-FFF2-40B4-BE49-F238E27FC236}">
              <a16:creationId xmlns:a16="http://schemas.microsoft.com/office/drawing/2014/main" id="{C2FA1592-2878-45C0-AA83-77C284408835}"/>
            </a:ext>
          </a:extLst>
        </xdr:cNvPr>
        <xdr:cNvSpPr txBox="1"/>
      </xdr:nvSpPr>
      <xdr:spPr>
        <a:xfrm>
          <a:off x="8212119" y="30515860"/>
          <a:ext cx="3411976" cy="814457"/>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D2F3C065-2037-3946-F67B-61A9E48FD004}"/>
            </a:ext>
          </a:extLst>
        </xdr:cNvPr>
        <xdr:cNvSpPr txBox="1"/>
      </xdr:nvSpPr>
      <xdr:spPr>
        <a:xfrm>
          <a:off x="2633784" y="14092996"/>
          <a:ext cx="12749092" cy="24805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DE310C93-0FFD-2451-BCB6-05517C11EAD6}"/>
            </a:ext>
          </a:extLst>
        </xdr:cNvPr>
        <xdr:cNvSpPr/>
      </xdr:nvSpPr>
      <xdr:spPr>
        <a:xfrm>
          <a:off x="642937" y="1023937"/>
          <a:ext cx="1809750" cy="28003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266700</xdr:colOff>
      <xdr:row>176</xdr:row>
      <xdr:rowOff>0</xdr:rowOff>
    </xdr:from>
    <xdr:to>
      <xdr:col>10</xdr:col>
      <xdr:colOff>86519</xdr:colOff>
      <xdr:row>179</xdr:row>
      <xdr:rowOff>115210</xdr:rowOff>
    </xdr:to>
    <xdr:sp macro="" textlink="">
      <xdr:nvSpPr>
        <xdr:cNvPr id="2" name="テキスト ボックス 1">
          <a:extLst>
            <a:ext uri="{FF2B5EF4-FFF2-40B4-BE49-F238E27FC236}">
              <a16:creationId xmlns:a16="http://schemas.microsoft.com/office/drawing/2014/main" id="{0539AE91-67AD-43BA-89CA-693B7D86C8C6}"/>
            </a:ext>
          </a:extLst>
        </xdr:cNvPr>
        <xdr:cNvSpPr txBox="1"/>
      </xdr:nvSpPr>
      <xdr:spPr>
        <a:xfrm>
          <a:off x="647700" y="28698825"/>
          <a:ext cx="3782219" cy="981985"/>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8"/>
  <sheetViews>
    <sheetView showGridLines="0" showZeros="0" view="pageBreakPreview" zoomScaleNormal="100" zoomScaleSheetLayoutView="100" workbookViewId="0">
      <selection activeCell="L3" sqref="L3"/>
    </sheetView>
  </sheetViews>
  <sheetFormatPr defaultColWidth="8.75" defaultRowHeight="13.5"/>
  <cols>
    <col min="1" max="1" width="2.875" style="128" customWidth="1"/>
    <col min="2" max="2" width="9.5" style="128" bestFit="1" customWidth="1"/>
    <col min="3" max="3" width="6.75" style="128" customWidth="1"/>
    <col min="4" max="4" width="6.125" style="128" customWidth="1"/>
    <col min="5" max="6" width="8.875" style="128" customWidth="1"/>
    <col min="7" max="7" width="7.375" style="128" customWidth="1"/>
    <col min="8" max="8" width="8.75" style="128"/>
    <col min="9" max="9" width="14" style="128" customWidth="1"/>
    <col min="10" max="10" width="6.125" style="128" customWidth="1"/>
    <col min="11" max="11" width="7.375" style="128" customWidth="1"/>
    <col min="12" max="12" width="24" style="128" customWidth="1"/>
    <col min="13" max="13" width="1.375" style="128" customWidth="1"/>
    <col min="14" max="14" width="9.5" style="128" bestFit="1" customWidth="1"/>
    <col min="15" max="15" width="6.75" style="128" customWidth="1"/>
    <col min="16" max="16" width="20.125" style="128" customWidth="1"/>
    <col min="17" max="17" width="7.375" style="128" customWidth="1"/>
    <col min="18" max="18" width="8.75" style="128"/>
    <col min="19" max="19" width="14" style="128" customWidth="1"/>
    <col min="20" max="20" width="6.125" style="128" customWidth="1"/>
    <col min="21" max="21" width="7.375" style="128" customWidth="1"/>
    <col min="22" max="23" width="8.75" style="128"/>
    <col min="24" max="24" width="13" style="128" hidden="1" customWidth="1"/>
    <col min="25" max="25" width="9" style="128" hidden="1" customWidth="1"/>
    <col min="26" max="26" width="9" style="128" customWidth="1"/>
    <col min="27" max="27" width="8.75" style="128"/>
    <col min="28" max="28" width="13" style="128" bestFit="1" customWidth="1"/>
    <col min="29" max="29" width="8.75" style="128"/>
    <col min="30" max="30" width="9" style="128" bestFit="1" customWidth="1"/>
    <col min="31" max="16384" width="8.75" style="128"/>
  </cols>
  <sheetData>
    <row r="1" spans="2:22" s="51" customFormat="1" ht="16.5" customHeight="1">
      <c r="B1" s="167" t="s">
        <v>88</v>
      </c>
      <c r="C1" s="167"/>
      <c r="D1" s="167"/>
      <c r="E1" s="167"/>
      <c r="F1" s="167"/>
      <c r="G1" s="167"/>
      <c r="H1" s="167"/>
      <c r="I1" s="167"/>
      <c r="J1" s="167"/>
      <c r="K1" s="167"/>
      <c r="L1" s="168" t="s">
        <v>150</v>
      </c>
    </row>
    <row r="2" spans="2:22" s="51" customFormat="1" ht="16.5" customHeight="1">
      <c r="B2" s="167"/>
      <c r="C2" s="167"/>
      <c r="D2" s="167"/>
      <c r="E2" s="167"/>
      <c r="F2" s="167"/>
      <c r="G2" s="167"/>
      <c r="H2" s="167"/>
      <c r="I2" s="167"/>
      <c r="J2" s="167"/>
      <c r="K2" s="167"/>
      <c r="L2" s="167"/>
    </row>
    <row r="3" spans="2:22" ht="16.5" customHeight="1" thickBot="1">
      <c r="B3" s="127" t="s">
        <v>87</v>
      </c>
      <c r="C3" s="41"/>
      <c r="D3" s="41"/>
      <c r="E3" s="41"/>
      <c r="F3" s="41"/>
      <c r="G3" s="41"/>
      <c r="H3" s="41"/>
      <c r="I3" s="41"/>
      <c r="J3" s="41"/>
      <c r="K3" s="41"/>
      <c r="L3" s="41"/>
    </row>
    <row r="4" spans="2:22" ht="16.5" customHeight="1">
      <c r="B4" s="129" t="s">
        <v>130</v>
      </c>
      <c r="C4" s="130"/>
      <c r="D4" s="130"/>
      <c r="E4" s="130"/>
      <c r="F4" s="130"/>
      <c r="G4" s="130"/>
      <c r="H4" s="130"/>
      <c r="I4" s="130"/>
      <c r="J4" s="130"/>
      <c r="K4" s="130"/>
      <c r="L4" s="131"/>
    </row>
    <row r="5" spans="2:22" ht="16.5" customHeight="1">
      <c r="B5" s="132" t="s">
        <v>82</v>
      </c>
      <c r="C5" s="133"/>
      <c r="D5" s="133"/>
      <c r="E5" s="133"/>
      <c r="F5" s="133"/>
      <c r="G5" s="133"/>
      <c r="H5" s="133"/>
      <c r="I5" s="133"/>
      <c r="J5" s="133"/>
      <c r="K5" s="133"/>
      <c r="L5" s="134"/>
    </row>
    <row r="6" spans="2:22" ht="16.5" customHeight="1">
      <c r="B6" s="132" t="s">
        <v>119</v>
      </c>
      <c r="C6" s="133"/>
      <c r="D6" s="133"/>
      <c r="E6" s="133"/>
      <c r="F6" s="133"/>
      <c r="G6" s="133"/>
      <c r="H6" s="133"/>
      <c r="I6" s="133"/>
      <c r="J6" s="133"/>
      <c r="K6" s="133"/>
      <c r="L6" s="134"/>
    </row>
    <row r="7" spans="2:22" ht="16.5" customHeight="1">
      <c r="B7" s="135" t="s">
        <v>86</v>
      </c>
      <c r="C7" s="133"/>
      <c r="D7" s="133"/>
      <c r="E7" s="133"/>
      <c r="F7" s="133"/>
      <c r="G7" s="133"/>
      <c r="H7" s="133"/>
      <c r="I7" s="133"/>
      <c r="J7" s="133"/>
      <c r="K7" s="133"/>
      <c r="L7" s="134"/>
    </row>
    <row r="8" spans="2:22" ht="16.5" customHeight="1">
      <c r="B8" s="132" t="s">
        <v>83</v>
      </c>
      <c r="C8" s="133"/>
      <c r="D8" s="133"/>
      <c r="E8" s="133"/>
      <c r="F8" s="133"/>
      <c r="G8" s="133"/>
      <c r="H8" s="133"/>
      <c r="I8" s="133"/>
      <c r="J8" s="133"/>
      <c r="K8" s="133"/>
      <c r="L8" s="134"/>
    </row>
    <row r="9" spans="2:22" ht="16.5" customHeight="1">
      <c r="B9" s="135" t="s">
        <v>84</v>
      </c>
      <c r="C9" s="133"/>
      <c r="D9" s="133"/>
      <c r="E9" s="133"/>
      <c r="F9" s="133"/>
      <c r="G9" s="133"/>
      <c r="H9" s="133"/>
      <c r="I9" s="133"/>
      <c r="J9" s="133"/>
      <c r="K9" s="133"/>
      <c r="L9" s="134"/>
    </row>
    <row r="10" spans="2:22" ht="16.5" customHeight="1">
      <c r="B10" s="132" t="s">
        <v>120</v>
      </c>
      <c r="C10" s="133"/>
      <c r="D10" s="133"/>
      <c r="E10" s="133"/>
      <c r="F10" s="133"/>
      <c r="G10" s="133"/>
      <c r="H10" s="133"/>
      <c r="I10" s="133"/>
      <c r="J10" s="133"/>
      <c r="K10" s="133"/>
      <c r="L10" s="134"/>
    </row>
    <row r="11" spans="2:22" ht="16.5" customHeight="1">
      <c r="B11" s="135" t="s">
        <v>89</v>
      </c>
      <c r="C11" s="133"/>
      <c r="D11" s="133"/>
      <c r="E11" s="133"/>
      <c r="F11" s="133"/>
      <c r="G11" s="133"/>
      <c r="H11" s="133"/>
      <c r="I11" s="133"/>
      <c r="J11" s="133"/>
      <c r="K11" s="133"/>
      <c r="L11" s="134"/>
    </row>
    <row r="12" spans="2:22" ht="16.5" customHeight="1" thickBot="1">
      <c r="B12" s="136"/>
      <c r="C12" s="137"/>
      <c r="D12" s="137"/>
      <c r="E12" s="137"/>
      <c r="F12" s="137"/>
      <c r="G12" s="137"/>
      <c r="H12" s="137"/>
      <c r="I12" s="137"/>
      <c r="J12" s="137"/>
      <c r="K12" s="137"/>
      <c r="L12" s="138"/>
    </row>
    <row r="13" spans="2:22" ht="16.5" customHeight="1">
      <c r="B13" s="139"/>
      <c r="C13" s="41"/>
      <c r="D13" s="41"/>
      <c r="E13" s="41"/>
      <c r="F13" s="41"/>
      <c r="G13" s="41"/>
      <c r="H13" s="41"/>
      <c r="I13" s="41"/>
      <c r="J13" s="41"/>
      <c r="K13" s="41"/>
      <c r="L13" s="41"/>
    </row>
    <row r="14" spans="2:22" ht="16.5" customHeight="1" thickBot="1">
      <c r="B14" s="140" t="s">
        <v>71</v>
      </c>
      <c r="C14" s="141"/>
      <c r="D14" s="141"/>
      <c r="E14" s="141"/>
      <c r="F14" s="141"/>
      <c r="G14" s="141"/>
      <c r="H14" s="141"/>
      <c r="I14" s="141"/>
      <c r="J14" s="141"/>
      <c r="K14" s="141"/>
      <c r="L14" s="141"/>
      <c r="M14" s="41"/>
      <c r="O14" s="142"/>
      <c r="P14" s="142"/>
      <c r="Q14" s="142"/>
      <c r="R14" s="142"/>
      <c r="S14" s="142"/>
      <c r="T14" s="142"/>
      <c r="U14" s="142"/>
      <c r="V14" s="142"/>
    </row>
    <row r="15" spans="2:22" ht="16.5" customHeight="1">
      <c r="B15" s="143" t="s">
        <v>77</v>
      </c>
      <c r="C15" s="144"/>
      <c r="D15" s="144"/>
      <c r="E15" s="144"/>
      <c r="F15" s="144"/>
      <c r="G15" s="144"/>
      <c r="H15" s="144"/>
      <c r="I15" s="144"/>
      <c r="J15" s="144"/>
      <c r="K15" s="144"/>
      <c r="L15" s="145"/>
      <c r="M15" s="41"/>
      <c r="N15" s="142"/>
      <c r="O15" s="142"/>
      <c r="P15" s="142"/>
      <c r="Q15" s="142"/>
      <c r="R15" s="142"/>
      <c r="S15" s="142"/>
      <c r="T15" s="142"/>
      <c r="U15" s="142"/>
      <c r="V15" s="142"/>
    </row>
    <row r="16" spans="2:22" ht="16.5" customHeight="1">
      <c r="B16" s="146" t="s">
        <v>76</v>
      </c>
      <c r="C16" s="147"/>
      <c r="D16" s="147"/>
      <c r="E16" s="147"/>
      <c r="F16" s="147"/>
      <c r="G16" s="147"/>
      <c r="H16" s="147"/>
      <c r="I16" s="147"/>
      <c r="J16" s="147"/>
      <c r="K16" s="147"/>
      <c r="L16" s="148"/>
      <c r="M16" s="41"/>
      <c r="N16" s="142"/>
      <c r="O16" s="142"/>
      <c r="P16" s="142"/>
      <c r="Q16" s="142"/>
      <c r="R16" s="142"/>
      <c r="S16" s="142"/>
      <c r="T16" s="142"/>
      <c r="U16" s="142"/>
      <c r="V16" s="142"/>
    </row>
    <row r="17" spans="2:22" ht="16.5" customHeight="1">
      <c r="B17" s="146" t="s">
        <v>121</v>
      </c>
      <c r="C17" s="147"/>
      <c r="D17" s="147"/>
      <c r="E17" s="147"/>
      <c r="F17" s="147"/>
      <c r="G17" s="147"/>
      <c r="H17" s="147"/>
      <c r="I17" s="147"/>
      <c r="J17" s="147"/>
      <c r="K17" s="147"/>
      <c r="L17" s="148"/>
      <c r="M17" s="41"/>
      <c r="N17" s="142"/>
      <c r="O17" s="142"/>
      <c r="P17" s="142"/>
      <c r="Q17" s="142"/>
      <c r="R17" s="142"/>
      <c r="S17" s="142"/>
      <c r="T17" s="142"/>
      <c r="U17" s="142"/>
      <c r="V17" s="142"/>
    </row>
    <row r="18" spans="2:22" ht="16.5" customHeight="1">
      <c r="B18" s="149"/>
      <c r="C18" s="147"/>
      <c r="D18" s="147"/>
      <c r="E18" s="147"/>
      <c r="F18" s="147"/>
      <c r="G18" s="147"/>
      <c r="H18" s="147"/>
      <c r="I18" s="147"/>
      <c r="J18" s="147"/>
      <c r="K18" s="147"/>
      <c r="L18" s="148"/>
      <c r="M18" s="41"/>
      <c r="N18" s="142"/>
      <c r="O18" s="142"/>
      <c r="P18" s="142"/>
      <c r="Q18" s="142"/>
      <c r="R18" s="142"/>
      <c r="S18" s="142"/>
      <c r="T18" s="142"/>
      <c r="U18" s="142"/>
      <c r="V18" s="142"/>
    </row>
    <row r="19" spans="2:22" ht="16.5" customHeight="1">
      <c r="B19" s="149" t="s">
        <v>122</v>
      </c>
      <c r="C19" s="147"/>
      <c r="D19" s="147"/>
      <c r="E19" s="147"/>
      <c r="F19" s="147"/>
      <c r="G19" s="147"/>
      <c r="H19" s="147"/>
      <c r="I19" s="147"/>
      <c r="J19" s="147"/>
      <c r="K19" s="147"/>
      <c r="L19" s="148"/>
      <c r="M19" s="41"/>
      <c r="N19" s="142"/>
      <c r="O19" s="142"/>
      <c r="P19" s="142"/>
      <c r="Q19" s="142"/>
      <c r="R19" s="142"/>
      <c r="S19" s="142"/>
      <c r="T19" s="142"/>
      <c r="U19" s="142"/>
      <c r="V19" s="142"/>
    </row>
    <row r="20" spans="2:22" ht="16.5" customHeight="1">
      <c r="B20" s="146" t="s">
        <v>126</v>
      </c>
      <c r="C20" s="147"/>
      <c r="D20" s="147"/>
      <c r="E20" s="147"/>
      <c r="F20" s="147"/>
      <c r="G20" s="147"/>
      <c r="H20" s="147"/>
      <c r="I20" s="147"/>
      <c r="J20" s="147"/>
      <c r="K20" s="147"/>
      <c r="L20" s="148"/>
      <c r="M20" s="41"/>
      <c r="N20" s="142"/>
      <c r="O20" s="142"/>
      <c r="P20" s="142"/>
      <c r="Q20" s="142"/>
      <c r="R20" s="142"/>
      <c r="S20" s="142"/>
      <c r="T20" s="142"/>
      <c r="U20" s="142"/>
      <c r="V20" s="142"/>
    </row>
    <row r="21" spans="2:22" ht="16.5" customHeight="1">
      <c r="B21" s="146" t="s">
        <v>127</v>
      </c>
      <c r="C21" s="147"/>
      <c r="D21" s="147"/>
      <c r="E21" s="147"/>
      <c r="F21" s="147"/>
      <c r="G21" s="147"/>
      <c r="H21" s="147"/>
      <c r="I21" s="147"/>
      <c r="J21" s="147"/>
      <c r="K21" s="147"/>
      <c r="L21" s="148"/>
      <c r="M21" s="41"/>
      <c r="N21" s="142"/>
      <c r="O21" s="142"/>
      <c r="P21" s="142"/>
      <c r="Q21" s="142"/>
      <c r="R21" s="142"/>
      <c r="S21" s="142"/>
      <c r="T21" s="142"/>
      <c r="U21" s="142"/>
      <c r="V21" s="142"/>
    </row>
    <row r="22" spans="2:22" ht="16.5" customHeight="1">
      <c r="B22" s="146" t="s">
        <v>123</v>
      </c>
      <c r="C22" s="147"/>
      <c r="D22" s="147"/>
      <c r="E22" s="147"/>
      <c r="F22" s="147"/>
      <c r="G22" s="147"/>
      <c r="H22" s="147"/>
      <c r="I22" s="147"/>
      <c r="J22" s="147"/>
      <c r="K22" s="147"/>
      <c r="L22" s="148"/>
      <c r="M22" s="41"/>
      <c r="N22" s="142"/>
      <c r="O22" s="142"/>
      <c r="P22" s="142"/>
      <c r="Q22" s="142"/>
      <c r="R22" s="142"/>
      <c r="S22" s="142"/>
      <c r="T22" s="142"/>
      <c r="U22" s="142"/>
      <c r="V22" s="142"/>
    </row>
    <row r="23" spans="2:22" ht="16.5" customHeight="1">
      <c r="B23" s="149" t="s">
        <v>78</v>
      </c>
      <c r="C23" s="147"/>
      <c r="D23" s="147"/>
      <c r="E23" s="147"/>
      <c r="F23" s="147"/>
      <c r="G23" s="147"/>
      <c r="H23" s="147"/>
      <c r="I23" s="147"/>
      <c r="J23" s="147"/>
      <c r="K23" s="147"/>
      <c r="L23" s="148"/>
      <c r="M23" s="41"/>
      <c r="N23" s="142"/>
      <c r="O23" s="142"/>
      <c r="P23" s="142"/>
      <c r="Q23" s="142"/>
      <c r="R23" s="142"/>
      <c r="S23" s="142"/>
      <c r="T23" s="142"/>
      <c r="U23" s="142"/>
      <c r="V23" s="142"/>
    </row>
    <row r="24" spans="2:22" ht="16.5" customHeight="1" thickBot="1">
      <c r="B24" s="150"/>
      <c r="C24" s="151"/>
      <c r="D24" s="151"/>
      <c r="E24" s="151"/>
      <c r="F24" s="151"/>
      <c r="G24" s="151"/>
      <c r="H24" s="151"/>
      <c r="I24" s="151"/>
      <c r="J24" s="151"/>
      <c r="K24" s="151"/>
      <c r="L24" s="152"/>
      <c r="M24" s="41"/>
      <c r="N24" s="142"/>
      <c r="O24" s="142"/>
      <c r="P24" s="142"/>
      <c r="Q24" s="142"/>
      <c r="R24" s="142"/>
      <c r="S24" s="142"/>
      <c r="T24" s="142"/>
      <c r="U24" s="142"/>
      <c r="V24" s="142"/>
    </row>
    <row r="25" spans="2:22" ht="16.5" customHeight="1">
      <c r="B25" s="139"/>
      <c r="C25" s="41"/>
      <c r="D25" s="41"/>
      <c r="E25" s="41"/>
      <c r="F25" s="41"/>
      <c r="G25" s="41"/>
      <c r="H25" s="41"/>
      <c r="I25" s="41"/>
      <c r="J25" s="41"/>
      <c r="K25" s="41"/>
      <c r="L25" s="41"/>
      <c r="M25" s="41"/>
      <c r="N25" s="142"/>
      <c r="O25" s="142"/>
      <c r="P25" s="142"/>
      <c r="Q25" s="142"/>
      <c r="R25" s="142"/>
      <c r="S25" s="142"/>
      <c r="T25" s="142"/>
      <c r="U25" s="142"/>
      <c r="V25" s="142"/>
    </row>
    <row r="26" spans="2:22" ht="16.5" customHeight="1" thickBot="1">
      <c r="B26" s="142" t="s">
        <v>80</v>
      </c>
      <c r="C26" s="142"/>
      <c r="D26" s="142"/>
      <c r="E26" s="142"/>
      <c r="F26" s="142"/>
      <c r="G26" s="142"/>
      <c r="H26" s="142"/>
      <c r="I26" s="142"/>
      <c r="J26" s="142"/>
      <c r="K26" s="142"/>
      <c r="L26" s="142"/>
      <c r="M26" s="142"/>
      <c r="N26" s="142"/>
    </row>
    <row r="27" spans="2:22" ht="16.5" customHeight="1">
      <c r="B27" s="153" t="s">
        <v>131</v>
      </c>
      <c r="C27" s="154"/>
      <c r="D27" s="154"/>
      <c r="E27" s="154"/>
      <c r="F27" s="154"/>
      <c r="G27" s="154"/>
      <c r="H27" s="154"/>
      <c r="I27" s="154"/>
      <c r="J27" s="154"/>
      <c r="K27" s="155"/>
      <c r="L27" s="156"/>
    </row>
    <row r="28" spans="2:22" ht="16.5" customHeight="1">
      <c r="B28" s="157"/>
      <c r="C28" s="158"/>
      <c r="D28" s="158"/>
      <c r="E28" s="158"/>
      <c r="F28" s="158"/>
      <c r="G28" s="158"/>
      <c r="H28" s="158"/>
      <c r="I28" s="158"/>
      <c r="J28" s="158"/>
      <c r="K28" s="147"/>
      <c r="L28" s="159"/>
    </row>
    <row r="29" spans="2:22" ht="16.5" customHeight="1">
      <c r="B29" s="160" t="s">
        <v>132</v>
      </c>
      <c r="C29" s="158"/>
      <c r="D29" s="158"/>
      <c r="E29" s="158"/>
      <c r="F29" s="158"/>
      <c r="G29" s="158"/>
      <c r="H29" s="158"/>
      <c r="I29" s="158"/>
      <c r="J29" s="158"/>
      <c r="K29" s="147"/>
      <c r="L29" s="159"/>
    </row>
    <row r="30" spans="2:22" ht="16.5" customHeight="1">
      <c r="B30" s="160" t="s">
        <v>133</v>
      </c>
      <c r="C30" s="158"/>
      <c r="D30" s="158"/>
      <c r="E30" s="158"/>
      <c r="F30" s="158"/>
      <c r="G30" s="158"/>
      <c r="H30" s="158"/>
      <c r="I30" s="158"/>
      <c r="J30" s="158"/>
      <c r="K30" s="147"/>
      <c r="L30" s="159"/>
    </row>
    <row r="31" spans="2:22" ht="16.5" customHeight="1">
      <c r="B31" s="161" t="s">
        <v>10</v>
      </c>
      <c r="C31" s="158" t="s">
        <v>124</v>
      </c>
      <c r="D31" s="158"/>
      <c r="E31" s="158"/>
      <c r="F31" s="158"/>
      <c r="G31" s="158"/>
      <c r="H31" s="158"/>
      <c r="I31" s="158"/>
      <c r="J31" s="158"/>
      <c r="K31" s="147"/>
      <c r="L31" s="159"/>
    </row>
    <row r="32" spans="2:22" ht="16.5" customHeight="1">
      <c r="B32" s="161" t="s">
        <v>66</v>
      </c>
      <c r="C32" s="158" t="s">
        <v>81</v>
      </c>
      <c r="D32" s="158"/>
      <c r="E32" s="158"/>
      <c r="F32" s="158"/>
      <c r="G32" s="158"/>
      <c r="H32" s="158"/>
      <c r="I32" s="158"/>
      <c r="J32" s="158"/>
      <c r="K32" s="147"/>
      <c r="L32" s="159"/>
    </row>
    <row r="33" spans="2:12" ht="16.5" customHeight="1">
      <c r="B33" s="161" t="s">
        <v>79</v>
      </c>
      <c r="C33" s="158" t="s">
        <v>146</v>
      </c>
      <c r="D33" s="158"/>
      <c r="E33" s="158"/>
      <c r="F33" s="158"/>
      <c r="G33" s="158"/>
      <c r="H33" s="158"/>
      <c r="I33" s="158"/>
      <c r="J33" s="158"/>
      <c r="K33" s="147"/>
      <c r="L33" s="159"/>
    </row>
    <row r="34" spans="2:12" ht="16.5" customHeight="1">
      <c r="B34" s="160" t="s">
        <v>65</v>
      </c>
      <c r="C34" s="158" t="s">
        <v>147</v>
      </c>
      <c r="D34" s="158"/>
      <c r="E34" s="158"/>
      <c r="F34" s="158"/>
      <c r="G34" s="158"/>
      <c r="H34" s="158"/>
      <c r="I34" s="158"/>
      <c r="J34" s="158"/>
      <c r="K34" s="147"/>
      <c r="L34" s="159"/>
    </row>
    <row r="35" spans="2:12" ht="16.5" customHeight="1">
      <c r="B35" s="160"/>
      <c r="C35" s="214" t="s">
        <v>148</v>
      </c>
      <c r="D35" s="214"/>
      <c r="E35" s="214"/>
      <c r="F35" s="214"/>
      <c r="G35" s="214"/>
      <c r="H35" s="214"/>
      <c r="I35" s="214"/>
      <c r="J35" s="214"/>
      <c r="K35" s="215"/>
      <c r="L35" s="159"/>
    </row>
    <row r="36" spans="2:12" ht="16.5" customHeight="1">
      <c r="B36" s="160"/>
      <c r="C36" s="214" t="s">
        <v>149</v>
      </c>
      <c r="D36" s="214"/>
      <c r="E36" s="214"/>
      <c r="F36" s="214"/>
      <c r="G36" s="214"/>
      <c r="H36" s="214"/>
      <c r="I36" s="214"/>
      <c r="J36" s="214"/>
      <c r="K36" s="215"/>
      <c r="L36" s="159"/>
    </row>
    <row r="37" spans="2:12" ht="16.5" customHeight="1" thickBot="1">
      <c r="B37" s="162"/>
      <c r="C37" s="163"/>
      <c r="D37" s="163"/>
      <c r="E37" s="163"/>
      <c r="F37" s="163"/>
      <c r="G37" s="163"/>
      <c r="H37" s="163"/>
      <c r="I37" s="163"/>
      <c r="J37" s="163"/>
      <c r="K37" s="164"/>
      <c r="L37" s="165"/>
    </row>
    <row r="38" spans="2:12" ht="16.5" customHeight="1"/>
  </sheetData>
  <phoneticPr fontId="2"/>
  <printOptions horizontalCentered="1" verticalCentered="1"/>
  <pageMargins left="0.70866141732283472" right="0.51181102362204722" top="0.39370078740157483" bottom="0.39370078740157483" header="0.31496062992125984" footer="0.31496062992125984"/>
  <pageSetup paperSize="9" scale="84" pageOrder="overThenDown"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5"/>
  <sheetViews>
    <sheetView showGridLines="0" showZeros="0" zoomScaleNormal="100" zoomScaleSheetLayoutView="100" workbookViewId="0">
      <pane ySplit="15" topLeftCell="A16" activePane="bottomLeft" state="frozen"/>
      <selection activeCell="V18" sqref="V18"/>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38" t="s">
        <v>63</v>
      </c>
      <c r="R1" s="73"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ht="13.5" customHeight="1">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42" t="s">
        <v>45</v>
      </c>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61</v>
      </c>
      <c r="C16" s="11">
        <v>42795</v>
      </c>
      <c r="D16" s="12" t="str">
        <f>INDEX(ｶﾚﾝﾀﾞｰ!$C$5:$QQ$44,VLOOKUP(初期入力!$D$4,初期入力!$H$3:$J$18,3),A16)</f>
        <v>日</v>
      </c>
      <c r="E16" s="40"/>
      <c r="F16" s="23"/>
      <c r="G16" s="12"/>
      <c r="H16" s="297"/>
      <c r="I16" s="298"/>
      <c r="J16" s="14"/>
      <c r="K16" s="12"/>
      <c r="L16" s="32"/>
      <c r="M16" s="11">
        <f>C16</f>
        <v>42795</v>
      </c>
      <c r="N16" s="12" t="str">
        <f>D16</f>
        <v>日</v>
      </c>
      <c r="O16" s="39">
        <f>E16</f>
        <v>0</v>
      </c>
      <c r="P16" s="14">
        <f>F16</f>
        <v>0</v>
      </c>
      <c r="Q16" s="24"/>
      <c r="R16" s="286"/>
      <c r="S16" s="287"/>
      <c r="T16" s="23"/>
      <c r="U16" s="24"/>
    </row>
    <row r="17" spans="1:21" ht="46.5" customHeight="1">
      <c r="A17">
        <v>62</v>
      </c>
      <c r="C17" s="11">
        <v>42796</v>
      </c>
      <c r="D17" s="12" t="str">
        <f>INDEX(ｶﾚﾝﾀﾞｰ!$C$5:$QQ$44,VLOOKUP(初期入力!$D$4,初期入力!$H$3:$J$18,3,0),A17)</f>
        <v>月</v>
      </c>
      <c r="E17" s="40"/>
      <c r="F17" s="23"/>
      <c r="G17" s="12"/>
      <c r="H17" s="297"/>
      <c r="I17" s="298"/>
      <c r="J17" s="14"/>
      <c r="K17" s="12"/>
      <c r="L17" s="32"/>
      <c r="M17" s="11">
        <f t="shared" ref="M17:M26" si="0">C17</f>
        <v>42796</v>
      </c>
      <c r="N17" s="12" t="str">
        <f t="shared" ref="N17:N26" si="1">D17</f>
        <v>月</v>
      </c>
      <c r="O17" s="39">
        <f t="shared" ref="O17:O26" si="2">E17</f>
        <v>0</v>
      </c>
      <c r="P17" s="14">
        <f t="shared" ref="P17:P26" si="3">F17</f>
        <v>0</v>
      </c>
      <c r="Q17" s="24"/>
      <c r="R17" s="286"/>
      <c r="S17" s="287"/>
      <c r="T17" s="23"/>
      <c r="U17" s="24"/>
    </row>
    <row r="18" spans="1:21" ht="46.5" customHeight="1">
      <c r="A18">
        <v>63</v>
      </c>
      <c r="C18" s="11">
        <v>42797</v>
      </c>
      <c r="D18" s="12" t="str">
        <f>INDEX(ｶﾚﾝﾀﾞｰ!$C$5:$QQ$44,VLOOKUP(初期入力!$D$4,初期入力!$H$3:$J$18,3,0),A18)</f>
        <v>火</v>
      </c>
      <c r="E18" s="40"/>
      <c r="F18" s="23"/>
      <c r="G18" s="10"/>
      <c r="H18" s="297"/>
      <c r="I18" s="298"/>
      <c r="J18" s="14"/>
      <c r="K18" s="12"/>
      <c r="L18" s="32"/>
      <c r="M18" s="11">
        <f t="shared" si="0"/>
        <v>42797</v>
      </c>
      <c r="N18" s="12" t="str">
        <f t="shared" si="1"/>
        <v>火</v>
      </c>
      <c r="O18" s="39">
        <f t="shared" si="2"/>
        <v>0</v>
      </c>
      <c r="P18" s="14">
        <f t="shared" si="3"/>
        <v>0</v>
      </c>
      <c r="Q18" s="24"/>
      <c r="R18" s="286"/>
      <c r="S18" s="287"/>
      <c r="T18" s="23"/>
      <c r="U18" s="24"/>
    </row>
    <row r="19" spans="1:21" ht="46.5" customHeight="1">
      <c r="A19">
        <v>64</v>
      </c>
      <c r="C19" s="11">
        <v>42798</v>
      </c>
      <c r="D19" s="12" t="str">
        <f>INDEX(ｶﾚﾝﾀﾞｰ!$C$5:$QQ$44,VLOOKUP(初期入力!$D$4,初期入力!$H$3:$J$18,3,0),A19)</f>
        <v>水</v>
      </c>
      <c r="E19" s="40"/>
      <c r="F19" s="23"/>
      <c r="G19" s="10"/>
      <c r="H19" s="297"/>
      <c r="I19" s="298"/>
      <c r="J19" s="14"/>
      <c r="K19" s="12"/>
      <c r="L19" s="32"/>
      <c r="M19" s="11">
        <f t="shared" si="0"/>
        <v>42798</v>
      </c>
      <c r="N19" s="12" t="str">
        <f t="shared" si="1"/>
        <v>水</v>
      </c>
      <c r="O19" s="39">
        <f t="shared" si="2"/>
        <v>0</v>
      </c>
      <c r="P19" s="14">
        <f t="shared" si="3"/>
        <v>0</v>
      </c>
      <c r="Q19" s="24"/>
      <c r="R19" s="286"/>
      <c r="S19" s="287"/>
      <c r="T19" s="23"/>
      <c r="U19" s="24"/>
    </row>
    <row r="20" spans="1:21" ht="46.5" customHeight="1">
      <c r="A20">
        <v>65</v>
      </c>
      <c r="C20" s="11">
        <v>42799</v>
      </c>
      <c r="D20" s="12" t="str">
        <f>INDEX(ｶﾚﾝﾀﾞｰ!$C$5:$QQ$44,VLOOKUP(初期入力!$D$4,初期入力!$H$3:$J$18,3,0),A20)</f>
        <v>木</v>
      </c>
      <c r="E20" s="40"/>
      <c r="F20" s="23"/>
      <c r="G20" s="12"/>
      <c r="H20" s="297"/>
      <c r="I20" s="298"/>
      <c r="J20" s="14"/>
      <c r="K20" s="12"/>
      <c r="L20" s="32"/>
      <c r="M20" s="11">
        <f t="shared" si="0"/>
        <v>42799</v>
      </c>
      <c r="N20" s="12" t="str">
        <f t="shared" si="1"/>
        <v>木</v>
      </c>
      <c r="O20" s="39">
        <f t="shared" si="2"/>
        <v>0</v>
      </c>
      <c r="P20" s="14">
        <f t="shared" si="3"/>
        <v>0</v>
      </c>
      <c r="Q20" s="24"/>
      <c r="R20" s="286"/>
      <c r="S20" s="287"/>
      <c r="T20" s="23"/>
      <c r="U20" s="24"/>
    </row>
    <row r="21" spans="1:21" ht="46.5" customHeight="1">
      <c r="A21">
        <v>66</v>
      </c>
      <c r="C21" s="11">
        <v>42800</v>
      </c>
      <c r="D21" s="12" t="str">
        <f>INDEX(ｶﾚﾝﾀﾞｰ!$C$5:$QQ$44,VLOOKUP(初期入力!$D$4,初期入力!$H$3:$J$18,3,0),A21)</f>
        <v>金</v>
      </c>
      <c r="E21" s="40"/>
      <c r="F21" s="23"/>
      <c r="G21" s="12"/>
      <c r="H21" s="297"/>
      <c r="I21" s="298"/>
      <c r="J21" s="14"/>
      <c r="K21" s="12"/>
      <c r="L21" s="32"/>
      <c r="M21" s="11">
        <f t="shared" si="0"/>
        <v>42800</v>
      </c>
      <c r="N21" s="12" t="str">
        <f t="shared" si="1"/>
        <v>金</v>
      </c>
      <c r="O21" s="39">
        <f t="shared" si="2"/>
        <v>0</v>
      </c>
      <c r="P21" s="14">
        <f t="shared" si="3"/>
        <v>0</v>
      </c>
      <c r="Q21" s="24"/>
      <c r="R21" s="286"/>
      <c r="S21" s="287"/>
      <c r="T21" s="23"/>
      <c r="U21" s="24"/>
    </row>
    <row r="22" spans="1:21" ht="46.5" customHeight="1">
      <c r="A22">
        <v>67</v>
      </c>
      <c r="C22" s="11">
        <v>42801</v>
      </c>
      <c r="D22" s="12" t="str">
        <f>INDEX(ｶﾚﾝﾀﾞｰ!$C$5:$QQ$44,VLOOKUP(初期入力!$D$4,初期入力!$H$3:$J$18,3,0),A22)</f>
        <v>土</v>
      </c>
      <c r="E22" s="40"/>
      <c r="F22" s="23"/>
      <c r="G22" s="12"/>
      <c r="H22" s="297"/>
      <c r="I22" s="298"/>
      <c r="J22" s="14"/>
      <c r="K22" s="12"/>
      <c r="L22" s="32"/>
      <c r="M22" s="11">
        <f t="shared" si="0"/>
        <v>42801</v>
      </c>
      <c r="N22" s="12" t="str">
        <f t="shared" si="1"/>
        <v>土</v>
      </c>
      <c r="O22" s="39">
        <f t="shared" si="2"/>
        <v>0</v>
      </c>
      <c r="P22" s="14">
        <f t="shared" si="3"/>
        <v>0</v>
      </c>
      <c r="Q22" s="24"/>
      <c r="R22" s="286"/>
      <c r="S22" s="287"/>
      <c r="T22" s="23"/>
      <c r="U22" s="24"/>
    </row>
    <row r="23" spans="1:21" ht="46.5" customHeight="1">
      <c r="A23">
        <v>68</v>
      </c>
      <c r="C23" s="11">
        <v>42802</v>
      </c>
      <c r="D23" s="12" t="str">
        <f>INDEX(ｶﾚﾝﾀﾞｰ!$C$5:$QQ$44,VLOOKUP(初期入力!$D$4,初期入力!$H$3:$J$18,3,0),A23)</f>
        <v>日</v>
      </c>
      <c r="E23" s="40"/>
      <c r="F23" s="23"/>
      <c r="G23" s="12"/>
      <c r="H23" s="297"/>
      <c r="I23" s="298"/>
      <c r="J23" s="14"/>
      <c r="K23" s="12"/>
      <c r="L23" s="32"/>
      <c r="M23" s="11">
        <f t="shared" si="0"/>
        <v>42802</v>
      </c>
      <c r="N23" s="12" t="str">
        <f t="shared" si="1"/>
        <v>日</v>
      </c>
      <c r="O23" s="39">
        <f t="shared" si="2"/>
        <v>0</v>
      </c>
      <c r="P23" s="14">
        <f t="shared" si="3"/>
        <v>0</v>
      </c>
      <c r="Q23" s="24"/>
      <c r="R23" s="286"/>
      <c r="S23" s="287"/>
      <c r="T23" s="23"/>
      <c r="U23" s="24"/>
    </row>
    <row r="24" spans="1:21" ht="46.5" customHeight="1">
      <c r="A24">
        <v>69</v>
      </c>
      <c r="C24" s="11">
        <v>42803</v>
      </c>
      <c r="D24" s="12" t="str">
        <f>INDEX(ｶﾚﾝﾀﾞｰ!$C$5:$QQ$44,VLOOKUP(初期入力!$D$4,初期入力!$H$3:$J$18,3,0),A24)</f>
        <v>月</v>
      </c>
      <c r="E24" s="40"/>
      <c r="F24" s="23"/>
      <c r="G24" s="12"/>
      <c r="H24" s="297"/>
      <c r="I24" s="298"/>
      <c r="J24" s="14"/>
      <c r="K24" s="12"/>
      <c r="L24" s="32"/>
      <c r="M24" s="11">
        <f t="shared" si="0"/>
        <v>42803</v>
      </c>
      <c r="N24" s="12" t="str">
        <f t="shared" si="1"/>
        <v>月</v>
      </c>
      <c r="O24" s="39">
        <f t="shared" si="2"/>
        <v>0</v>
      </c>
      <c r="P24" s="14">
        <f t="shared" si="3"/>
        <v>0</v>
      </c>
      <c r="Q24" s="24"/>
      <c r="R24" s="286"/>
      <c r="S24" s="287"/>
      <c r="T24" s="23"/>
      <c r="U24" s="24"/>
    </row>
    <row r="25" spans="1:21" ht="46.5" customHeight="1">
      <c r="A25">
        <v>70</v>
      </c>
      <c r="C25" s="11">
        <v>42804</v>
      </c>
      <c r="D25" s="12" t="str">
        <f>INDEX(ｶﾚﾝﾀﾞｰ!$C$5:$QQ$44,VLOOKUP(初期入力!$D$4,初期入力!$H$3:$J$18,3,0),A25)</f>
        <v>火</v>
      </c>
      <c r="E25" s="40"/>
      <c r="F25" s="23"/>
      <c r="G25" s="12"/>
      <c r="H25" s="297"/>
      <c r="I25" s="298"/>
      <c r="J25" s="14"/>
      <c r="K25" s="12"/>
      <c r="L25" s="32"/>
      <c r="M25" s="11">
        <f t="shared" si="0"/>
        <v>42804</v>
      </c>
      <c r="N25" s="12" t="str">
        <f t="shared" si="1"/>
        <v>火</v>
      </c>
      <c r="O25" s="39">
        <f t="shared" si="2"/>
        <v>0</v>
      </c>
      <c r="P25" s="14">
        <f t="shared" si="3"/>
        <v>0</v>
      </c>
      <c r="Q25" s="24"/>
      <c r="R25" s="286"/>
      <c r="S25" s="287"/>
      <c r="T25" s="23"/>
      <c r="U25" s="24"/>
    </row>
    <row r="26" spans="1:21" ht="46.5" customHeight="1">
      <c r="C26" s="10"/>
      <c r="D26" s="12"/>
      <c r="E26" s="40"/>
      <c r="F26" s="23"/>
      <c r="G26" s="12"/>
      <c r="H26" s="297"/>
      <c r="I26" s="298"/>
      <c r="J26" s="14"/>
      <c r="K26" s="12"/>
      <c r="L26" s="32"/>
      <c r="M26" s="11">
        <f t="shared" si="0"/>
        <v>0</v>
      </c>
      <c r="N26" s="12">
        <f t="shared" si="1"/>
        <v>0</v>
      </c>
      <c r="O26" s="39">
        <f t="shared" si="2"/>
        <v>0</v>
      </c>
      <c r="P26" s="14">
        <f t="shared" si="3"/>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71</v>
      </c>
      <c r="C36" s="11">
        <v>42805</v>
      </c>
      <c r="D36" s="12" t="str">
        <f>INDEX(ｶﾚﾝﾀﾞｰ!$C$5:$QQ$44,VLOOKUP(初期入力!$D$4,初期入力!$H$3:$J$18,3,0),A36)</f>
        <v>水</v>
      </c>
      <c r="E36" s="40"/>
      <c r="F36" s="23"/>
      <c r="G36" s="12"/>
      <c r="H36" s="297"/>
      <c r="I36" s="298"/>
      <c r="J36" s="14"/>
      <c r="K36" s="12"/>
      <c r="L36" s="32"/>
      <c r="M36" s="11">
        <f t="shared" ref="M36" si="4">C36</f>
        <v>42805</v>
      </c>
      <c r="N36" s="12" t="str">
        <f t="shared" ref="N36" si="5">D36</f>
        <v>水</v>
      </c>
      <c r="O36" s="39">
        <f>E36</f>
        <v>0</v>
      </c>
      <c r="P36" s="14">
        <f t="shared" ref="P36:P46" si="6">F36</f>
        <v>0</v>
      </c>
      <c r="Q36" s="24"/>
      <c r="R36" s="286"/>
      <c r="S36" s="287"/>
      <c r="T36" s="23"/>
      <c r="U36" s="24"/>
    </row>
    <row r="37" spans="1:21" ht="46.5" customHeight="1">
      <c r="A37">
        <v>72</v>
      </c>
      <c r="C37" s="11">
        <v>42806</v>
      </c>
      <c r="D37" s="12" t="str">
        <f>INDEX(ｶﾚﾝﾀﾞｰ!$C$5:$QQ$44,VLOOKUP(初期入力!$D$4,初期入力!$H$3:$J$18,3,0),A37)</f>
        <v>木</v>
      </c>
      <c r="E37" s="40"/>
      <c r="F37" s="23"/>
      <c r="G37" s="12"/>
      <c r="H37" s="297"/>
      <c r="I37" s="298"/>
      <c r="J37" s="14"/>
      <c r="K37" s="12"/>
      <c r="L37" s="32"/>
      <c r="M37" s="11">
        <f t="shared" ref="M37:M46" si="7">C37</f>
        <v>42806</v>
      </c>
      <c r="N37" s="12" t="str">
        <f t="shared" ref="N37:N46" si="8">D37</f>
        <v>木</v>
      </c>
      <c r="O37" s="39">
        <f t="shared" ref="O37:O46" si="9">E37</f>
        <v>0</v>
      </c>
      <c r="P37" s="14">
        <f t="shared" si="6"/>
        <v>0</v>
      </c>
      <c r="Q37" s="24"/>
      <c r="R37" s="286"/>
      <c r="S37" s="287"/>
      <c r="T37" s="23"/>
      <c r="U37" s="24"/>
    </row>
    <row r="38" spans="1:21" ht="46.5" customHeight="1">
      <c r="A38">
        <v>73</v>
      </c>
      <c r="C38" s="11">
        <v>42807</v>
      </c>
      <c r="D38" s="12" t="str">
        <f>INDEX(ｶﾚﾝﾀﾞｰ!$C$5:$QQ$44,VLOOKUP(初期入力!$D$4,初期入力!$H$3:$J$18,3,0),A38)</f>
        <v>金</v>
      </c>
      <c r="E38" s="40"/>
      <c r="F38" s="23"/>
      <c r="G38" s="10"/>
      <c r="H38" s="297"/>
      <c r="I38" s="298"/>
      <c r="J38" s="14"/>
      <c r="K38" s="12"/>
      <c r="L38" s="32"/>
      <c r="M38" s="11">
        <f t="shared" si="7"/>
        <v>42807</v>
      </c>
      <c r="N38" s="12" t="str">
        <f t="shared" si="8"/>
        <v>金</v>
      </c>
      <c r="O38" s="39">
        <f t="shared" si="9"/>
        <v>0</v>
      </c>
      <c r="P38" s="14">
        <f t="shared" si="6"/>
        <v>0</v>
      </c>
      <c r="Q38" s="24"/>
      <c r="R38" s="286"/>
      <c r="S38" s="287"/>
      <c r="T38" s="23"/>
      <c r="U38" s="24"/>
    </row>
    <row r="39" spans="1:21" ht="46.5" customHeight="1">
      <c r="A39">
        <v>74</v>
      </c>
      <c r="C39" s="11">
        <v>42808</v>
      </c>
      <c r="D39" s="12" t="str">
        <f>INDEX(ｶﾚﾝﾀﾞｰ!$C$5:$QQ$44,VLOOKUP(初期入力!$D$4,初期入力!$H$3:$J$18,3,0),A39)</f>
        <v>土</v>
      </c>
      <c r="E39" s="40"/>
      <c r="F39" s="23"/>
      <c r="G39" s="10"/>
      <c r="H39" s="297"/>
      <c r="I39" s="298"/>
      <c r="J39" s="14"/>
      <c r="K39" s="12"/>
      <c r="L39" s="32"/>
      <c r="M39" s="11">
        <f t="shared" si="7"/>
        <v>42808</v>
      </c>
      <c r="N39" s="12" t="str">
        <f t="shared" si="8"/>
        <v>土</v>
      </c>
      <c r="O39" s="39">
        <f t="shared" si="9"/>
        <v>0</v>
      </c>
      <c r="P39" s="14">
        <f t="shared" si="6"/>
        <v>0</v>
      </c>
      <c r="Q39" s="24"/>
      <c r="R39" s="286"/>
      <c r="S39" s="287"/>
      <c r="T39" s="23"/>
      <c r="U39" s="24"/>
    </row>
    <row r="40" spans="1:21" ht="46.5" customHeight="1">
      <c r="A40">
        <v>75</v>
      </c>
      <c r="C40" s="11">
        <v>42809</v>
      </c>
      <c r="D40" s="12" t="str">
        <f>INDEX(ｶﾚﾝﾀﾞｰ!$C$5:$QQ$44,VLOOKUP(初期入力!$D$4,初期入力!$H$3:$J$18,3,0),A40)</f>
        <v>日</v>
      </c>
      <c r="E40" s="40"/>
      <c r="F40" s="23"/>
      <c r="G40" s="12"/>
      <c r="H40" s="297"/>
      <c r="I40" s="298"/>
      <c r="J40" s="14"/>
      <c r="K40" s="12"/>
      <c r="L40" s="32"/>
      <c r="M40" s="11">
        <f t="shared" si="7"/>
        <v>42809</v>
      </c>
      <c r="N40" s="12" t="str">
        <f t="shared" si="8"/>
        <v>日</v>
      </c>
      <c r="O40" s="39">
        <f t="shared" si="9"/>
        <v>0</v>
      </c>
      <c r="P40" s="14">
        <f t="shared" si="6"/>
        <v>0</v>
      </c>
      <c r="Q40" s="24"/>
      <c r="R40" s="286"/>
      <c r="S40" s="287"/>
      <c r="T40" s="23"/>
      <c r="U40" s="24"/>
    </row>
    <row r="41" spans="1:21" ht="46.5" customHeight="1">
      <c r="A41">
        <v>76</v>
      </c>
      <c r="C41" s="11">
        <v>42810</v>
      </c>
      <c r="D41" s="12" t="str">
        <f>INDEX(ｶﾚﾝﾀﾞｰ!$C$5:$QQ$44,VLOOKUP(初期入力!$D$4,初期入力!$H$3:$J$18,3,0),A41)</f>
        <v>月</v>
      </c>
      <c r="E41" s="40"/>
      <c r="F41" s="23"/>
      <c r="G41" s="12"/>
      <c r="H41" s="297"/>
      <c r="I41" s="298"/>
      <c r="J41" s="14"/>
      <c r="K41" s="12"/>
      <c r="L41" s="32"/>
      <c r="M41" s="11">
        <f t="shared" si="7"/>
        <v>42810</v>
      </c>
      <c r="N41" s="12" t="str">
        <f t="shared" si="8"/>
        <v>月</v>
      </c>
      <c r="O41" s="39">
        <f t="shared" si="9"/>
        <v>0</v>
      </c>
      <c r="P41" s="14">
        <f t="shared" si="6"/>
        <v>0</v>
      </c>
      <c r="Q41" s="24"/>
      <c r="R41" s="286"/>
      <c r="S41" s="287"/>
      <c r="T41" s="23"/>
      <c r="U41" s="24"/>
    </row>
    <row r="42" spans="1:21" ht="46.5" customHeight="1">
      <c r="A42">
        <v>77</v>
      </c>
      <c r="C42" s="11">
        <v>42811</v>
      </c>
      <c r="D42" s="12" t="str">
        <f>INDEX(ｶﾚﾝﾀﾞｰ!$C$5:$QQ$44,VLOOKUP(初期入力!$D$4,初期入力!$H$3:$J$18,3,0),A42)</f>
        <v>火</v>
      </c>
      <c r="E42" s="40"/>
      <c r="F42" s="23"/>
      <c r="G42" s="12"/>
      <c r="H42" s="297"/>
      <c r="I42" s="298"/>
      <c r="J42" s="14"/>
      <c r="K42" s="12"/>
      <c r="L42" s="32"/>
      <c r="M42" s="11">
        <f t="shared" si="7"/>
        <v>42811</v>
      </c>
      <c r="N42" s="12" t="str">
        <f t="shared" si="8"/>
        <v>火</v>
      </c>
      <c r="O42" s="39">
        <f t="shared" si="9"/>
        <v>0</v>
      </c>
      <c r="P42" s="14">
        <f t="shared" si="6"/>
        <v>0</v>
      </c>
      <c r="Q42" s="24"/>
      <c r="R42" s="286"/>
      <c r="S42" s="287"/>
      <c r="T42" s="23"/>
      <c r="U42" s="24"/>
    </row>
    <row r="43" spans="1:21" ht="46.5" customHeight="1">
      <c r="A43">
        <v>78</v>
      </c>
      <c r="C43" s="11">
        <v>42812</v>
      </c>
      <c r="D43" s="12" t="str">
        <f>INDEX(ｶﾚﾝﾀﾞｰ!$C$5:$QQ$44,VLOOKUP(初期入力!$D$4,初期入力!$H$3:$J$18,3,0),A43)</f>
        <v>水</v>
      </c>
      <c r="E43" s="40"/>
      <c r="F43" s="23"/>
      <c r="G43" s="12"/>
      <c r="H43" s="297"/>
      <c r="I43" s="298"/>
      <c r="J43" s="14"/>
      <c r="K43" s="12"/>
      <c r="L43" s="32"/>
      <c r="M43" s="11">
        <f t="shared" si="7"/>
        <v>42812</v>
      </c>
      <c r="N43" s="12" t="str">
        <f t="shared" si="8"/>
        <v>水</v>
      </c>
      <c r="O43" s="39">
        <f t="shared" si="9"/>
        <v>0</v>
      </c>
      <c r="P43" s="14">
        <f t="shared" si="6"/>
        <v>0</v>
      </c>
      <c r="Q43" s="24"/>
      <c r="R43" s="286"/>
      <c r="S43" s="287"/>
      <c r="T43" s="23"/>
      <c r="U43" s="24"/>
    </row>
    <row r="44" spans="1:21" ht="46.5" customHeight="1">
      <c r="A44">
        <v>79</v>
      </c>
      <c r="C44" s="11">
        <v>42813</v>
      </c>
      <c r="D44" s="12" t="str">
        <f>INDEX(ｶﾚﾝﾀﾞｰ!$C$5:$QQ$44,VLOOKUP(初期入力!$D$4,初期入力!$H$3:$J$18,3,0),A44)</f>
        <v>木</v>
      </c>
      <c r="E44" s="40"/>
      <c r="F44" s="23"/>
      <c r="G44" s="12"/>
      <c r="H44" s="297"/>
      <c r="I44" s="298"/>
      <c r="J44" s="14"/>
      <c r="K44" s="12"/>
      <c r="L44" s="32"/>
      <c r="M44" s="11">
        <f t="shared" si="7"/>
        <v>42813</v>
      </c>
      <c r="N44" s="12" t="str">
        <f t="shared" si="8"/>
        <v>木</v>
      </c>
      <c r="O44" s="39">
        <f t="shared" si="9"/>
        <v>0</v>
      </c>
      <c r="P44" s="14">
        <f t="shared" si="6"/>
        <v>0</v>
      </c>
      <c r="Q44" s="24"/>
      <c r="R44" s="286"/>
      <c r="S44" s="287"/>
      <c r="T44" s="23"/>
      <c r="U44" s="24"/>
    </row>
    <row r="45" spans="1:21" ht="46.5" customHeight="1">
      <c r="A45">
        <v>80</v>
      </c>
      <c r="C45" s="11">
        <v>42814</v>
      </c>
      <c r="D45" s="12" t="str">
        <f>INDEX(ｶﾚﾝﾀﾞｰ!$C$5:$QQ$44,VLOOKUP(初期入力!$D$4,初期入力!$H$3:$J$18,3,0),A45)</f>
        <v>金</v>
      </c>
      <c r="E45" s="40"/>
      <c r="F45" s="23"/>
      <c r="G45" s="12"/>
      <c r="H45" s="297"/>
      <c r="I45" s="298"/>
      <c r="J45" s="14"/>
      <c r="K45" s="12"/>
      <c r="L45" s="32"/>
      <c r="M45" s="11">
        <f t="shared" si="7"/>
        <v>42814</v>
      </c>
      <c r="N45" s="12" t="str">
        <f t="shared" si="8"/>
        <v>金</v>
      </c>
      <c r="O45" s="39">
        <f t="shared" si="9"/>
        <v>0</v>
      </c>
      <c r="P45" s="14">
        <f t="shared" si="6"/>
        <v>0</v>
      </c>
      <c r="Q45" s="24"/>
      <c r="R45" s="286"/>
      <c r="S45" s="287"/>
      <c r="T45" s="23"/>
      <c r="U45" s="24"/>
    </row>
    <row r="46" spans="1:21" ht="46.5" customHeight="1">
      <c r="C46" s="10"/>
      <c r="D46" s="12"/>
      <c r="E46" s="40"/>
      <c r="F46" s="23"/>
      <c r="G46" s="12"/>
      <c r="H46" s="297"/>
      <c r="I46" s="298"/>
      <c r="J46" s="14"/>
      <c r="K46" s="12"/>
      <c r="L46" s="32"/>
      <c r="M46" s="11">
        <f t="shared" si="7"/>
        <v>0</v>
      </c>
      <c r="N46" s="12">
        <f t="shared" si="8"/>
        <v>0</v>
      </c>
      <c r="O46" s="39">
        <f t="shared" si="9"/>
        <v>0</v>
      </c>
      <c r="P46" s="14">
        <f t="shared" si="6"/>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81</v>
      </c>
      <c r="C56" s="11">
        <v>42815</v>
      </c>
      <c r="D56" s="12" t="str">
        <f>INDEX(ｶﾚﾝﾀﾞｰ!$C$5:$QQ$44,VLOOKUP(初期入力!$D$4,初期入力!$H$3:$J$18,3,0),A56)</f>
        <v>土</v>
      </c>
      <c r="E56" s="40"/>
      <c r="F56" s="23"/>
      <c r="G56" s="12"/>
      <c r="H56" s="297"/>
      <c r="I56" s="298"/>
      <c r="J56" s="14"/>
      <c r="K56" s="12"/>
      <c r="L56" s="32"/>
      <c r="M56" s="11">
        <f t="shared" ref="M56:M66" si="10">C56</f>
        <v>42815</v>
      </c>
      <c r="N56" s="12" t="str">
        <f t="shared" ref="N56:N66" si="11">D56</f>
        <v>土</v>
      </c>
      <c r="O56" s="39">
        <f>E56</f>
        <v>0</v>
      </c>
      <c r="P56" s="14">
        <f t="shared" ref="P56:P66" si="12">F56</f>
        <v>0</v>
      </c>
      <c r="Q56" s="24"/>
      <c r="R56" s="286"/>
      <c r="S56" s="287"/>
      <c r="T56" s="23"/>
      <c r="U56" s="24"/>
    </row>
    <row r="57" spans="1:21" ht="46.5" customHeight="1">
      <c r="A57">
        <v>82</v>
      </c>
      <c r="C57" s="11">
        <v>42816</v>
      </c>
      <c r="D57" s="12" t="str">
        <f>INDEX(ｶﾚﾝﾀﾞｰ!$C$5:$QQ$44,VLOOKUP(初期入力!$D$4,初期入力!$H$3:$J$18,3,0),A57)</f>
        <v>日</v>
      </c>
      <c r="E57" s="40"/>
      <c r="F57" s="23"/>
      <c r="G57" s="12"/>
      <c r="H57" s="297"/>
      <c r="I57" s="298"/>
      <c r="J57" s="14"/>
      <c r="K57" s="12"/>
      <c r="L57" s="32"/>
      <c r="M57" s="11">
        <f t="shared" si="10"/>
        <v>42816</v>
      </c>
      <c r="N57" s="12" t="str">
        <f t="shared" si="11"/>
        <v>日</v>
      </c>
      <c r="O57" s="39">
        <f t="shared" ref="O57:O66" si="13">E57</f>
        <v>0</v>
      </c>
      <c r="P57" s="14">
        <f t="shared" si="12"/>
        <v>0</v>
      </c>
      <c r="Q57" s="24"/>
      <c r="R57" s="286"/>
      <c r="S57" s="287"/>
      <c r="T57" s="23"/>
      <c r="U57" s="24"/>
    </row>
    <row r="58" spans="1:21" ht="46.5" customHeight="1">
      <c r="A58">
        <v>83</v>
      </c>
      <c r="C58" s="11">
        <v>42817</v>
      </c>
      <c r="D58" s="12" t="str">
        <f>INDEX(ｶﾚﾝﾀﾞｰ!$C$5:$QQ$44,VLOOKUP(初期入力!$D$4,初期入力!$H$3:$J$18,3,0),A58)</f>
        <v>月</v>
      </c>
      <c r="E58" s="40"/>
      <c r="F58" s="23"/>
      <c r="G58" s="10"/>
      <c r="H58" s="297"/>
      <c r="I58" s="298"/>
      <c r="J58" s="14"/>
      <c r="K58" s="12"/>
      <c r="L58" s="32"/>
      <c r="M58" s="11">
        <f t="shared" si="10"/>
        <v>42817</v>
      </c>
      <c r="N58" s="12" t="str">
        <f t="shared" si="11"/>
        <v>月</v>
      </c>
      <c r="O58" s="39">
        <f t="shared" si="13"/>
        <v>0</v>
      </c>
      <c r="P58" s="14">
        <f t="shared" si="12"/>
        <v>0</v>
      </c>
      <c r="Q58" s="24"/>
      <c r="R58" s="286"/>
      <c r="S58" s="287"/>
      <c r="T58" s="23"/>
      <c r="U58" s="24"/>
    </row>
    <row r="59" spans="1:21" ht="46.5" customHeight="1">
      <c r="A59">
        <v>84</v>
      </c>
      <c r="C59" s="11">
        <v>42818</v>
      </c>
      <c r="D59" s="12" t="str">
        <f>INDEX(ｶﾚﾝﾀﾞｰ!$C$5:$QQ$44,VLOOKUP(初期入力!$D$4,初期入力!$H$3:$J$18,3,0),A59)</f>
        <v>火</v>
      </c>
      <c r="E59" s="40"/>
      <c r="F59" s="23"/>
      <c r="G59" s="10"/>
      <c r="H59" s="297"/>
      <c r="I59" s="298"/>
      <c r="J59" s="14"/>
      <c r="K59" s="12"/>
      <c r="L59" s="32"/>
      <c r="M59" s="11">
        <f t="shared" si="10"/>
        <v>42818</v>
      </c>
      <c r="N59" s="12" t="str">
        <f t="shared" si="11"/>
        <v>火</v>
      </c>
      <c r="O59" s="39">
        <f t="shared" si="13"/>
        <v>0</v>
      </c>
      <c r="P59" s="14">
        <f t="shared" si="12"/>
        <v>0</v>
      </c>
      <c r="Q59" s="24"/>
      <c r="R59" s="286"/>
      <c r="S59" s="287"/>
      <c r="T59" s="23"/>
      <c r="U59" s="24"/>
    </row>
    <row r="60" spans="1:21" ht="46.5" customHeight="1">
      <c r="A60">
        <v>85</v>
      </c>
      <c r="C60" s="11">
        <v>42819</v>
      </c>
      <c r="D60" s="12" t="str">
        <f>INDEX(ｶﾚﾝﾀﾞｰ!$C$5:$QQ$44,VLOOKUP(初期入力!$D$4,初期入力!$H$3:$J$18,3,0),A60)</f>
        <v>水</v>
      </c>
      <c r="E60" s="40"/>
      <c r="F60" s="23"/>
      <c r="G60" s="12"/>
      <c r="H60" s="297"/>
      <c r="I60" s="298"/>
      <c r="J60" s="14"/>
      <c r="K60" s="12"/>
      <c r="L60" s="32"/>
      <c r="M60" s="11">
        <f t="shared" si="10"/>
        <v>42819</v>
      </c>
      <c r="N60" s="12" t="str">
        <f t="shared" si="11"/>
        <v>水</v>
      </c>
      <c r="O60" s="39">
        <f t="shared" si="13"/>
        <v>0</v>
      </c>
      <c r="P60" s="14">
        <f t="shared" si="12"/>
        <v>0</v>
      </c>
      <c r="Q60" s="24"/>
      <c r="R60" s="286"/>
      <c r="S60" s="287"/>
      <c r="T60" s="23"/>
      <c r="U60" s="24"/>
    </row>
    <row r="61" spans="1:21" ht="46.5" customHeight="1">
      <c r="A61">
        <v>86</v>
      </c>
      <c r="C61" s="11">
        <v>42820</v>
      </c>
      <c r="D61" s="12" t="str">
        <f>INDEX(ｶﾚﾝﾀﾞｰ!$C$5:$QQ$44,VLOOKUP(初期入力!$D$4,初期入力!$H$3:$J$18,3,0),A61)</f>
        <v>木</v>
      </c>
      <c r="E61" s="40"/>
      <c r="F61" s="23"/>
      <c r="G61" s="12"/>
      <c r="H61" s="297"/>
      <c r="I61" s="298"/>
      <c r="J61" s="14"/>
      <c r="K61" s="12"/>
      <c r="L61" s="32"/>
      <c r="M61" s="11">
        <f t="shared" si="10"/>
        <v>42820</v>
      </c>
      <c r="N61" s="12" t="str">
        <f t="shared" si="11"/>
        <v>木</v>
      </c>
      <c r="O61" s="39">
        <f t="shared" si="13"/>
        <v>0</v>
      </c>
      <c r="P61" s="14">
        <f t="shared" si="12"/>
        <v>0</v>
      </c>
      <c r="Q61" s="24"/>
      <c r="R61" s="286"/>
      <c r="S61" s="287"/>
      <c r="T61" s="23"/>
      <c r="U61" s="24"/>
    </row>
    <row r="62" spans="1:21" ht="46.5" customHeight="1">
      <c r="A62">
        <v>87</v>
      </c>
      <c r="C62" s="11">
        <v>42821</v>
      </c>
      <c r="D62" s="12" t="str">
        <f>INDEX(ｶﾚﾝﾀﾞｰ!$C$5:$QQ$44,VLOOKUP(初期入力!$D$4,初期入力!$H$3:$J$18,3,0),A62)</f>
        <v>金</v>
      </c>
      <c r="E62" s="40"/>
      <c r="F62" s="23"/>
      <c r="G62" s="12"/>
      <c r="H62" s="297"/>
      <c r="I62" s="298"/>
      <c r="J62" s="14"/>
      <c r="K62" s="12"/>
      <c r="L62" s="32"/>
      <c r="M62" s="11">
        <f t="shared" si="10"/>
        <v>42821</v>
      </c>
      <c r="N62" s="12" t="str">
        <f t="shared" si="11"/>
        <v>金</v>
      </c>
      <c r="O62" s="39">
        <f t="shared" si="13"/>
        <v>0</v>
      </c>
      <c r="P62" s="14">
        <f t="shared" si="12"/>
        <v>0</v>
      </c>
      <c r="Q62" s="24"/>
      <c r="R62" s="286"/>
      <c r="S62" s="287"/>
      <c r="T62" s="23"/>
      <c r="U62" s="24"/>
    </row>
    <row r="63" spans="1:21" ht="46.5" customHeight="1">
      <c r="A63">
        <v>88</v>
      </c>
      <c r="C63" s="11">
        <v>42822</v>
      </c>
      <c r="D63" s="12" t="str">
        <f>INDEX(ｶﾚﾝﾀﾞｰ!$C$5:$QQ$44,VLOOKUP(初期入力!$D$4,初期入力!$H$3:$J$18,3,0),A63)</f>
        <v>土</v>
      </c>
      <c r="E63" s="40"/>
      <c r="F63" s="23"/>
      <c r="G63" s="12"/>
      <c r="H63" s="297"/>
      <c r="I63" s="298"/>
      <c r="J63" s="14"/>
      <c r="K63" s="12"/>
      <c r="L63" s="32"/>
      <c r="M63" s="11">
        <f t="shared" si="10"/>
        <v>42822</v>
      </c>
      <c r="N63" s="12" t="str">
        <f t="shared" si="11"/>
        <v>土</v>
      </c>
      <c r="O63" s="39">
        <f t="shared" si="13"/>
        <v>0</v>
      </c>
      <c r="P63" s="14">
        <f t="shared" si="12"/>
        <v>0</v>
      </c>
      <c r="Q63" s="24"/>
      <c r="R63" s="286"/>
      <c r="S63" s="287"/>
      <c r="T63" s="23"/>
      <c r="U63" s="24"/>
    </row>
    <row r="64" spans="1:21" ht="46.5" customHeight="1">
      <c r="A64">
        <v>89</v>
      </c>
      <c r="C64" s="11">
        <v>42823</v>
      </c>
      <c r="D64" s="12" t="str">
        <f>INDEX(ｶﾚﾝﾀﾞｰ!$C$5:$QQ$44,VLOOKUP(初期入力!$D$4,初期入力!$H$3:$J$18,3,0),A64)</f>
        <v>日</v>
      </c>
      <c r="E64" s="40"/>
      <c r="F64" s="23"/>
      <c r="G64" s="12"/>
      <c r="H64" s="297"/>
      <c r="I64" s="298"/>
      <c r="J64" s="14"/>
      <c r="K64" s="12"/>
      <c r="L64" s="32"/>
      <c r="M64" s="11">
        <f t="shared" si="10"/>
        <v>42823</v>
      </c>
      <c r="N64" s="12" t="str">
        <f t="shared" si="11"/>
        <v>日</v>
      </c>
      <c r="O64" s="39">
        <f t="shared" si="13"/>
        <v>0</v>
      </c>
      <c r="P64" s="14">
        <f t="shared" si="12"/>
        <v>0</v>
      </c>
      <c r="Q64" s="24"/>
      <c r="R64" s="286"/>
      <c r="S64" s="287"/>
      <c r="T64" s="23"/>
      <c r="U64" s="24"/>
    </row>
    <row r="65" spans="1:21" ht="46.5" customHeight="1">
      <c r="A65">
        <v>90</v>
      </c>
      <c r="C65" s="11">
        <v>42824</v>
      </c>
      <c r="D65" s="12" t="str">
        <f>INDEX(ｶﾚﾝﾀﾞｰ!$C$5:$QQ$44,VLOOKUP(初期入力!$D$4,初期入力!$H$3:$J$18,3,0),A65)</f>
        <v>月</v>
      </c>
      <c r="E65" s="40"/>
      <c r="F65" s="23"/>
      <c r="G65" s="12"/>
      <c r="H65" s="297"/>
      <c r="I65" s="298"/>
      <c r="J65" s="14"/>
      <c r="K65" s="12"/>
      <c r="L65" s="32"/>
      <c r="M65" s="11">
        <f t="shared" si="10"/>
        <v>42824</v>
      </c>
      <c r="N65" s="12" t="str">
        <f t="shared" si="11"/>
        <v>月</v>
      </c>
      <c r="O65" s="39">
        <f t="shared" si="13"/>
        <v>0</v>
      </c>
      <c r="P65" s="14">
        <f t="shared" si="12"/>
        <v>0</v>
      </c>
      <c r="Q65" s="24"/>
      <c r="R65" s="286"/>
      <c r="S65" s="287"/>
      <c r="T65" s="23"/>
      <c r="U65" s="24"/>
    </row>
    <row r="66" spans="1:21" ht="46.5" customHeight="1">
      <c r="A66">
        <v>91</v>
      </c>
      <c r="C66" s="11">
        <v>42825</v>
      </c>
      <c r="D66" s="12" t="str">
        <f>INDEX(ｶﾚﾝﾀﾞｰ!$C$5:$QQ$44,VLOOKUP(初期入力!$D$4,初期入力!$H$3:$J$18,3,0),A66)</f>
        <v>火</v>
      </c>
      <c r="E66" s="40"/>
      <c r="F66" s="23"/>
      <c r="G66" s="12"/>
      <c r="H66" s="297"/>
      <c r="I66" s="298"/>
      <c r="J66" s="14"/>
      <c r="K66" s="12"/>
      <c r="L66" s="32"/>
      <c r="M66" s="11">
        <f t="shared" si="10"/>
        <v>42825</v>
      </c>
      <c r="N66" s="12" t="str">
        <f t="shared" si="11"/>
        <v>火</v>
      </c>
      <c r="O66" s="39">
        <f t="shared" si="13"/>
        <v>0</v>
      </c>
      <c r="P66" s="14">
        <f t="shared" si="12"/>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58:I58"/>
    <mergeCell ref="R58:S58"/>
    <mergeCell ref="H59:I59"/>
    <mergeCell ref="R59:S59"/>
    <mergeCell ref="H60:I60"/>
    <mergeCell ref="R60:S60"/>
    <mergeCell ref="H64:I64"/>
    <mergeCell ref="R64:S64"/>
    <mergeCell ref="H65:I65"/>
    <mergeCell ref="R65:S65"/>
    <mergeCell ref="H66:I66"/>
    <mergeCell ref="R66:S66"/>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E12:F13"/>
    <mergeCell ref="G12:K13"/>
    <mergeCell ref="E14:F15"/>
    <mergeCell ref="G14:G15"/>
    <mergeCell ref="H14:J15"/>
    <mergeCell ref="R23:S23"/>
    <mergeCell ref="R24:S24"/>
    <mergeCell ref="R25:S25"/>
    <mergeCell ref="R26:S26"/>
    <mergeCell ref="M12:M15"/>
    <mergeCell ref="R16:S16"/>
    <mergeCell ref="R17:S17"/>
    <mergeCell ref="R18:S18"/>
    <mergeCell ref="R19:S19"/>
    <mergeCell ref="R20:S20"/>
    <mergeCell ref="R21:S21"/>
    <mergeCell ref="R22:S22"/>
    <mergeCell ref="N12:N15"/>
  </mergeCells>
  <phoneticPr fontId="2"/>
  <dataValidations count="2">
    <dataValidation type="list" allowBlank="1" showInputMessage="1" showErrorMessage="1" sqref="Q16:Q26 Q56:Q66 Q36:Q46" xr:uid="{00000000-0002-0000-0300-000000000000}">
      <formula1>$X$5:$X$7</formula1>
    </dataValidation>
    <dataValidation type="list" allowBlank="1" showInputMessage="1" showErrorMessage="1" sqref="F16:F26 T16:T26 F36:F46 T36:T46 F56:F66 T56:T66" xr:uid="{00000000-0002-0000-03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workbookViewId="0">
      <pane ySplit="15" topLeftCell="A61" activePane="bottomLeft" state="frozen"/>
      <selection activeCell="V18" sqref="V18"/>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92</v>
      </c>
      <c r="C16" s="11">
        <v>42826</v>
      </c>
      <c r="D16" s="12" t="str">
        <f>INDEX(ｶﾚﾝﾀﾞｰ!$C$5:$QQ$44,VLOOKUP(初期入力!$D$4,初期入力!$H$3:$J$18,3,0),A16)</f>
        <v>水</v>
      </c>
      <c r="E16" s="40"/>
      <c r="F16" s="23"/>
      <c r="G16" s="12"/>
      <c r="H16" s="297"/>
      <c r="I16" s="298"/>
      <c r="J16" s="14"/>
      <c r="K16" s="12"/>
      <c r="L16" s="32"/>
      <c r="M16" s="11">
        <f>C16</f>
        <v>42826</v>
      </c>
      <c r="N16" s="12" t="str">
        <f>D16</f>
        <v>水</v>
      </c>
      <c r="O16" s="39">
        <f>E16</f>
        <v>0</v>
      </c>
      <c r="P16" s="14">
        <f>F16</f>
        <v>0</v>
      </c>
      <c r="Q16" s="24"/>
      <c r="R16" s="286"/>
      <c r="S16" s="287"/>
      <c r="T16" s="23"/>
      <c r="U16" s="24"/>
    </row>
    <row r="17" spans="1:21" ht="46.5" customHeight="1">
      <c r="A17">
        <v>93</v>
      </c>
      <c r="C17" s="11">
        <v>42827</v>
      </c>
      <c r="D17" s="12" t="str">
        <f>INDEX(ｶﾚﾝﾀﾞｰ!$C$5:$QQ$44,VLOOKUP(初期入力!$D$4,初期入力!$H$3:$J$18,3,0),A17)</f>
        <v>木</v>
      </c>
      <c r="E17" s="40"/>
      <c r="F17" s="23"/>
      <c r="G17" s="12"/>
      <c r="H17" s="297"/>
      <c r="I17" s="298"/>
      <c r="J17" s="14"/>
      <c r="K17" s="12"/>
      <c r="L17" s="32"/>
      <c r="M17" s="11">
        <f t="shared" ref="M17:P26" si="0">C17</f>
        <v>42827</v>
      </c>
      <c r="N17" s="12" t="str">
        <f t="shared" si="0"/>
        <v>木</v>
      </c>
      <c r="O17" s="39">
        <f t="shared" si="0"/>
        <v>0</v>
      </c>
      <c r="P17" s="14">
        <f t="shared" si="0"/>
        <v>0</v>
      </c>
      <c r="Q17" s="24"/>
      <c r="R17" s="286"/>
      <c r="S17" s="287"/>
      <c r="T17" s="23"/>
      <c r="U17" s="24"/>
    </row>
    <row r="18" spans="1:21" ht="46.5" customHeight="1">
      <c r="A18">
        <v>94</v>
      </c>
      <c r="C18" s="11">
        <v>42828</v>
      </c>
      <c r="D18" s="12" t="str">
        <f>INDEX(ｶﾚﾝﾀﾞｰ!$C$5:$QQ$44,VLOOKUP(初期入力!$D$4,初期入力!$H$3:$J$18,3,0),A18)</f>
        <v>金</v>
      </c>
      <c r="E18" s="40"/>
      <c r="F18" s="23"/>
      <c r="G18" s="10"/>
      <c r="H18" s="297"/>
      <c r="I18" s="298"/>
      <c r="J18" s="14"/>
      <c r="K18" s="12"/>
      <c r="L18" s="32"/>
      <c r="M18" s="11">
        <f t="shared" si="0"/>
        <v>42828</v>
      </c>
      <c r="N18" s="12" t="str">
        <f t="shared" si="0"/>
        <v>金</v>
      </c>
      <c r="O18" s="39">
        <f t="shared" si="0"/>
        <v>0</v>
      </c>
      <c r="P18" s="14">
        <f t="shared" si="0"/>
        <v>0</v>
      </c>
      <c r="Q18" s="24"/>
      <c r="R18" s="286"/>
      <c r="S18" s="287"/>
      <c r="T18" s="23"/>
      <c r="U18" s="24"/>
    </row>
    <row r="19" spans="1:21" ht="46.5" customHeight="1">
      <c r="A19">
        <v>95</v>
      </c>
      <c r="C19" s="11">
        <v>42829</v>
      </c>
      <c r="D19" s="12" t="str">
        <f>INDEX(ｶﾚﾝﾀﾞｰ!$C$5:$QQ$44,VLOOKUP(初期入力!$D$4,初期入力!$H$3:$J$18,3,0),A19)</f>
        <v>土</v>
      </c>
      <c r="E19" s="40"/>
      <c r="F19" s="23"/>
      <c r="G19" s="10"/>
      <c r="H19" s="297"/>
      <c r="I19" s="298"/>
      <c r="J19" s="14"/>
      <c r="K19" s="12"/>
      <c r="L19" s="32"/>
      <c r="M19" s="11">
        <f t="shared" si="0"/>
        <v>42829</v>
      </c>
      <c r="N19" s="12" t="str">
        <f t="shared" si="0"/>
        <v>土</v>
      </c>
      <c r="O19" s="39">
        <f t="shared" si="0"/>
        <v>0</v>
      </c>
      <c r="P19" s="14">
        <f t="shared" si="0"/>
        <v>0</v>
      </c>
      <c r="Q19" s="24"/>
      <c r="R19" s="286"/>
      <c r="S19" s="287"/>
      <c r="T19" s="23"/>
      <c r="U19" s="24"/>
    </row>
    <row r="20" spans="1:21" ht="46.5" customHeight="1">
      <c r="A20">
        <v>96</v>
      </c>
      <c r="C20" s="11">
        <v>42830</v>
      </c>
      <c r="D20" s="12" t="str">
        <f>INDEX(ｶﾚﾝﾀﾞｰ!$C$5:$QQ$44,VLOOKUP(初期入力!$D$4,初期入力!$H$3:$J$18,3,0),A20)</f>
        <v>日</v>
      </c>
      <c r="E20" s="40"/>
      <c r="F20" s="23"/>
      <c r="G20" s="12"/>
      <c r="H20" s="297"/>
      <c r="I20" s="298"/>
      <c r="J20" s="14"/>
      <c r="K20" s="12"/>
      <c r="L20" s="32"/>
      <c r="M20" s="11">
        <f t="shared" si="0"/>
        <v>42830</v>
      </c>
      <c r="N20" s="12" t="str">
        <f t="shared" si="0"/>
        <v>日</v>
      </c>
      <c r="O20" s="39">
        <f t="shared" si="0"/>
        <v>0</v>
      </c>
      <c r="P20" s="14">
        <f t="shared" si="0"/>
        <v>0</v>
      </c>
      <c r="Q20" s="24"/>
      <c r="R20" s="286"/>
      <c r="S20" s="287"/>
      <c r="T20" s="23"/>
      <c r="U20" s="24"/>
    </row>
    <row r="21" spans="1:21" ht="46.5" customHeight="1">
      <c r="A21">
        <v>97</v>
      </c>
      <c r="C21" s="11">
        <v>42831</v>
      </c>
      <c r="D21" s="12" t="str">
        <f>INDEX(ｶﾚﾝﾀﾞｰ!$C$5:$QQ$44,VLOOKUP(初期入力!$D$4,初期入力!$H$3:$J$18,3,0),A21)</f>
        <v>月</v>
      </c>
      <c r="E21" s="40"/>
      <c r="F21" s="23"/>
      <c r="G21" s="12"/>
      <c r="H21" s="297"/>
      <c r="I21" s="298"/>
      <c r="J21" s="14"/>
      <c r="K21" s="12"/>
      <c r="L21" s="32"/>
      <c r="M21" s="11">
        <f t="shared" si="0"/>
        <v>42831</v>
      </c>
      <c r="N21" s="12" t="str">
        <f t="shared" si="0"/>
        <v>月</v>
      </c>
      <c r="O21" s="39">
        <f t="shared" si="0"/>
        <v>0</v>
      </c>
      <c r="P21" s="14">
        <f t="shared" si="0"/>
        <v>0</v>
      </c>
      <c r="Q21" s="24"/>
      <c r="R21" s="286"/>
      <c r="S21" s="287"/>
      <c r="T21" s="23"/>
      <c r="U21" s="24"/>
    </row>
    <row r="22" spans="1:21" ht="46.5" customHeight="1">
      <c r="A22">
        <v>98</v>
      </c>
      <c r="C22" s="11">
        <v>42832</v>
      </c>
      <c r="D22" s="12" t="str">
        <f>INDEX(ｶﾚﾝﾀﾞｰ!$C$5:$QQ$44,VLOOKUP(初期入力!$D$4,初期入力!$H$3:$J$18,3,0),A22)</f>
        <v>火</v>
      </c>
      <c r="E22" s="40"/>
      <c r="F22" s="23"/>
      <c r="G22" s="12"/>
      <c r="H22" s="297"/>
      <c r="I22" s="298"/>
      <c r="J22" s="14"/>
      <c r="K22" s="12"/>
      <c r="L22" s="32"/>
      <c r="M22" s="11">
        <f t="shared" si="0"/>
        <v>42832</v>
      </c>
      <c r="N22" s="12" t="str">
        <f t="shared" si="0"/>
        <v>火</v>
      </c>
      <c r="O22" s="39">
        <f t="shared" si="0"/>
        <v>0</v>
      </c>
      <c r="P22" s="14">
        <f t="shared" si="0"/>
        <v>0</v>
      </c>
      <c r="Q22" s="24"/>
      <c r="R22" s="286"/>
      <c r="S22" s="287"/>
      <c r="T22" s="23"/>
      <c r="U22" s="24"/>
    </row>
    <row r="23" spans="1:21" ht="46.5" customHeight="1">
      <c r="A23">
        <v>99</v>
      </c>
      <c r="C23" s="11">
        <v>42833</v>
      </c>
      <c r="D23" s="12" t="str">
        <f>INDEX(ｶﾚﾝﾀﾞｰ!$C$5:$QQ$44,VLOOKUP(初期入力!$D$4,初期入力!$H$3:$J$18,3,0),A23)</f>
        <v>水</v>
      </c>
      <c r="E23" s="40"/>
      <c r="F23" s="23"/>
      <c r="G23" s="12"/>
      <c r="H23" s="297"/>
      <c r="I23" s="298"/>
      <c r="J23" s="14"/>
      <c r="K23" s="12"/>
      <c r="L23" s="32"/>
      <c r="M23" s="11">
        <f t="shared" si="0"/>
        <v>42833</v>
      </c>
      <c r="N23" s="12" t="str">
        <f t="shared" si="0"/>
        <v>水</v>
      </c>
      <c r="O23" s="39">
        <f t="shared" si="0"/>
        <v>0</v>
      </c>
      <c r="P23" s="14">
        <f t="shared" si="0"/>
        <v>0</v>
      </c>
      <c r="Q23" s="24"/>
      <c r="R23" s="286"/>
      <c r="S23" s="287"/>
      <c r="T23" s="23"/>
      <c r="U23" s="24"/>
    </row>
    <row r="24" spans="1:21" ht="46.5" customHeight="1">
      <c r="A24">
        <v>100</v>
      </c>
      <c r="C24" s="11">
        <v>42834</v>
      </c>
      <c r="D24" s="12" t="str">
        <f>INDEX(ｶﾚﾝﾀﾞｰ!$C$5:$QQ$44,VLOOKUP(初期入力!$D$4,初期入力!$H$3:$J$18,3,0),A24)</f>
        <v>木</v>
      </c>
      <c r="E24" s="40"/>
      <c r="F24" s="23"/>
      <c r="G24" s="12"/>
      <c r="H24" s="297"/>
      <c r="I24" s="298"/>
      <c r="J24" s="14"/>
      <c r="K24" s="12"/>
      <c r="L24" s="32"/>
      <c r="M24" s="11">
        <f t="shared" si="0"/>
        <v>42834</v>
      </c>
      <c r="N24" s="12" t="str">
        <f t="shared" si="0"/>
        <v>木</v>
      </c>
      <c r="O24" s="39">
        <f t="shared" si="0"/>
        <v>0</v>
      </c>
      <c r="P24" s="14">
        <f t="shared" si="0"/>
        <v>0</v>
      </c>
      <c r="Q24" s="24"/>
      <c r="R24" s="286"/>
      <c r="S24" s="287"/>
      <c r="T24" s="23"/>
      <c r="U24" s="24"/>
    </row>
    <row r="25" spans="1:21" ht="46.5" customHeight="1">
      <c r="A25">
        <v>101</v>
      </c>
      <c r="C25" s="11">
        <v>42835</v>
      </c>
      <c r="D25" s="12" t="str">
        <f>INDEX(ｶﾚﾝﾀﾞｰ!$C$5:$QQ$44,VLOOKUP(初期入力!$D$4,初期入力!$H$3:$J$18,3,0),A25)</f>
        <v>金</v>
      </c>
      <c r="E25" s="40"/>
      <c r="F25" s="23"/>
      <c r="G25" s="12"/>
      <c r="H25" s="297"/>
      <c r="I25" s="298"/>
      <c r="J25" s="14"/>
      <c r="K25" s="12"/>
      <c r="L25" s="32"/>
      <c r="M25" s="11">
        <f t="shared" si="0"/>
        <v>42835</v>
      </c>
      <c r="N25" s="12" t="str">
        <f t="shared" si="0"/>
        <v>金</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102</v>
      </c>
      <c r="C36" s="11">
        <v>42836</v>
      </c>
      <c r="D36" s="12" t="str">
        <f>INDEX(ｶﾚﾝﾀﾞｰ!$C$5:$QQ$44,VLOOKUP(初期入力!$D$4,初期入力!$H$3:$J$18,3,0),A36)</f>
        <v>土</v>
      </c>
      <c r="E36" s="40"/>
      <c r="F36" s="23"/>
      <c r="G36" s="12"/>
      <c r="H36" s="297"/>
      <c r="I36" s="298"/>
      <c r="J36" s="14"/>
      <c r="K36" s="12"/>
      <c r="L36" s="32"/>
      <c r="M36" s="11">
        <f t="shared" ref="M36:O46" si="1">C36</f>
        <v>42836</v>
      </c>
      <c r="N36" s="12" t="str">
        <f t="shared" si="1"/>
        <v>土</v>
      </c>
      <c r="O36" s="39">
        <f>E36</f>
        <v>0</v>
      </c>
      <c r="P36" s="14">
        <f t="shared" ref="P36:P46" si="2">F36</f>
        <v>0</v>
      </c>
      <c r="Q36" s="24"/>
      <c r="R36" s="286"/>
      <c r="S36" s="287"/>
      <c r="T36" s="23"/>
      <c r="U36" s="24"/>
    </row>
    <row r="37" spans="1:21" ht="46.5" customHeight="1">
      <c r="A37">
        <v>103</v>
      </c>
      <c r="C37" s="11">
        <v>42837</v>
      </c>
      <c r="D37" s="12" t="str">
        <f>INDEX(ｶﾚﾝﾀﾞｰ!$C$5:$QQ$44,VLOOKUP(初期入力!$D$4,初期入力!$H$3:$J$18,3,0),A37)</f>
        <v>日</v>
      </c>
      <c r="E37" s="40"/>
      <c r="F37" s="23"/>
      <c r="G37" s="12"/>
      <c r="H37" s="297"/>
      <c r="I37" s="298"/>
      <c r="J37" s="14"/>
      <c r="K37" s="12"/>
      <c r="L37" s="32"/>
      <c r="M37" s="11">
        <f t="shared" si="1"/>
        <v>42837</v>
      </c>
      <c r="N37" s="12" t="str">
        <f t="shared" si="1"/>
        <v>日</v>
      </c>
      <c r="O37" s="39">
        <f t="shared" si="1"/>
        <v>0</v>
      </c>
      <c r="P37" s="14">
        <f t="shared" si="2"/>
        <v>0</v>
      </c>
      <c r="Q37" s="24"/>
      <c r="R37" s="286"/>
      <c r="S37" s="287"/>
      <c r="T37" s="23"/>
      <c r="U37" s="24"/>
    </row>
    <row r="38" spans="1:21" ht="46.5" customHeight="1">
      <c r="A38">
        <v>104</v>
      </c>
      <c r="C38" s="11">
        <v>42838</v>
      </c>
      <c r="D38" s="12" t="str">
        <f>INDEX(ｶﾚﾝﾀﾞｰ!$C$5:$QQ$44,VLOOKUP(初期入力!$D$4,初期入力!$H$3:$J$18,3,0),A38)</f>
        <v>月</v>
      </c>
      <c r="E38" s="40"/>
      <c r="F38" s="23"/>
      <c r="G38" s="10"/>
      <c r="H38" s="297"/>
      <c r="I38" s="298"/>
      <c r="J38" s="14"/>
      <c r="K38" s="12"/>
      <c r="L38" s="32"/>
      <c r="M38" s="11">
        <f t="shared" si="1"/>
        <v>42838</v>
      </c>
      <c r="N38" s="12" t="str">
        <f t="shared" si="1"/>
        <v>月</v>
      </c>
      <c r="O38" s="39">
        <f t="shared" si="1"/>
        <v>0</v>
      </c>
      <c r="P38" s="14">
        <f t="shared" si="2"/>
        <v>0</v>
      </c>
      <c r="Q38" s="24"/>
      <c r="R38" s="286"/>
      <c r="S38" s="287"/>
      <c r="T38" s="23"/>
      <c r="U38" s="24"/>
    </row>
    <row r="39" spans="1:21" ht="46.5" customHeight="1">
      <c r="A39">
        <v>105</v>
      </c>
      <c r="C39" s="11">
        <v>42839</v>
      </c>
      <c r="D39" s="12" t="str">
        <f>INDEX(ｶﾚﾝﾀﾞｰ!$C$5:$QQ$44,VLOOKUP(初期入力!$D$4,初期入力!$H$3:$J$18,3,0),A39)</f>
        <v>火</v>
      </c>
      <c r="E39" s="40"/>
      <c r="F39" s="23"/>
      <c r="G39" s="10"/>
      <c r="H39" s="297"/>
      <c r="I39" s="298"/>
      <c r="J39" s="14"/>
      <c r="K39" s="12"/>
      <c r="L39" s="32"/>
      <c r="M39" s="11">
        <f t="shared" si="1"/>
        <v>42839</v>
      </c>
      <c r="N39" s="12" t="str">
        <f t="shared" si="1"/>
        <v>火</v>
      </c>
      <c r="O39" s="39">
        <f t="shared" si="1"/>
        <v>0</v>
      </c>
      <c r="P39" s="14">
        <f t="shared" si="2"/>
        <v>0</v>
      </c>
      <c r="Q39" s="24"/>
      <c r="R39" s="286"/>
      <c r="S39" s="287"/>
      <c r="T39" s="23"/>
      <c r="U39" s="24"/>
    </row>
    <row r="40" spans="1:21" ht="46.5" customHeight="1">
      <c r="A40">
        <v>106</v>
      </c>
      <c r="C40" s="11">
        <v>42840</v>
      </c>
      <c r="D40" s="12" t="str">
        <f>INDEX(ｶﾚﾝﾀﾞｰ!$C$5:$QQ$44,VLOOKUP(初期入力!$D$4,初期入力!$H$3:$J$18,3,0),A40)</f>
        <v>水</v>
      </c>
      <c r="E40" s="40"/>
      <c r="F40" s="23"/>
      <c r="G40" s="12"/>
      <c r="H40" s="297"/>
      <c r="I40" s="298"/>
      <c r="J40" s="14"/>
      <c r="K40" s="12"/>
      <c r="L40" s="32"/>
      <c r="M40" s="11">
        <f t="shared" si="1"/>
        <v>42840</v>
      </c>
      <c r="N40" s="12" t="str">
        <f t="shared" si="1"/>
        <v>水</v>
      </c>
      <c r="O40" s="39">
        <f t="shared" si="1"/>
        <v>0</v>
      </c>
      <c r="P40" s="14">
        <f t="shared" si="2"/>
        <v>0</v>
      </c>
      <c r="Q40" s="24"/>
      <c r="R40" s="286"/>
      <c r="S40" s="287"/>
      <c r="T40" s="23"/>
      <c r="U40" s="24"/>
    </row>
    <row r="41" spans="1:21" ht="46.5" customHeight="1">
      <c r="A41">
        <v>107</v>
      </c>
      <c r="C41" s="11">
        <v>42841</v>
      </c>
      <c r="D41" s="12" t="str">
        <f>INDEX(ｶﾚﾝﾀﾞｰ!$C$5:$QQ$44,VLOOKUP(初期入力!$D$4,初期入力!$H$3:$J$18,3,0),A41)</f>
        <v>木</v>
      </c>
      <c r="E41" s="40"/>
      <c r="F41" s="23"/>
      <c r="G41" s="12"/>
      <c r="H41" s="297"/>
      <c r="I41" s="298"/>
      <c r="J41" s="14"/>
      <c r="K41" s="12"/>
      <c r="L41" s="32"/>
      <c r="M41" s="11">
        <f t="shared" si="1"/>
        <v>42841</v>
      </c>
      <c r="N41" s="12" t="str">
        <f t="shared" si="1"/>
        <v>木</v>
      </c>
      <c r="O41" s="39">
        <f t="shared" si="1"/>
        <v>0</v>
      </c>
      <c r="P41" s="14">
        <f t="shared" si="2"/>
        <v>0</v>
      </c>
      <c r="Q41" s="24"/>
      <c r="R41" s="286"/>
      <c r="S41" s="287"/>
      <c r="T41" s="23"/>
      <c r="U41" s="24"/>
    </row>
    <row r="42" spans="1:21" ht="46.5" customHeight="1">
      <c r="A42">
        <v>108</v>
      </c>
      <c r="C42" s="11">
        <v>42842</v>
      </c>
      <c r="D42" s="12" t="str">
        <f>INDEX(ｶﾚﾝﾀﾞｰ!$C$5:$QQ$44,VLOOKUP(初期入力!$D$4,初期入力!$H$3:$J$18,3,0),A42)</f>
        <v>金</v>
      </c>
      <c r="E42" s="40"/>
      <c r="F42" s="23"/>
      <c r="G42" s="12"/>
      <c r="H42" s="297"/>
      <c r="I42" s="298"/>
      <c r="J42" s="14"/>
      <c r="K42" s="12"/>
      <c r="L42" s="32"/>
      <c r="M42" s="11">
        <f t="shared" si="1"/>
        <v>42842</v>
      </c>
      <c r="N42" s="12" t="str">
        <f t="shared" si="1"/>
        <v>金</v>
      </c>
      <c r="O42" s="39">
        <f t="shared" si="1"/>
        <v>0</v>
      </c>
      <c r="P42" s="14">
        <f t="shared" si="2"/>
        <v>0</v>
      </c>
      <c r="Q42" s="24"/>
      <c r="R42" s="286"/>
      <c r="S42" s="287"/>
      <c r="T42" s="23"/>
      <c r="U42" s="24"/>
    </row>
    <row r="43" spans="1:21" ht="46.5" customHeight="1">
      <c r="A43">
        <v>109</v>
      </c>
      <c r="C43" s="11">
        <v>42843</v>
      </c>
      <c r="D43" s="12" t="str">
        <f>INDEX(ｶﾚﾝﾀﾞｰ!$C$5:$QQ$44,VLOOKUP(初期入力!$D$4,初期入力!$H$3:$J$18,3,0),A43)</f>
        <v>土</v>
      </c>
      <c r="E43" s="40"/>
      <c r="F43" s="23"/>
      <c r="G43" s="12"/>
      <c r="H43" s="297"/>
      <c r="I43" s="298"/>
      <c r="J43" s="14"/>
      <c r="K43" s="12"/>
      <c r="L43" s="32"/>
      <c r="M43" s="11">
        <f t="shared" si="1"/>
        <v>42843</v>
      </c>
      <c r="N43" s="12" t="str">
        <f t="shared" si="1"/>
        <v>土</v>
      </c>
      <c r="O43" s="39">
        <f t="shared" si="1"/>
        <v>0</v>
      </c>
      <c r="P43" s="14">
        <f t="shared" si="2"/>
        <v>0</v>
      </c>
      <c r="Q43" s="24"/>
      <c r="R43" s="286"/>
      <c r="S43" s="287"/>
      <c r="T43" s="23"/>
      <c r="U43" s="24"/>
    </row>
    <row r="44" spans="1:21" ht="46.5" customHeight="1">
      <c r="A44">
        <v>110</v>
      </c>
      <c r="C44" s="11">
        <v>42844</v>
      </c>
      <c r="D44" s="12" t="str">
        <f>INDEX(ｶﾚﾝﾀﾞｰ!$C$5:$QQ$44,VLOOKUP(初期入力!$D$4,初期入力!$H$3:$J$18,3,0),A44)</f>
        <v>日</v>
      </c>
      <c r="E44" s="40"/>
      <c r="F44" s="23"/>
      <c r="G44" s="12"/>
      <c r="H44" s="297"/>
      <c r="I44" s="298"/>
      <c r="J44" s="14"/>
      <c r="K44" s="12"/>
      <c r="L44" s="32"/>
      <c r="M44" s="11">
        <f t="shared" si="1"/>
        <v>42844</v>
      </c>
      <c r="N44" s="12" t="str">
        <f t="shared" si="1"/>
        <v>日</v>
      </c>
      <c r="O44" s="39">
        <f t="shared" si="1"/>
        <v>0</v>
      </c>
      <c r="P44" s="14">
        <f t="shared" si="2"/>
        <v>0</v>
      </c>
      <c r="Q44" s="24"/>
      <c r="R44" s="286"/>
      <c r="S44" s="287"/>
      <c r="T44" s="23"/>
      <c r="U44" s="24"/>
    </row>
    <row r="45" spans="1:21" ht="46.5" customHeight="1">
      <c r="A45">
        <v>111</v>
      </c>
      <c r="C45" s="11">
        <v>42845</v>
      </c>
      <c r="D45" s="12" t="str">
        <f>INDEX(ｶﾚﾝﾀﾞｰ!$C$5:$QQ$44,VLOOKUP(初期入力!$D$4,初期入力!$H$3:$J$18,3,0),A45)</f>
        <v>月</v>
      </c>
      <c r="E45" s="40"/>
      <c r="F45" s="23"/>
      <c r="G45" s="12"/>
      <c r="H45" s="297"/>
      <c r="I45" s="298"/>
      <c r="J45" s="14"/>
      <c r="K45" s="12"/>
      <c r="L45" s="32"/>
      <c r="M45" s="11">
        <f t="shared" si="1"/>
        <v>42845</v>
      </c>
      <c r="N45" s="12" t="str">
        <f t="shared" si="1"/>
        <v>月</v>
      </c>
      <c r="O45" s="39">
        <f t="shared" si="1"/>
        <v>0</v>
      </c>
      <c r="P45" s="14">
        <f t="shared" si="2"/>
        <v>0</v>
      </c>
      <c r="Q45" s="24"/>
      <c r="R45" s="286"/>
      <c r="S45" s="287"/>
      <c r="T45" s="23"/>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112</v>
      </c>
      <c r="C56" s="11">
        <v>42846</v>
      </c>
      <c r="D56" s="12" t="str">
        <f>INDEX(ｶﾚﾝﾀﾞｰ!$C$5:$QQ$44,VLOOKUP(初期入力!$D$4,初期入力!$H$3:$J$18,3,0),A56)</f>
        <v>火</v>
      </c>
      <c r="E56" s="40"/>
      <c r="F56" s="23"/>
      <c r="G56" s="12"/>
      <c r="H56" s="297"/>
      <c r="I56" s="298"/>
      <c r="J56" s="14"/>
      <c r="K56" s="12"/>
      <c r="L56" s="32"/>
      <c r="M56" s="11">
        <f t="shared" ref="M56:O66" si="3">C56</f>
        <v>42846</v>
      </c>
      <c r="N56" s="12" t="str">
        <f t="shared" si="3"/>
        <v>火</v>
      </c>
      <c r="O56" s="39">
        <f>E56</f>
        <v>0</v>
      </c>
      <c r="P56" s="14">
        <f t="shared" ref="P56:P66" si="4">F56</f>
        <v>0</v>
      </c>
      <c r="Q56" s="24"/>
      <c r="R56" s="286"/>
      <c r="S56" s="287"/>
      <c r="T56" s="23"/>
      <c r="U56" s="24"/>
    </row>
    <row r="57" spans="1:21" ht="46.5" customHeight="1">
      <c r="A57">
        <v>113</v>
      </c>
      <c r="C57" s="11">
        <v>42847</v>
      </c>
      <c r="D57" s="12" t="str">
        <f>INDEX(ｶﾚﾝﾀﾞｰ!$C$5:$QQ$44,VLOOKUP(初期入力!$D$4,初期入力!$H$3:$J$18,3,0),A57)</f>
        <v>水</v>
      </c>
      <c r="E57" s="40"/>
      <c r="F57" s="23"/>
      <c r="G57" s="12"/>
      <c r="H57" s="297"/>
      <c r="I57" s="298"/>
      <c r="J57" s="14"/>
      <c r="K57" s="12"/>
      <c r="L57" s="32"/>
      <c r="M57" s="11">
        <f t="shared" si="3"/>
        <v>42847</v>
      </c>
      <c r="N57" s="12" t="str">
        <f t="shared" si="3"/>
        <v>水</v>
      </c>
      <c r="O57" s="39">
        <f t="shared" si="3"/>
        <v>0</v>
      </c>
      <c r="P57" s="14">
        <f t="shared" si="4"/>
        <v>0</v>
      </c>
      <c r="Q57" s="24"/>
      <c r="R57" s="286"/>
      <c r="S57" s="287"/>
      <c r="T57" s="23"/>
      <c r="U57" s="24"/>
    </row>
    <row r="58" spans="1:21" ht="46.5" customHeight="1">
      <c r="A58">
        <v>114</v>
      </c>
      <c r="C58" s="11">
        <v>42848</v>
      </c>
      <c r="D58" s="12" t="str">
        <f>INDEX(ｶﾚﾝﾀﾞｰ!$C$5:$QQ$44,VLOOKUP(初期入力!$D$4,初期入力!$H$3:$J$18,3,0),A58)</f>
        <v>木</v>
      </c>
      <c r="E58" s="40"/>
      <c r="F58" s="23"/>
      <c r="G58" s="10"/>
      <c r="H58" s="297"/>
      <c r="I58" s="298"/>
      <c r="J58" s="14"/>
      <c r="K58" s="12"/>
      <c r="L58" s="32"/>
      <c r="M58" s="11">
        <f t="shared" si="3"/>
        <v>42848</v>
      </c>
      <c r="N58" s="12" t="str">
        <f t="shared" si="3"/>
        <v>木</v>
      </c>
      <c r="O58" s="39">
        <f t="shared" si="3"/>
        <v>0</v>
      </c>
      <c r="P58" s="14">
        <f t="shared" si="4"/>
        <v>0</v>
      </c>
      <c r="Q58" s="24"/>
      <c r="R58" s="286"/>
      <c r="S58" s="287"/>
      <c r="T58" s="23"/>
      <c r="U58" s="24"/>
    </row>
    <row r="59" spans="1:21" ht="46.5" customHeight="1">
      <c r="A59">
        <v>115</v>
      </c>
      <c r="C59" s="11">
        <v>42849</v>
      </c>
      <c r="D59" s="12" t="str">
        <f>INDEX(ｶﾚﾝﾀﾞｰ!$C$5:$QQ$44,VLOOKUP(初期入力!$D$4,初期入力!$H$3:$J$18,3,0),A59)</f>
        <v>金</v>
      </c>
      <c r="E59" s="40"/>
      <c r="F59" s="23"/>
      <c r="G59" s="10"/>
      <c r="H59" s="297"/>
      <c r="I59" s="298"/>
      <c r="J59" s="14"/>
      <c r="K59" s="12"/>
      <c r="L59" s="32"/>
      <c r="M59" s="11">
        <f t="shared" si="3"/>
        <v>42849</v>
      </c>
      <c r="N59" s="12" t="str">
        <f t="shared" si="3"/>
        <v>金</v>
      </c>
      <c r="O59" s="39">
        <f t="shared" si="3"/>
        <v>0</v>
      </c>
      <c r="P59" s="14">
        <f t="shared" si="4"/>
        <v>0</v>
      </c>
      <c r="Q59" s="24"/>
      <c r="R59" s="286"/>
      <c r="S59" s="287"/>
      <c r="T59" s="23"/>
      <c r="U59" s="24"/>
    </row>
    <row r="60" spans="1:21" ht="46.5" customHeight="1">
      <c r="A60">
        <v>116</v>
      </c>
      <c r="C60" s="11">
        <v>42850</v>
      </c>
      <c r="D60" s="12" t="str">
        <f>INDEX(ｶﾚﾝﾀﾞｰ!$C$5:$QQ$44,VLOOKUP(初期入力!$D$4,初期入力!$H$3:$J$18,3,0),A60)</f>
        <v>土</v>
      </c>
      <c r="E60" s="40"/>
      <c r="F60" s="23"/>
      <c r="G60" s="12"/>
      <c r="H60" s="297"/>
      <c r="I60" s="298"/>
      <c r="J60" s="14"/>
      <c r="K60" s="12"/>
      <c r="L60" s="32"/>
      <c r="M60" s="11">
        <f t="shared" si="3"/>
        <v>42850</v>
      </c>
      <c r="N60" s="12" t="str">
        <f t="shared" si="3"/>
        <v>土</v>
      </c>
      <c r="O60" s="39">
        <f t="shared" si="3"/>
        <v>0</v>
      </c>
      <c r="P60" s="14">
        <f t="shared" si="4"/>
        <v>0</v>
      </c>
      <c r="Q60" s="24"/>
      <c r="R60" s="286"/>
      <c r="S60" s="287"/>
      <c r="T60" s="23"/>
      <c r="U60" s="24"/>
    </row>
    <row r="61" spans="1:21" ht="46.5" customHeight="1">
      <c r="A61">
        <v>117</v>
      </c>
      <c r="C61" s="11">
        <v>42851</v>
      </c>
      <c r="D61" s="12" t="str">
        <f>INDEX(ｶﾚﾝﾀﾞｰ!$C$5:$QQ$44,VLOOKUP(初期入力!$D$4,初期入力!$H$3:$J$18,3,0),A61)</f>
        <v>日</v>
      </c>
      <c r="E61" s="40"/>
      <c r="F61" s="23"/>
      <c r="G61" s="12"/>
      <c r="H61" s="297"/>
      <c r="I61" s="298"/>
      <c r="J61" s="14"/>
      <c r="K61" s="12"/>
      <c r="L61" s="32"/>
      <c r="M61" s="11">
        <f t="shared" si="3"/>
        <v>42851</v>
      </c>
      <c r="N61" s="12" t="str">
        <f t="shared" si="3"/>
        <v>日</v>
      </c>
      <c r="O61" s="39">
        <f t="shared" si="3"/>
        <v>0</v>
      </c>
      <c r="P61" s="14">
        <f t="shared" si="4"/>
        <v>0</v>
      </c>
      <c r="Q61" s="24"/>
      <c r="R61" s="286"/>
      <c r="S61" s="287"/>
      <c r="T61" s="23"/>
      <c r="U61" s="24"/>
    </row>
    <row r="62" spans="1:21" ht="46.5" customHeight="1">
      <c r="A62">
        <v>118</v>
      </c>
      <c r="C62" s="11">
        <v>42852</v>
      </c>
      <c r="D62" s="12" t="str">
        <f>INDEX(ｶﾚﾝﾀﾞｰ!$C$5:$QQ$44,VLOOKUP(初期入力!$D$4,初期入力!$H$3:$J$18,3,0),A62)</f>
        <v>月</v>
      </c>
      <c r="E62" s="40"/>
      <c r="F62" s="23"/>
      <c r="G62" s="12"/>
      <c r="H62" s="297"/>
      <c r="I62" s="298"/>
      <c r="J62" s="14"/>
      <c r="K62" s="12"/>
      <c r="L62" s="32"/>
      <c r="M62" s="11">
        <f t="shared" si="3"/>
        <v>42852</v>
      </c>
      <c r="N62" s="12" t="str">
        <f t="shared" si="3"/>
        <v>月</v>
      </c>
      <c r="O62" s="39">
        <f t="shared" si="3"/>
        <v>0</v>
      </c>
      <c r="P62" s="14">
        <f t="shared" si="4"/>
        <v>0</v>
      </c>
      <c r="Q62" s="24"/>
      <c r="R62" s="286"/>
      <c r="S62" s="287"/>
      <c r="T62" s="23"/>
      <c r="U62" s="24"/>
    </row>
    <row r="63" spans="1:21" ht="46.5" customHeight="1">
      <c r="A63">
        <v>119</v>
      </c>
      <c r="C63" s="11">
        <v>42853</v>
      </c>
      <c r="D63" s="12" t="str">
        <f>INDEX(ｶﾚﾝﾀﾞｰ!$C$5:$QQ$44,VLOOKUP(初期入力!$D$4,初期入力!$H$3:$J$18,3,0),A63)</f>
        <v>火</v>
      </c>
      <c r="E63" s="40"/>
      <c r="F63" s="23"/>
      <c r="G63" s="12"/>
      <c r="H63" s="297"/>
      <c r="I63" s="298"/>
      <c r="J63" s="14"/>
      <c r="K63" s="12"/>
      <c r="L63" s="32"/>
      <c r="M63" s="11">
        <f t="shared" si="3"/>
        <v>42853</v>
      </c>
      <c r="N63" s="12" t="str">
        <f t="shared" si="3"/>
        <v>火</v>
      </c>
      <c r="O63" s="39">
        <f t="shared" si="3"/>
        <v>0</v>
      </c>
      <c r="P63" s="14">
        <f t="shared" si="4"/>
        <v>0</v>
      </c>
      <c r="Q63" s="24"/>
      <c r="R63" s="286"/>
      <c r="S63" s="287"/>
      <c r="T63" s="23"/>
      <c r="U63" s="24"/>
    </row>
    <row r="64" spans="1:21" ht="46.5" customHeight="1">
      <c r="A64">
        <v>120</v>
      </c>
      <c r="C64" s="11">
        <v>42854</v>
      </c>
      <c r="D64" s="12" t="str">
        <f>INDEX(ｶﾚﾝﾀﾞｰ!$C$5:$QQ$44,VLOOKUP(初期入力!$D$4,初期入力!$H$3:$J$18,3,0),A64)</f>
        <v>水</v>
      </c>
      <c r="E64" s="40"/>
      <c r="F64" s="23"/>
      <c r="G64" s="12"/>
      <c r="H64" s="297"/>
      <c r="I64" s="298"/>
      <c r="J64" s="14"/>
      <c r="K64" s="12"/>
      <c r="L64" s="32"/>
      <c r="M64" s="11">
        <f t="shared" si="3"/>
        <v>42854</v>
      </c>
      <c r="N64" s="12" t="str">
        <f t="shared" si="3"/>
        <v>水</v>
      </c>
      <c r="O64" s="39">
        <f t="shared" si="3"/>
        <v>0</v>
      </c>
      <c r="P64" s="14">
        <f t="shared" si="4"/>
        <v>0</v>
      </c>
      <c r="Q64" s="24"/>
      <c r="R64" s="286"/>
      <c r="S64" s="287"/>
      <c r="T64" s="23"/>
      <c r="U64" s="24"/>
    </row>
    <row r="65" spans="1:21" ht="46.5" customHeight="1">
      <c r="A65">
        <v>121</v>
      </c>
      <c r="C65" s="11">
        <v>42855</v>
      </c>
      <c r="D65" s="12" t="str">
        <f>INDEX(ｶﾚﾝﾀﾞｰ!$C$5:$QQ$44,VLOOKUP(初期入力!$D$4,初期入力!$H$3:$J$18,3,0),A65)</f>
        <v>木</v>
      </c>
      <c r="E65" s="40"/>
      <c r="F65" s="23"/>
      <c r="G65" s="12"/>
      <c r="H65" s="297"/>
      <c r="I65" s="298"/>
      <c r="J65" s="14"/>
      <c r="K65" s="12"/>
      <c r="L65" s="32"/>
      <c r="M65" s="11">
        <f t="shared" si="3"/>
        <v>42855</v>
      </c>
      <c r="N65" s="12" t="str">
        <f t="shared" si="3"/>
        <v>木</v>
      </c>
      <c r="O65" s="39">
        <f t="shared" si="3"/>
        <v>0</v>
      </c>
      <c r="P65" s="14">
        <f t="shared" si="4"/>
        <v>0</v>
      </c>
      <c r="Q65" s="24"/>
      <c r="R65" s="286"/>
      <c r="S65" s="287"/>
      <c r="T65" s="23"/>
      <c r="U65" s="24"/>
    </row>
    <row r="66" spans="1:21" ht="46.5" customHeight="1">
      <c r="C66" s="11"/>
      <c r="D66" s="12"/>
      <c r="E66" s="40"/>
      <c r="F66" s="23"/>
      <c r="G66" s="12"/>
      <c r="H66" s="297"/>
      <c r="I66" s="298"/>
      <c r="J66" s="14"/>
      <c r="K66" s="12"/>
      <c r="L66" s="32"/>
      <c r="M66" s="11">
        <f t="shared" si="3"/>
        <v>0</v>
      </c>
      <c r="N66" s="12">
        <f t="shared" si="3"/>
        <v>0</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56:F66 F36:F46 F16:F26 T56:T66 T36:T46 T16:T2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5"/>
  <sheetViews>
    <sheetView showGridLines="0" showZeros="0" topLeftCell="L1" zoomScaleNormal="100" workbookViewId="0">
      <pane ySplit="15" topLeftCell="A64" activePane="bottomLeft" state="frozen"/>
      <selection activeCell="N17" sqref="N17"/>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122</v>
      </c>
      <c r="C16" s="11">
        <v>42856</v>
      </c>
      <c r="D16" s="12" t="str">
        <f>INDEX(ｶﾚﾝﾀﾞｰ!$C$5:$QQ$44,VLOOKUP(初期入力!$D$4,初期入力!$H$3:$J$18,3,0),A16)</f>
        <v>金</v>
      </c>
      <c r="E16" s="40"/>
      <c r="F16" s="23"/>
      <c r="G16" s="12"/>
      <c r="H16" s="297"/>
      <c r="I16" s="298"/>
      <c r="J16" s="14"/>
      <c r="K16" s="12"/>
      <c r="L16" s="32"/>
      <c r="M16" s="11">
        <f>C16</f>
        <v>42856</v>
      </c>
      <c r="N16" s="12" t="str">
        <f>D16</f>
        <v>金</v>
      </c>
      <c r="O16" s="39">
        <f>E16</f>
        <v>0</v>
      </c>
      <c r="P16" s="14">
        <f>F16</f>
        <v>0</v>
      </c>
      <c r="Q16" s="24"/>
      <c r="R16" s="286"/>
      <c r="S16" s="287"/>
      <c r="T16" s="23"/>
      <c r="U16" s="24"/>
    </row>
    <row r="17" spans="1:21" ht="46.5" customHeight="1">
      <c r="A17">
        <v>123</v>
      </c>
      <c r="C17" s="11">
        <v>42857</v>
      </c>
      <c r="D17" s="12" t="str">
        <f>INDEX(ｶﾚﾝﾀﾞｰ!$C$5:$QQ$44,VLOOKUP(初期入力!$D$4,初期入力!$H$3:$J$18,3,0),A17)</f>
        <v>土</v>
      </c>
      <c r="E17" s="40"/>
      <c r="F17" s="23"/>
      <c r="G17" s="12"/>
      <c r="H17" s="297"/>
      <c r="I17" s="298"/>
      <c r="J17" s="14"/>
      <c r="K17" s="12"/>
      <c r="L17" s="32"/>
      <c r="M17" s="11">
        <f t="shared" ref="M17:P26" si="0">C17</f>
        <v>42857</v>
      </c>
      <c r="N17" s="12" t="str">
        <f t="shared" si="0"/>
        <v>土</v>
      </c>
      <c r="O17" s="39">
        <f t="shared" si="0"/>
        <v>0</v>
      </c>
      <c r="P17" s="14">
        <f t="shared" si="0"/>
        <v>0</v>
      </c>
      <c r="Q17" s="24"/>
      <c r="R17" s="286"/>
      <c r="S17" s="287"/>
      <c r="T17" s="23"/>
      <c r="U17" s="24"/>
    </row>
    <row r="18" spans="1:21" ht="46.5" customHeight="1">
      <c r="A18">
        <v>124</v>
      </c>
      <c r="C18" s="11">
        <v>42858</v>
      </c>
      <c r="D18" s="12" t="str">
        <f>INDEX(ｶﾚﾝﾀﾞｰ!$C$5:$QQ$44,VLOOKUP(初期入力!$D$4,初期入力!$H$3:$J$18,3,0),A18)</f>
        <v>日</v>
      </c>
      <c r="E18" s="40"/>
      <c r="F18" s="23"/>
      <c r="G18" s="10"/>
      <c r="H18" s="297"/>
      <c r="I18" s="298"/>
      <c r="J18" s="14"/>
      <c r="K18" s="12"/>
      <c r="L18" s="32"/>
      <c r="M18" s="11">
        <f t="shared" si="0"/>
        <v>42858</v>
      </c>
      <c r="N18" s="12" t="str">
        <f t="shared" si="0"/>
        <v>日</v>
      </c>
      <c r="O18" s="39">
        <f t="shared" si="0"/>
        <v>0</v>
      </c>
      <c r="P18" s="14">
        <f t="shared" si="0"/>
        <v>0</v>
      </c>
      <c r="Q18" s="24"/>
      <c r="R18" s="286"/>
      <c r="S18" s="287"/>
      <c r="T18" s="23"/>
      <c r="U18" s="24"/>
    </row>
    <row r="19" spans="1:21" ht="46.5" customHeight="1">
      <c r="A19">
        <v>125</v>
      </c>
      <c r="C19" s="11">
        <v>42859</v>
      </c>
      <c r="D19" s="12" t="str">
        <f>INDEX(ｶﾚﾝﾀﾞｰ!$C$5:$QQ$44,VLOOKUP(初期入力!$D$4,初期入力!$H$3:$J$18,3,0),A19)</f>
        <v>月</v>
      </c>
      <c r="E19" s="40"/>
      <c r="F19" s="23"/>
      <c r="G19" s="10"/>
      <c r="H19" s="297"/>
      <c r="I19" s="298"/>
      <c r="J19" s="14"/>
      <c r="K19" s="12"/>
      <c r="L19" s="32"/>
      <c r="M19" s="11">
        <f t="shared" si="0"/>
        <v>42859</v>
      </c>
      <c r="N19" s="12" t="str">
        <f t="shared" si="0"/>
        <v>月</v>
      </c>
      <c r="O19" s="39">
        <f t="shared" si="0"/>
        <v>0</v>
      </c>
      <c r="P19" s="14">
        <f t="shared" si="0"/>
        <v>0</v>
      </c>
      <c r="Q19" s="24"/>
      <c r="R19" s="286"/>
      <c r="S19" s="287"/>
      <c r="T19" s="23"/>
      <c r="U19" s="24"/>
    </row>
    <row r="20" spans="1:21" ht="46.5" customHeight="1">
      <c r="A20">
        <v>126</v>
      </c>
      <c r="C20" s="11">
        <v>42860</v>
      </c>
      <c r="D20" s="12" t="str">
        <f>INDEX(ｶﾚﾝﾀﾞｰ!$C$5:$QQ$44,VLOOKUP(初期入力!$D$4,初期入力!$H$3:$J$18,3,0),A20)</f>
        <v>火</v>
      </c>
      <c r="E20" s="40"/>
      <c r="F20" s="23"/>
      <c r="G20" s="12"/>
      <c r="H20" s="297"/>
      <c r="I20" s="298"/>
      <c r="J20" s="14"/>
      <c r="K20" s="12"/>
      <c r="L20" s="32"/>
      <c r="M20" s="11">
        <f t="shared" si="0"/>
        <v>42860</v>
      </c>
      <c r="N20" s="12" t="str">
        <f t="shared" si="0"/>
        <v>火</v>
      </c>
      <c r="O20" s="39">
        <f t="shared" si="0"/>
        <v>0</v>
      </c>
      <c r="P20" s="14">
        <f t="shared" si="0"/>
        <v>0</v>
      </c>
      <c r="Q20" s="24"/>
      <c r="R20" s="286"/>
      <c r="S20" s="287"/>
      <c r="T20" s="23"/>
      <c r="U20" s="24"/>
    </row>
    <row r="21" spans="1:21" ht="46.5" customHeight="1">
      <c r="A21">
        <v>127</v>
      </c>
      <c r="C21" s="11">
        <v>42861</v>
      </c>
      <c r="D21" s="12" t="str">
        <f>INDEX(ｶﾚﾝﾀﾞｰ!$C$5:$QQ$44,VLOOKUP(初期入力!$D$4,初期入力!$H$3:$J$18,3,0),A21)</f>
        <v>水</v>
      </c>
      <c r="E21" s="40"/>
      <c r="F21" s="23"/>
      <c r="G21" s="12"/>
      <c r="H21" s="297"/>
      <c r="I21" s="298"/>
      <c r="J21" s="14"/>
      <c r="K21" s="12"/>
      <c r="L21" s="32"/>
      <c r="M21" s="11">
        <f t="shared" si="0"/>
        <v>42861</v>
      </c>
      <c r="N21" s="12" t="str">
        <f t="shared" si="0"/>
        <v>水</v>
      </c>
      <c r="O21" s="39">
        <f t="shared" si="0"/>
        <v>0</v>
      </c>
      <c r="P21" s="14">
        <f t="shared" si="0"/>
        <v>0</v>
      </c>
      <c r="Q21" s="24"/>
      <c r="R21" s="286"/>
      <c r="S21" s="287"/>
      <c r="T21" s="23"/>
      <c r="U21" s="24"/>
    </row>
    <row r="22" spans="1:21" ht="46.5" customHeight="1">
      <c r="A22">
        <v>128</v>
      </c>
      <c r="C22" s="11">
        <v>42862</v>
      </c>
      <c r="D22" s="12" t="str">
        <f>INDEX(ｶﾚﾝﾀﾞｰ!$C$5:$QQ$44,VLOOKUP(初期入力!$D$4,初期入力!$H$3:$J$18,3,0),A22)</f>
        <v>木</v>
      </c>
      <c r="E22" s="40"/>
      <c r="F22" s="23"/>
      <c r="G22" s="12"/>
      <c r="H22" s="297"/>
      <c r="I22" s="298"/>
      <c r="J22" s="14"/>
      <c r="K22" s="12"/>
      <c r="L22" s="32"/>
      <c r="M22" s="11">
        <f t="shared" si="0"/>
        <v>42862</v>
      </c>
      <c r="N22" s="12" t="str">
        <f t="shared" si="0"/>
        <v>木</v>
      </c>
      <c r="O22" s="39">
        <f t="shared" si="0"/>
        <v>0</v>
      </c>
      <c r="P22" s="14">
        <f t="shared" si="0"/>
        <v>0</v>
      </c>
      <c r="Q22" s="24"/>
      <c r="R22" s="286"/>
      <c r="S22" s="287"/>
      <c r="T22" s="23"/>
      <c r="U22" s="24"/>
    </row>
    <row r="23" spans="1:21" ht="46.5" customHeight="1">
      <c r="A23">
        <v>129</v>
      </c>
      <c r="C23" s="11">
        <v>42863</v>
      </c>
      <c r="D23" s="12" t="str">
        <f>INDEX(ｶﾚﾝﾀﾞｰ!$C$5:$QQ$44,VLOOKUP(初期入力!$D$4,初期入力!$H$3:$J$18,3,0),A23)</f>
        <v>金</v>
      </c>
      <c r="E23" s="40"/>
      <c r="F23" s="23"/>
      <c r="G23" s="12"/>
      <c r="H23" s="297"/>
      <c r="I23" s="298"/>
      <c r="J23" s="14"/>
      <c r="K23" s="12"/>
      <c r="L23" s="32"/>
      <c r="M23" s="11">
        <f t="shared" si="0"/>
        <v>42863</v>
      </c>
      <c r="N23" s="12" t="str">
        <f t="shared" si="0"/>
        <v>金</v>
      </c>
      <c r="O23" s="39">
        <f t="shared" si="0"/>
        <v>0</v>
      </c>
      <c r="P23" s="14">
        <f t="shared" si="0"/>
        <v>0</v>
      </c>
      <c r="Q23" s="24"/>
      <c r="R23" s="286"/>
      <c r="S23" s="287"/>
      <c r="T23" s="23"/>
      <c r="U23" s="24"/>
    </row>
    <row r="24" spans="1:21" ht="46.5" customHeight="1">
      <c r="A24">
        <v>130</v>
      </c>
      <c r="C24" s="11">
        <v>42864</v>
      </c>
      <c r="D24" s="12" t="str">
        <f>INDEX(ｶﾚﾝﾀﾞｰ!$C$5:$QQ$44,VLOOKUP(初期入力!$D$4,初期入力!$H$3:$J$18,3,0),A24)</f>
        <v>土</v>
      </c>
      <c r="E24" s="40"/>
      <c r="F24" s="23"/>
      <c r="G24" s="12"/>
      <c r="H24" s="297"/>
      <c r="I24" s="298"/>
      <c r="J24" s="14"/>
      <c r="K24" s="12"/>
      <c r="L24" s="32"/>
      <c r="M24" s="11">
        <f t="shared" si="0"/>
        <v>42864</v>
      </c>
      <c r="N24" s="12" t="str">
        <f t="shared" si="0"/>
        <v>土</v>
      </c>
      <c r="O24" s="39">
        <f t="shared" si="0"/>
        <v>0</v>
      </c>
      <c r="P24" s="14">
        <f t="shared" si="0"/>
        <v>0</v>
      </c>
      <c r="Q24" s="24"/>
      <c r="R24" s="286"/>
      <c r="S24" s="287"/>
      <c r="T24" s="23"/>
      <c r="U24" s="24"/>
    </row>
    <row r="25" spans="1:21" ht="46.5" customHeight="1">
      <c r="A25">
        <v>131</v>
      </c>
      <c r="C25" s="11">
        <v>42865</v>
      </c>
      <c r="D25" s="12" t="str">
        <f>INDEX(ｶﾚﾝﾀﾞｰ!$C$5:$QQ$44,VLOOKUP(初期入力!$D$4,初期入力!$H$3:$J$18,3,0),A25)</f>
        <v>日</v>
      </c>
      <c r="E25" s="40"/>
      <c r="F25" s="23"/>
      <c r="G25" s="12"/>
      <c r="H25" s="297"/>
      <c r="I25" s="298"/>
      <c r="J25" s="14"/>
      <c r="K25" s="12"/>
      <c r="L25" s="32"/>
      <c r="M25" s="11">
        <f t="shared" si="0"/>
        <v>42865</v>
      </c>
      <c r="N25" s="12" t="str">
        <f t="shared" si="0"/>
        <v>日</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132</v>
      </c>
      <c r="C36" s="11">
        <v>42866</v>
      </c>
      <c r="D36" s="12" t="str">
        <f>INDEX(ｶﾚﾝﾀﾞｰ!$C$5:$QQ$44,VLOOKUP(初期入力!$D$4,初期入力!$H$3:$J$18,3,0),A36)</f>
        <v>月</v>
      </c>
      <c r="E36" s="40"/>
      <c r="F36" s="23"/>
      <c r="G36" s="12"/>
      <c r="H36" s="297"/>
      <c r="I36" s="298"/>
      <c r="J36" s="14"/>
      <c r="K36" s="12"/>
      <c r="L36" s="32"/>
      <c r="M36" s="11">
        <f t="shared" ref="M36:O46" si="1">C36</f>
        <v>42866</v>
      </c>
      <c r="N36" s="12" t="str">
        <f t="shared" si="1"/>
        <v>月</v>
      </c>
      <c r="O36" s="39">
        <f>E36</f>
        <v>0</v>
      </c>
      <c r="P36" s="14">
        <f t="shared" ref="P36:P46" si="2">F36</f>
        <v>0</v>
      </c>
      <c r="Q36" s="24"/>
      <c r="R36" s="286"/>
      <c r="S36" s="287"/>
      <c r="T36" s="23"/>
      <c r="U36" s="24"/>
    </row>
    <row r="37" spans="1:21" ht="46.5" customHeight="1">
      <c r="A37">
        <v>133</v>
      </c>
      <c r="C37" s="11">
        <v>42867</v>
      </c>
      <c r="D37" s="12" t="str">
        <f>INDEX(ｶﾚﾝﾀﾞｰ!$C$5:$QQ$44,VLOOKUP(初期入力!$D$4,初期入力!$H$3:$J$18,3,0),A37)</f>
        <v>火</v>
      </c>
      <c r="E37" s="40"/>
      <c r="F37" s="23"/>
      <c r="G37" s="12"/>
      <c r="H37" s="297"/>
      <c r="I37" s="298"/>
      <c r="J37" s="14"/>
      <c r="K37" s="12"/>
      <c r="L37" s="32"/>
      <c r="M37" s="11">
        <f t="shared" si="1"/>
        <v>42867</v>
      </c>
      <c r="N37" s="12" t="str">
        <f t="shared" si="1"/>
        <v>火</v>
      </c>
      <c r="O37" s="39">
        <f t="shared" si="1"/>
        <v>0</v>
      </c>
      <c r="P37" s="14">
        <f t="shared" si="2"/>
        <v>0</v>
      </c>
      <c r="Q37" s="24"/>
      <c r="R37" s="286"/>
      <c r="S37" s="287"/>
      <c r="T37" s="23"/>
      <c r="U37" s="24"/>
    </row>
    <row r="38" spans="1:21" ht="46.5" customHeight="1">
      <c r="A38">
        <v>134</v>
      </c>
      <c r="C38" s="11">
        <v>42868</v>
      </c>
      <c r="D38" s="12" t="str">
        <f>INDEX(ｶﾚﾝﾀﾞｰ!$C$5:$QQ$44,VLOOKUP(初期入力!$D$4,初期入力!$H$3:$J$18,3,0),A38)</f>
        <v>水</v>
      </c>
      <c r="E38" s="40"/>
      <c r="F38" s="23"/>
      <c r="G38" s="10"/>
      <c r="H38" s="297"/>
      <c r="I38" s="298"/>
      <c r="J38" s="14"/>
      <c r="K38" s="12"/>
      <c r="L38" s="32"/>
      <c r="M38" s="11">
        <f t="shared" si="1"/>
        <v>42868</v>
      </c>
      <c r="N38" s="12" t="str">
        <f t="shared" si="1"/>
        <v>水</v>
      </c>
      <c r="O38" s="39">
        <f t="shared" si="1"/>
        <v>0</v>
      </c>
      <c r="P38" s="14">
        <f t="shared" si="2"/>
        <v>0</v>
      </c>
      <c r="Q38" s="24"/>
      <c r="R38" s="286"/>
      <c r="S38" s="287"/>
      <c r="T38" s="23"/>
      <c r="U38" s="24"/>
    </row>
    <row r="39" spans="1:21" ht="46.5" customHeight="1">
      <c r="A39">
        <v>135</v>
      </c>
      <c r="C39" s="11">
        <v>42869</v>
      </c>
      <c r="D39" s="12" t="str">
        <f>INDEX(ｶﾚﾝﾀﾞｰ!$C$5:$QQ$44,VLOOKUP(初期入力!$D$4,初期入力!$H$3:$J$18,3,0),A39)</f>
        <v>木</v>
      </c>
      <c r="E39" s="40"/>
      <c r="F39" s="23"/>
      <c r="G39" s="10"/>
      <c r="H39" s="297"/>
      <c r="I39" s="298"/>
      <c r="J39" s="14"/>
      <c r="K39" s="12"/>
      <c r="L39" s="32"/>
      <c r="M39" s="11">
        <f t="shared" si="1"/>
        <v>42869</v>
      </c>
      <c r="N39" s="12" t="str">
        <f t="shared" si="1"/>
        <v>木</v>
      </c>
      <c r="O39" s="39">
        <f t="shared" si="1"/>
        <v>0</v>
      </c>
      <c r="P39" s="14">
        <f t="shared" si="2"/>
        <v>0</v>
      </c>
      <c r="Q39" s="24"/>
      <c r="R39" s="286"/>
      <c r="S39" s="287"/>
      <c r="T39" s="23"/>
      <c r="U39" s="24"/>
    </row>
    <row r="40" spans="1:21" ht="46.5" customHeight="1">
      <c r="A40">
        <v>136</v>
      </c>
      <c r="C40" s="11">
        <v>42870</v>
      </c>
      <c r="D40" s="12" t="str">
        <f>INDEX(ｶﾚﾝﾀﾞｰ!$C$5:$QQ$44,VLOOKUP(初期入力!$D$4,初期入力!$H$3:$J$18,3,0),A40)</f>
        <v>金</v>
      </c>
      <c r="E40" s="40"/>
      <c r="F40" s="23"/>
      <c r="G40" s="12"/>
      <c r="H40" s="297"/>
      <c r="I40" s="298"/>
      <c r="J40" s="14"/>
      <c r="K40" s="12"/>
      <c r="L40" s="32"/>
      <c r="M40" s="11">
        <f t="shared" si="1"/>
        <v>42870</v>
      </c>
      <c r="N40" s="12" t="str">
        <f t="shared" si="1"/>
        <v>金</v>
      </c>
      <c r="O40" s="39">
        <f t="shared" si="1"/>
        <v>0</v>
      </c>
      <c r="P40" s="14">
        <f t="shared" si="2"/>
        <v>0</v>
      </c>
      <c r="Q40" s="24"/>
      <c r="R40" s="286"/>
      <c r="S40" s="287"/>
      <c r="T40" s="23"/>
      <c r="U40" s="24"/>
    </row>
    <row r="41" spans="1:21" ht="46.5" customHeight="1">
      <c r="A41">
        <v>137</v>
      </c>
      <c r="C41" s="11">
        <v>42871</v>
      </c>
      <c r="D41" s="12" t="str">
        <f>INDEX(ｶﾚﾝﾀﾞｰ!$C$5:$QQ$44,VLOOKUP(初期入力!$D$4,初期入力!$H$3:$J$18,3,0),A41)</f>
        <v>土</v>
      </c>
      <c r="E41" s="40"/>
      <c r="F41" s="23"/>
      <c r="G41" s="12"/>
      <c r="H41" s="297"/>
      <c r="I41" s="298"/>
      <c r="J41" s="14"/>
      <c r="K41" s="12"/>
      <c r="L41" s="32"/>
      <c r="M41" s="11">
        <f t="shared" si="1"/>
        <v>42871</v>
      </c>
      <c r="N41" s="12" t="str">
        <f t="shared" si="1"/>
        <v>土</v>
      </c>
      <c r="O41" s="39">
        <f t="shared" si="1"/>
        <v>0</v>
      </c>
      <c r="P41" s="14">
        <f t="shared" si="2"/>
        <v>0</v>
      </c>
      <c r="Q41" s="24"/>
      <c r="R41" s="286"/>
      <c r="S41" s="287"/>
      <c r="T41" s="23"/>
      <c r="U41" s="24"/>
    </row>
    <row r="42" spans="1:21" ht="46.5" customHeight="1">
      <c r="A42">
        <v>138</v>
      </c>
      <c r="C42" s="11">
        <v>42872</v>
      </c>
      <c r="D42" s="12" t="str">
        <f>INDEX(ｶﾚﾝﾀﾞｰ!$C$5:$QQ$44,VLOOKUP(初期入力!$D$4,初期入力!$H$3:$J$18,3,0),A42)</f>
        <v>日</v>
      </c>
      <c r="E42" s="40"/>
      <c r="F42" s="23"/>
      <c r="G42" s="12"/>
      <c r="H42" s="297"/>
      <c r="I42" s="298"/>
      <c r="J42" s="14"/>
      <c r="K42" s="12"/>
      <c r="L42" s="32"/>
      <c r="M42" s="11">
        <f t="shared" si="1"/>
        <v>42872</v>
      </c>
      <c r="N42" s="12" t="str">
        <f t="shared" si="1"/>
        <v>日</v>
      </c>
      <c r="O42" s="39">
        <f t="shared" si="1"/>
        <v>0</v>
      </c>
      <c r="P42" s="14">
        <f t="shared" si="2"/>
        <v>0</v>
      </c>
      <c r="Q42" s="24"/>
      <c r="R42" s="286"/>
      <c r="S42" s="287"/>
      <c r="T42" s="23"/>
      <c r="U42" s="24"/>
    </row>
    <row r="43" spans="1:21" ht="46.5" customHeight="1">
      <c r="A43">
        <v>139</v>
      </c>
      <c r="C43" s="11">
        <v>42873</v>
      </c>
      <c r="D43" s="12" t="str">
        <f>INDEX(ｶﾚﾝﾀﾞｰ!$C$5:$QQ$44,VLOOKUP(初期入力!$D$4,初期入力!$H$3:$J$18,3,0),A43)</f>
        <v>月</v>
      </c>
      <c r="E43" s="40"/>
      <c r="F43" s="23"/>
      <c r="G43" s="12"/>
      <c r="H43" s="297"/>
      <c r="I43" s="298"/>
      <c r="J43" s="14"/>
      <c r="K43" s="12"/>
      <c r="L43" s="32"/>
      <c r="M43" s="11">
        <f t="shared" si="1"/>
        <v>42873</v>
      </c>
      <c r="N43" s="12" t="str">
        <f t="shared" si="1"/>
        <v>月</v>
      </c>
      <c r="O43" s="39">
        <f t="shared" si="1"/>
        <v>0</v>
      </c>
      <c r="P43" s="14">
        <f t="shared" si="2"/>
        <v>0</v>
      </c>
      <c r="Q43" s="24"/>
      <c r="R43" s="286"/>
      <c r="S43" s="287"/>
      <c r="T43" s="23"/>
      <c r="U43" s="24"/>
    </row>
    <row r="44" spans="1:21" ht="46.5" customHeight="1">
      <c r="A44">
        <v>140</v>
      </c>
      <c r="C44" s="11">
        <v>42874</v>
      </c>
      <c r="D44" s="12" t="str">
        <f>INDEX(ｶﾚﾝﾀﾞｰ!$C$5:$QQ$44,VLOOKUP(初期入力!$D$4,初期入力!$H$3:$J$18,3,0),A44)</f>
        <v>火</v>
      </c>
      <c r="E44" s="40"/>
      <c r="F44" s="23"/>
      <c r="G44" s="12"/>
      <c r="H44" s="297"/>
      <c r="I44" s="298"/>
      <c r="J44" s="14"/>
      <c r="K44" s="12"/>
      <c r="L44" s="32"/>
      <c r="M44" s="11">
        <f t="shared" si="1"/>
        <v>42874</v>
      </c>
      <c r="N44" s="12" t="str">
        <f t="shared" si="1"/>
        <v>火</v>
      </c>
      <c r="O44" s="39">
        <f t="shared" si="1"/>
        <v>0</v>
      </c>
      <c r="P44" s="14">
        <f t="shared" si="2"/>
        <v>0</v>
      </c>
      <c r="Q44" s="24"/>
      <c r="R44" s="286"/>
      <c r="S44" s="287"/>
      <c r="T44" s="23"/>
      <c r="U44" s="24"/>
    </row>
    <row r="45" spans="1:21" ht="46.5" customHeight="1">
      <c r="A45">
        <v>141</v>
      </c>
      <c r="C45" s="11">
        <v>42875</v>
      </c>
      <c r="D45" s="12" t="str">
        <f>INDEX(ｶﾚﾝﾀﾞｰ!$C$5:$QQ$44,VLOOKUP(初期入力!$D$4,初期入力!$H$3:$J$18,3,0),A45)</f>
        <v>水</v>
      </c>
      <c r="E45" s="40"/>
      <c r="F45" s="23"/>
      <c r="G45" s="12"/>
      <c r="H45" s="297"/>
      <c r="I45" s="298"/>
      <c r="J45" s="14"/>
      <c r="K45" s="12"/>
      <c r="L45" s="32"/>
      <c r="M45" s="11">
        <f t="shared" si="1"/>
        <v>42875</v>
      </c>
      <c r="N45" s="12" t="str">
        <f t="shared" si="1"/>
        <v>水</v>
      </c>
      <c r="O45" s="39">
        <f t="shared" si="1"/>
        <v>0</v>
      </c>
      <c r="P45" s="14">
        <f t="shared" si="2"/>
        <v>0</v>
      </c>
      <c r="Q45" s="24"/>
      <c r="R45" s="286"/>
      <c r="S45" s="287"/>
      <c r="T45" s="23"/>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142</v>
      </c>
      <c r="C56" s="11">
        <v>42876</v>
      </c>
      <c r="D56" s="12" t="str">
        <f>INDEX(ｶﾚﾝﾀﾞｰ!$C$5:$QQ$44,VLOOKUP(初期入力!$D$4,初期入力!$H$3:$J$18,3,0),A56)</f>
        <v>木</v>
      </c>
      <c r="E56" s="40"/>
      <c r="F56" s="23"/>
      <c r="G56" s="12"/>
      <c r="H56" s="297"/>
      <c r="I56" s="298"/>
      <c r="J56" s="14"/>
      <c r="K56" s="12"/>
      <c r="L56" s="32"/>
      <c r="M56" s="11">
        <f t="shared" ref="M56:O66" si="3">C56</f>
        <v>42876</v>
      </c>
      <c r="N56" s="12" t="str">
        <f t="shared" si="3"/>
        <v>木</v>
      </c>
      <c r="O56" s="39">
        <f>E56</f>
        <v>0</v>
      </c>
      <c r="P56" s="14">
        <f t="shared" ref="P56:P66" si="4">F56</f>
        <v>0</v>
      </c>
      <c r="Q56" s="24"/>
      <c r="R56" s="286"/>
      <c r="S56" s="287"/>
      <c r="T56" s="23"/>
      <c r="U56" s="24"/>
    </row>
    <row r="57" spans="1:21" ht="46.5" customHeight="1">
      <c r="A57">
        <v>143</v>
      </c>
      <c r="C57" s="11">
        <v>42877</v>
      </c>
      <c r="D57" s="12" t="str">
        <f>INDEX(ｶﾚﾝﾀﾞｰ!$C$5:$QQ$44,VLOOKUP(初期入力!$D$4,初期入力!$H$3:$J$18,3,0),A57)</f>
        <v>金</v>
      </c>
      <c r="E57" s="40"/>
      <c r="F57" s="23"/>
      <c r="G57" s="12"/>
      <c r="H57" s="297"/>
      <c r="I57" s="298"/>
      <c r="J57" s="14"/>
      <c r="K57" s="12"/>
      <c r="L57" s="32"/>
      <c r="M57" s="11">
        <f t="shared" si="3"/>
        <v>42877</v>
      </c>
      <c r="N57" s="12" t="str">
        <f t="shared" si="3"/>
        <v>金</v>
      </c>
      <c r="O57" s="39">
        <f t="shared" si="3"/>
        <v>0</v>
      </c>
      <c r="P57" s="14">
        <f t="shared" si="4"/>
        <v>0</v>
      </c>
      <c r="Q57" s="24"/>
      <c r="R57" s="286"/>
      <c r="S57" s="287"/>
      <c r="T57" s="23"/>
      <c r="U57" s="24"/>
    </row>
    <row r="58" spans="1:21" ht="46.5" customHeight="1">
      <c r="A58">
        <v>144</v>
      </c>
      <c r="C58" s="11">
        <v>42878</v>
      </c>
      <c r="D58" s="12" t="str">
        <f>INDEX(ｶﾚﾝﾀﾞｰ!$C$5:$QQ$44,VLOOKUP(初期入力!$D$4,初期入力!$H$3:$J$18,3,0),A58)</f>
        <v>土</v>
      </c>
      <c r="E58" s="40"/>
      <c r="F58" s="23"/>
      <c r="G58" s="10"/>
      <c r="H58" s="297"/>
      <c r="I58" s="298"/>
      <c r="J58" s="14"/>
      <c r="K58" s="12"/>
      <c r="L58" s="32"/>
      <c r="M58" s="11">
        <f t="shared" si="3"/>
        <v>42878</v>
      </c>
      <c r="N58" s="12" t="str">
        <f t="shared" si="3"/>
        <v>土</v>
      </c>
      <c r="O58" s="39">
        <f t="shared" si="3"/>
        <v>0</v>
      </c>
      <c r="P58" s="14">
        <f t="shared" si="4"/>
        <v>0</v>
      </c>
      <c r="Q58" s="24"/>
      <c r="R58" s="286"/>
      <c r="S58" s="287"/>
      <c r="T58" s="23"/>
      <c r="U58" s="24"/>
    </row>
    <row r="59" spans="1:21" ht="46.5" customHeight="1">
      <c r="A59">
        <v>145</v>
      </c>
      <c r="C59" s="11">
        <v>42879</v>
      </c>
      <c r="D59" s="12" t="str">
        <f>INDEX(ｶﾚﾝﾀﾞｰ!$C$5:$QQ$44,VLOOKUP(初期入力!$D$4,初期入力!$H$3:$J$18,3,0),A59)</f>
        <v>日</v>
      </c>
      <c r="E59" s="40"/>
      <c r="F59" s="23" t="s">
        <v>9</v>
      </c>
      <c r="G59" s="10"/>
      <c r="H59" s="297"/>
      <c r="I59" s="298"/>
      <c r="J59" s="14"/>
      <c r="K59" s="12"/>
      <c r="L59" s="32"/>
      <c r="M59" s="11">
        <f t="shared" si="3"/>
        <v>42879</v>
      </c>
      <c r="N59" s="12" t="str">
        <f t="shared" si="3"/>
        <v>日</v>
      </c>
      <c r="O59" s="39">
        <f t="shared" si="3"/>
        <v>0</v>
      </c>
      <c r="P59" s="14" t="str">
        <f t="shared" si="4"/>
        <v>■</v>
      </c>
      <c r="Q59" s="24"/>
      <c r="R59" s="286"/>
      <c r="S59" s="287"/>
      <c r="T59" s="23" t="s">
        <v>9</v>
      </c>
      <c r="U59" s="24"/>
    </row>
    <row r="60" spans="1:21" ht="46.5" customHeight="1">
      <c r="A60">
        <v>146</v>
      </c>
      <c r="C60" s="11">
        <v>42880</v>
      </c>
      <c r="D60" s="12" t="str">
        <f>INDEX(ｶﾚﾝﾀﾞｰ!$C$5:$QQ$44,VLOOKUP(初期入力!$D$4,初期入力!$H$3:$J$18,3,0),A60)</f>
        <v>月</v>
      </c>
      <c r="E60" s="40"/>
      <c r="F60" s="23" t="s">
        <v>39</v>
      </c>
      <c r="G60" s="12"/>
      <c r="H60" s="297"/>
      <c r="I60" s="298"/>
      <c r="J60" s="14"/>
      <c r="K60" s="12"/>
      <c r="L60" s="32"/>
      <c r="M60" s="11">
        <f t="shared" si="3"/>
        <v>42880</v>
      </c>
      <c r="N60" s="12" t="str">
        <f t="shared" si="3"/>
        <v>月</v>
      </c>
      <c r="O60" s="39">
        <f t="shared" si="3"/>
        <v>0</v>
      </c>
      <c r="P60" s="14" t="str">
        <f t="shared" si="4"/>
        <v>休</v>
      </c>
      <c r="Q60" s="24"/>
      <c r="R60" s="286"/>
      <c r="S60" s="287"/>
      <c r="T60" s="23" t="s">
        <v>39</v>
      </c>
      <c r="U60" s="24"/>
    </row>
    <row r="61" spans="1:21" ht="46.5" customHeight="1">
      <c r="A61">
        <v>147</v>
      </c>
      <c r="C61" s="11">
        <v>42881</v>
      </c>
      <c r="D61" s="12" t="str">
        <f>INDEX(ｶﾚﾝﾀﾞｰ!$C$5:$QQ$44,VLOOKUP(初期入力!$D$4,初期入力!$H$3:$J$18,3,0),A61)</f>
        <v>火</v>
      </c>
      <c r="E61" s="40"/>
      <c r="F61" s="23" t="s">
        <v>39</v>
      </c>
      <c r="G61" s="12"/>
      <c r="H61" s="297"/>
      <c r="I61" s="298"/>
      <c r="J61" s="14"/>
      <c r="K61" s="12"/>
      <c r="L61" s="32"/>
      <c r="M61" s="11">
        <f t="shared" si="3"/>
        <v>42881</v>
      </c>
      <c r="N61" s="12" t="str">
        <f t="shared" si="3"/>
        <v>火</v>
      </c>
      <c r="O61" s="39">
        <f t="shared" si="3"/>
        <v>0</v>
      </c>
      <c r="P61" s="14" t="str">
        <f t="shared" si="4"/>
        <v>休</v>
      </c>
      <c r="Q61" s="24"/>
      <c r="R61" s="286"/>
      <c r="S61" s="287"/>
      <c r="T61" s="23" t="s">
        <v>39</v>
      </c>
      <c r="U61" s="24"/>
    </row>
    <row r="62" spans="1:21" ht="46.5" customHeight="1">
      <c r="A62">
        <v>148</v>
      </c>
      <c r="C62" s="11">
        <v>42882</v>
      </c>
      <c r="D62" s="12" t="str">
        <f>INDEX(ｶﾚﾝﾀﾞｰ!$C$5:$QQ$44,VLOOKUP(初期入力!$D$4,初期入力!$H$3:$J$18,3,0),A62)</f>
        <v>水</v>
      </c>
      <c r="E62" s="40"/>
      <c r="F62" s="23" t="s">
        <v>9</v>
      </c>
      <c r="G62" s="12"/>
      <c r="H62" s="297"/>
      <c r="I62" s="298"/>
      <c r="J62" s="14"/>
      <c r="K62" s="12"/>
      <c r="L62" s="32"/>
      <c r="M62" s="11">
        <f t="shared" si="3"/>
        <v>42882</v>
      </c>
      <c r="N62" s="12" t="str">
        <f t="shared" si="3"/>
        <v>水</v>
      </c>
      <c r="O62" s="39">
        <f t="shared" si="3"/>
        <v>0</v>
      </c>
      <c r="P62" s="14" t="str">
        <f t="shared" si="4"/>
        <v>■</v>
      </c>
      <c r="Q62" s="24"/>
      <c r="R62" s="286"/>
      <c r="S62" s="287"/>
      <c r="T62" s="23" t="s">
        <v>9</v>
      </c>
      <c r="U62" s="24"/>
    </row>
    <row r="63" spans="1:21" ht="46.5" customHeight="1">
      <c r="A63">
        <v>149</v>
      </c>
      <c r="C63" s="11">
        <v>42883</v>
      </c>
      <c r="D63" s="12" t="str">
        <f>INDEX(ｶﾚﾝﾀﾞｰ!$C$5:$QQ$44,VLOOKUP(初期入力!$D$4,初期入力!$H$3:$J$18,3,0),A63)</f>
        <v>木</v>
      </c>
      <c r="E63" s="40"/>
      <c r="F63" s="23" t="s">
        <v>9</v>
      </c>
      <c r="G63" s="12"/>
      <c r="H63" s="297"/>
      <c r="I63" s="298"/>
      <c r="J63" s="14"/>
      <c r="K63" s="12"/>
      <c r="L63" s="32"/>
      <c r="M63" s="11">
        <f t="shared" si="3"/>
        <v>42883</v>
      </c>
      <c r="N63" s="12" t="str">
        <f t="shared" si="3"/>
        <v>木</v>
      </c>
      <c r="O63" s="39">
        <f t="shared" si="3"/>
        <v>0</v>
      </c>
      <c r="P63" s="14" t="str">
        <f t="shared" si="4"/>
        <v>■</v>
      </c>
      <c r="Q63" s="24"/>
      <c r="R63" s="286"/>
      <c r="S63" s="287"/>
      <c r="T63" s="23" t="s">
        <v>9</v>
      </c>
      <c r="U63" s="24"/>
    </row>
    <row r="64" spans="1:21" ht="46.5" customHeight="1">
      <c r="A64">
        <v>150</v>
      </c>
      <c r="C64" s="11">
        <v>42884</v>
      </c>
      <c r="D64" s="12" t="str">
        <f>INDEX(ｶﾚﾝﾀﾞｰ!$C$5:$QQ$44,VLOOKUP(初期入力!$D$4,初期入力!$H$3:$J$18,3,0),A64)</f>
        <v>金</v>
      </c>
      <c r="E64" s="40"/>
      <c r="F64" s="23" t="s">
        <v>9</v>
      </c>
      <c r="G64" s="12"/>
      <c r="H64" s="297"/>
      <c r="I64" s="298"/>
      <c r="J64" s="14"/>
      <c r="K64" s="12"/>
      <c r="L64" s="32"/>
      <c r="M64" s="11">
        <f t="shared" si="3"/>
        <v>42884</v>
      </c>
      <c r="N64" s="12" t="str">
        <f t="shared" si="3"/>
        <v>金</v>
      </c>
      <c r="O64" s="39">
        <f t="shared" si="3"/>
        <v>0</v>
      </c>
      <c r="P64" s="14" t="str">
        <f t="shared" si="4"/>
        <v>■</v>
      </c>
      <c r="Q64" s="24"/>
      <c r="R64" s="286"/>
      <c r="S64" s="287"/>
      <c r="T64" s="23" t="s">
        <v>9</v>
      </c>
      <c r="U64" s="24"/>
    </row>
    <row r="65" spans="1:21" ht="46.5" customHeight="1">
      <c r="A65">
        <v>151</v>
      </c>
      <c r="C65" s="11">
        <v>42885</v>
      </c>
      <c r="D65" s="12" t="str">
        <f>INDEX(ｶﾚﾝﾀﾞｰ!$C$5:$QQ$44,VLOOKUP(初期入力!$D$4,初期入力!$H$3:$J$18,3,0),A65)</f>
        <v>土</v>
      </c>
      <c r="E65" s="40"/>
      <c r="F65" s="23" t="s">
        <v>9</v>
      </c>
      <c r="G65" s="12"/>
      <c r="H65" s="297"/>
      <c r="I65" s="298"/>
      <c r="J65" s="14"/>
      <c r="K65" s="12"/>
      <c r="L65" s="32"/>
      <c r="M65" s="11">
        <f t="shared" si="3"/>
        <v>42885</v>
      </c>
      <c r="N65" s="12" t="str">
        <f t="shared" si="3"/>
        <v>土</v>
      </c>
      <c r="O65" s="39">
        <f t="shared" si="3"/>
        <v>0</v>
      </c>
      <c r="P65" s="14" t="str">
        <f t="shared" si="4"/>
        <v>■</v>
      </c>
      <c r="Q65" s="24"/>
      <c r="R65" s="286"/>
      <c r="S65" s="287"/>
      <c r="T65" s="23" t="s">
        <v>9</v>
      </c>
      <c r="U65" s="24"/>
    </row>
    <row r="66" spans="1:21" ht="46.5" customHeight="1">
      <c r="A66">
        <v>152</v>
      </c>
      <c r="C66" s="11">
        <v>42886</v>
      </c>
      <c r="D66" s="12" t="str">
        <f>INDEX(ｶﾚﾝﾀﾞｰ!$C$5:$QQ$44,VLOOKUP(初期入力!$D$4,初期入力!$H$3:$J$18,3,0),A66)</f>
        <v>日</v>
      </c>
      <c r="E66" s="40"/>
      <c r="F66" s="23" t="s">
        <v>9</v>
      </c>
      <c r="G66" s="12"/>
      <c r="H66" s="297"/>
      <c r="I66" s="298"/>
      <c r="J66" s="14"/>
      <c r="K66" s="12"/>
      <c r="L66" s="32"/>
      <c r="M66" s="11">
        <f t="shared" si="3"/>
        <v>42886</v>
      </c>
      <c r="N66" s="12" t="str">
        <f t="shared" si="3"/>
        <v>日</v>
      </c>
      <c r="O66" s="39">
        <f t="shared" si="3"/>
        <v>0</v>
      </c>
      <c r="P66" s="14" t="str">
        <f t="shared" si="4"/>
        <v>■</v>
      </c>
      <c r="Q66" s="24"/>
      <c r="R66" s="286"/>
      <c r="S66" s="287"/>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T16:T26 F56:F66 F36:F46 T36:T46 F16:F26 T56:T6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75"/>
  <sheetViews>
    <sheetView showGridLines="0" showZeros="0" topLeftCell="J1" zoomScaleNormal="100" workbookViewId="0">
      <pane ySplit="15" topLeftCell="A49" activePane="bottomLeft" state="frozen"/>
      <selection activeCell="N17" sqref="N17"/>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153</v>
      </c>
      <c r="C16" s="11">
        <v>42887</v>
      </c>
      <c r="D16" s="12" t="str">
        <f>INDEX(ｶﾚﾝﾀﾞｰ!$C$5:$QQ$44,VLOOKUP(初期入力!$D$4,初期入力!$H$3:$J$18,3,0),A16)</f>
        <v>月</v>
      </c>
      <c r="E16" s="40"/>
      <c r="F16" s="23" t="s">
        <v>39</v>
      </c>
      <c r="G16" s="12"/>
      <c r="H16" s="297"/>
      <c r="I16" s="298"/>
      <c r="J16" s="14"/>
      <c r="K16" s="12"/>
      <c r="L16" s="32"/>
      <c r="M16" s="11">
        <f>C16</f>
        <v>42887</v>
      </c>
      <c r="N16" s="12" t="str">
        <f>D16</f>
        <v>月</v>
      </c>
      <c r="O16" s="39">
        <f>E16</f>
        <v>0</v>
      </c>
      <c r="P16" s="14" t="str">
        <f>F16</f>
        <v>休</v>
      </c>
      <c r="Q16" s="24"/>
      <c r="R16" s="286"/>
      <c r="S16" s="287"/>
      <c r="T16" s="23" t="s">
        <v>39</v>
      </c>
      <c r="U16" s="24"/>
    </row>
    <row r="17" spans="1:21" ht="46.5" customHeight="1">
      <c r="A17">
        <v>154</v>
      </c>
      <c r="C17" s="11">
        <v>42888</v>
      </c>
      <c r="D17" s="12" t="str">
        <f>INDEX(ｶﾚﾝﾀﾞｰ!$C$5:$QQ$44,VLOOKUP(初期入力!$D$4,初期入力!$H$3:$J$18,3,0),A17)</f>
        <v>火</v>
      </c>
      <c r="E17" s="40"/>
      <c r="F17" s="23" t="s">
        <v>39</v>
      </c>
      <c r="G17" s="12"/>
      <c r="H17" s="297"/>
      <c r="I17" s="298"/>
      <c r="J17" s="14"/>
      <c r="K17" s="12"/>
      <c r="L17" s="32"/>
      <c r="M17" s="11">
        <f t="shared" ref="M17:P26" si="0">C17</f>
        <v>42888</v>
      </c>
      <c r="N17" s="12" t="str">
        <f t="shared" si="0"/>
        <v>火</v>
      </c>
      <c r="O17" s="39">
        <f t="shared" si="0"/>
        <v>0</v>
      </c>
      <c r="P17" s="14" t="str">
        <f t="shared" si="0"/>
        <v>休</v>
      </c>
      <c r="Q17" s="24"/>
      <c r="R17" s="286"/>
      <c r="S17" s="287"/>
      <c r="T17" s="23" t="s">
        <v>39</v>
      </c>
      <c r="U17" s="24"/>
    </row>
    <row r="18" spans="1:21" ht="46.5" customHeight="1">
      <c r="A18">
        <v>155</v>
      </c>
      <c r="C18" s="11">
        <v>42889</v>
      </c>
      <c r="D18" s="12" t="str">
        <f>INDEX(ｶﾚﾝﾀﾞｰ!$C$5:$QQ$44,VLOOKUP(初期入力!$D$4,初期入力!$H$3:$J$18,3,0),A18)</f>
        <v>水</v>
      </c>
      <c r="E18" s="40"/>
      <c r="F18" s="23" t="s">
        <v>9</v>
      </c>
      <c r="G18" s="10"/>
      <c r="H18" s="297"/>
      <c r="I18" s="298"/>
      <c r="J18" s="14"/>
      <c r="K18" s="12"/>
      <c r="L18" s="32"/>
      <c r="M18" s="11">
        <f t="shared" si="0"/>
        <v>42889</v>
      </c>
      <c r="N18" s="12" t="str">
        <f t="shared" si="0"/>
        <v>水</v>
      </c>
      <c r="O18" s="39">
        <f t="shared" si="0"/>
        <v>0</v>
      </c>
      <c r="P18" s="14" t="str">
        <f t="shared" si="0"/>
        <v>■</v>
      </c>
      <c r="Q18" s="24"/>
      <c r="R18" s="286"/>
      <c r="S18" s="287"/>
      <c r="T18" s="23" t="s">
        <v>9</v>
      </c>
      <c r="U18" s="24"/>
    </row>
    <row r="19" spans="1:21" ht="46.5" customHeight="1">
      <c r="A19">
        <v>156</v>
      </c>
      <c r="C19" s="11">
        <v>42890</v>
      </c>
      <c r="D19" s="12" t="str">
        <f>INDEX(ｶﾚﾝﾀﾞｰ!$C$5:$QQ$44,VLOOKUP(初期入力!$D$4,初期入力!$H$3:$J$18,3,0),A19)</f>
        <v>木</v>
      </c>
      <c r="E19" s="40"/>
      <c r="F19" s="23" t="s">
        <v>9</v>
      </c>
      <c r="G19" s="10"/>
      <c r="H19" s="297"/>
      <c r="I19" s="298"/>
      <c r="J19" s="14"/>
      <c r="K19" s="12"/>
      <c r="L19" s="32"/>
      <c r="M19" s="11">
        <f t="shared" si="0"/>
        <v>42890</v>
      </c>
      <c r="N19" s="12" t="str">
        <f t="shared" si="0"/>
        <v>木</v>
      </c>
      <c r="O19" s="39">
        <f t="shared" si="0"/>
        <v>0</v>
      </c>
      <c r="P19" s="14" t="str">
        <f t="shared" si="0"/>
        <v>■</v>
      </c>
      <c r="Q19" s="24"/>
      <c r="R19" s="286"/>
      <c r="S19" s="287"/>
      <c r="T19" s="23" t="s">
        <v>9</v>
      </c>
      <c r="U19" s="24"/>
    </row>
    <row r="20" spans="1:21" ht="46.5" customHeight="1">
      <c r="A20">
        <v>157</v>
      </c>
      <c r="C20" s="11">
        <v>42891</v>
      </c>
      <c r="D20" s="12" t="str">
        <f>INDEX(ｶﾚﾝﾀﾞｰ!$C$5:$QQ$44,VLOOKUP(初期入力!$D$4,初期入力!$H$3:$J$18,3,0),A20)</f>
        <v>金</v>
      </c>
      <c r="E20" s="40"/>
      <c r="F20" s="23" t="s">
        <v>9</v>
      </c>
      <c r="G20" s="12"/>
      <c r="H20" s="297"/>
      <c r="I20" s="298"/>
      <c r="J20" s="14"/>
      <c r="K20" s="12"/>
      <c r="L20" s="32"/>
      <c r="M20" s="11">
        <f t="shared" si="0"/>
        <v>42891</v>
      </c>
      <c r="N20" s="12" t="str">
        <f t="shared" si="0"/>
        <v>金</v>
      </c>
      <c r="O20" s="39">
        <f t="shared" si="0"/>
        <v>0</v>
      </c>
      <c r="P20" s="14" t="str">
        <f t="shared" si="0"/>
        <v>■</v>
      </c>
      <c r="Q20" s="24"/>
      <c r="R20" s="286"/>
      <c r="S20" s="287"/>
      <c r="T20" s="23" t="s">
        <v>9</v>
      </c>
      <c r="U20" s="24"/>
    </row>
    <row r="21" spans="1:21" ht="46.5" customHeight="1">
      <c r="A21">
        <v>158</v>
      </c>
      <c r="C21" s="11">
        <v>42892</v>
      </c>
      <c r="D21" s="12" t="str">
        <f>INDEX(ｶﾚﾝﾀﾞｰ!$C$5:$QQ$44,VLOOKUP(初期入力!$D$4,初期入力!$H$3:$J$18,3,0),A21)</f>
        <v>土</v>
      </c>
      <c r="E21" s="40"/>
      <c r="F21" s="23" t="s">
        <v>9</v>
      </c>
      <c r="G21" s="12"/>
      <c r="H21" s="297"/>
      <c r="I21" s="298"/>
      <c r="J21" s="14"/>
      <c r="K21" s="12"/>
      <c r="L21" s="32"/>
      <c r="M21" s="11">
        <f t="shared" si="0"/>
        <v>42892</v>
      </c>
      <c r="N21" s="12" t="str">
        <f t="shared" si="0"/>
        <v>土</v>
      </c>
      <c r="O21" s="39">
        <f t="shared" si="0"/>
        <v>0</v>
      </c>
      <c r="P21" s="14" t="str">
        <f t="shared" si="0"/>
        <v>■</v>
      </c>
      <c r="Q21" s="24"/>
      <c r="R21" s="286"/>
      <c r="S21" s="287"/>
      <c r="T21" s="23" t="s">
        <v>9</v>
      </c>
      <c r="U21" s="24"/>
    </row>
    <row r="22" spans="1:21" ht="46.5" customHeight="1">
      <c r="A22">
        <v>159</v>
      </c>
      <c r="C22" s="11">
        <v>42893</v>
      </c>
      <c r="D22" s="12" t="str">
        <f>INDEX(ｶﾚﾝﾀﾞｰ!$C$5:$QQ$44,VLOOKUP(初期入力!$D$4,初期入力!$H$3:$J$18,3,0),A22)</f>
        <v>日</v>
      </c>
      <c r="E22" s="40"/>
      <c r="F22" s="23" t="s">
        <v>9</v>
      </c>
      <c r="G22" s="12"/>
      <c r="H22" s="297"/>
      <c r="I22" s="298"/>
      <c r="J22" s="14"/>
      <c r="K22" s="12"/>
      <c r="L22" s="32"/>
      <c r="M22" s="11">
        <f t="shared" si="0"/>
        <v>42893</v>
      </c>
      <c r="N22" s="12" t="str">
        <f t="shared" si="0"/>
        <v>日</v>
      </c>
      <c r="O22" s="39">
        <f t="shared" si="0"/>
        <v>0</v>
      </c>
      <c r="P22" s="14" t="str">
        <f t="shared" si="0"/>
        <v>■</v>
      </c>
      <c r="Q22" s="24"/>
      <c r="R22" s="286"/>
      <c r="S22" s="287"/>
      <c r="T22" s="23" t="s">
        <v>9</v>
      </c>
      <c r="U22" s="24"/>
    </row>
    <row r="23" spans="1:21" ht="46.5" customHeight="1">
      <c r="A23">
        <v>160</v>
      </c>
      <c r="C23" s="11">
        <v>42894</v>
      </c>
      <c r="D23" s="12" t="str">
        <f>INDEX(ｶﾚﾝﾀﾞｰ!$C$5:$QQ$44,VLOOKUP(初期入力!$D$4,初期入力!$H$3:$J$18,3,0),A23)</f>
        <v>月</v>
      </c>
      <c r="E23" s="40"/>
      <c r="F23" s="23" t="s">
        <v>39</v>
      </c>
      <c r="G23" s="12"/>
      <c r="H23" s="297"/>
      <c r="I23" s="298"/>
      <c r="J23" s="14"/>
      <c r="K23" s="12"/>
      <c r="L23" s="32"/>
      <c r="M23" s="11">
        <f t="shared" si="0"/>
        <v>42894</v>
      </c>
      <c r="N23" s="12" t="str">
        <f t="shared" si="0"/>
        <v>月</v>
      </c>
      <c r="O23" s="39">
        <f t="shared" si="0"/>
        <v>0</v>
      </c>
      <c r="P23" s="14" t="str">
        <f t="shared" si="0"/>
        <v>休</v>
      </c>
      <c r="Q23" s="24"/>
      <c r="R23" s="286"/>
      <c r="S23" s="287"/>
      <c r="T23" s="23" t="s">
        <v>39</v>
      </c>
      <c r="U23" s="24"/>
    </row>
    <row r="24" spans="1:21" ht="46.5" customHeight="1">
      <c r="A24">
        <v>161</v>
      </c>
      <c r="C24" s="11">
        <v>42895</v>
      </c>
      <c r="D24" s="12" t="str">
        <f>INDEX(ｶﾚﾝﾀﾞｰ!$C$5:$QQ$44,VLOOKUP(初期入力!$D$4,初期入力!$H$3:$J$18,3,0),A24)</f>
        <v>火</v>
      </c>
      <c r="E24" s="40"/>
      <c r="F24" s="23" t="s">
        <v>39</v>
      </c>
      <c r="G24" s="12"/>
      <c r="H24" s="297"/>
      <c r="I24" s="298"/>
      <c r="J24" s="14"/>
      <c r="K24" s="12"/>
      <c r="L24" s="32"/>
      <c r="M24" s="11">
        <f t="shared" si="0"/>
        <v>42895</v>
      </c>
      <c r="N24" s="12" t="str">
        <f t="shared" si="0"/>
        <v>火</v>
      </c>
      <c r="O24" s="39">
        <f t="shared" si="0"/>
        <v>0</v>
      </c>
      <c r="P24" s="14" t="str">
        <f t="shared" si="0"/>
        <v>休</v>
      </c>
      <c r="Q24" s="24"/>
      <c r="R24" s="286"/>
      <c r="S24" s="287"/>
      <c r="T24" s="23" t="s">
        <v>39</v>
      </c>
      <c r="U24" s="24"/>
    </row>
    <row r="25" spans="1:21" ht="46.5" customHeight="1">
      <c r="A25">
        <v>162</v>
      </c>
      <c r="C25" s="11">
        <v>42896</v>
      </c>
      <c r="D25" s="12" t="str">
        <f>INDEX(ｶﾚﾝﾀﾞｰ!$C$5:$QQ$44,VLOOKUP(初期入力!$D$4,初期入力!$H$3:$J$18,3,0),A25)</f>
        <v>水</v>
      </c>
      <c r="E25" s="40"/>
      <c r="F25" s="23" t="s">
        <v>9</v>
      </c>
      <c r="G25" s="12"/>
      <c r="H25" s="297"/>
      <c r="I25" s="298"/>
      <c r="J25" s="14"/>
      <c r="K25" s="12"/>
      <c r="L25" s="32"/>
      <c r="M25" s="11">
        <f t="shared" si="0"/>
        <v>42896</v>
      </c>
      <c r="N25" s="12" t="str">
        <f t="shared" si="0"/>
        <v>水</v>
      </c>
      <c r="O25" s="39">
        <f t="shared" si="0"/>
        <v>0</v>
      </c>
      <c r="P25" s="14" t="str">
        <f t="shared" si="0"/>
        <v>■</v>
      </c>
      <c r="Q25" s="24"/>
      <c r="R25" s="286"/>
      <c r="S25" s="287"/>
      <c r="T25" s="23" t="s">
        <v>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163</v>
      </c>
      <c r="C36" s="11">
        <v>42897</v>
      </c>
      <c r="D36" s="12" t="str">
        <f>INDEX(ｶﾚﾝﾀﾞｰ!$C$5:$QQ$44,VLOOKUP(初期入力!$D$4,初期入力!$H$3:$J$18,3,0),A36)</f>
        <v>木</v>
      </c>
      <c r="E36" s="40"/>
      <c r="F36" s="23" t="s">
        <v>9</v>
      </c>
      <c r="G36" s="12"/>
      <c r="H36" s="297"/>
      <c r="I36" s="298"/>
      <c r="J36" s="14"/>
      <c r="K36" s="12"/>
      <c r="L36" s="32"/>
      <c r="M36" s="11">
        <f t="shared" ref="M36:O46" si="1">C36</f>
        <v>42897</v>
      </c>
      <c r="N36" s="12" t="str">
        <f t="shared" si="1"/>
        <v>木</v>
      </c>
      <c r="O36" s="39">
        <f>E36</f>
        <v>0</v>
      </c>
      <c r="P36" s="14" t="str">
        <f t="shared" ref="P36:P46" si="2">F36</f>
        <v>■</v>
      </c>
      <c r="Q36" s="24"/>
      <c r="R36" s="286"/>
      <c r="S36" s="287"/>
      <c r="T36" s="23" t="s">
        <v>9</v>
      </c>
      <c r="U36" s="24"/>
    </row>
    <row r="37" spans="1:21" ht="46.5" customHeight="1">
      <c r="A37">
        <v>164</v>
      </c>
      <c r="C37" s="11">
        <v>42898</v>
      </c>
      <c r="D37" s="12" t="str">
        <f>INDEX(ｶﾚﾝﾀﾞｰ!$C$5:$QQ$44,VLOOKUP(初期入力!$D$4,初期入力!$H$3:$J$18,3,0),A37)</f>
        <v>金</v>
      </c>
      <c r="E37" s="40"/>
      <c r="F37" s="23" t="s">
        <v>9</v>
      </c>
      <c r="G37" s="12"/>
      <c r="H37" s="297"/>
      <c r="I37" s="298"/>
      <c r="J37" s="14"/>
      <c r="K37" s="12"/>
      <c r="L37" s="32"/>
      <c r="M37" s="11">
        <f t="shared" si="1"/>
        <v>42898</v>
      </c>
      <c r="N37" s="12" t="str">
        <f t="shared" si="1"/>
        <v>金</v>
      </c>
      <c r="O37" s="39">
        <f t="shared" si="1"/>
        <v>0</v>
      </c>
      <c r="P37" s="14" t="str">
        <f t="shared" si="2"/>
        <v>■</v>
      </c>
      <c r="Q37" s="24"/>
      <c r="R37" s="286"/>
      <c r="S37" s="287"/>
      <c r="T37" s="23" t="s">
        <v>9</v>
      </c>
      <c r="U37" s="24"/>
    </row>
    <row r="38" spans="1:21" ht="46.5" customHeight="1">
      <c r="A38">
        <v>165</v>
      </c>
      <c r="C38" s="11">
        <v>42899</v>
      </c>
      <c r="D38" s="12" t="str">
        <f>INDEX(ｶﾚﾝﾀﾞｰ!$C$5:$QQ$44,VLOOKUP(初期入力!$D$4,初期入力!$H$3:$J$18,3,0),A38)</f>
        <v>土</v>
      </c>
      <c r="E38" s="40"/>
      <c r="F38" s="23" t="s">
        <v>9</v>
      </c>
      <c r="G38" s="10"/>
      <c r="H38" s="297"/>
      <c r="I38" s="298"/>
      <c r="J38" s="14"/>
      <c r="K38" s="12"/>
      <c r="L38" s="32"/>
      <c r="M38" s="11">
        <f t="shared" si="1"/>
        <v>42899</v>
      </c>
      <c r="N38" s="12" t="str">
        <f t="shared" si="1"/>
        <v>土</v>
      </c>
      <c r="O38" s="39">
        <f t="shared" si="1"/>
        <v>0</v>
      </c>
      <c r="P38" s="14" t="str">
        <f t="shared" si="2"/>
        <v>■</v>
      </c>
      <c r="Q38" s="24"/>
      <c r="R38" s="286"/>
      <c r="S38" s="287"/>
      <c r="T38" s="23" t="s">
        <v>9</v>
      </c>
      <c r="U38" s="24"/>
    </row>
    <row r="39" spans="1:21" ht="46.5" customHeight="1">
      <c r="A39">
        <v>166</v>
      </c>
      <c r="C39" s="11">
        <v>42900</v>
      </c>
      <c r="D39" s="12" t="str">
        <f>INDEX(ｶﾚﾝﾀﾞｰ!$C$5:$QQ$44,VLOOKUP(初期入力!$D$4,初期入力!$H$3:$J$18,3,0),A39)</f>
        <v>日</v>
      </c>
      <c r="E39" s="40"/>
      <c r="F39" s="23" t="s">
        <v>9</v>
      </c>
      <c r="G39" s="10"/>
      <c r="H39" s="297"/>
      <c r="I39" s="298"/>
      <c r="J39" s="14"/>
      <c r="K39" s="12"/>
      <c r="L39" s="32"/>
      <c r="M39" s="11">
        <f t="shared" si="1"/>
        <v>42900</v>
      </c>
      <c r="N39" s="12" t="str">
        <f t="shared" si="1"/>
        <v>日</v>
      </c>
      <c r="O39" s="39">
        <f t="shared" si="1"/>
        <v>0</v>
      </c>
      <c r="P39" s="14" t="str">
        <f t="shared" si="2"/>
        <v>■</v>
      </c>
      <c r="Q39" s="24"/>
      <c r="R39" s="286"/>
      <c r="S39" s="287"/>
      <c r="T39" s="23" t="s">
        <v>9</v>
      </c>
      <c r="U39" s="24"/>
    </row>
    <row r="40" spans="1:21" ht="46.5" customHeight="1">
      <c r="A40">
        <v>167</v>
      </c>
      <c r="C40" s="11">
        <v>42901</v>
      </c>
      <c r="D40" s="12" t="str">
        <f>INDEX(ｶﾚﾝﾀﾞｰ!$C$5:$QQ$44,VLOOKUP(初期入力!$D$4,初期入力!$H$3:$J$18,3,0),A40)</f>
        <v>月</v>
      </c>
      <c r="E40" s="40"/>
      <c r="F40" s="23" t="s">
        <v>39</v>
      </c>
      <c r="G40" s="12"/>
      <c r="H40" s="297"/>
      <c r="I40" s="298"/>
      <c r="J40" s="14"/>
      <c r="K40" s="12"/>
      <c r="L40" s="32"/>
      <c r="M40" s="11">
        <f t="shared" si="1"/>
        <v>42901</v>
      </c>
      <c r="N40" s="12" t="str">
        <f t="shared" si="1"/>
        <v>月</v>
      </c>
      <c r="O40" s="39">
        <f t="shared" si="1"/>
        <v>0</v>
      </c>
      <c r="P40" s="14" t="str">
        <f t="shared" si="2"/>
        <v>休</v>
      </c>
      <c r="Q40" s="24"/>
      <c r="R40" s="286"/>
      <c r="S40" s="287"/>
      <c r="T40" s="23" t="s">
        <v>39</v>
      </c>
      <c r="U40" s="24"/>
    </row>
    <row r="41" spans="1:21" ht="46.5" customHeight="1">
      <c r="A41">
        <v>168</v>
      </c>
      <c r="C41" s="11">
        <v>42902</v>
      </c>
      <c r="D41" s="12" t="str">
        <f>INDEX(ｶﾚﾝﾀﾞｰ!$C$5:$QQ$44,VLOOKUP(初期入力!$D$4,初期入力!$H$3:$J$18,3,0),A41)</f>
        <v>火</v>
      </c>
      <c r="E41" s="40"/>
      <c r="F41" s="23" t="s">
        <v>39</v>
      </c>
      <c r="G41" s="12"/>
      <c r="H41" s="297"/>
      <c r="I41" s="298"/>
      <c r="J41" s="14"/>
      <c r="K41" s="12"/>
      <c r="L41" s="32"/>
      <c r="M41" s="11">
        <f t="shared" si="1"/>
        <v>42902</v>
      </c>
      <c r="N41" s="12" t="str">
        <f t="shared" si="1"/>
        <v>火</v>
      </c>
      <c r="O41" s="39">
        <f t="shared" si="1"/>
        <v>0</v>
      </c>
      <c r="P41" s="14" t="str">
        <f t="shared" si="2"/>
        <v>休</v>
      </c>
      <c r="Q41" s="24"/>
      <c r="R41" s="286"/>
      <c r="S41" s="287"/>
      <c r="T41" s="23" t="s">
        <v>39</v>
      </c>
      <c r="U41" s="24"/>
    </row>
    <row r="42" spans="1:21" ht="46.5" customHeight="1">
      <c r="A42">
        <v>169</v>
      </c>
      <c r="C42" s="11">
        <v>42903</v>
      </c>
      <c r="D42" s="12" t="str">
        <f>INDEX(ｶﾚﾝﾀﾞｰ!$C$5:$QQ$44,VLOOKUP(初期入力!$D$4,初期入力!$H$3:$J$18,3,0),A42)</f>
        <v>水</v>
      </c>
      <c r="E42" s="40"/>
      <c r="F42" s="23" t="s">
        <v>9</v>
      </c>
      <c r="G42" s="12"/>
      <c r="H42" s="297"/>
      <c r="I42" s="298"/>
      <c r="J42" s="14"/>
      <c r="K42" s="12"/>
      <c r="L42" s="32"/>
      <c r="M42" s="11">
        <f t="shared" si="1"/>
        <v>42903</v>
      </c>
      <c r="N42" s="12" t="str">
        <f t="shared" si="1"/>
        <v>水</v>
      </c>
      <c r="O42" s="39">
        <f t="shared" si="1"/>
        <v>0</v>
      </c>
      <c r="P42" s="14" t="str">
        <f t="shared" si="2"/>
        <v>■</v>
      </c>
      <c r="Q42" s="24"/>
      <c r="R42" s="286"/>
      <c r="S42" s="287"/>
      <c r="T42" s="23" t="s">
        <v>9</v>
      </c>
      <c r="U42" s="24"/>
    </row>
    <row r="43" spans="1:21" ht="46.5" customHeight="1">
      <c r="A43">
        <v>170</v>
      </c>
      <c r="C43" s="11">
        <v>42904</v>
      </c>
      <c r="D43" s="12" t="str">
        <f>INDEX(ｶﾚﾝﾀﾞｰ!$C$5:$QQ$44,VLOOKUP(初期入力!$D$4,初期入力!$H$3:$J$18,3,0),A43)</f>
        <v>木</v>
      </c>
      <c r="E43" s="40"/>
      <c r="F43" s="23" t="s">
        <v>9</v>
      </c>
      <c r="G43" s="12"/>
      <c r="H43" s="297"/>
      <c r="I43" s="298"/>
      <c r="J43" s="14"/>
      <c r="K43" s="12"/>
      <c r="L43" s="32"/>
      <c r="M43" s="11">
        <f t="shared" si="1"/>
        <v>42904</v>
      </c>
      <c r="N43" s="12" t="str">
        <f t="shared" si="1"/>
        <v>木</v>
      </c>
      <c r="O43" s="39">
        <f t="shared" si="1"/>
        <v>0</v>
      </c>
      <c r="P43" s="14" t="str">
        <f t="shared" si="2"/>
        <v>■</v>
      </c>
      <c r="Q43" s="24"/>
      <c r="R43" s="286"/>
      <c r="S43" s="287"/>
      <c r="T43" s="23" t="s">
        <v>9</v>
      </c>
      <c r="U43" s="24"/>
    </row>
    <row r="44" spans="1:21" ht="46.5" customHeight="1">
      <c r="A44">
        <v>171</v>
      </c>
      <c r="C44" s="11">
        <v>42905</v>
      </c>
      <c r="D44" s="12" t="str">
        <f>INDEX(ｶﾚﾝﾀﾞｰ!$C$5:$QQ$44,VLOOKUP(初期入力!$D$4,初期入力!$H$3:$J$18,3,0),A44)</f>
        <v>金</v>
      </c>
      <c r="E44" s="40"/>
      <c r="F44" s="23" t="s">
        <v>9</v>
      </c>
      <c r="G44" s="12"/>
      <c r="H44" s="297"/>
      <c r="I44" s="298"/>
      <c r="J44" s="14"/>
      <c r="K44" s="12"/>
      <c r="L44" s="32"/>
      <c r="M44" s="11">
        <f t="shared" si="1"/>
        <v>42905</v>
      </c>
      <c r="N44" s="12" t="str">
        <f t="shared" si="1"/>
        <v>金</v>
      </c>
      <c r="O44" s="39">
        <f t="shared" si="1"/>
        <v>0</v>
      </c>
      <c r="P44" s="14" t="str">
        <f t="shared" si="2"/>
        <v>■</v>
      </c>
      <c r="Q44" s="24"/>
      <c r="R44" s="286"/>
      <c r="S44" s="287"/>
      <c r="T44" s="23" t="s">
        <v>9</v>
      </c>
      <c r="U44" s="24"/>
    </row>
    <row r="45" spans="1:21" ht="46.5" customHeight="1">
      <c r="A45">
        <v>172</v>
      </c>
      <c r="C45" s="11">
        <v>42906</v>
      </c>
      <c r="D45" s="12" t="str">
        <f>INDEX(ｶﾚﾝﾀﾞｰ!$C$5:$QQ$44,VLOOKUP(初期入力!$D$4,初期入力!$H$3:$J$18,3,0),A45)</f>
        <v>土</v>
      </c>
      <c r="E45" s="40"/>
      <c r="F45" s="23" t="s">
        <v>9</v>
      </c>
      <c r="G45" s="12"/>
      <c r="H45" s="297"/>
      <c r="I45" s="298"/>
      <c r="J45" s="14"/>
      <c r="K45" s="12"/>
      <c r="L45" s="32"/>
      <c r="M45" s="11">
        <f t="shared" si="1"/>
        <v>42906</v>
      </c>
      <c r="N45" s="12" t="str">
        <f t="shared" si="1"/>
        <v>土</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173</v>
      </c>
      <c r="C56" s="11">
        <v>42907</v>
      </c>
      <c r="D56" s="12" t="str">
        <f>INDEX(ｶﾚﾝﾀﾞｰ!$C$5:$QQ$44,VLOOKUP(初期入力!$D$4,初期入力!$H$3:$J$18,3,0),A56)</f>
        <v>日</v>
      </c>
      <c r="E56" s="40"/>
      <c r="F56" s="23"/>
      <c r="G56" s="12"/>
      <c r="H56" s="297"/>
      <c r="I56" s="298"/>
      <c r="J56" s="14"/>
      <c r="K56" s="12"/>
      <c r="L56" s="32"/>
      <c r="M56" s="11">
        <f t="shared" ref="M56:O66" si="3">C56</f>
        <v>42907</v>
      </c>
      <c r="N56" s="12" t="str">
        <f t="shared" si="3"/>
        <v>日</v>
      </c>
      <c r="O56" s="39">
        <f>E56</f>
        <v>0</v>
      </c>
      <c r="P56" s="14">
        <f t="shared" ref="P56:P66" si="4">F56</f>
        <v>0</v>
      </c>
      <c r="Q56" s="24"/>
      <c r="R56" s="286"/>
      <c r="S56" s="287"/>
      <c r="T56" s="23"/>
      <c r="U56" s="24"/>
    </row>
    <row r="57" spans="1:21" ht="46.5" customHeight="1">
      <c r="A57">
        <v>174</v>
      </c>
      <c r="C57" s="11">
        <v>42908</v>
      </c>
      <c r="D57" s="12" t="str">
        <f>INDEX(ｶﾚﾝﾀﾞｰ!$C$5:$QQ$44,VLOOKUP(初期入力!$D$4,初期入力!$H$3:$J$18,3,0),A57)</f>
        <v>月</v>
      </c>
      <c r="E57" s="40"/>
      <c r="F57" s="23"/>
      <c r="G57" s="12"/>
      <c r="H57" s="297"/>
      <c r="I57" s="298"/>
      <c r="J57" s="14"/>
      <c r="K57" s="12"/>
      <c r="L57" s="32"/>
      <c r="M57" s="11">
        <f t="shared" si="3"/>
        <v>42908</v>
      </c>
      <c r="N57" s="12" t="str">
        <f t="shared" si="3"/>
        <v>月</v>
      </c>
      <c r="O57" s="39">
        <f t="shared" si="3"/>
        <v>0</v>
      </c>
      <c r="P57" s="14">
        <f t="shared" si="4"/>
        <v>0</v>
      </c>
      <c r="Q57" s="24"/>
      <c r="R57" s="286"/>
      <c r="S57" s="287"/>
      <c r="T57" s="23"/>
      <c r="U57" s="24"/>
    </row>
    <row r="58" spans="1:21" ht="46.5" customHeight="1">
      <c r="A58">
        <v>175</v>
      </c>
      <c r="C58" s="11">
        <v>42909</v>
      </c>
      <c r="D58" s="12" t="str">
        <f>INDEX(ｶﾚﾝﾀﾞｰ!$C$5:$QQ$44,VLOOKUP(初期入力!$D$4,初期入力!$H$3:$J$18,3,0),A58)</f>
        <v>火</v>
      </c>
      <c r="E58" s="40"/>
      <c r="F58" s="23"/>
      <c r="G58" s="10"/>
      <c r="H58" s="297"/>
      <c r="I58" s="298"/>
      <c r="J58" s="14"/>
      <c r="K58" s="12"/>
      <c r="L58" s="32"/>
      <c r="M58" s="11">
        <f t="shared" si="3"/>
        <v>42909</v>
      </c>
      <c r="N58" s="12" t="str">
        <f t="shared" si="3"/>
        <v>火</v>
      </c>
      <c r="O58" s="39">
        <f t="shared" si="3"/>
        <v>0</v>
      </c>
      <c r="P58" s="14">
        <f t="shared" si="4"/>
        <v>0</v>
      </c>
      <c r="Q58" s="24"/>
      <c r="R58" s="286"/>
      <c r="S58" s="287"/>
      <c r="T58" s="23"/>
      <c r="U58" s="24"/>
    </row>
    <row r="59" spans="1:21" ht="46.5" customHeight="1">
      <c r="A59">
        <v>176</v>
      </c>
      <c r="C59" s="11">
        <v>42910</v>
      </c>
      <c r="D59" s="12" t="str">
        <f>INDEX(ｶﾚﾝﾀﾞｰ!$C$5:$QQ$44,VLOOKUP(初期入力!$D$4,初期入力!$H$3:$J$18,3,0),A59)</f>
        <v>水</v>
      </c>
      <c r="E59" s="40"/>
      <c r="F59" s="23"/>
      <c r="G59" s="10"/>
      <c r="H59" s="297"/>
      <c r="I59" s="298"/>
      <c r="J59" s="14"/>
      <c r="K59" s="12"/>
      <c r="L59" s="32"/>
      <c r="M59" s="11">
        <f t="shared" si="3"/>
        <v>42910</v>
      </c>
      <c r="N59" s="12" t="str">
        <f t="shared" si="3"/>
        <v>水</v>
      </c>
      <c r="O59" s="39">
        <f t="shared" si="3"/>
        <v>0</v>
      </c>
      <c r="P59" s="14">
        <f t="shared" si="4"/>
        <v>0</v>
      </c>
      <c r="Q59" s="24"/>
      <c r="R59" s="286"/>
      <c r="S59" s="287"/>
      <c r="T59" s="23"/>
      <c r="U59" s="24"/>
    </row>
    <row r="60" spans="1:21" ht="46.5" customHeight="1">
      <c r="A60">
        <v>177</v>
      </c>
      <c r="C60" s="11">
        <v>42911</v>
      </c>
      <c r="D60" s="12" t="str">
        <f>INDEX(ｶﾚﾝﾀﾞｰ!$C$5:$QQ$44,VLOOKUP(初期入力!$D$4,初期入力!$H$3:$J$18,3,0),A60)</f>
        <v>木</v>
      </c>
      <c r="E60" s="40"/>
      <c r="F60" s="23"/>
      <c r="G60" s="12"/>
      <c r="H60" s="297"/>
      <c r="I60" s="298"/>
      <c r="J60" s="14"/>
      <c r="K60" s="12"/>
      <c r="L60" s="32"/>
      <c r="M60" s="11">
        <f t="shared" si="3"/>
        <v>42911</v>
      </c>
      <c r="N60" s="12" t="str">
        <f t="shared" si="3"/>
        <v>木</v>
      </c>
      <c r="O60" s="39">
        <f t="shared" si="3"/>
        <v>0</v>
      </c>
      <c r="P60" s="14">
        <f t="shared" si="4"/>
        <v>0</v>
      </c>
      <c r="Q60" s="24"/>
      <c r="R60" s="286"/>
      <c r="S60" s="287"/>
      <c r="T60" s="23"/>
      <c r="U60" s="24"/>
    </row>
    <row r="61" spans="1:21" ht="46.5" customHeight="1">
      <c r="A61">
        <v>178</v>
      </c>
      <c r="C61" s="11">
        <v>42912</v>
      </c>
      <c r="D61" s="12" t="str">
        <f>INDEX(ｶﾚﾝﾀﾞｰ!$C$5:$QQ$44,VLOOKUP(初期入力!$D$4,初期入力!$H$3:$J$18,3,0),A61)</f>
        <v>金</v>
      </c>
      <c r="E61" s="40"/>
      <c r="F61" s="23"/>
      <c r="G61" s="12"/>
      <c r="H61" s="297"/>
      <c r="I61" s="298"/>
      <c r="J61" s="14"/>
      <c r="K61" s="12"/>
      <c r="L61" s="32"/>
      <c r="M61" s="11">
        <f t="shared" si="3"/>
        <v>42912</v>
      </c>
      <c r="N61" s="12" t="str">
        <f t="shared" si="3"/>
        <v>金</v>
      </c>
      <c r="O61" s="39">
        <f t="shared" si="3"/>
        <v>0</v>
      </c>
      <c r="P61" s="14">
        <f t="shared" si="4"/>
        <v>0</v>
      </c>
      <c r="Q61" s="24"/>
      <c r="R61" s="286"/>
      <c r="S61" s="287"/>
      <c r="T61" s="23"/>
      <c r="U61" s="24"/>
    </row>
    <row r="62" spans="1:21" ht="46.5" customHeight="1">
      <c r="A62">
        <v>179</v>
      </c>
      <c r="C62" s="11">
        <v>42913</v>
      </c>
      <c r="D62" s="12" t="str">
        <f>INDEX(ｶﾚﾝﾀﾞｰ!$C$5:$QQ$44,VLOOKUP(初期入力!$D$4,初期入力!$H$3:$J$18,3,0),A62)</f>
        <v>土</v>
      </c>
      <c r="E62" s="40"/>
      <c r="F62" s="23"/>
      <c r="G62" s="12"/>
      <c r="H62" s="297"/>
      <c r="I62" s="298"/>
      <c r="J62" s="14"/>
      <c r="K62" s="12"/>
      <c r="L62" s="32"/>
      <c r="M62" s="11">
        <f t="shared" si="3"/>
        <v>42913</v>
      </c>
      <c r="N62" s="12" t="str">
        <f t="shared" si="3"/>
        <v>土</v>
      </c>
      <c r="O62" s="39">
        <f t="shared" si="3"/>
        <v>0</v>
      </c>
      <c r="P62" s="14">
        <f t="shared" si="4"/>
        <v>0</v>
      </c>
      <c r="Q62" s="24"/>
      <c r="R62" s="286"/>
      <c r="S62" s="287"/>
      <c r="T62" s="23"/>
      <c r="U62" s="24"/>
    </row>
    <row r="63" spans="1:21" ht="46.5" customHeight="1">
      <c r="A63">
        <v>180</v>
      </c>
      <c r="C63" s="11">
        <v>42914</v>
      </c>
      <c r="D63" s="12" t="str">
        <f>INDEX(ｶﾚﾝﾀﾞｰ!$C$5:$QQ$44,VLOOKUP(初期入力!$D$4,初期入力!$H$3:$J$18,3,0),A63)</f>
        <v>日</v>
      </c>
      <c r="E63" s="40"/>
      <c r="F63" s="23"/>
      <c r="G63" s="12"/>
      <c r="H63" s="297"/>
      <c r="I63" s="298"/>
      <c r="J63" s="14"/>
      <c r="K63" s="12"/>
      <c r="L63" s="32"/>
      <c r="M63" s="11">
        <f t="shared" si="3"/>
        <v>42914</v>
      </c>
      <c r="N63" s="12" t="str">
        <f t="shared" si="3"/>
        <v>日</v>
      </c>
      <c r="O63" s="39">
        <f t="shared" si="3"/>
        <v>0</v>
      </c>
      <c r="P63" s="14">
        <f t="shared" si="4"/>
        <v>0</v>
      </c>
      <c r="Q63" s="24"/>
      <c r="R63" s="286"/>
      <c r="S63" s="287"/>
      <c r="T63" s="23"/>
      <c r="U63" s="24"/>
    </row>
    <row r="64" spans="1:21" ht="46.5" customHeight="1">
      <c r="A64">
        <v>181</v>
      </c>
      <c r="C64" s="11">
        <v>42915</v>
      </c>
      <c r="D64" s="12" t="str">
        <f>INDEX(ｶﾚﾝﾀﾞｰ!$C$5:$QQ$44,VLOOKUP(初期入力!$D$4,初期入力!$H$3:$J$18,3,0),A64)</f>
        <v>月</v>
      </c>
      <c r="E64" s="40"/>
      <c r="F64" s="23"/>
      <c r="G64" s="12"/>
      <c r="H64" s="297"/>
      <c r="I64" s="298"/>
      <c r="J64" s="14"/>
      <c r="K64" s="12"/>
      <c r="L64" s="32"/>
      <c r="M64" s="11">
        <f t="shared" si="3"/>
        <v>42915</v>
      </c>
      <c r="N64" s="12" t="str">
        <f t="shared" si="3"/>
        <v>月</v>
      </c>
      <c r="O64" s="39">
        <f t="shared" si="3"/>
        <v>0</v>
      </c>
      <c r="P64" s="14">
        <f t="shared" si="4"/>
        <v>0</v>
      </c>
      <c r="Q64" s="24"/>
      <c r="R64" s="286"/>
      <c r="S64" s="287"/>
      <c r="T64" s="23"/>
      <c r="U64" s="24"/>
    </row>
    <row r="65" spans="1:21" ht="46.5" customHeight="1">
      <c r="A65">
        <v>182</v>
      </c>
      <c r="C65" s="11">
        <v>42916</v>
      </c>
      <c r="D65" s="12" t="str">
        <f>INDEX(ｶﾚﾝﾀﾞｰ!$C$5:$QQ$44,VLOOKUP(初期入力!$D$4,初期入力!$H$3:$J$18,3,0),A65)</f>
        <v>火</v>
      </c>
      <c r="E65" s="40"/>
      <c r="F65" s="23"/>
      <c r="G65" s="12"/>
      <c r="H65" s="297"/>
      <c r="I65" s="298"/>
      <c r="J65" s="14"/>
      <c r="K65" s="12"/>
      <c r="L65" s="32"/>
      <c r="M65" s="11">
        <f t="shared" si="3"/>
        <v>42916</v>
      </c>
      <c r="N65" s="12" t="str">
        <f t="shared" si="3"/>
        <v>火</v>
      </c>
      <c r="O65" s="39">
        <f t="shared" si="3"/>
        <v>0</v>
      </c>
      <c r="P65" s="14">
        <f t="shared" si="4"/>
        <v>0</v>
      </c>
      <c r="Q65" s="24"/>
      <c r="R65" s="286"/>
      <c r="S65" s="287"/>
      <c r="T65" s="23"/>
      <c r="U65" s="24"/>
    </row>
    <row r="66" spans="1:21" ht="46.5" customHeight="1">
      <c r="C66" s="11"/>
      <c r="D66" s="12"/>
      <c r="E66" s="40"/>
      <c r="F66" s="23"/>
      <c r="G66" s="12"/>
      <c r="H66" s="297"/>
      <c r="I66" s="298"/>
      <c r="J66" s="14"/>
      <c r="K66" s="12"/>
      <c r="L66" s="32"/>
      <c r="M66" s="11">
        <f t="shared" si="3"/>
        <v>0</v>
      </c>
      <c r="N66" s="12">
        <f t="shared" si="3"/>
        <v>0</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56:F66 F16:F26 F36:F46 T56:T66 T16:T2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40" activePane="bottomLeft" state="frozen"/>
      <selection activeCell="N17" sqref="N17"/>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183</v>
      </c>
      <c r="C16" s="11">
        <v>42917</v>
      </c>
      <c r="D16" s="12" t="str">
        <f>INDEX(ｶﾚﾝﾀﾞｰ!$C$5:$QQ$44,VLOOKUP(初期入力!$D$4,初期入力!$H$3:$J$18,3,0),A16)</f>
        <v>水</v>
      </c>
      <c r="E16" s="40"/>
      <c r="F16" s="23"/>
      <c r="G16" s="12"/>
      <c r="H16" s="297"/>
      <c r="I16" s="298"/>
      <c r="J16" s="14"/>
      <c r="K16" s="12"/>
      <c r="L16" s="32"/>
      <c r="M16" s="11">
        <f>C16</f>
        <v>42917</v>
      </c>
      <c r="N16" s="12" t="str">
        <f>D16</f>
        <v>水</v>
      </c>
      <c r="O16" s="39">
        <f>E16</f>
        <v>0</v>
      </c>
      <c r="P16" s="14">
        <f>F16</f>
        <v>0</v>
      </c>
      <c r="Q16" s="24"/>
      <c r="R16" s="286"/>
      <c r="S16" s="287"/>
      <c r="T16" s="23"/>
      <c r="U16" s="24"/>
    </row>
    <row r="17" spans="1:21" ht="46.5" customHeight="1">
      <c r="A17">
        <v>184</v>
      </c>
      <c r="C17" s="11">
        <v>42918</v>
      </c>
      <c r="D17" s="12" t="str">
        <f>INDEX(ｶﾚﾝﾀﾞｰ!$C$5:$QQ$44,VLOOKUP(初期入力!$D$4,初期入力!$H$3:$J$18,3,0),A17)</f>
        <v>木</v>
      </c>
      <c r="E17" s="40"/>
      <c r="F17" s="23"/>
      <c r="G17" s="12"/>
      <c r="H17" s="297"/>
      <c r="I17" s="298"/>
      <c r="J17" s="14"/>
      <c r="K17" s="12"/>
      <c r="L17" s="32"/>
      <c r="M17" s="11">
        <f t="shared" ref="M17:P26" si="0">C17</f>
        <v>42918</v>
      </c>
      <c r="N17" s="12" t="str">
        <f t="shared" si="0"/>
        <v>木</v>
      </c>
      <c r="O17" s="39">
        <f t="shared" si="0"/>
        <v>0</v>
      </c>
      <c r="P17" s="14">
        <f t="shared" si="0"/>
        <v>0</v>
      </c>
      <c r="Q17" s="24"/>
      <c r="R17" s="286"/>
      <c r="S17" s="287"/>
      <c r="T17" s="23"/>
      <c r="U17" s="24"/>
    </row>
    <row r="18" spans="1:21" ht="46.5" customHeight="1">
      <c r="A18">
        <v>185</v>
      </c>
      <c r="C18" s="11">
        <v>42919</v>
      </c>
      <c r="D18" s="12" t="str">
        <f>INDEX(ｶﾚﾝﾀﾞｰ!$C$5:$QQ$44,VLOOKUP(初期入力!$D$4,初期入力!$H$3:$J$18,3,0),A18)</f>
        <v>金</v>
      </c>
      <c r="E18" s="40"/>
      <c r="F18" s="23"/>
      <c r="G18" s="10"/>
      <c r="H18" s="297"/>
      <c r="I18" s="298"/>
      <c r="J18" s="14"/>
      <c r="K18" s="12"/>
      <c r="L18" s="32"/>
      <c r="M18" s="11">
        <f t="shared" si="0"/>
        <v>42919</v>
      </c>
      <c r="N18" s="12" t="str">
        <f t="shared" si="0"/>
        <v>金</v>
      </c>
      <c r="O18" s="39">
        <f t="shared" si="0"/>
        <v>0</v>
      </c>
      <c r="P18" s="14">
        <f t="shared" si="0"/>
        <v>0</v>
      </c>
      <c r="Q18" s="24"/>
      <c r="R18" s="286"/>
      <c r="S18" s="287"/>
      <c r="T18" s="23"/>
      <c r="U18" s="24"/>
    </row>
    <row r="19" spans="1:21" ht="46.5" customHeight="1">
      <c r="A19">
        <v>186</v>
      </c>
      <c r="C19" s="11">
        <v>42920</v>
      </c>
      <c r="D19" s="12" t="str">
        <f>INDEX(ｶﾚﾝﾀﾞｰ!$C$5:$QQ$44,VLOOKUP(初期入力!$D$4,初期入力!$H$3:$J$18,3,0),A19)</f>
        <v>土</v>
      </c>
      <c r="E19" s="40"/>
      <c r="F19" s="23"/>
      <c r="G19" s="10"/>
      <c r="H19" s="297"/>
      <c r="I19" s="298"/>
      <c r="J19" s="14"/>
      <c r="K19" s="12"/>
      <c r="L19" s="32"/>
      <c r="M19" s="11">
        <f t="shared" si="0"/>
        <v>42920</v>
      </c>
      <c r="N19" s="12" t="str">
        <f t="shared" si="0"/>
        <v>土</v>
      </c>
      <c r="O19" s="39">
        <f t="shared" si="0"/>
        <v>0</v>
      </c>
      <c r="P19" s="14">
        <f t="shared" si="0"/>
        <v>0</v>
      </c>
      <c r="Q19" s="24"/>
      <c r="R19" s="286"/>
      <c r="S19" s="287"/>
      <c r="T19" s="23"/>
      <c r="U19" s="24"/>
    </row>
    <row r="20" spans="1:21" ht="46.5" customHeight="1">
      <c r="A20">
        <v>187</v>
      </c>
      <c r="C20" s="11">
        <v>42921</v>
      </c>
      <c r="D20" s="12" t="str">
        <f>INDEX(ｶﾚﾝﾀﾞｰ!$C$5:$QQ$44,VLOOKUP(初期入力!$D$4,初期入力!$H$3:$J$18,3,0),A20)</f>
        <v>日</v>
      </c>
      <c r="E20" s="40"/>
      <c r="F20" s="23"/>
      <c r="G20" s="12"/>
      <c r="H20" s="297"/>
      <c r="I20" s="298"/>
      <c r="J20" s="14"/>
      <c r="K20" s="12"/>
      <c r="L20" s="32"/>
      <c r="M20" s="11">
        <f t="shared" si="0"/>
        <v>42921</v>
      </c>
      <c r="N20" s="12" t="str">
        <f t="shared" si="0"/>
        <v>日</v>
      </c>
      <c r="O20" s="39">
        <f t="shared" si="0"/>
        <v>0</v>
      </c>
      <c r="P20" s="14">
        <f t="shared" si="0"/>
        <v>0</v>
      </c>
      <c r="Q20" s="24"/>
      <c r="R20" s="286"/>
      <c r="S20" s="287"/>
      <c r="T20" s="23"/>
      <c r="U20" s="24"/>
    </row>
    <row r="21" spans="1:21" ht="46.5" customHeight="1">
      <c r="A21">
        <v>188</v>
      </c>
      <c r="C21" s="11">
        <v>42922</v>
      </c>
      <c r="D21" s="12" t="str">
        <f>INDEX(ｶﾚﾝﾀﾞｰ!$C$5:$QQ$44,VLOOKUP(初期入力!$D$4,初期入力!$H$3:$J$18,3,0),A21)</f>
        <v>月</v>
      </c>
      <c r="E21" s="40"/>
      <c r="F21" s="23"/>
      <c r="G21" s="12"/>
      <c r="H21" s="297"/>
      <c r="I21" s="298"/>
      <c r="J21" s="14"/>
      <c r="K21" s="12"/>
      <c r="L21" s="32"/>
      <c r="M21" s="11">
        <f t="shared" si="0"/>
        <v>42922</v>
      </c>
      <c r="N21" s="12" t="str">
        <f t="shared" si="0"/>
        <v>月</v>
      </c>
      <c r="O21" s="39">
        <f t="shared" si="0"/>
        <v>0</v>
      </c>
      <c r="P21" s="14">
        <f t="shared" si="0"/>
        <v>0</v>
      </c>
      <c r="Q21" s="24"/>
      <c r="R21" s="286"/>
      <c r="S21" s="287"/>
      <c r="T21" s="23"/>
      <c r="U21" s="24"/>
    </row>
    <row r="22" spans="1:21" ht="46.5" customHeight="1">
      <c r="A22">
        <v>189</v>
      </c>
      <c r="C22" s="11">
        <v>42923</v>
      </c>
      <c r="D22" s="12" t="str">
        <f>INDEX(ｶﾚﾝﾀﾞｰ!$C$5:$QQ$44,VLOOKUP(初期入力!$D$4,初期入力!$H$3:$J$18,3,0),A22)</f>
        <v>火</v>
      </c>
      <c r="E22" s="40"/>
      <c r="F22" s="23"/>
      <c r="G22" s="12"/>
      <c r="H22" s="297"/>
      <c r="I22" s="298"/>
      <c r="J22" s="14"/>
      <c r="K22" s="12"/>
      <c r="L22" s="32"/>
      <c r="M22" s="11">
        <f t="shared" si="0"/>
        <v>42923</v>
      </c>
      <c r="N22" s="12" t="str">
        <f t="shared" si="0"/>
        <v>火</v>
      </c>
      <c r="O22" s="39">
        <f t="shared" si="0"/>
        <v>0</v>
      </c>
      <c r="P22" s="14">
        <f t="shared" si="0"/>
        <v>0</v>
      </c>
      <c r="Q22" s="24"/>
      <c r="R22" s="286"/>
      <c r="S22" s="287"/>
      <c r="T22" s="23"/>
      <c r="U22" s="24"/>
    </row>
    <row r="23" spans="1:21" ht="46.5" customHeight="1">
      <c r="A23">
        <v>190</v>
      </c>
      <c r="C23" s="11">
        <v>42924</v>
      </c>
      <c r="D23" s="12" t="str">
        <f>INDEX(ｶﾚﾝﾀﾞｰ!$C$5:$QQ$44,VLOOKUP(初期入力!$D$4,初期入力!$H$3:$J$18,3,0),A23)</f>
        <v>水</v>
      </c>
      <c r="E23" s="40"/>
      <c r="F23" s="23"/>
      <c r="G23" s="12"/>
      <c r="H23" s="297"/>
      <c r="I23" s="298"/>
      <c r="J23" s="14"/>
      <c r="K23" s="12"/>
      <c r="L23" s="32"/>
      <c r="M23" s="11">
        <f t="shared" si="0"/>
        <v>42924</v>
      </c>
      <c r="N23" s="12" t="str">
        <f t="shared" si="0"/>
        <v>水</v>
      </c>
      <c r="O23" s="39">
        <f t="shared" si="0"/>
        <v>0</v>
      </c>
      <c r="P23" s="14">
        <f t="shared" si="0"/>
        <v>0</v>
      </c>
      <c r="Q23" s="24"/>
      <c r="R23" s="286"/>
      <c r="S23" s="287"/>
      <c r="T23" s="23"/>
      <c r="U23" s="24"/>
    </row>
    <row r="24" spans="1:21" ht="46.5" customHeight="1">
      <c r="A24">
        <v>191</v>
      </c>
      <c r="C24" s="11">
        <v>42925</v>
      </c>
      <c r="D24" s="12" t="str">
        <f>INDEX(ｶﾚﾝﾀﾞｰ!$C$5:$QQ$44,VLOOKUP(初期入力!$D$4,初期入力!$H$3:$J$18,3,0),A24)</f>
        <v>木</v>
      </c>
      <c r="E24" s="40"/>
      <c r="F24" s="23"/>
      <c r="G24" s="12"/>
      <c r="H24" s="297"/>
      <c r="I24" s="298"/>
      <c r="J24" s="14"/>
      <c r="K24" s="12"/>
      <c r="L24" s="32"/>
      <c r="M24" s="11">
        <f t="shared" si="0"/>
        <v>42925</v>
      </c>
      <c r="N24" s="12" t="str">
        <f t="shared" si="0"/>
        <v>木</v>
      </c>
      <c r="O24" s="39">
        <f t="shared" si="0"/>
        <v>0</v>
      </c>
      <c r="P24" s="14">
        <f t="shared" si="0"/>
        <v>0</v>
      </c>
      <c r="Q24" s="24"/>
      <c r="R24" s="286"/>
      <c r="S24" s="287"/>
      <c r="T24" s="23"/>
      <c r="U24" s="24"/>
    </row>
    <row r="25" spans="1:21" ht="46.5" customHeight="1">
      <c r="A25">
        <v>192</v>
      </c>
      <c r="C25" s="11">
        <v>42926</v>
      </c>
      <c r="D25" s="12" t="str">
        <f>INDEX(ｶﾚﾝﾀﾞｰ!$C$5:$QQ$44,VLOOKUP(初期入力!$D$4,初期入力!$H$3:$J$18,3,0),A25)</f>
        <v>金</v>
      </c>
      <c r="E25" s="40"/>
      <c r="F25" s="23"/>
      <c r="G25" s="12"/>
      <c r="H25" s="297"/>
      <c r="I25" s="298"/>
      <c r="J25" s="14"/>
      <c r="K25" s="12"/>
      <c r="L25" s="32"/>
      <c r="M25" s="11">
        <f t="shared" si="0"/>
        <v>42926</v>
      </c>
      <c r="N25" s="12" t="str">
        <f t="shared" si="0"/>
        <v>金</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193</v>
      </c>
      <c r="C36" s="11">
        <v>42927</v>
      </c>
      <c r="D36" s="12" t="str">
        <f>INDEX(ｶﾚﾝﾀﾞｰ!$C$5:$QQ$44,VLOOKUP(初期入力!$D$4,初期入力!$H$3:$J$18,3,0),A36)</f>
        <v>土</v>
      </c>
      <c r="E36" s="40"/>
      <c r="F36" s="23"/>
      <c r="G36" s="12"/>
      <c r="H36" s="297"/>
      <c r="I36" s="298"/>
      <c r="J36" s="14"/>
      <c r="K36" s="12"/>
      <c r="L36" s="32"/>
      <c r="M36" s="11">
        <f t="shared" ref="M36:O46" si="1">C36</f>
        <v>42927</v>
      </c>
      <c r="N36" s="12" t="str">
        <f t="shared" si="1"/>
        <v>土</v>
      </c>
      <c r="O36" s="39">
        <f>E36</f>
        <v>0</v>
      </c>
      <c r="P36" s="14">
        <f t="shared" ref="P36:P46" si="2">F36</f>
        <v>0</v>
      </c>
      <c r="Q36" s="24"/>
      <c r="R36" s="286"/>
      <c r="S36" s="287"/>
      <c r="T36" s="23"/>
      <c r="U36" s="24"/>
    </row>
    <row r="37" spans="1:21" ht="46.5" customHeight="1">
      <c r="A37">
        <v>194</v>
      </c>
      <c r="C37" s="11">
        <v>42928</v>
      </c>
      <c r="D37" s="12" t="str">
        <f>INDEX(ｶﾚﾝﾀﾞｰ!$C$5:$QQ$44,VLOOKUP(初期入力!$D$4,初期入力!$H$3:$J$18,3,0),A37)</f>
        <v>日</v>
      </c>
      <c r="E37" s="40"/>
      <c r="F37" s="23"/>
      <c r="G37" s="12"/>
      <c r="H37" s="297"/>
      <c r="I37" s="298"/>
      <c r="J37" s="14"/>
      <c r="K37" s="12"/>
      <c r="L37" s="32"/>
      <c r="M37" s="11">
        <f t="shared" si="1"/>
        <v>42928</v>
      </c>
      <c r="N37" s="12" t="str">
        <f t="shared" si="1"/>
        <v>日</v>
      </c>
      <c r="O37" s="39">
        <f t="shared" si="1"/>
        <v>0</v>
      </c>
      <c r="P37" s="14">
        <f t="shared" si="2"/>
        <v>0</v>
      </c>
      <c r="Q37" s="24"/>
      <c r="R37" s="286"/>
      <c r="S37" s="287"/>
      <c r="T37" s="23"/>
      <c r="U37" s="24"/>
    </row>
    <row r="38" spans="1:21" ht="46.5" customHeight="1">
      <c r="A38">
        <v>195</v>
      </c>
      <c r="C38" s="11">
        <v>42929</v>
      </c>
      <c r="D38" s="12" t="str">
        <f>INDEX(ｶﾚﾝﾀﾞｰ!$C$5:$QQ$44,VLOOKUP(初期入力!$D$4,初期入力!$H$3:$J$18,3,0),A38)</f>
        <v>月</v>
      </c>
      <c r="E38" s="40"/>
      <c r="F38" s="23"/>
      <c r="G38" s="10"/>
      <c r="H38" s="297"/>
      <c r="I38" s="298"/>
      <c r="J38" s="14"/>
      <c r="K38" s="12"/>
      <c r="L38" s="32"/>
      <c r="M38" s="11">
        <f t="shared" si="1"/>
        <v>42929</v>
      </c>
      <c r="N38" s="12" t="str">
        <f t="shared" si="1"/>
        <v>月</v>
      </c>
      <c r="O38" s="39">
        <f t="shared" si="1"/>
        <v>0</v>
      </c>
      <c r="P38" s="14">
        <f t="shared" si="2"/>
        <v>0</v>
      </c>
      <c r="Q38" s="24"/>
      <c r="R38" s="286"/>
      <c r="S38" s="287"/>
      <c r="T38" s="23"/>
      <c r="U38" s="24"/>
    </row>
    <row r="39" spans="1:21" ht="46.5" customHeight="1">
      <c r="A39">
        <v>196</v>
      </c>
      <c r="C39" s="11">
        <v>42930</v>
      </c>
      <c r="D39" s="12" t="str">
        <f>INDEX(ｶﾚﾝﾀﾞｰ!$C$5:$QQ$44,VLOOKUP(初期入力!$D$4,初期入力!$H$3:$J$18,3,0),A39)</f>
        <v>火</v>
      </c>
      <c r="E39" s="40"/>
      <c r="F39" s="23"/>
      <c r="G39" s="10"/>
      <c r="H39" s="297"/>
      <c r="I39" s="298"/>
      <c r="J39" s="14"/>
      <c r="K39" s="12"/>
      <c r="L39" s="32"/>
      <c r="M39" s="11">
        <f t="shared" si="1"/>
        <v>42930</v>
      </c>
      <c r="N39" s="12" t="str">
        <f t="shared" si="1"/>
        <v>火</v>
      </c>
      <c r="O39" s="39">
        <f t="shared" si="1"/>
        <v>0</v>
      </c>
      <c r="P39" s="14">
        <f t="shared" si="2"/>
        <v>0</v>
      </c>
      <c r="Q39" s="24"/>
      <c r="R39" s="286"/>
      <c r="S39" s="287"/>
      <c r="T39" s="23"/>
      <c r="U39" s="24"/>
    </row>
    <row r="40" spans="1:21" ht="46.5" customHeight="1">
      <c r="A40">
        <v>197</v>
      </c>
      <c r="C40" s="11">
        <v>42931</v>
      </c>
      <c r="D40" s="12" t="str">
        <f>INDEX(ｶﾚﾝﾀﾞｰ!$C$5:$QQ$44,VLOOKUP(初期入力!$D$4,初期入力!$H$3:$J$18,3,0),A40)</f>
        <v>水</v>
      </c>
      <c r="E40" s="40"/>
      <c r="F40" s="23"/>
      <c r="G40" s="12"/>
      <c r="H40" s="297"/>
      <c r="I40" s="298"/>
      <c r="J40" s="14"/>
      <c r="K40" s="12"/>
      <c r="L40" s="32"/>
      <c r="M40" s="11">
        <f t="shared" si="1"/>
        <v>42931</v>
      </c>
      <c r="N40" s="12" t="str">
        <f t="shared" si="1"/>
        <v>水</v>
      </c>
      <c r="O40" s="39">
        <f t="shared" si="1"/>
        <v>0</v>
      </c>
      <c r="P40" s="14">
        <f t="shared" si="2"/>
        <v>0</v>
      </c>
      <c r="Q40" s="24"/>
      <c r="R40" s="286"/>
      <c r="S40" s="287"/>
      <c r="T40" s="23"/>
      <c r="U40" s="24"/>
    </row>
    <row r="41" spans="1:21" ht="46.5" customHeight="1">
      <c r="A41">
        <v>198</v>
      </c>
      <c r="C41" s="11">
        <v>42932</v>
      </c>
      <c r="D41" s="12" t="str">
        <f>INDEX(ｶﾚﾝﾀﾞｰ!$C$5:$QQ$44,VLOOKUP(初期入力!$D$4,初期入力!$H$3:$J$18,3,0),A41)</f>
        <v>木</v>
      </c>
      <c r="E41" s="40"/>
      <c r="F41" s="23"/>
      <c r="G41" s="12"/>
      <c r="H41" s="297"/>
      <c r="I41" s="298"/>
      <c r="J41" s="14"/>
      <c r="K41" s="12"/>
      <c r="L41" s="32"/>
      <c r="M41" s="11">
        <f t="shared" si="1"/>
        <v>42932</v>
      </c>
      <c r="N41" s="12" t="str">
        <f t="shared" si="1"/>
        <v>木</v>
      </c>
      <c r="O41" s="39">
        <f t="shared" si="1"/>
        <v>0</v>
      </c>
      <c r="P41" s="14">
        <f t="shared" si="2"/>
        <v>0</v>
      </c>
      <c r="Q41" s="24"/>
      <c r="R41" s="286"/>
      <c r="S41" s="287"/>
      <c r="T41" s="23"/>
      <c r="U41" s="24"/>
    </row>
    <row r="42" spans="1:21" ht="46.5" customHeight="1">
      <c r="A42">
        <v>199</v>
      </c>
      <c r="C42" s="11">
        <v>42933</v>
      </c>
      <c r="D42" s="12" t="str">
        <f>INDEX(ｶﾚﾝﾀﾞｰ!$C$5:$QQ$44,VLOOKUP(初期入力!$D$4,初期入力!$H$3:$J$18,3,0),A42)</f>
        <v>金</v>
      </c>
      <c r="E42" s="40"/>
      <c r="F42" s="23"/>
      <c r="G42" s="12"/>
      <c r="H42" s="297"/>
      <c r="I42" s="298"/>
      <c r="J42" s="14"/>
      <c r="K42" s="12"/>
      <c r="L42" s="32"/>
      <c r="M42" s="11">
        <f t="shared" si="1"/>
        <v>42933</v>
      </c>
      <c r="N42" s="12" t="str">
        <f t="shared" si="1"/>
        <v>金</v>
      </c>
      <c r="O42" s="39">
        <f t="shared" si="1"/>
        <v>0</v>
      </c>
      <c r="P42" s="14">
        <f t="shared" si="2"/>
        <v>0</v>
      </c>
      <c r="Q42" s="24"/>
      <c r="R42" s="286"/>
      <c r="S42" s="287"/>
      <c r="T42" s="23"/>
      <c r="U42" s="24"/>
    </row>
    <row r="43" spans="1:21" ht="46.5" customHeight="1">
      <c r="A43">
        <v>200</v>
      </c>
      <c r="C43" s="11">
        <v>42934</v>
      </c>
      <c r="D43" s="12" t="str">
        <f>INDEX(ｶﾚﾝﾀﾞｰ!$C$5:$QQ$44,VLOOKUP(初期入力!$D$4,初期入力!$H$3:$J$18,3,0),A43)</f>
        <v>土</v>
      </c>
      <c r="E43" s="40"/>
      <c r="F43" s="23"/>
      <c r="G43" s="12"/>
      <c r="H43" s="297"/>
      <c r="I43" s="298"/>
      <c r="J43" s="14"/>
      <c r="K43" s="12"/>
      <c r="L43" s="32"/>
      <c r="M43" s="11">
        <f t="shared" si="1"/>
        <v>42934</v>
      </c>
      <c r="N43" s="12" t="str">
        <f t="shared" si="1"/>
        <v>土</v>
      </c>
      <c r="O43" s="39">
        <f t="shared" si="1"/>
        <v>0</v>
      </c>
      <c r="P43" s="14">
        <f t="shared" si="2"/>
        <v>0</v>
      </c>
      <c r="Q43" s="24"/>
      <c r="R43" s="286"/>
      <c r="S43" s="287"/>
      <c r="T43" s="23"/>
      <c r="U43" s="24"/>
    </row>
    <row r="44" spans="1:21" ht="46.5" customHeight="1">
      <c r="A44">
        <v>201</v>
      </c>
      <c r="C44" s="11">
        <v>42935</v>
      </c>
      <c r="D44" s="12" t="str">
        <f>INDEX(ｶﾚﾝﾀﾞｰ!$C$5:$QQ$44,VLOOKUP(初期入力!$D$4,初期入力!$H$3:$J$18,3,0),A44)</f>
        <v>日</v>
      </c>
      <c r="E44" s="40"/>
      <c r="F44" s="23"/>
      <c r="G44" s="12"/>
      <c r="H44" s="297"/>
      <c r="I44" s="298"/>
      <c r="J44" s="14"/>
      <c r="K44" s="12"/>
      <c r="L44" s="32"/>
      <c r="M44" s="11">
        <f t="shared" si="1"/>
        <v>42935</v>
      </c>
      <c r="N44" s="12" t="str">
        <f t="shared" si="1"/>
        <v>日</v>
      </c>
      <c r="O44" s="39">
        <f t="shared" si="1"/>
        <v>0</v>
      </c>
      <c r="P44" s="14">
        <f t="shared" si="2"/>
        <v>0</v>
      </c>
      <c r="Q44" s="24"/>
      <c r="R44" s="286"/>
      <c r="S44" s="287"/>
      <c r="T44" s="23"/>
      <c r="U44" s="24"/>
    </row>
    <row r="45" spans="1:21" ht="46.5" customHeight="1">
      <c r="A45">
        <v>202</v>
      </c>
      <c r="C45" s="11">
        <v>42936</v>
      </c>
      <c r="D45" s="12" t="str">
        <f>INDEX(ｶﾚﾝﾀﾞｰ!$C$5:$QQ$44,VLOOKUP(初期入力!$D$4,初期入力!$H$3:$J$18,3,0),A45)</f>
        <v>月</v>
      </c>
      <c r="E45" s="40"/>
      <c r="F45" s="23"/>
      <c r="G45" s="12"/>
      <c r="H45" s="297"/>
      <c r="I45" s="298"/>
      <c r="J45" s="14"/>
      <c r="K45" s="12"/>
      <c r="L45" s="32"/>
      <c r="M45" s="11">
        <f t="shared" si="1"/>
        <v>42936</v>
      </c>
      <c r="N45" s="12" t="str">
        <f t="shared" si="1"/>
        <v>月</v>
      </c>
      <c r="O45" s="39">
        <f t="shared" si="1"/>
        <v>0</v>
      </c>
      <c r="P45" s="14">
        <f t="shared" si="2"/>
        <v>0</v>
      </c>
      <c r="Q45" s="24"/>
      <c r="R45" s="286"/>
      <c r="S45" s="287"/>
      <c r="T45" s="23"/>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203</v>
      </c>
      <c r="C56" s="11">
        <v>42937</v>
      </c>
      <c r="D56" s="12" t="str">
        <f>INDEX(ｶﾚﾝﾀﾞｰ!$C$5:$QQ$44,VLOOKUP(初期入力!$D$4,初期入力!$H$3:$J$18,3,0),A56)</f>
        <v>火</v>
      </c>
      <c r="E56" s="40"/>
      <c r="F56" s="23"/>
      <c r="G56" s="12"/>
      <c r="H56" s="297"/>
      <c r="I56" s="298"/>
      <c r="J56" s="14"/>
      <c r="K56" s="12"/>
      <c r="L56" s="32"/>
      <c r="M56" s="11">
        <f t="shared" ref="M56:O66" si="3">C56</f>
        <v>42937</v>
      </c>
      <c r="N56" s="12" t="str">
        <f t="shared" si="3"/>
        <v>火</v>
      </c>
      <c r="O56" s="39">
        <f>E56</f>
        <v>0</v>
      </c>
      <c r="P56" s="14">
        <f t="shared" ref="P56:P66" si="4">F56</f>
        <v>0</v>
      </c>
      <c r="Q56" s="24"/>
      <c r="R56" s="286"/>
      <c r="S56" s="287"/>
      <c r="T56" s="23"/>
      <c r="U56" s="24"/>
    </row>
    <row r="57" spans="1:21" ht="46.5" customHeight="1">
      <c r="A57">
        <v>204</v>
      </c>
      <c r="C57" s="11">
        <v>42938</v>
      </c>
      <c r="D57" s="12" t="str">
        <f>INDEX(ｶﾚﾝﾀﾞｰ!$C$5:$QQ$44,VLOOKUP(初期入力!$D$4,初期入力!$H$3:$J$18,3,0),A57)</f>
        <v>水</v>
      </c>
      <c r="E57" s="40"/>
      <c r="F57" s="23"/>
      <c r="G57" s="12"/>
      <c r="H57" s="297"/>
      <c r="I57" s="298"/>
      <c r="J57" s="14"/>
      <c r="K57" s="12"/>
      <c r="L57" s="32"/>
      <c r="M57" s="11">
        <f t="shared" si="3"/>
        <v>42938</v>
      </c>
      <c r="N57" s="12" t="str">
        <f t="shared" si="3"/>
        <v>水</v>
      </c>
      <c r="O57" s="39">
        <f t="shared" si="3"/>
        <v>0</v>
      </c>
      <c r="P57" s="14">
        <f t="shared" si="4"/>
        <v>0</v>
      </c>
      <c r="Q57" s="24"/>
      <c r="R57" s="286"/>
      <c r="S57" s="287"/>
      <c r="T57" s="23"/>
      <c r="U57" s="24"/>
    </row>
    <row r="58" spans="1:21" ht="46.5" customHeight="1">
      <c r="A58">
        <v>205</v>
      </c>
      <c r="C58" s="11">
        <v>42939</v>
      </c>
      <c r="D58" s="12" t="str">
        <f>INDEX(ｶﾚﾝﾀﾞｰ!$C$5:$QQ$44,VLOOKUP(初期入力!$D$4,初期入力!$H$3:$J$18,3,0),A58)</f>
        <v>木</v>
      </c>
      <c r="E58" s="40"/>
      <c r="F58" s="23"/>
      <c r="G58" s="10"/>
      <c r="H58" s="297"/>
      <c r="I58" s="298"/>
      <c r="J58" s="14"/>
      <c r="K58" s="12"/>
      <c r="L58" s="32"/>
      <c r="M58" s="11">
        <f t="shared" si="3"/>
        <v>42939</v>
      </c>
      <c r="N58" s="12" t="str">
        <f t="shared" si="3"/>
        <v>木</v>
      </c>
      <c r="O58" s="39">
        <f t="shared" si="3"/>
        <v>0</v>
      </c>
      <c r="P58" s="14">
        <f t="shared" si="4"/>
        <v>0</v>
      </c>
      <c r="Q58" s="24"/>
      <c r="R58" s="286"/>
      <c r="S58" s="287"/>
      <c r="T58" s="23"/>
      <c r="U58" s="24"/>
    </row>
    <row r="59" spans="1:21" ht="46.5" customHeight="1">
      <c r="A59">
        <v>206</v>
      </c>
      <c r="C59" s="11">
        <v>42940</v>
      </c>
      <c r="D59" s="12" t="str">
        <f>INDEX(ｶﾚﾝﾀﾞｰ!$C$5:$QQ$44,VLOOKUP(初期入力!$D$4,初期入力!$H$3:$J$18,3,0),A59)</f>
        <v>金</v>
      </c>
      <c r="E59" s="40"/>
      <c r="F59" s="23"/>
      <c r="G59" s="10"/>
      <c r="H59" s="297"/>
      <c r="I59" s="298"/>
      <c r="J59" s="14"/>
      <c r="K59" s="12"/>
      <c r="L59" s="32"/>
      <c r="M59" s="11">
        <f t="shared" si="3"/>
        <v>42940</v>
      </c>
      <c r="N59" s="12" t="str">
        <f t="shared" si="3"/>
        <v>金</v>
      </c>
      <c r="O59" s="39">
        <f t="shared" si="3"/>
        <v>0</v>
      </c>
      <c r="P59" s="14">
        <f t="shared" si="4"/>
        <v>0</v>
      </c>
      <c r="Q59" s="24"/>
      <c r="R59" s="286"/>
      <c r="S59" s="287"/>
      <c r="T59" s="23"/>
      <c r="U59" s="24"/>
    </row>
    <row r="60" spans="1:21" ht="46.5" customHeight="1">
      <c r="A60">
        <v>207</v>
      </c>
      <c r="C60" s="11">
        <v>42941</v>
      </c>
      <c r="D60" s="12" t="str">
        <f>INDEX(ｶﾚﾝﾀﾞｰ!$C$5:$QQ$44,VLOOKUP(初期入力!$D$4,初期入力!$H$3:$J$18,3,0),A60)</f>
        <v>土</v>
      </c>
      <c r="E60" s="40"/>
      <c r="F60" s="23"/>
      <c r="G60" s="12"/>
      <c r="H60" s="297"/>
      <c r="I60" s="298"/>
      <c r="J60" s="14"/>
      <c r="K60" s="12"/>
      <c r="L60" s="32"/>
      <c r="M60" s="11">
        <f t="shared" si="3"/>
        <v>42941</v>
      </c>
      <c r="N60" s="12" t="str">
        <f t="shared" si="3"/>
        <v>土</v>
      </c>
      <c r="O60" s="39">
        <f t="shared" si="3"/>
        <v>0</v>
      </c>
      <c r="P60" s="14">
        <f t="shared" si="4"/>
        <v>0</v>
      </c>
      <c r="Q60" s="24"/>
      <c r="R60" s="286"/>
      <c r="S60" s="287"/>
      <c r="T60" s="23"/>
      <c r="U60" s="24"/>
    </row>
    <row r="61" spans="1:21" ht="46.5" customHeight="1">
      <c r="A61">
        <v>208</v>
      </c>
      <c r="C61" s="11">
        <v>42942</v>
      </c>
      <c r="D61" s="12" t="str">
        <f>INDEX(ｶﾚﾝﾀﾞｰ!$C$5:$QQ$44,VLOOKUP(初期入力!$D$4,初期入力!$H$3:$J$18,3,0),A61)</f>
        <v>日</v>
      </c>
      <c r="E61" s="40"/>
      <c r="F61" s="23"/>
      <c r="G61" s="12"/>
      <c r="H61" s="297"/>
      <c r="I61" s="298"/>
      <c r="J61" s="14"/>
      <c r="K61" s="12"/>
      <c r="L61" s="32"/>
      <c r="M61" s="11">
        <f t="shared" si="3"/>
        <v>42942</v>
      </c>
      <c r="N61" s="12" t="str">
        <f t="shared" si="3"/>
        <v>日</v>
      </c>
      <c r="O61" s="39">
        <f t="shared" si="3"/>
        <v>0</v>
      </c>
      <c r="P61" s="14">
        <f t="shared" si="4"/>
        <v>0</v>
      </c>
      <c r="Q61" s="24"/>
      <c r="R61" s="286"/>
      <c r="S61" s="287"/>
      <c r="T61" s="23"/>
      <c r="U61" s="24"/>
    </row>
    <row r="62" spans="1:21" ht="46.5" customHeight="1">
      <c r="A62">
        <v>209</v>
      </c>
      <c r="C62" s="11">
        <v>42943</v>
      </c>
      <c r="D62" s="12" t="str">
        <f>INDEX(ｶﾚﾝﾀﾞｰ!$C$5:$QQ$44,VLOOKUP(初期入力!$D$4,初期入力!$H$3:$J$18,3,0),A62)</f>
        <v>月</v>
      </c>
      <c r="E62" s="40"/>
      <c r="F62" s="23"/>
      <c r="G62" s="12"/>
      <c r="H62" s="297"/>
      <c r="I62" s="298"/>
      <c r="J62" s="14"/>
      <c r="K62" s="12"/>
      <c r="L62" s="32"/>
      <c r="M62" s="11">
        <f t="shared" si="3"/>
        <v>42943</v>
      </c>
      <c r="N62" s="12" t="str">
        <f t="shared" si="3"/>
        <v>月</v>
      </c>
      <c r="O62" s="39">
        <f t="shared" si="3"/>
        <v>0</v>
      </c>
      <c r="P62" s="14">
        <f t="shared" si="4"/>
        <v>0</v>
      </c>
      <c r="Q62" s="24"/>
      <c r="R62" s="286"/>
      <c r="S62" s="287"/>
      <c r="T62" s="23"/>
      <c r="U62" s="24"/>
    </row>
    <row r="63" spans="1:21" ht="46.5" customHeight="1">
      <c r="A63">
        <v>210</v>
      </c>
      <c r="C63" s="11">
        <v>42944</v>
      </c>
      <c r="D63" s="12" t="str">
        <f>INDEX(ｶﾚﾝﾀﾞｰ!$C$5:$QQ$44,VLOOKUP(初期入力!$D$4,初期入力!$H$3:$J$18,3,0),A63)</f>
        <v>火</v>
      </c>
      <c r="E63" s="40"/>
      <c r="F63" s="23"/>
      <c r="G63" s="12"/>
      <c r="H63" s="297"/>
      <c r="I63" s="298"/>
      <c r="J63" s="14"/>
      <c r="K63" s="12"/>
      <c r="L63" s="32"/>
      <c r="M63" s="11">
        <f t="shared" si="3"/>
        <v>42944</v>
      </c>
      <c r="N63" s="12" t="str">
        <f t="shared" si="3"/>
        <v>火</v>
      </c>
      <c r="O63" s="39">
        <f t="shared" si="3"/>
        <v>0</v>
      </c>
      <c r="P63" s="14">
        <f t="shared" si="4"/>
        <v>0</v>
      </c>
      <c r="Q63" s="24"/>
      <c r="R63" s="286"/>
      <c r="S63" s="287"/>
      <c r="T63" s="23"/>
      <c r="U63" s="24"/>
    </row>
    <row r="64" spans="1:21" ht="46.5" customHeight="1">
      <c r="A64">
        <v>211</v>
      </c>
      <c r="C64" s="11">
        <v>42945</v>
      </c>
      <c r="D64" s="12" t="str">
        <f>INDEX(ｶﾚﾝﾀﾞｰ!$C$5:$QQ$44,VLOOKUP(初期入力!$D$4,初期入力!$H$3:$J$18,3,0),A64)</f>
        <v>水</v>
      </c>
      <c r="E64" s="40"/>
      <c r="F64" s="23"/>
      <c r="G64" s="12"/>
      <c r="H64" s="297"/>
      <c r="I64" s="298"/>
      <c r="J64" s="14"/>
      <c r="K64" s="12"/>
      <c r="L64" s="32"/>
      <c r="M64" s="11">
        <f t="shared" si="3"/>
        <v>42945</v>
      </c>
      <c r="N64" s="12" t="str">
        <f t="shared" si="3"/>
        <v>水</v>
      </c>
      <c r="O64" s="39">
        <f t="shared" si="3"/>
        <v>0</v>
      </c>
      <c r="P64" s="14">
        <f t="shared" si="4"/>
        <v>0</v>
      </c>
      <c r="Q64" s="24"/>
      <c r="R64" s="286"/>
      <c r="S64" s="287"/>
      <c r="T64" s="23"/>
      <c r="U64" s="24"/>
    </row>
    <row r="65" spans="1:21" ht="46.5" customHeight="1">
      <c r="A65">
        <v>212</v>
      </c>
      <c r="C65" s="11">
        <v>42946</v>
      </c>
      <c r="D65" s="12" t="str">
        <f>INDEX(ｶﾚﾝﾀﾞｰ!$C$5:$QQ$44,VLOOKUP(初期入力!$D$4,初期入力!$H$3:$J$18,3,0),A65)</f>
        <v>木</v>
      </c>
      <c r="E65" s="40"/>
      <c r="F65" s="23"/>
      <c r="G65" s="12"/>
      <c r="H65" s="297"/>
      <c r="I65" s="298"/>
      <c r="J65" s="14"/>
      <c r="K65" s="12"/>
      <c r="L65" s="32"/>
      <c r="M65" s="11">
        <f t="shared" si="3"/>
        <v>42946</v>
      </c>
      <c r="N65" s="12" t="str">
        <f t="shared" si="3"/>
        <v>木</v>
      </c>
      <c r="O65" s="39">
        <f t="shared" si="3"/>
        <v>0</v>
      </c>
      <c r="P65" s="14">
        <f t="shared" si="4"/>
        <v>0</v>
      </c>
      <c r="Q65" s="24"/>
      <c r="R65" s="286"/>
      <c r="S65" s="287"/>
      <c r="T65" s="23"/>
      <c r="U65" s="24"/>
    </row>
    <row r="66" spans="1:21" ht="46.5" customHeight="1">
      <c r="A66">
        <v>213</v>
      </c>
      <c r="C66" s="11">
        <v>42947</v>
      </c>
      <c r="D66" s="12" t="str">
        <f>INDEX(ｶﾚﾝﾀﾞｰ!$C$5:$QQ$44,VLOOKUP(初期入力!$D$4,初期入力!$H$3:$J$18,3,0),A66)</f>
        <v>金</v>
      </c>
      <c r="E66" s="40"/>
      <c r="F66" s="23"/>
      <c r="G66" s="12"/>
      <c r="H66" s="297"/>
      <c r="I66" s="298"/>
      <c r="J66" s="14"/>
      <c r="K66" s="12"/>
      <c r="L66" s="32"/>
      <c r="M66" s="11">
        <f t="shared" si="3"/>
        <v>42947</v>
      </c>
      <c r="N66" s="12" t="str">
        <f t="shared" si="3"/>
        <v>金</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700-000000000000}">
      <formula1>$X$5:$X$7</formula1>
    </dataValidation>
    <dataValidation type="list" allowBlank="1" showInputMessage="1" showErrorMessage="1" sqref="J46" xr:uid="{00000000-0002-0000-0700-000001000000}">
      <formula1>$X$15:$X$23</formula1>
    </dataValidation>
    <dataValidation type="list" allowBlank="1" showInputMessage="1" showErrorMessage="1" sqref="F16:F26 T16:T26 F36:F46 T36:T46 F56:F66 T56:T66" xr:uid="{00000000-0002-0000-07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L1" zoomScaleNormal="100" workbookViewId="0">
      <pane ySplit="15" topLeftCell="A52" activePane="bottomLeft" state="frozen"/>
      <selection activeCell="N17" sqref="N17"/>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214</v>
      </c>
      <c r="C16" s="11">
        <v>42948</v>
      </c>
      <c r="D16" s="12" t="str">
        <f>INDEX(ｶﾚﾝﾀﾞｰ!$C$5:$QQ$44,VLOOKUP(初期入力!$D$4,初期入力!$H$3:$J$18,3,0),A16)</f>
        <v>土</v>
      </c>
      <c r="E16" s="40"/>
      <c r="F16" s="23"/>
      <c r="G16" s="12"/>
      <c r="H16" s="297"/>
      <c r="I16" s="298"/>
      <c r="J16" s="14"/>
      <c r="K16" s="12"/>
      <c r="L16" s="32"/>
      <c r="M16" s="11">
        <f>C16</f>
        <v>42948</v>
      </c>
      <c r="N16" s="12" t="str">
        <f>D16</f>
        <v>土</v>
      </c>
      <c r="O16" s="39">
        <f>E16</f>
        <v>0</v>
      </c>
      <c r="P16" s="14">
        <f>F16</f>
        <v>0</v>
      </c>
      <c r="Q16" s="24"/>
      <c r="R16" s="286"/>
      <c r="S16" s="287"/>
      <c r="T16" s="23"/>
      <c r="U16" s="24"/>
    </row>
    <row r="17" spans="1:21" ht="46.5" customHeight="1">
      <c r="A17">
        <v>215</v>
      </c>
      <c r="C17" s="11">
        <v>42949</v>
      </c>
      <c r="D17" s="12" t="str">
        <f>INDEX(ｶﾚﾝﾀﾞｰ!$C$5:$QQ$44,VLOOKUP(初期入力!$D$4,初期入力!$H$3:$J$18,3,0),A17)</f>
        <v>日</v>
      </c>
      <c r="E17" s="40"/>
      <c r="F17" s="23"/>
      <c r="G17" s="12"/>
      <c r="H17" s="297"/>
      <c r="I17" s="298"/>
      <c r="J17" s="14"/>
      <c r="K17" s="12"/>
      <c r="L17" s="32"/>
      <c r="M17" s="11">
        <f t="shared" ref="M17:P26" si="0">C17</f>
        <v>42949</v>
      </c>
      <c r="N17" s="12" t="str">
        <f t="shared" si="0"/>
        <v>日</v>
      </c>
      <c r="O17" s="39">
        <f t="shared" si="0"/>
        <v>0</v>
      </c>
      <c r="P17" s="14">
        <f t="shared" si="0"/>
        <v>0</v>
      </c>
      <c r="Q17" s="24"/>
      <c r="R17" s="286"/>
      <c r="S17" s="287"/>
      <c r="T17" s="23"/>
      <c r="U17" s="24"/>
    </row>
    <row r="18" spans="1:21" ht="46.5" customHeight="1">
      <c r="A18">
        <v>216</v>
      </c>
      <c r="C18" s="11">
        <v>42950</v>
      </c>
      <c r="D18" s="12" t="str">
        <f>INDEX(ｶﾚﾝﾀﾞｰ!$C$5:$QQ$44,VLOOKUP(初期入力!$D$4,初期入力!$H$3:$J$18,3,0),A18)</f>
        <v>月</v>
      </c>
      <c r="E18" s="40"/>
      <c r="F18" s="23"/>
      <c r="G18" s="10"/>
      <c r="H18" s="297"/>
      <c r="I18" s="298"/>
      <c r="J18" s="14"/>
      <c r="K18" s="12"/>
      <c r="L18" s="32"/>
      <c r="M18" s="11">
        <f t="shared" si="0"/>
        <v>42950</v>
      </c>
      <c r="N18" s="12" t="str">
        <f t="shared" si="0"/>
        <v>月</v>
      </c>
      <c r="O18" s="39">
        <f t="shared" si="0"/>
        <v>0</v>
      </c>
      <c r="P18" s="14">
        <f t="shared" si="0"/>
        <v>0</v>
      </c>
      <c r="Q18" s="24"/>
      <c r="R18" s="286"/>
      <c r="S18" s="287"/>
      <c r="T18" s="23"/>
      <c r="U18" s="24"/>
    </row>
    <row r="19" spans="1:21" ht="46.5" customHeight="1">
      <c r="A19">
        <v>217</v>
      </c>
      <c r="C19" s="11">
        <v>42951</v>
      </c>
      <c r="D19" s="12" t="str">
        <f>INDEX(ｶﾚﾝﾀﾞｰ!$C$5:$QQ$44,VLOOKUP(初期入力!$D$4,初期入力!$H$3:$J$18,3,0),A19)</f>
        <v>火</v>
      </c>
      <c r="E19" s="40"/>
      <c r="F19" s="23"/>
      <c r="G19" s="10"/>
      <c r="H19" s="297"/>
      <c r="I19" s="298"/>
      <c r="J19" s="14"/>
      <c r="K19" s="12"/>
      <c r="L19" s="32"/>
      <c r="M19" s="11">
        <f t="shared" si="0"/>
        <v>42951</v>
      </c>
      <c r="N19" s="12" t="str">
        <f t="shared" si="0"/>
        <v>火</v>
      </c>
      <c r="O19" s="39">
        <f t="shared" si="0"/>
        <v>0</v>
      </c>
      <c r="P19" s="14">
        <f t="shared" si="0"/>
        <v>0</v>
      </c>
      <c r="Q19" s="24"/>
      <c r="R19" s="286"/>
      <c r="S19" s="287"/>
      <c r="T19" s="23"/>
      <c r="U19" s="24"/>
    </row>
    <row r="20" spans="1:21" ht="46.5" customHeight="1">
      <c r="A20">
        <v>218</v>
      </c>
      <c r="C20" s="11">
        <v>42952</v>
      </c>
      <c r="D20" s="12" t="str">
        <f>INDEX(ｶﾚﾝﾀﾞｰ!$C$5:$QQ$44,VLOOKUP(初期入力!$D$4,初期入力!$H$3:$J$18,3,0),A20)</f>
        <v>水</v>
      </c>
      <c r="E20" s="40"/>
      <c r="F20" s="23"/>
      <c r="G20" s="12"/>
      <c r="H20" s="297"/>
      <c r="I20" s="298"/>
      <c r="J20" s="14"/>
      <c r="K20" s="12"/>
      <c r="L20" s="32"/>
      <c r="M20" s="11">
        <f t="shared" si="0"/>
        <v>42952</v>
      </c>
      <c r="N20" s="12" t="str">
        <f t="shared" si="0"/>
        <v>水</v>
      </c>
      <c r="O20" s="39">
        <f t="shared" si="0"/>
        <v>0</v>
      </c>
      <c r="P20" s="14">
        <f t="shared" si="0"/>
        <v>0</v>
      </c>
      <c r="Q20" s="24"/>
      <c r="R20" s="286"/>
      <c r="S20" s="287"/>
      <c r="T20" s="23"/>
      <c r="U20" s="24"/>
    </row>
    <row r="21" spans="1:21" ht="46.5" customHeight="1">
      <c r="A21">
        <v>219</v>
      </c>
      <c r="C21" s="11">
        <v>42953</v>
      </c>
      <c r="D21" s="12" t="str">
        <f>INDEX(ｶﾚﾝﾀﾞｰ!$C$5:$QQ$44,VLOOKUP(初期入力!$D$4,初期入力!$H$3:$J$18,3,0),A21)</f>
        <v>木</v>
      </c>
      <c r="E21" s="40"/>
      <c r="F21" s="23"/>
      <c r="G21" s="12"/>
      <c r="H21" s="297"/>
      <c r="I21" s="298"/>
      <c r="J21" s="14"/>
      <c r="K21" s="12"/>
      <c r="L21" s="32"/>
      <c r="M21" s="11">
        <f t="shared" si="0"/>
        <v>42953</v>
      </c>
      <c r="N21" s="12" t="str">
        <f t="shared" si="0"/>
        <v>木</v>
      </c>
      <c r="O21" s="39">
        <f t="shared" si="0"/>
        <v>0</v>
      </c>
      <c r="P21" s="14">
        <f t="shared" si="0"/>
        <v>0</v>
      </c>
      <c r="Q21" s="24"/>
      <c r="R21" s="286"/>
      <c r="S21" s="287"/>
      <c r="T21" s="23"/>
      <c r="U21" s="24"/>
    </row>
    <row r="22" spans="1:21" ht="46.5" customHeight="1">
      <c r="A22">
        <v>220</v>
      </c>
      <c r="C22" s="11">
        <v>42954</v>
      </c>
      <c r="D22" s="12" t="str">
        <f>INDEX(ｶﾚﾝﾀﾞｰ!$C$5:$QQ$44,VLOOKUP(初期入力!$D$4,初期入力!$H$3:$J$18,3,0),A22)</f>
        <v>金</v>
      </c>
      <c r="E22" s="40"/>
      <c r="F22" s="23"/>
      <c r="G22" s="12"/>
      <c r="H22" s="297"/>
      <c r="I22" s="298"/>
      <c r="J22" s="14"/>
      <c r="K22" s="12"/>
      <c r="L22" s="32"/>
      <c r="M22" s="11">
        <f t="shared" si="0"/>
        <v>42954</v>
      </c>
      <c r="N22" s="12" t="str">
        <f t="shared" si="0"/>
        <v>金</v>
      </c>
      <c r="O22" s="39">
        <f t="shared" si="0"/>
        <v>0</v>
      </c>
      <c r="P22" s="14">
        <f t="shared" si="0"/>
        <v>0</v>
      </c>
      <c r="Q22" s="24"/>
      <c r="R22" s="286"/>
      <c r="S22" s="287"/>
      <c r="T22" s="23"/>
      <c r="U22" s="24"/>
    </row>
    <row r="23" spans="1:21" ht="46.5" customHeight="1">
      <c r="A23">
        <v>221</v>
      </c>
      <c r="C23" s="11">
        <v>42955</v>
      </c>
      <c r="D23" s="12" t="str">
        <f>INDEX(ｶﾚﾝﾀﾞｰ!$C$5:$QQ$44,VLOOKUP(初期入力!$D$4,初期入力!$H$3:$J$18,3,0),A23)</f>
        <v>土</v>
      </c>
      <c r="E23" s="40"/>
      <c r="F23" s="23"/>
      <c r="G23" s="12"/>
      <c r="H23" s="297"/>
      <c r="I23" s="298"/>
      <c r="J23" s="14"/>
      <c r="K23" s="12"/>
      <c r="L23" s="32"/>
      <c r="M23" s="11">
        <f t="shared" si="0"/>
        <v>42955</v>
      </c>
      <c r="N23" s="12" t="str">
        <f t="shared" si="0"/>
        <v>土</v>
      </c>
      <c r="O23" s="39">
        <f t="shared" si="0"/>
        <v>0</v>
      </c>
      <c r="P23" s="14">
        <f t="shared" si="0"/>
        <v>0</v>
      </c>
      <c r="Q23" s="24"/>
      <c r="R23" s="286"/>
      <c r="S23" s="287"/>
      <c r="T23" s="23"/>
      <c r="U23" s="24"/>
    </row>
    <row r="24" spans="1:21" ht="46.5" customHeight="1">
      <c r="A24">
        <v>222</v>
      </c>
      <c r="C24" s="11">
        <v>42956</v>
      </c>
      <c r="D24" s="12" t="str">
        <f>INDEX(ｶﾚﾝﾀﾞｰ!$C$5:$QQ$44,VLOOKUP(初期入力!$D$4,初期入力!$H$3:$J$18,3,0),A24)</f>
        <v>日</v>
      </c>
      <c r="E24" s="40"/>
      <c r="F24" s="23"/>
      <c r="G24" s="12"/>
      <c r="H24" s="297"/>
      <c r="I24" s="298"/>
      <c r="J24" s="14"/>
      <c r="K24" s="12"/>
      <c r="L24" s="32"/>
      <c r="M24" s="11">
        <f t="shared" si="0"/>
        <v>42956</v>
      </c>
      <c r="N24" s="12" t="str">
        <f t="shared" si="0"/>
        <v>日</v>
      </c>
      <c r="O24" s="39">
        <f t="shared" si="0"/>
        <v>0</v>
      </c>
      <c r="P24" s="14">
        <f t="shared" si="0"/>
        <v>0</v>
      </c>
      <c r="Q24" s="24"/>
      <c r="R24" s="286"/>
      <c r="S24" s="287"/>
      <c r="T24" s="23"/>
      <c r="U24" s="24"/>
    </row>
    <row r="25" spans="1:21" ht="46.5" customHeight="1">
      <c r="A25">
        <v>223</v>
      </c>
      <c r="C25" s="11">
        <v>42957</v>
      </c>
      <c r="D25" s="12" t="str">
        <f>INDEX(ｶﾚﾝﾀﾞｰ!$C$5:$QQ$44,VLOOKUP(初期入力!$D$4,初期入力!$H$3:$J$18,3,0),A25)</f>
        <v>月</v>
      </c>
      <c r="E25" s="40"/>
      <c r="F25" s="23"/>
      <c r="G25" s="12"/>
      <c r="H25" s="297"/>
      <c r="I25" s="298"/>
      <c r="J25" s="14"/>
      <c r="K25" s="12"/>
      <c r="L25" s="32"/>
      <c r="M25" s="11">
        <f t="shared" si="0"/>
        <v>42957</v>
      </c>
      <c r="N25" s="12" t="str">
        <f t="shared" si="0"/>
        <v>月</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224</v>
      </c>
      <c r="C36" s="11">
        <v>42958</v>
      </c>
      <c r="D36" s="12" t="str">
        <f>INDEX(ｶﾚﾝﾀﾞｰ!$C$5:$QQ$44,VLOOKUP(初期入力!$D$4,初期入力!$H$3:$J$18,3,0),A36)</f>
        <v>火</v>
      </c>
      <c r="E36" s="40"/>
      <c r="F36" s="23"/>
      <c r="G36" s="12"/>
      <c r="H36" s="297"/>
      <c r="I36" s="298"/>
      <c r="J36" s="14"/>
      <c r="K36" s="12"/>
      <c r="L36" s="32"/>
      <c r="M36" s="11">
        <f t="shared" ref="M36:O46" si="1">C36</f>
        <v>42958</v>
      </c>
      <c r="N36" s="12" t="str">
        <f t="shared" si="1"/>
        <v>火</v>
      </c>
      <c r="O36" s="39">
        <f>E36</f>
        <v>0</v>
      </c>
      <c r="P36" s="14">
        <f t="shared" ref="P36:P46" si="2">F36</f>
        <v>0</v>
      </c>
      <c r="Q36" s="24"/>
      <c r="R36" s="286"/>
      <c r="S36" s="287"/>
      <c r="T36" s="23"/>
      <c r="U36" s="24"/>
    </row>
    <row r="37" spans="1:21" ht="46.5" customHeight="1">
      <c r="A37">
        <v>225</v>
      </c>
      <c r="C37" s="11">
        <v>42959</v>
      </c>
      <c r="D37" s="12" t="str">
        <f>INDEX(ｶﾚﾝﾀﾞｰ!$C$5:$QQ$44,VLOOKUP(初期入力!$D$4,初期入力!$H$3:$J$18,3,0),A37)</f>
        <v>水</v>
      </c>
      <c r="E37" s="40"/>
      <c r="F37" s="23"/>
      <c r="G37" s="12"/>
      <c r="H37" s="297"/>
      <c r="I37" s="298"/>
      <c r="J37" s="14"/>
      <c r="K37" s="12"/>
      <c r="L37" s="32"/>
      <c r="M37" s="11">
        <f t="shared" si="1"/>
        <v>42959</v>
      </c>
      <c r="N37" s="12" t="str">
        <f t="shared" si="1"/>
        <v>水</v>
      </c>
      <c r="O37" s="39">
        <f t="shared" si="1"/>
        <v>0</v>
      </c>
      <c r="P37" s="14">
        <f t="shared" si="2"/>
        <v>0</v>
      </c>
      <c r="Q37" s="24"/>
      <c r="R37" s="286"/>
      <c r="S37" s="287"/>
      <c r="T37" s="23"/>
      <c r="U37" s="24"/>
    </row>
    <row r="38" spans="1:21" ht="46.5" customHeight="1">
      <c r="A38">
        <v>226</v>
      </c>
      <c r="C38" s="11">
        <v>42960</v>
      </c>
      <c r="D38" s="12" t="str">
        <f>INDEX(ｶﾚﾝﾀﾞｰ!$C$5:$QQ$44,VLOOKUP(初期入力!$D$4,初期入力!$H$3:$J$18,3,0),A38)</f>
        <v>木</v>
      </c>
      <c r="E38" s="40"/>
      <c r="F38" s="23"/>
      <c r="G38" s="10"/>
      <c r="H38" s="297"/>
      <c r="I38" s="298"/>
      <c r="J38" s="14"/>
      <c r="K38" s="12"/>
      <c r="L38" s="32"/>
      <c r="M38" s="11">
        <f t="shared" si="1"/>
        <v>42960</v>
      </c>
      <c r="N38" s="12" t="str">
        <f t="shared" si="1"/>
        <v>木</v>
      </c>
      <c r="O38" s="39">
        <f t="shared" si="1"/>
        <v>0</v>
      </c>
      <c r="P38" s="14">
        <f t="shared" si="2"/>
        <v>0</v>
      </c>
      <c r="Q38" s="24"/>
      <c r="R38" s="286"/>
      <c r="S38" s="287"/>
      <c r="T38" s="23"/>
      <c r="U38" s="24"/>
    </row>
    <row r="39" spans="1:21" ht="46.5" customHeight="1">
      <c r="A39">
        <v>227</v>
      </c>
      <c r="C39" s="11">
        <v>42961</v>
      </c>
      <c r="D39" s="12" t="str">
        <f>INDEX(ｶﾚﾝﾀﾞｰ!$C$5:$QQ$44,VLOOKUP(初期入力!$D$4,初期入力!$H$3:$J$18,3,0),A39)</f>
        <v>金</v>
      </c>
      <c r="E39" s="40"/>
      <c r="F39" s="23"/>
      <c r="G39" s="10"/>
      <c r="H39" s="297"/>
      <c r="I39" s="298"/>
      <c r="J39" s="14"/>
      <c r="K39" s="12"/>
      <c r="L39" s="32"/>
      <c r="M39" s="11">
        <f t="shared" si="1"/>
        <v>42961</v>
      </c>
      <c r="N39" s="12" t="str">
        <f t="shared" si="1"/>
        <v>金</v>
      </c>
      <c r="O39" s="39">
        <f t="shared" si="1"/>
        <v>0</v>
      </c>
      <c r="P39" s="14">
        <f t="shared" si="2"/>
        <v>0</v>
      </c>
      <c r="Q39" s="24"/>
      <c r="R39" s="286"/>
      <c r="S39" s="287"/>
      <c r="T39" s="23"/>
      <c r="U39" s="24"/>
    </row>
    <row r="40" spans="1:21" ht="46.5" customHeight="1">
      <c r="A40">
        <v>228</v>
      </c>
      <c r="C40" s="11">
        <v>42962</v>
      </c>
      <c r="D40" s="12" t="str">
        <f>INDEX(ｶﾚﾝﾀﾞｰ!$C$5:$QQ$44,VLOOKUP(初期入力!$D$4,初期入力!$H$3:$J$18,3,0),A40)</f>
        <v>土</v>
      </c>
      <c r="E40" s="40"/>
      <c r="F40" s="23" t="s">
        <v>9</v>
      </c>
      <c r="G40" s="12"/>
      <c r="H40" s="297"/>
      <c r="I40" s="298"/>
      <c r="J40" s="14"/>
      <c r="K40" s="12"/>
      <c r="L40" s="32"/>
      <c r="M40" s="11">
        <f t="shared" si="1"/>
        <v>42962</v>
      </c>
      <c r="N40" s="12" t="str">
        <f t="shared" si="1"/>
        <v>土</v>
      </c>
      <c r="O40" s="39">
        <f t="shared" si="1"/>
        <v>0</v>
      </c>
      <c r="P40" s="14" t="str">
        <f t="shared" si="2"/>
        <v>■</v>
      </c>
      <c r="Q40" s="24"/>
      <c r="R40" s="286"/>
      <c r="S40" s="287"/>
      <c r="T40" s="23" t="s">
        <v>9</v>
      </c>
      <c r="U40" s="24"/>
    </row>
    <row r="41" spans="1:21" ht="46.5" customHeight="1">
      <c r="A41">
        <v>229</v>
      </c>
      <c r="C41" s="11">
        <v>42963</v>
      </c>
      <c r="D41" s="12" t="str">
        <f>INDEX(ｶﾚﾝﾀﾞｰ!$C$5:$QQ$44,VLOOKUP(初期入力!$D$4,初期入力!$H$3:$J$18,3,0),A41)</f>
        <v>日</v>
      </c>
      <c r="E41" s="40"/>
      <c r="F41" s="23" t="s">
        <v>9</v>
      </c>
      <c r="G41" s="12"/>
      <c r="H41" s="297"/>
      <c r="I41" s="298"/>
      <c r="J41" s="14"/>
      <c r="K41" s="12"/>
      <c r="L41" s="32"/>
      <c r="M41" s="11">
        <f t="shared" si="1"/>
        <v>42963</v>
      </c>
      <c r="N41" s="12" t="str">
        <f t="shared" si="1"/>
        <v>日</v>
      </c>
      <c r="O41" s="39">
        <f t="shared" si="1"/>
        <v>0</v>
      </c>
      <c r="P41" s="14" t="str">
        <f t="shared" si="2"/>
        <v>■</v>
      </c>
      <c r="Q41" s="24"/>
      <c r="R41" s="286"/>
      <c r="S41" s="287"/>
      <c r="T41" s="23" t="s">
        <v>39</v>
      </c>
      <c r="U41" s="24"/>
    </row>
    <row r="42" spans="1:21" ht="46.5" customHeight="1">
      <c r="A42">
        <v>230</v>
      </c>
      <c r="C42" s="11">
        <v>42964</v>
      </c>
      <c r="D42" s="12" t="str">
        <f>INDEX(ｶﾚﾝﾀﾞｰ!$C$5:$QQ$44,VLOOKUP(初期入力!$D$4,初期入力!$H$3:$J$18,3,0),A42)</f>
        <v>月</v>
      </c>
      <c r="E42" s="40"/>
      <c r="F42" s="23" t="s">
        <v>39</v>
      </c>
      <c r="G42" s="12"/>
      <c r="H42" s="297"/>
      <c r="I42" s="298"/>
      <c r="J42" s="14"/>
      <c r="K42" s="12"/>
      <c r="L42" s="32"/>
      <c r="M42" s="11">
        <f t="shared" si="1"/>
        <v>42964</v>
      </c>
      <c r="N42" s="12" t="str">
        <f t="shared" si="1"/>
        <v>月</v>
      </c>
      <c r="O42" s="39">
        <f t="shared" si="1"/>
        <v>0</v>
      </c>
      <c r="P42" s="14" t="str">
        <f t="shared" si="2"/>
        <v>休</v>
      </c>
      <c r="Q42" s="24"/>
      <c r="R42" s="286"/>
      <c r="S42" s="287"/>
      <c r="T42" s="23" t="s">
        <v>9</v>
      </c>
      <c r="U42" s="24"/>
    </row>
    <row r="43" spans="1:21" ht="46.5" customHeight="1">
      <c r="A43">
        <v>231</v>
      </c>
      <c r="C43" s="11">
        <v>42965</v>
      </c>
      <c r="D43" s="12" t="str">
        <f>INDEX(ｶﾚﾝﾀﾞｰ!$C$5:$QQ$44,VLOOKUP(初期入力!$D$4,初期入力!$H$3:$J$18,3,0),A43)</f>
        <v>火</v>
      </c>
      <c r="E43" s="40"/>
      <c r="F43" s="23" t="s">
        <v>39</v>
      </c>
      <c r="G43" s="12"/>
      <c r="H43" s="297"/>
      <c r="I43" s="298"/>
      <c r="J43" s="14"/>
      <c r="K43" s="12"/>
      <c r="L43" s="32"/>
      <c r="M43" s="11">
        <f t="shared" si="1"/>
        <v>42965</v>
      </c>
      <c r="N43" s="12" t="str">
        <f t="shared" si="1"/>
        <v>火</v>
      </c>
      <c r="O43" s="39">
        <f t="shared" si="1"/>
        <v>0</v>
      </c>
      <c r="P43" s="14" t="str">
        <f t="shared" si="2"/>
        <v>休</v>
      </c>
      <c r="Q43" s="24"/>
      <c r="R43" s="286"/>
      <c r="S43" s="287"/>
      <c r="T43" s="23" t="s">
        <v>9</v>
      </c>
      <c r="U43" s="24"/>
    </row>
    <row r="44" spans="1:21" ht="46.5" customHeight="1">
      <c r="A44">
        <v>232</v>
      </c>
      <c r="C44" s="11">
        <v>42966</v>
      </c>
      <c r="D44" s="12" t="str">
        <f>INDEX(ｶﾚﾝﾀﾞｰ!$C$5:$QQ$44,VLOOKUP(初期入力!$D$4,初期入力!$H$3:$J$18,3,0),A44)</f>
        <v>水</v>
      </c>
      <c r="E44" s="40"/>
      <c r="F44" s="23" t="s">
        <v>9</v>
      </c>
      <c r="G44" s="12"/>
      <c r="H44" s="297"/>
      <c r="I44" s="298"/>
      <c r="J44" s="14"/>
      <c r="K44" s="12"/>
      <c r="L44" s="32"/>
      <c r="M44" s="11">
        <f t="shared" si="1"/>
        <v>42966</v>
      </c>
      <c r="N44" s="12" t="str">
        <f t="shared" si="1"/>
        <v>水</v>
      </c>
      <c r="O44" s="39">
        <f t="shared" si="1"/>
        <v>0</v>
      </c>
      <c r="P44" s="14" t="str">
        <f t="shared" si="2"/>
        <v>■</v>
      </c>
      <c r="Q44" s="24"/>
      <c r="R44" s="286"/>
      <c r="S44" s="287"/>
      <c r="T44" s="23" t="s">
        <v>9</v>
      </c>
      <c r="U44" s="24"/>
    </row>
    <row r="45" spans="1:21" ht="46.5" customHeight="1">
      <c r="A45">
        <v>233</v>
      </c>
      <c r="C45" s="11">
        <v>42967</v>
      </c>
      <c r="D45" s="12" t="str">
        <f>INDEX(ｶﾚﾝﾀﾞｰ!$C$5:$QQ$44,VLOOKUP(初期入力!$D$4,初期入力!$H$3:$J$18,3,0),A45)</f>
        <v>木</v>
      </c>
      <c r="E45" s="40"/>
      <c r="F45" s="23" t="s">
        <v>9</v>
      </c>
      <c r="G45" s="12"/>
      <c r="H45" s="297"/>
      <c r="I45" s="298"/>
      <c r="J45" s="14"/>
      <c r="K45" s="12"/>
      <c r="L45" s="32"/>
      <c r="M45" s="11">
        <f t="shared" si="1"/>
        <v>42967</v>
      </c>
      <c r="N45" s="12" t="str">
        <f t="shared" si="1"/>
        <v>木</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234</v>
      </c>
      <c r="C56" s="11">
        <v>42968</v>
      </c>
      <c r="D56" s="12" t="str">
        <f>INDEX(ｶﾚﾝﾀﾞｰ!$C$5:$QQ$44,VLOOKUP(初期入力!$D$4,初期入力!$H$3:$J$18,3,0),A56)</f>
        <v>金</v>
      </c>
      <c r="E56" s="40"/>
      <c r="F56" s="23" t="s">
        <v>9</v>
      </c>
      <c r="G56" s="12"/>
      <c r="H56" s="297"/>
      <c r="I56" s="298"/>
      <c r="J56" s="14"/>
      <c r="K56" s="12"/>
      <c r="L56" s="32"/>
      <c r="M56" s="11">
        <f t="shared" ref="M56:O66" si="3">C56</f>
        <v>42968</v>
      </c>
      <c r="N56" s="12" t="str">
        <f t="shared" si="3"/>
        <v>金</v>
      </c>
      <c r="O56" s="39">
        <f>E56</f>
        <v>0</v>
      </c>
      <c r="P56" s="14" t="str">
        <f t="shared" ref="P56:P66" si="4">F56</f>
        <v>■</v>
      </c>
      <c r="Q56" s="24"/>
      <c r="R56" s="286"/>
      <c r="S56" s="287"/>
      <c r="T56" s="23" t="s">
        <v>9</v>
      </c>
      <c r="U56" s="24"/>
    </row>
    <row r="57" spans="1:21" ht="46.5" customHeight="1">
      <c r="A57">
        <v>235</v>
      </c>
      <c r="C57" s="11">
        <v>42969</v>
      </c>
      <c r="D57" s="12" t="str">
        <f>INDEX(ｶﾚﾝﾀﾞｰ!$C$5:$QQ$44,VLOOKUP(初期入力!$D$4,初期入力!$H$3:$J$18,3,0),A57)</f>
        <v>土</v>
      </c>
      <c r="E57" s="40"/>
      <c r="F57" s="23" t="s">
        <v>9</v>
      </c>
      <c r="G57" s="12"/>
      <c r="H57" s="297"/>
      <c r="I57" s="298"/>
      <c r="J57" s="14"/>
      <c r="K57" s="12"/>
      <c r="L57" s="32"/>
      <c r="M57" s="11">
        <f t="shared" si="3"/>
        <v>42969</v>
      </c>
      <c r="N57" s="12" t="str">
        <f t="shared" si="3"/>
        <v>土</v>
      </c>
      <c r="O57" s="39">
        <f t="shared" si="3"/>
        <v>0</v>
      </c>
      <c r="P57" s="14" t="str">
        <f t="shared" si="4"/>
        <v>■</v>
      </c>
      <c r="Q57" s="24"/>
      <c r="R57" s="286"/>
      <c r="S57" s="287"/>
      <c r="T57" s="23" t="s">
        <v>9</v>
      </c>
      <c r="U57" s="24"/>
    </row>
    <row r="58" spans="1:21" ht="46.5" customHeight="1">
      <c r="A58">
        <v>236</v>
      </c>
      <c r="C58" s="11">
        <v>42970</v>
      </c>
      <c r="D58" s="12" t="str">
        <f>INDEX(ｶﾚﾝﾀﾞｰ!$C$5:$QQ$44,VLOOKUP(初期入力!$D$4,初期入力!$H$3:$J$18,3,0),A58)</f>
        <v>日</v>
      </c>
      <c r="E58" s="40"/>
      <c r="F58" s="23" t="s">
        <v>9</v>
      </c>
      <c r="G58" s="10"/>
      <c r="H58" s="297"/>
      <c r="I58" s="298"/>
      <c r="J58" s="14"/>
      <c r="K58" s="12"/>
      <c r="L58" s="32"/>
      <c r="M58" s="11">
        <f t="shared" si="3"/>
        <v>42970</v>
      </c>
      <c r="N58" s="12" t="str">
        <f t="shared" si="3"/>
        <v>日</v>
      </c>
      <c r="O58" s="39">
        <f t="shared" si="3"/>
        <v>0</v>
      </c>
      <c r="P58" s="14" t="str">
        <f t="shared" si="4"/>
        <v>■</v>
      </c>
      <c r="Q58" s="24"/>
      <c r="R58" s="286"/>
      <c r="S58" s="287"/>
      <c r="T58" s="23" t="s">
        <v>9</v>
      </c>
      <c r="U58" s="24"/>
    </row>
    <row r="59" spans="1:21" ht="46.5" customHeight="1">
      <c r="A59">
        <v>237</v>
      </c>
      <c r="C59" s="11">
        <v>42971</v>
      </c>
      <c r="D59" s="12" t="str">
        <f>INDEX(ｶﾚﾝﾀﾞｰ!$C$5:$QQ$44,VLOOKUP(初期入力!$D$4,初期入力!$H$3:$J$18,3,0),A59)</f>
        <v>月</v>
      </c>
      <c r="E59" s="40"/>
      <c r="F59" s="23" t="s">
        <v>39</v>
      </c>
      <c r="G59" s="10"/>
      <c r="H59" s="297"/>
      <c r="I59" s="298"/>
      <c r="J59" s="14"/>
      <c r="K59" s="12"/>
      <c r="L59" s="32"/>
      <c r="M59" s="11">
        <f t="shared" si="3"/>
        <v>42971</v>
      </c>
      <c r="N59" s="12" t="str">
        <f t="shared" si="3"/>
        <v>月</v>
      </c>
      <c r="O59" s="39">
        <f t="shared" si="3"/>
        <v>0</v>
      </c>
      <c r="P59" s="14" t="str">
        <f t="shared" si="4"/>
        <v>休</v>
      </c>
      <c r="Q59" s="24"/>
      <c r="R59" s="286"/>
      <c r="S59" s="287"/>
      <c r="T59" s="23" t="s">
        <v>9</v>
      </c>
      <c r="U59" s="24"/>
    </row>
    <row r="60" spans="1:21" ht="46.5" customHeight="1">
      <c r="A60">
        <v>238</v>
      </c>
      <c r="C60" s="11">
        <v>42972</v>
      </c>
      <c r="D60" s="12" t="str">
        <f>INDEX(ｶﾚﾝﾀﾞｰ!$C$5:$QQ$44,VLOOKUP(初期入力!$D$4,初期入力!$H$3:$J$18,3,0),A60)</f>
        <v>火</v>
      </c>
      <c r="E60" s="40"/>
      <c r="F60" s="23" t="s">
        <v>39</v>
      </c>
      <c r="G60" s="12"/>
      <c r="H60" s="297"/>
      <c r="I60" s="298"/>
      <c r="J60" s="14"/>
      <c r="K60" s="12"/>
      <c r="L60" s="32"/>
      <c r="M60" s="11">
        <f t="shared" si="3"/>
        <v>42972</v>
      </c>
      <c r="N60" s="12" t="str">
        <f t="shared" si="3"/>
        <v>火</v>
      </c>
      <c r="O60" s="39">
        <f t="shared" si="3"/>
        <v>0</v>
      </c>
      <c r="P60" s="14" t="str">
        <f t="shared" si="4"/>
        <v>休</v>
      </c>
      <c r="Q60" s="24"/>
      <c r="R60" s="286"/>
      <c r="S60" s="287"/>
      <c r="T60" s="23" t="s">
        <v>39</v>
      </c>
      <c r="U60" s="24"/>
    </row>
    <row r="61" spans="1:21" ht="46.5" customHeight="1">
      <c r="A61">
        <v>239</v>
      </c>
      <c r="C61" s="11">
        <v>42973</v>
      </c>
      <c r="D61" s="12" t="str">
        <f>INDEX(ｶﾚﾝﾀﾞｰ!$C$5:$QQ$44,VLOOKUP(初期入力!$D$4,初期入力!$H$3:$J$18,3,0),A61)</f>
        <v>水</v>
      </c>
      <c r="E61" s="40"/>
      <c r="F61" s="23" t="s">
        <v>9</v>
      </c>
      <c r="G61" s="12"/>
      <c r="H61" s="297"/>
      <c r="I61" s="298"/>
      <c r="J61" s="14"/>
      <c r="K61" s="12"/>
      <c r="L61" s="32"/>
      <c r="M61" s="11">
        <f t="shared" si="3"/>
        <v>42973</v>
      </c>
      <c r="N61" s="12" t="str">
        <f t="shared" si="3"/>
        <v>水</v>
      </c>
      <c r="O61" s="39">
        <f t="shared" si="3"/>
        <v>0</v>
      </c>
      <c r="P61" s="14" t="str">
        <f t="shared" si="4"/>
        <v>■</v>
      </c>
      <c r="Q61" s="24"/>
      <c r="R61" s="286"/>
      <c r="S61" s="287"/>
      <c r="T61" s="23" t="s">
        <v>39</v>
      </c>
      <c r="U61" s="24"/>
    </row>
    <row r="62" spans="1:21" ht="46.5" customHeight="1">
      <c r="A62">
        <v>240</v>
      </c>
      <c r="C62" s="11">
        <v>42974</v>
      </c>
      <c r="D62" s="12" t="str">
        <f>INDEX(ｶﾚﾝﾀﾞｰ!$C$5:$QQ$44,VLOOKUP(初期入力!$D$4,初期入力!$H$3:$J$18,3,0),A62)</f>
        <v>木</v>
      </c>
      <c r="E62" s="40"/>
      <c r="F62" s="23" t="s">
        <v>9</v>
      </c>
      <c r="G62" s="12"/>
      <c r="H62" s="297"/>
      <c r="I62" s="298"/>
      <c r="J62" s="14"/>
      <c r="K62" s="12"/>
      <c r="L62" s="32"/>
      <c r="M62" s="11">
        <f t="shared" si="3"/>
        <v>42974</v>
      </c>
      <c r="N62" s="12" t="str">
        <f t="shared" si="3"/>
        <v>木</v>
      </c>
      <c r="O62" s="39">
        <f t="shared" si="3"/>
        <v>0</v>
      </c>
      <c r="P62" s="14" t="str">
        <f t="shared" si="4"/>
        <v>■</v>
      </c>
      <c r="Q62" s="24"/>
      <c r="R62" s="286"/>
      <c r="S62" s="287"/>
      <c r="T62" s="23" t="s">
        <v>9</v>
      </c>
      <c r="U62" s="24"/>
    </row>
    <row r="63" spans="1:21" ht="46.5" customHeight="1">
      <c r="A63">
        <v>241</v>
      </c>
      <c r="C63" s="11">
        <v>42975</v>
      </c>
      <c r="D63" s="12" t="str">
        <f>INDEX(ｶﾚﾝﾀﾞｰ!$C$5:$QQ$44,VLOOKUP(初期入力!$D$4,初期入力!$H$3:$J$18,3,0),A63)</f>
        <v>金</v>
      </c>
      <c r="E63" s="40"/>
      <c r="F63" s="23" t="s">
        <v>9</v>
      </c>
      <c r="G63" s="12"/>
      <c r="H63" s="297"/>
      <c r="I63" s="298"/>
      <c r="J63" s="14"/>
      <c r="K63" s="12"/>
      <c r="L63" s="32"/>
      <c r="M63" s="11">
        <f t="shared" si="3"/>
        <v>42975</v>
      </c>
      <c r="N63" s="12" t="str">
        <f t="shared" si="3"/>
        <v>金</v>
      </c>
      <c r="O63" s="39">
        <f t="shared" si="3"/>
        <v>0</v>
      </c>
      <c r="P63" s="14" t="str">
        <f t="shared" si="4"/>
        <v>■</v>
      </c>
      <c r="Q63" s="24"/>
      <c r="R63" s="286"/>
      <c r="S63" s="287"/>
      <c r="T63" s="23" t="s">
        <v>9</v>
      </c>
      <c r="U63" s="24"/>
    </row>
    <row r="64" spans="1:21" ht="46.5" customHeight="1">
      <c r="A64">
        <v>242</v>
      </c>
      <c r="C64" s="11">
        <v>42976</v>
      </c>
      <c r="D64" s="12" t="str">
        <f>INDEX(ｶﾚﾝﾀﾞｰ!$C$5:$QQ$44,VLOOKUP(初期入力!$D$4,初期入力!$H$3:$J$18,3,0),A64)</f>
        <v>土</v>
      </c>
      <c r="E64" s="40"/>
      <c r="F64" s="23" t="s">
        <v>9</v>
      </c>
      <c r="G64" s="12"/>
      <c r="H64" s="297"/>
      <c r="I64" s="298"/>
      <c r="J64" s="14"/>
      <c r="K64" s="12"/>
      <c r="L64" s="32"/>
      <c r="M64" s="11">
        <f t="shared" si="3"/>
        <v>42976</v>
      </c>
      <c r="N64" s="12" t="str">
        <f t="shared" si="3"/>
        <v>土</v>
      </c>
      <c r="O64" s="39">
        <f t="shared" si="3"/>
        <v>0</v>
      </c>
      <c r="P64" s="14" t="str">
        <f t="shared" si="4"/>
        <v>■</v>
      </c>
      <c r="Q64" s="24"/>
      <c r="R64" s="286"/>
      <c r="S64" s="287"/>
      <c r="T64" s="23" t="s">
        <v>39</v>
      </c>
      <c r="U64" s="24"/>
    </row>
    <row r="65" spans="1:21" ht="46.5" customHeight="1">
      <c r="A65">
        <v>243</v>
      </c>
      <c r="C65" s="11">
        <v>42977</v>
      </c>
      <c r="D65" s="12" t="str">
        <f>INDEX(ｶﾚﾝﾀﾞｰ!$C$5:$QQ$44,VLOOKUP(初期入力!$D$4,初期入力!$H$3:$J$18,3,0),A65)</f>
        <v>日</v>
      </c>
      <c r="E65" s="40"/>
      <c r="F65" s="23" t="s">
        <v>9</v>
      </c>
      <c r="G65" s="12"/>
      <c r="H65" s="297"/>
      <c r="I65" s="298"/>
      <c r="J65" s="14"/>
      <c r="K65" s="12"/>
      <c r="L65" s="32"/>
      <c r="M65" s="11">
        <f t="shared" si="3"/>
        <v>42977</v>
      </c>
      <c r="N65" s="12" t="str">
        <f t="shared" si="3"/>
        <v>日</v>
      </c>
      <c r="O65" s="39">
        <f t="shared" si="3"/>
        <v>0</v>
      </c>
      <c r="P65" s="14" t="str">
        <f t="shared" si="4"/>
        <v>■</v>
      </c>
      <c r="Q65" s="24"/>
      <c r="R65" s="286"/>
      <c r="S65" s="287"/>
      <c r="T65" s="23" t="s">
        <v>39</v>
      </c>
      <c r="U65" s="24"/>
    </row>
    <row r="66" spans="1:21" ht="46.5" customHeight="1">
      <c r="A66">
        <v>244</v>
      </c>
      <c r="C66" s="11">
        <v>42978</v>
      </c>
      <c r="D66" s="12" t="str">
        <f>INDEX(ｶﾚﾝﾀﾞｰ!$C$5:$QQ$44,VLOOKUP(初期入力!$D$4,初期入力!$H$3:$J$18,3,0),A66)</f>
        <v>月</v>
      </c>
      <c r="E66" s="40"/>
      <c r="F66" s="23" t="s">
        <v>39</v>
      </c>
      <c r="G66" s="12"/>
      <c r="H66" s="297"/>
      <c r="I66" s="298"/>
      <c r="J66" s="14"/>
      <c r="K66" s="12"/>
      <c r="L66" s="32"/>
      <c r="M66" s="11">
        <f t="shared" si="3"/>
        <v>42978</v>
      </c>
      <c r="N66" s="12" t="str">
        <f t="shared" si="3"/>
        <v>月</v>
      </c>
      <c r="O66" s="39">
        <f t="shared" si="3"/>
        <v>0</v>
      </c>
      <c r="P66" s="14" t="str">
        <f t="shared" si="4"/>
        <v>休</v>
      </c>
      <c r="Q66" s="24"/>
      <c r="R66" s="286"/>
      <c r="S66" s="287"/>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800-000000000000}">
      <formula1>$X$5:$X$7</formula1>
    </dataValidation>
    <dataValidation type="list" allowBlank="1" showInputMessage="1" showErrorMessage="1" sqref="F56:F66 T36:T46 F16:F26 T16:T26 F36:F46 T56:T66" xr:uid="{00000000-0002-0000-08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K1" zoomScaleNormal="100" workbookViewId="0">
      <pane ySplit="15" topLeftCell="A64" activePane="bottomLeft" state="frozen"/>
      <selection activeCell="N17" sqref="N17"/>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245</v>
      </c>
      <c r="C16" s="11">
        <v>42979</v>
      </c>
      <c r="D16" s="12" t="str">
        <f>INDEX(ｶﾚﾝﾀﾞｰ!$C$5:$QQ$44,VLOOKUP(初期入力!$D$4,初期入力!$H$3:$J$18,3,0),A16)</f>
        <v>火</v>
      </c>
      <c r="E16" s="40"/>
      <c r="F16" s="23" t="s">
        <v>39</v>
      </c>
      <c r="G16" s="12"/>
      <c r="H16" s="297"/>
      <c r="I16" s="298"/>
      <c r="J16" s="14"/>
      <c r="K16" s="12"/>
      <c r="L16" s="32"/>
      <c r="M16" s="11">
        <f>C16</f>
        <v>42979</v>
      </c>
      <c r="N16" s="12" t="str">
        <f>D16</f>
        <v>火</v>
      </c>
      <c r="O16" s="39">
        <f>E16</f>
        <v>0</v>
      </c>
      <c r="P16" s="14" t="str">
        <f>F16</f>
        <v>休</v>
      </c>
      <c r="Q16" s="24"/>
      <c r="R16" s="286"/>
      <c r="S16" s="287"/>
      <c r="T16" s="23" t="s">
        <v>9</v>
      </c>
      <c r="U16" s="24"/>
    </row>
    <row r="17" spans="1:21" ht="46.5" customHeight="1">
      <c r="A17">
        <v>246</v>
      </c>
      <c r="C17" s="11">
        <v>42980</v>
      </c>
      <c r="D17" s="12" t="str">
        <f>INDEX(ｶﾚﾝﾀﾞｰ!$C$5:$QQ$44,VLOOKUP(初期入力!$D$4,初期入力!$H$3:$J$18,3,0),A17)</f>
        <v>水</v>
      </c>
      <c r="E17" s="40"/>
      <c r="F17" s="23" t="s">
        <v>9</v>
      </c>
      <c r="G17" s="12"/>
      <c r="H17" s="297"/>
      <c r="I17" s="298"/>
      <c r="J17" s="14"/>
      <c r="K17" s="12"/>
      <c r="L17" s="32"/>
      <c r="M17" s="11">
        <f t="shared" ref="M17:P26" si="0">C17</f>
        <v>42980</v>
      </c>
      <c r="N17" s="12" t="str">
        <f t="shared" si="0"/>
        <v>水</v>
      </c>
      <c r="O17" s="39">
        <f t="shared" si="0"/>
        <v>0</v>
      </c>
      <c r="P17" s="14" t="str">
        <f t="shared" si="0"/>
        <v>■</v>
      </c>
      <c r="Q17" s="24"/>
      <c r="R17" s="286"/>
      <c r="S17" s="287"/>
      <c r="T17" s="23" t="s">
        <v>39</v>
      </c>
      <c r="U17" s="24"/>
    </row>
    <row r="18" spans="1:21" ht="46.5" customHeight="1">
      <c r="A18">
        <v>247</v>
      </c>
      <c r="C18" s="11">
        <v>42981</v>
      </c>
      <c r="D18" s="12" t="str">
        <f>INDEX(ｶﾚﾝﾀﾞｰ!$C$5:$QQ$44,VLOOKUP(初期入力!$D$4,初期入力!$H$3:$J$18,3,0),A18)</f>
        <v>木</v>
      </c>
      <c r="E18" s="40"/>
      <c r="F18" s="23" t="s">
        <v>9</v>
      </c>
      <c r="G18" s="10"/>
      <c r="H18" s="297"/>
      <c r="I18" s="298"/>
      <c r="J18" s="14"/>
      <c r="K18" s="12"/>
      <c r="L18" s="32"/>
      <c r="M18" s="11">
        <f t="shared" si="0"/>
        <v>42981</v>
      </c>
      <c r="N18" s="12" t="str">
        <f t="shared" si="0"/>
        <v>木</v>
      </c>
      <c r="O18" s="39">
        <f t="shared" si="0"/>
        <v>0</v>
      </c>
      <c r="P18" s="14" t="str">
        <f t="shared" si="0"/>
        <v>■</v>
      </c>
      <c r="Q18" s="24"/>
      <c r="R18" s="286"/>
      <c r="S18" s="287"/>
      <c r="T18" s="23" t="s">
        <v>9</v>
      </c>
      <c r="U18" s="24"/>
    </row>
    <row r="19" spans="1:21" ht="46.5" customHeight="1">
      <c r="A19">
        <v>248</v>
      </c>
      <c r="C19" s="11">
        <v>42982</v>
      </c>
      <c r="D19" s="12" t="str">
        <f>INDEX(ｶﾚﾝﾀﾞｰ!$C$5:$QQ$44,VLOOKUP(初期入力!$D$4,初期入力!$H$3:$J$18,3,0),A19)</f>
        <v>金</v>
      </c>
      <c r="E19" s="40"/>
      <c r="F19" s="23" t="s">
        <v>9</v>
      </c>
      <c r="G19" s="10"/>
      <c r="H19" s="297"/>
      <c r="I19" s="298"/>
      <c r="J19" s="14"/>
      <c r="K19" s="12"/>
      <c r="L19" s="32"/>
      <c r="M19" s="11">
        <f t="shared" si="0"/>
        <v>42982</v>
      </c>
      <c r="N19" s="12" t="str">
        <f t="shared" si="0"/>
        <v>金</v>
      </c>
      <c r="O19" s="39">
        <f t="shared" si="0"/>
        <v>0</v>
      </c>
      <c r="P19" s="14" t="str">
        <f t="shared" si="0"/>
        <v>■</v>
      </c>
      <c r="Q19" s="24"/>
      <c r="R19" s="286"/>
      <c r="S19" s="287"/>
      <c r="T19" s="23" t="s">
        <v>9</v>
      </c>
      <c r="U19" s="24"/>
    </row>
    <row r="20" spans="1:21" ht="46.5" customHeight="1">
      <c r="A20">
        <v>249</v>
      </c>
      <c r="C20" s="11">
        <v>42983</v>
      </c>
      <c r="D20" s="12" t="str">
        <f>INDEX(ｶﾚﾝﾀﾞｰ!$C$5:$QQ$44,VLOOKUP(初期入力!$D$4,初期入力!$H$3:$J$18,3,0),A20)</f>
        <v>土</v>
      </c>
      <c r="E20" s="40"/>
      <c r="F20" s="23" t="s">
        <v>9</v>
      </c>
      <c r="G20" s="12"/>
      <c r="H20" s="297"/>
      <c r="I20" s="298"/>
      <c r="J20" s="14"/>
      <c r="K20" s="12"/>
      <c r="L20" s="32"/>
      <c r="M20" s="11">
        <f t="shared" si="0"/>
        <v>42983</v>
      </c>
      <c r="N20" s="12" t="str">
        <f t="shared" si="0"/>
        <v>土</v>
      </c>
      <c r="O20" s="39">
        <f t="shared" si="0"/>
        <v>0</v>
      </c>
      <c r="P20" s="14" t="str">
        <f t="shared" si="0"/>
        <v>■</v>
      </c>
      <c r="Q20" s="24"/>
      <c r="R20" s="286"/>
      <c r="S20" s="287"/>
      <c r="T20" s="23" t="s">
        <v>9</v>
      </c>
      <c r="U20" s="24"/>
    </row>
    <row r="21" spans="1:21" ht="46.5" customHeight="1">
      <c r="A21">
        <v>250</v>
      </c>
      <c r="C21" s="11">
        <v>42984</v>
      </c>
      <c r="D21" s="12" t="str">
        <f>INDEX(ｶﾚﾝﾀﾞｰ!$C$5:$QQ$44,VLOOKUP(初期入力!$D$4,初期入力!$H$3:$J$18,3,0),A21)</f>
        <v>日</v>
      </c>
      <c r="E21" s="40"/>
      <c r="F21" s="23" t="s">
        <v>9</v>
      </c>
      <c r="G21" s="12"/>
      <c r="H21" s="297"/>
      <c r="I21" s="298"/>
      <c r="J21" s="14"/>
      <c r="K21" s="12"/>
      <c r="L21" s="32"/>
      <c r="M21" s="11">
        <f t="shared" si="0"/>
        <v>42984</v>
      </c>
      <c r="N21" s="12" t="str">
        <f t="shared" si="0"/>
        <v>日</v>
      </c>
      <c r="O21" s="39">
        <f t="shared" si="0"/>
        <v>0</v>
      </c>
      <c r="P21" s="14" t="str">
        <f t="shared" si="0"/>
        <v>■</v>
      </c>
      <c r="Q21" s="24"/>
      <c r="R21" s="286"/>
      <c r="S21" s="287"/>
      <c r="T21" s="23" t="s">
        <v>9</v>
      </c>
      <c r="U21" s="24"/>
    </row>
    <row r="22" spans="1:21" ht="46.5" customHeight="1">
      <c r="A22">
        <v>251</v>
      </c>
      <c r="C22" s="11">
        <v>42985</v>
      </c>
      <c r="D22" s="12" t="str">
        <f>INDEX(ｶﾚﾝﾀﾞｰ!$C$5:$QQ$44,VLOOKUP(初期入力!$D$4,初期入力!$H$3:$J$18,3,0),A22)</f>
        <v>月</v>
      </c>
      <c r="E22" s="40"/>
      <c r="F22" s="23" t="s">
        <v>39</v>
      </c>
      <c r="G22" s="12"/>
      <c r="H22" s="297"/>
      <c r="I22" s="298"/>
      <c r="J22" s="14"/>
      <c r="K22" s="12"/>
      <c r="L22" s="32"/>
      <c r="M22" s="11">
        <f t="shared" si="0"/>
        <v>42985</v>
      </c>
      <c r="N22" s="12" t="str">
        <f t="shared" si="0"/>
        <v>月</v>
      </c>
      <c r="O22" s="39">
        <f t="shared" si="0"/>
        <v>0</v>
      </c>
      <c r="P22" s="14" t="str">
        <f t="shared" si="0"/>
        <v>休</v>
      </c>
      <c r="Q22" s="24"/>
      <c r="R22" s="286"/>
      <c r="S22" s="287"/>
      <c r="T22" s="23" t="s">
        <v>9</v>
      </c>
      <c r="U22" s="24"/>
    </row>
    <row r="23" spans="1:21" ht="46.5" customHeight="1">
      <c r="A23">
        <v>252</v>
      </c>
      <c r="C23" s="11">
        <v>42986</v>
      </c>
      <c r="D23" s="12" t="str">
        <f>INDEX(ｶﾚﾝﾀﾞｰ!$C$5:$QQ$44,VLOOKUP(初期入力!$D$4,初期入力!$H$3:$J$18,3,0),A23)</f>
        <v>火</v>
      </c>
      <c r="E23" s="40"/>
      <c r="F23" s="23" t="s">
        <v>39</v>
      </c>
      <c r="G23" s="12"/>
      <c r="H23" s="297"/>
      <c r="I23" s="298"/>
      <c r="J23" s="14"/>
      <c r="K23" s="12"/>
      <c r="L23" s="32"/>
      <c r="M23" s="11">
        <f t="shared" si="0"/>
        <v>42986</v>
      </c>
      <c r="N23" s="12" t="str">
        <f t="shared" si="0"/>
        <v>火</v>
      </c>
      <c r="O23" s="39">
        <f t="shared" si="0"/>
        <v>0</v>
      </c>
      <c r="P23" s="14" t="str">
        <f t="shared" si="0"/>
        <v>休</v>
      </c>
      <c r="Q23" s="24"/>
      <c r="R23" s="286"/>
      <c r="S23" s="287"/>
      <c r="T23" s="23" t="s">
        <v>39</v>
      </c>
      <c r="U23" s="24"/>
    </row>
    <row r="24" spans="1:21" ht="46.5" customHeight="1">
      <c r="A24">
        <v>253</v>
      </c>
      <c r="C24" s="11">
        <v>42987</v>
      </c>
      <c r="D24" s="12" t="str">
        <f>INDEX(ｶﾚﾝﾀﾞｰ!$C$5:$QQ$44,VLOOKUP(初期入力!$D$4,初期入力!$H$3:$J$18,3,0),A24)</f>
        <v>水</v>
      </c>
      <c r="E24" s="40"/>
      <c r="F24" s="23" t="s">
        <v>9</v>
      </c>
      <c r="G24" s="12"/>
      <c r="H24" s="297"/>
      <c r="I24" s="298"/>
      <c r="J24" s="14"/>
      <c r="K24" s="12"/>
      <c r="L24" s="32"/>
      <c r="M24" s="11">
        <f t="shared" si="0"/>
        <v>42987</v>
      </c>
      <c r="N24" s="12" t="str">
        <f t="shared" si="0"/>
        <v>水</v>
      </c>
      <c r="O24" s="39">
        <f t="shared" si="0"/>
        <v>0</v>
      </c>
      <c r="P24" s="14" t="str">
        <f t="shared" si="0"/>
        <v>■</v>
      </c>
      <c r="Q24" s="24"/>
      <c r="R24" s="286"/>
      <c r="S24" s="287"/>
      <c r="T24" s="23" t="s">
        <v>9</v>
      </c>
      <c r="U24" s="24"/>
    </row>
    <row r="25" spans="1:21" ht="46.5" customHeight="1">
      <c r="A25">
        <v>254</v>
      </c>
      <c r="C25" s="11">
        <v>42988</v>
      </c>
      <c r="D25" s="12" t="str">
        <f>INDEX(ｶﾚﾝﾀﾞｰ!$C$5:$QQ$44,VLOOKUP(初期入力!$D$4,初期入力!$H$3:$J$18,3,0),A25)</f>
        <v>木</v>
      </c>
      <c r="E25" s="40"/>
      <c r="F25" s="23" t="s">
        <v>9</v>
      </c>
      <c r="G25" s="12"/>
      <c r="H25" s="297"/>
      <c r="I25" s="298"/>
      <c r="J25" s="14"/>
      <c r="K25" s="12"/>
      <c r="L25" s="32"/>
      <c r="M25" s="11">
        <f t="shared" si="0"/>
        <v>42988</v>
      </c>
      <c r="N25" s="12" t="str">
        <f t="shared" si="0"/>
        <v>木</v>
      </c>
      <c r="O25" s="39">
        <f t="shared" si="0"/>
        <v>0</v>
      </c>
      <c r="P25" s="14" t="str">
        <f t="shared" si="0"/>
        <v>■</v>
      </c>
      <c r="Q25" s="24"/>
      <c r="R25" s="286"/>
      <c r="S25" s="287"/>
      <c r="T25" s="23" t="s">
        <v>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255</v>
      </c>
      <c r="C36" s="11">
        <v>42989</v>
      </c>
      <c r="D36" s="12" t="str">
        <f>INDEX(ｶﾚﾝﾀﾞｰ!$C$5:$QQ$44,VLOOKUP(初期入力!$D$4,初期入力!$H$3:$J$18,3,0),A36)</f>
        <v>金</v>
      </c>
      <c r="E36" s="40"/>
      <c r="F36" s="23" t="s">
        <v>9</v>
      </c>
      <c r="G36" s="12"/>
      <c r="H36" s="297"/>
      <c r="I36" s="298"/>
      <c r="J36" s="14"/>
      <c r="K36" s="12"/>
      <c r="L36" s="32"/>
      <c r="M36" s="11">
        <f t="shared" ref="M36:O46" si="1">C36</f>
        <v>42989</v>
      </c>
      <c r="N36" s="12" t="str">
        <f t="shared" si="1"/>
        <v>金</v>
      </c>
      <c r="O36" s="39">
        <f>E36</f>
        <v>0</v>
      </c>
      <c r="P36" s="14" t="str">
        <f t="shared" ref="P36:P46" si="2">F36</f>
        <v>■</v>
      </c>
      <c r="Q36" s="24"/>
      <c r="R36" s="286"/>
      <c r="S36" s="287"/>
      <c r="T36" s="23" t="s">
        <v>9</v>
      </c>
      <c r="U36" s="24"/>
    </row>
    <row r="37" spans="1:21" ht="46.5" customHeight="1">
      <c r="A37">
        <v>256</v>
      </c>
      <c r="C37" s="11">
        <v>42990</v>
      </c>
      <c r="D37" s="12" t="str">
        <f>INDEX(ｶﾚﾝﾀﾞｰ!$C$5:$QQ$44,VLOOKUP(初期入力!$D$4,初期入力!$H$3:$J$18,3,0),A37)</f>
        <v>土</v>
      </c>
      <c r="E37" s="40"/>
      <c r="F37" s="23" t="s">
        <v>9</v>
      </c>
      <c r="G37" s="12"/>
      <c r="H37" s="297"/>
      <c r="I37" s="298"/>
      <c r="J37" s="14"/>
      <c r="K37" s="12"/>
      <c r="L37" s="32"/>
      <c r="M37" s="11">
        <f t="shared" si="1"/>
        <v>42990</v>
      </c>
      <c r="N37" s="12" t="str">
        <f t="shared" si="1"/>
        <v>土</v>
      </c>
      <c r="O37" s="39">
        <f t="shared" si="1"/>
        <v>0</v>
      </c>
      <c r="P37" s="14" t="str">
        <f t="shared" si="2"/>
        <v>■</v>
      </c>
      <c r="Q37" s="24"/>
      <c r="R37" s="286"/>
      <c r="S37" s="287"/>
      <c r="T37" s="23" t="s">
        <v>9</v>
      </c>
      <c r="U37" s="24"/>
    </row>
    <row r="38" spans="1:21" ht="46.5" customHeight="1">
      <c r="A38">
        <v>257</v>
      </c>
      <c r="C38" s="11">
        <v>42991</v>
      </c>
      <c r="D38" s="12" t="str">
        <f>INDEX(ｶﾚﾝﾀﾞｰ!$C$5:$QQ$44,VLOOKUP(初期入力!$D$4,初期入力!$H$3:$J$18,3,0),A38)</f>
        <v>日</v>
      </c>
      <c r="E38" s="40"/>
      <c r="F38" s="23" t="s">
        <v>9</v>
      </c>
      <c r="G38" s="10"/>
      <c r="H38" s="297"/>
      <c r="I38" s="298"/>
      <c r="J38" s="14"/>
      <c r="K38" s="12"/>
      <c r="L38" s="32"/>
      <c r="M38" s="11">
        <f t="shared" si="1"/>
        <v>42991</v>
      </c>
      <c r="N38" s="12" t="str">
        <f t="shared" si="1"/>
        <v>日</v>
      </c>
      <c r="O38" s="39">
        <f t="shared" si="1"/>
        <v>0</v>
      </c>
      <c r="P38" s="14" t="str">
        <f t="shared" si="2"/>
        <v>■</v>
      </c>
      <c r="Q38" s="24"/>
      <c r="R38" s="286"/>
      <c r="S38" s="287"/>
      <c r="T38" s="23" t="s">
        <v>9</v>
      </c>
      <c r="U38" s="24"/>
    </row>
    <row r="39" spans="1:21" ht="46.5" customHeight="1">
      <c r="A39">
        <v>258</v>
      </c>
      <c r="C39" s="11">
        <v>42992</v>
      </c>
      <c r="D39" s="12" t="str">
        <f>INDEX(ｶﾚﾝﾀﾞｰ!$C$5:$QQ$44,VLOOKUP(初期入力!$D$4,初期入力!$H$3:$J$18,3,0),A39)</f>
        <v>月</v>
      </c>
      <c r="E39" s="40"/>
      <c r="F39" s="23" t="s">
        <v>39</v>
      </c>
      <c r="G39" s="10"/>
      <c r="H39" s="297"/>
      <c r="I39" s="298"/>
      <c r="J39" s="14"/>
      <c r="K39" s="12"/>
      <c r="L39" s="32"/>
      <c r="M39" s="11">
        <f t="shared" si="1"/>
        <v>42992</v>
      </c>
      <c r="N39" s="12" t="str">
        <f t="shared" si="1"/>
        <v>月</v>
      </c>
      <c r="O39" s="39">
        <f t="shared" si="1"/>
        <v>0</v>
      </c>
      <c r="P39" s="14" t="str">
        <f t="shared" si="2"/>
        <v>休</v>
      </c>
      <c r="Q39" s="24"/>
      <c r="R39" s="286"/>
      <c r="S39" s="287"/>
      <c r="T39" s="23" t="s">
        <v>9</v>
      </c>
      <c r="U39" s="24"/>
    </row>
    <row r="40" spans="1:21" ht="46.5" customHeight="1">
      <c r="A40">
        <v>259</v>
      </c>
      <c r="C40" s="11">
        <v>42993</v>
      </c>
      <c r="D40" s="12" t="str">
        <f>INDEX(ｶﾚﾝﾀﾞｰ!$C$5:$QQ$44,VLOOKUP(初期入力!$D$4,初期入力!$H$3:$J$18,3,0),A40)</f>
        <v>火</v>
      </c>
      <c r="E40" s="40"/>
      <c r="F40" s="23" t="s">
        <v>39</v>
      </c>
      <c r="G40" s="12"/>
      <c r="H40" s="297"/>
      <c r="I40" s="298"/>
      <c r="J40" s="14"/>
      <c r="K40" s="12"/>
      <c r="L40" s="32"/>
      <c r="M40" s="11">
        <f t="shared" si="1"/>
        <v>42993</v>
      </c>
      <c r="N40" s="12" t="str">
        <f t="shared" si="1"/>
        <v>火</v>
      </c>
      <c r="O40" s="39">
        <f t="shared" si="1"/>
        <v>0</v>
      </c>
      <c r="P40" s="14" t="str">
        <f t="shared" si="2"/>
        <v>休</v>
      </c>
      <c r="Q40" s="24"/>
      <c r="R40" s="286"/>
      <c r="S40" s="287"/>
      <c r="T40" s="23" t="s">
        <v>9</v>
      </c>
      <c r="U40" s="24"/>
    </row>
    <row r="41" spans="1:21" ht="46.5" customHeight="1">
      <c r="A41">
        <v>260</v>
      </c>
      <c r="C41" s="11">
        <v>42994</v>
      </c>
      <c r="D41" s="12" t="str">
        <f>INDEX(ｶﾚﾝﾀﾞｰ!$C$5:$QQ$44,VLOOKUP(初期入力!$D$4,初期入力!$H$3:$J$18,3,0),A41)</f>
        <v>水</v>
      </c>
      <c r="E41" s="40"/>
      <c r="F41" s="23" t="s">
        <v>9</v>
      </c>
      <c r="G41" s="12"/>
      <c r="H41" s="297"/>
      <c r="I41" s="298"/>
      <c r="J41" s="14"/>
      <c r="K41" s="12"/>
      <c r="L41" s="32"/>
      <c r="M41" s="11">
        <f t="shared" si="1"/>
        <v>42994</v>
      </c>
      <c r="N41" s="12" t="str">
        <f t="shared" si="1"/>
        <v>水</v>
      </c>
      <c r="O41" s="39">
        <f t="shared" si="1"/>
        <v>0</v>
      </c>
      <c r="P41" s="14" t="str">
        <f t="shared" si="2"/>
        <v>■</v>
      </c>
      <c r="Q41" s="24"/>
      <c r="R41" s="286"/>
      <c r="S41" s="287"/>
      <c r="T41" s="23" t="s">
        <v>9</v>
      </c>
      <c r="U41" s="24"/>
    </row>
    <row r="42" spans="1:21" ht="46.5" customHeight="1">
      <c r="A42">
        <v>261</v>
      </c>
      <c r="C42" s="11">
        <v>42995</v>
      </c>
      <c r="D42" s="12" t="str">
        <f>INDEX(ｶﾚﾝﾀﾞｰ!$C$5:$QQ$44,VLOOKUP(初期入力!$D$4,初期入力!$H$3:$J$18,3,0),A42)</f>
        <v>木</v>
      </c>
      <c r="E42" s="40"/>
      <c r="F42" s="23" t="s">
        <v>9</v>
      </c>
      <c r="G42" s="12"/>
      <c r="H42" s="297"/>
      <c r="I42" s="298"/>
      <c r="J42" s="14"/>
      <c r="K42" s="12"/>
      <c r="L42" s="32"/>
      <c r="M42" s="11">
        <f t="shared" si="1"/>
        <v>42995</v>
      </c>
      <c r="N42" s="12" t="str">
        <f t="shared" si="1"/>
        <v>木</v>
      </c>
      <c r="O42" s="39">
        <f t="shared" si="1"/>
        <v>0</v>
      </c>
      <c r="P42" s="14" t="str">
        <f t="shared" si="2"/>
        <v>■</v>
      </c>
      <c r="Q42" s="24"/>
      <c r="R42" s="286"/>
      <c r="S42" s="287"/>
      <c r="T42" s="23" t="s">
        <v>9</v>
      </c>
      <c r="U42" s="24"/>
    </row>
    <row r="43" spans="1:21" ht="46.5" customHeight="1">
      <c r="A43">
        <v>262</v>
      </c>
      <c r="C43" s="11">
        <v>42996</v>
      </c>
      <c r="D43" s="12" t="str">
        <f>INDEX(ｶﾚﾝﾀﾞｰ!$C$5:$QQ$44,VLOOKUP(初期入力!$D$4,初期入力!$H$3:$J$18,3,0),A43)</f>
        <v>金</v>
      </c>
      <c r="E43" s="40"/>
      <c r="F43" s="23" t="s">
        <v>9</v>
      </c>
      <c r="G43" s="12"/>
      <c r="H43" s="297"/>
      <c r="I43" s="298"/>
      <c r="J43" s="14"/>
      <c r="K43" s="12"/>
      <c r="L43" s="32"/>
      <c r="M43" s="11">
        <f t="shared" si="1"/>
        <v>42996</v>
      </c>
      <c r="N43" s="12" t="str">
        <f t="shared" si="1"/>
        <v>金</v>
      </c>
      <c r="O43" s="39">
        <f t="shared" si="1"/>
        <v>0</v>
      </c>
      <c r="P43" s="14" t="str">
        <f t="shared" si="2"/>
        <v>■</v>
      </c>
      <c r="Q43" s="24"/>
      <c r="R43" s="286"/>
      <c r="S43" s="287"/>
      <c r="T43" s="23" t="s">
        <v>9</v>
      </c>
      <c r="U43" s="24"/>
    </row>
    <row r="44" spans="1:21" ht="46.5" customHeight="1">
      <c r="A44">
        <v>263</v>
      </c>
      <c r="C44" s="11">
        <v>42997</v>
      </c>
      <c r="D44" s="12" t="str">
        <f>INDEX(ｶﾚﾝﾀﾞｰ!$C$5:$QQ$44,VLOOKUP(初期入力!$D$4,初期入力!$H$3:$J$18,3,0),A44)</f>
        <v>土</v>
      </c>
      <c r="E44" s="40"/>
      <c r="F44" s="23" t="s">
        <v>9</v>
      </c>
      <c r="G44" s="12"/>
      <c r="H44" s="297"/>
      <c r="I44" s="298"/>
      <c r="J44" s="14"/>
      <c r="K44" s="12"/>
      <c r="L44" s="32"/>
      <c r="M44" s="11">
        <f t="shared" si="1"/>
        <v>42997</v>
      </c>
      <c r="N44" s="12" t="str">
        <f t="shared" si="1"/>
        <v>土</v>
      </c>
      <c r="O44" s="39">
        <f t="shared" si="1"/>
        <v>0</v>
      </c>
      <c r="P44" s="14" t="str">
        <f t="shared" si="2"/>
        <v>■</v>
      </c>
      <c r="Q44" s="24"/>
      <c r="R44" s="286"/>
      <c r="S44" s="287"/>
      <c r="T44" s="23" t="s">
        <v>9</v>
      </c>
      <c r="U44" s="24"/>
    </row>
    <row r="45" spans="1:21" ht="46.5" customHeight="1">
      <c r="A45">
        <v>264</v>
      </c>
      <c r="C45" s="11">
        <v>42998</v>
      </c>
      <c r="D45" s="12" t="str">
        <f>INDEX(ｶﾚﾝﾀﾞｰ!$C$5:$QQ$44,VLOOKUP(初期入力!$D$4,初期入力!$H$3:$J$18,3,0),A45)</f>
        <v>日</v>
      </c>
      <c r="E45" s="40"/>
      <c r="F45" s="23" t="s">
        <v>9</v>
      </c>
      <c r="G45" s="12"/>
      <c r="H45" s="297"/>
      <c r="I45" s="298"/>
      <c r="J45" s="14"/>
      <c r="K45" s="12"/>
      <c r="L45" s="32"/>
      <c r="M45" s="11">
        <f t="shared" si="1"/>
        <v>42998</v>
      </c>
      <c r="N45" s="12" t="str">
        <f t="shared" si="1"/>
        <v>日</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265</v>
      </c>
      <c r="C56" s="11">
        <v>42999</v>
      </c>
      <c r="D56" s="12" t="str">
        <f>INDEX(ｶﾚﾝﾀﾞｰ!$C$5:$QQ$44,VLOOKUP(初期入力!$D$4,初期入力!$H$3:$J$18,3,0),A56)</f>
        <v>月</v>
      </c>
      <c r="E56" s="40"/>
      <c r="F56" s="23" t="s">
        <v>39</v>
      </c>
      <c r="G56" s="12"/>
      <c r="H56" s="297"/>
      <c r="I56" s="298"/>
      <c r="J56" s="14"/>
      <c r="K56" s="12"/>
      <c r="L56" s="32"/>
      <c r="M56" s="11">
        <f t="shared" ref="M56:O66" si="3">C56</f>
        <v>42999</v>
      </c>
      <c r="N56" s="12" t="str">
        <f t="shared" si="3"/>
        <v>月</v>
      </c>
      <c r="O56" s="39">
        <f>E56</f>
        <v>0</v>
      </c>
      <c r="P56" s="14" t="str">
        <f t="shared" ref="P56:P66" si="4">F56</f>
        <v>休</v>
      </c>
      <c r="Q56" s="24"/>
      <c r="R56" s="286"/>
      <c r="S56" s="287"/>
      <c r="T56" s="23" t="s">
        <v>39</v>
      </c>
      <c r="U56" s="24"/>
    </row>
    <row r="57" spans="1:21" ht="46.5" customHeight="1">
      <c r="A57">
        <v>266</v>
      </c>
      <c r="C57" s="11">
        <v>43000</v>
      </c>
      <c r="D57" s="12" t="str">
        <f>INDEX(ｶﾚﾝﾀﾞｰ!$C$5:$QQ$44,VLOOKUP(初期入力!$D$4,初期入力!$H$3:$J$18,3,0),A57)</f>
        <v>火</v>
      </c>
      <c r="E57" s="40"/>
      <c r="F57" s="23" t="s">
        <v>39</v>
      </c>
      <c r="G57" s="12"/>
      <c r="H57" s="297"/>
      <c r="I57" s="298"/>
      <c r="J57" s="14"/>
      <c r="K57" s="12"/>
      <c r="L57" s="32"/>
      <c r="M57" s="11">
        <f t="shared" si="3"/>
        <v>43000</v>
      </c>
      <c r="N57" s="12" t="str">
        <f t="shared" si="3"/>
        <v>火</v>
      </c>
      <c r="O57" s="39">
        <f t="shared" si="3"/>
        <v>0</v>
      </c>
      <c r="P57" s="14" t="str">
        <f t="shared" si="4"/>
        <v>休</v>
      </c>
      <c r="Q57" s="24"/>
      <c r="R57" s="286"/>
      <c r="S57" s="287"/>
      <c r="T57" s="23" t="s">
        <v>39</v>
      </c>
      <c r="U57" s="24"/>
    </row>
    <row r="58" spans="1:21" ht="46.5" customHeight="1">
      <c r="A58">
        <v>267</v>
      </c>
      <c r="C58" s="11">
        <v>43001</v>
      </c>
      <c r="D58" s="12" t="str">
        <f>INDEX(ｶﾚﾝﾀﾞｰ!$C$5:$QQ$44,VLOOKUP(初期入力!$D$4,初期入力!$H$3:$J$18,3,0),A58)</f>
        <v>水</v>
      </c>
      <c r="E58" s="40"/>
      <c r="F58" s="23" t="s">
        <v>9</v>
      </c>
      <c r="G58" s="10"/>
      <c r="H58" s="297"/>
      <c r="I58" s="298"/>
      <c r="J58" s="14"/>
      <c r="K58" s="12"/>
      <c r="L58" s="32"/>
      <c r="M58" s="11">
        <f t="shared" si="3"/>
        <v>43001</v>
      </c>
      <c r="N58" s="12" t="str">
        <f t="shared" si="3"/>
        <v>水</v>
      </c>
      <c r="O58" s="39">
        <f t="shared" si="3"/>
        <v>0</v>
      </c>
      <c r="P58" s="14" t="str">
        <f t="shared" si="4"/>
        <v>■</v>
      </c>
      <c r="Q58" s="24"/>
      <c r="R58" s="286"/>
      <c r="S58" s="287"/>
      <c r="T58" s="23" t="s">
        <v>9</v>
      </c>
      <c r="U58" s="24"/>
    </row>
    <row r="59" spans="1:21" ht="46.5" customHeight="1">
      <c r="A59">
        <v>268</v>
      </c>
      <c r="C59" s="11">
        <v>43002</v>
      </c>
      <c r="D59" s="12" t="str">
        <f>INDEX(ｶﾚﾝﾀﾞｰ!$C$5:$QQ$44,VLOOKUP(初期入力!$D$4,初期入力!$H$3:$J$18,3,0),A59)</f>
        <v>木</v>
      </c>
      <c r="E59" s="40"/>
      <c r="F59" s="23" t="s">
        <v>9</v>
      </c>
      <c r="G59" s="10"/>
      <c r="H59" s="297"/>
      <c r="I59" s="298"/>
      <c r="J59" s="14"/>
      <c r="K59" s="12"/>
      <c r="L59" s="32"/>
      <c r="M59" s="11">
        <f t="shared" si="3"/>
        <v>43002</v>
      </c>
      <c r="N59" s="12" t="str">
        <f t="shared" si="3"/>
        <v>木</v>
      </c>
      <c r="O59" s="39">
        <f t="shared" si="3"/>
        <v>0</v>
      </c>
      <c r="P59" s="14" t="str">
        <f t="shared" si="4"/>
        <v>■</v>
      </c>
      <c r="Q59" s="24"/>
      <c r="R59" s="286"/>
      <c r="S59" s="287"/>
      <c r="T59" s="23" t="s">
        <v>9</v>
      </c>
      <c r="U59" s="24"/>
    </row>
    <row r="60" spans="1:21" ht="46.5" customHeight="1">
      <c r="A60">
        <v>269</v>
      </c>
      <c r="C60" s="11">
        <v>43003</v>
      </c>
      <c r="D60" s="12" t="str">
        <f>INDEX(ｶﾚﾝﾀﾞｰ!$C$5:$QQ$44,VLOOKUP(初期入力!$D$4,初期入力!$H$3:$J$18,3,0),A60)</f>
        <v>金</v>
      </c>
      <c r="E60" s="40"/>
      <c r="F60" s="23" t="s">
        <v>9</v>
      </c>
      <c r="G60" s="12"/>
      <c r="H60" s="297"/>
      <c r="I60" s="298"/>
      <c r="J60" s="14"/>
      <c r="K60" s="12"/>
      <c r="L60" s="32"/>
      <c r="M60" s="11">
        <f t="shared" si="3"/>
        <v>43003</v>
      </c>
      <c r="N60" s="12" t="str">
        <f t="shared" si="3"/>
        <v>金</v>
      </c>
      <c r="O60" s="39">
        <f t="shared" si="3"/>
        <v>0</v>
      </c>
      <c r="P60" s="14" t="str">
        <f t="shared" si="4"/>
        <v>■</v>
      </c>
      <c r="Q60" s="24"/>
      <c r="R60" s="286"/>
      <c r="S60" s="287"/>
      <c r="T60" s="23" t="s">
        <v>9</v>
      </c>
      <c r="U60" s="24"/>
    </row>
    <row r="61" spans="1:21" ht="46.5" customHeight="1">
      <c r="A61">
        <v>270</v>
      </c>
      <c r="C61" s="11">
        <v>43004</v>
      </c>
      <c r="D61" s="12" t="str">
        <f>INDEX(ｶﾚﾝﾀﾞｰ!$C$5:$QQ$44,VLOOKUP(初期入力!$D$4,初期入力!$H$3:$J$18,3,0),A61)</f>
        <v>土</v>
      </c>
      <c r="E61" s="40"/>
      <c r="F61" s="23" t="s">
        <v>9</v>
      </c>
      <c r="G61" s="12"/>
      <c r="H61" s="297"/>
      <c r="I61" s="298"/>
      <c r="J61" s="14"/>
      <c r="K61" s="12"/>
      <c r="L61" s="32"/>
      <c r="M61" s="11">
        <f t="shared" si="3"/>
        <v>43004</v>
      </c>
      <c r="N61" s="12" t="str">
        <f t="shared" si="3"/>
        <v>土</v>
      </c>
      <c r="O61" s="39">
        <f t="shared" si="3"/>
        <v>0</v>
      </c>
      <c r="P61" s="14" t="str">
        <f t="shared" si="4"/>
        <v>■</v>
      </c>
      <c r="Q61" s="24"/>
      <c r="R61" s="286"/>
      <c r="S61" s="287"/>
      <c r="T61" s="23" t="s">
        <v>9</v>
      </c>
      <c r="U61" s="24"/>
    </row>
    <row r="62" spans="1:21" ht="46.5" customHeight="1">
      <c r="A62">
        <v>271</v>
      </c>
      <c r="C62" s="11">
        <v>43005</v>
      </c>
      <c r="D62" s="12" t="str">
        <f>INDEX(ｶﾚﾝﾀﾞｰ!$C$5:$QQ$44,VLOOKUP(初期入力!$D$4,初期入力!$H$3:$J$18,3,0),A62)</f>
        <v>日</v>
      </c>
      <c r="E62" s="40"/>
      <c r="F62" s="23" t="s">
        <v>9</v>
      </c>
      <c r="G62" s="12"/>
      <c r="H62" s="297"/>
      <c r="I62" s="298"/>
      <c r="J62" s="14"/>
      <c r="K62" s="12"/>
      <c r="L62" s="32"/>
      <c r="M62" s="11">
        <f t="shared" si="3"/>
        <v>43005</v>
      </c>
      <c r="N62" s="12" t="str">
        <f t="shared" si="3"/>
        <v>日</v>
      </c>
      <c r="O62" s="39">
        <f t="shared" si="3"/>
        <v>0</v>
      </c>
      <c r="P62" s="14" t="str">
        <f t="shared" si="4"/>
        <v>■</v>
      </c>
      <c r="Q62" s="24"/>
      <c r="R62" s="286"/>
      <c r="S62" s="287"/>
      <c r="T62" s="23" t="s">
        <v>39</v>
      </c>
      <c r="U62" s="24"/>
    </row>
    <row r="63" spans="1:21" ht="46.5" customHeight="1">
      <c r="A63">
        <v>272</v>
      </c>
      <c r="C63" s="11">
        <v>43006</v>
      </c>
      <c r="D63" s="12" t="str">
        <f>INDEX(ｶﾚﾝﾀﾞｰ!$C$5:$QQ$44,VLOOKUP(初期入力!$D$4,初期入力!$H$3:$J$18,3,0),A63)</f>
        <v>月</v>
      </c>
      <c r="E63" s="40"/>
      <c r="F63" s="23" t="s">
        <v>39</v>
      </c>
      <c r="G63" s="12"/>
      <c r="H63" s="297"/>
      <c r="I63" s="298"/>
      <c r="J63" s="14"/>
      <c r="K63" s="12"/>
      <c r="L63" s="32"/>
      <c r="M63" s="11">
        <f t="shared" si="3"/>
        <v>43006</v>
      </c>
      <c r="N63" s="12" t="str">
        <f t="shared" si="3"/>
        <v>月</v>
      </c>
      <c r="O63" s="39">
        <f t="shared" si="3"/>
        <v>0</v>
      </c>
      <c r="P63" s="14" t="str">
        <f t="shared" si="4"/>
        <v>休</v>
      </c>
      <c r="Q63" s="24"/>
      <c r="R63" s="286"/>
      <c r="S63" s="287"/>
      <c r="T63" s="23" t="s">
        <v>39</v>
      </c>
      <c r="U63" s="24"/>
    </row>
    <row r="64" spans="1:21" ht="46.5" customHeight="1">
      <c r="A64">
        <v>273</v>
      </c>
      <c r="C64" s="11">
        <v>43007</v>
      </c>
      <c r="D64" s="12" t="str">
        <f>INDEX(ｶﾚﾝﾀﾞｰ!$C$5:$QQ$44,VLOOKUP(初期入力!$D$4,初期入力!$H$3:$J$18,3,0),A64)</f>
        <v>火</v>
      </c>
      <c r="E64" s="40"/>
      <c r="F64" s="23" t="s">
        <v>39</v>
      </c>
      <c r="G64" s="12"/>
      <c r="H64" s="297"/>
      <c r="I64" s="298"/>
      <c r="J64" s="14"/>
      <c r="K64" s="12"/>
      <c r="L64" s="32"/>
      <c r="M64" s="11">
        <f t="shared" si="3"/>
        <v>43007</v>
      </c>
      <c r="N64" s="12" t="str">
        <f t="shared" si="3"/>
        <v>火</v>
      </c>
      <c r="O64" s="39">
        <f t="shared" si="3"/>
        <v>0</v>
      </c>
      <c r="P64" s="14" t="str">
        <f t="shared" si="4"/>
        <v>休</v>
      </c>
      <c r="Q64" s="24"/>
      <c r="R64" s="286"/>
      <c r="S64" s="287"/>
      <c r="T64" s="23" t="s">
        <v>39</v>
      </c>
      <c r="U64" s="24"/>
    </row>
    <row r="65" spans="1:21" ht="46.5" customHeight="1">
      <c r="A65">
        <v>274</v>
      </c>
      <c r="C65" s="11">
        <v>43008</v>
      </c>
      <c r="D65" s="12" t="str">
        <f>INDEX(ｶﾚﾝﾀﾞｰ!$C$5:$QQ$44,VLOOKUP(初期入力!$D$4,初期入力!$H$3:$J$18,3,0),A65)</f>
        <v>水</v>
      </c>
      <c r="E65" s="40"/>
      <c r="F65" s="23" t="s">
        <v>9</v>
      </c>
      <c r="G65" s="12"/>
      <c r="H65" s="297"/>
      <c r="I65" s="298"/>
      <c r="J65" s="14"/>
      <c r="K65" s="12"/>
      <c r="L65" s="32"/>
      <c r="M65" s="11">
        <f t="shared" si="3"/>
        <v>43008</v>
      </c>
      <c r="N65" s="12" t="str">
        <f t="shared" si="3"/>
        <v>水</v>
      </c>
      <c r="O65" s="39">
        <f t="shared" si="3"/>
        <v>0</v>
      </c>
      <c r="P65" s="14" t="str">
        <f t="shared" si="4"/>
        <v>■</v>
      </c>
      <c r="Q65" s="24"/>
      <c r="R65" s="286"/>
      <c r="S65" s="287"/>
      <c r="T65" s="23" t="s">
        <v>9</v>
      </c>
      <c r="U65" s="24"/>
    </row>
    <row r="66" spans="1:21" ht="46.5" customHeight="1">
      <c r="C66" s="11"/>
      <c r="D66" s="12"/>
      <c r="E66" s="40"/>
      <c r="F66" s="23"/>
      <c r="G66" s="12"/>
      <c r="H66" s="297"/>
      <c r="I66" s="298"/>
      <c r="J66" s="14"/>
      <c r="K66" s="12"/>
      <c r="L66" s="32"/>
      <c r="M66" s="11">
        <f t="shared" si="3"/>
        <v>0</v>
      </c>
      <c r="N66" s="12">
        <f t="shared" si="3"/>
        <v>0</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900-000000000000}">
      <formula1>$X$5:$X$7</formula1>
    </dataValidation>
    <dataValidation type="list" allowBlank="1" showInputMessage="1" showErrorMessage="1" sqref="J16:J26 J36:J46 J56:J66" xr:uid="{00000000-0002-0000-0900-000001000000}">
      <formula1>$X$15:$X$23</formula1>
    </dataValidation>
    <dataValidation type="list" allowBlank="1" showInputMessage="1" showErrorMessage="1" sqref="F36:F46 F16:F26 T16:T26 T36:T46 F56:F66 T56:T66" xr:uid="{00000000-0002-0000-09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J1" zoomScaleNormal="100" workbookViewId="0">
      <pane ySplit="15" topLeftCell="A64" activePane="bottomLeft" state="frozen"/>
      <selection activeCell="N17" sqref="N17"/>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275</v>
      </c>
      <c r="C16" s="11">
        <v>43009</v>
      </c>
      <c r="D16" s="12" t="str">
        <f>INDEX(ｶﾚﾝﾀﾞｰ!$C$5:$QQ$44,VLOOKUP(初期入力!$D$4,初期入力!$H$3:$J$18,3,0),A16)</f>
        <v>木</v>
      </c>
      <c r="E16" s="40"/>
      <c r="F16" s="23" t="s">
        <v>9</v>
      </c>
      <c r="G16" s="12"/>
      <c r="H16" s="297"/>
      <c r="I16" s="298"/>
      <c r="J16" s="14"/>
      <c r="K16" s="12"/>
      <c r="L16" s="32"/>
      <c r="M16" s="11">
        <f>C16</f>
        <v>43009</v>
      </c>
      <c r="N16" s="12" t="str">
        <f>D16</f>
        <v>木</v>
      </c>
      <c r="O16" s="39">
        <f>E16</f>
        <v>0</v>
      </c>
      <c r="P16" s="14" t="str">
        <f>F16</f>
        <v>■</v>
      </c>
      <c r="Q16" s="24"/>
      <c r="R16" s="286"/>
      <c r="S16" s="287"/>
      <c r="T16" s="23" t="s">
        <v>9</v>
      </c>
      <c r="U16" s="24"/>
    </row>
    <row r="17" spans="1:21" ht="46.5" customHeight="1">
      <c r="A17">
        <v>276</v>
      </c>
      <c r="C17" s="11">
        <v>43010</v>
      </c>
      <c r="D17" s="12" t="str">
        <f>INDEX(ｶﾚﾝﾀﾞｰ!$C$5:$QQ$44,VLOOKUP(初期入力!$D$4,初期入力!$H$3:$J$18,3,0),A17)</f>
        <v>金</v>
      </c>
      <c r="E17" s="40"/>
      <c r="F17" s="23" t="s">
        <v>9</v>
      </c>
      <c r="G17" s="12"/>
      <c r="H17" s="297"/>
      <c r="I17" s="298"/>
      <c r="J17" s="14"/>
      <c r="K17" s="12"/>
      <c r="L17" s="32"/>
      <c r="M17" s="11">
        <f t="shared" ref="M17:P26" si="0">C17</f>
        <v>43010</v>
      </c>
      <c r="N17" s="12" t="str">
        <f t="shared" si="0"/>
        <v>金</v>
      </c>
      <c r="O17" s="39">
        <f t="shared" si="0"/>
        <v>0</v>
      </c>
      <c r="P17" s="14" t="str">
        <f t="shared" si="0"/>
        <v>■</v>
      </c>
      <c r="Q17" s="24"/>
      <c r="R17" s="286"/>
      <c r="S17" s="287"/>
      <c r="T17" s="23" t="s">
        <v>9</v>
      </c>
      <c r="U17" s="24"/>
    </row>
    <row r="18" spans="1:21" ht="46.5" customHeight="1">
      <c r="A18">
        <v>277</v>
      </c>
      <c r="C18" s="11">
        <v>43011</v>
      </c>
      <c r="D18" s="12" t="str">
        <f>INDEX(ｶﾚﾝﾀﾞｰ!$C$5:$QQ$44,VLOOKUP(初期入力!$D$4,初期入力!$H$3:$J$18,3,0),A18)</f>
        <v>土</v>
      </c>
      <c r="E18" s="40"/>
      <c r="F18" s="23" t="s">
        <v>9</v>
      </c>
      <c r="G18" s="10"/>
      <c r="H18" s="297"/>
      <c r="I18" s="298"/>
      <c r="J18" s="14"/>
      <c r="K18" s="12"/>
      <c r="L18" s="32"/>
      <c r="M18" s="11">
        <f t="shared" si="0"/>
        <v>43011</v>
      </c>
      <c r="N18" s="12" t="str">
        <f t="shared" si="0"/>
        <v>土</v>
      </c>
      <c r="O18" s="39">
        <f t="shared" si="0"/>
        <v>0</v>
      </c>
      <c r="P18" s="14" t="str">
        <f t="shared" si="0"/>
        <v>■</v>
      </c>
      <c r="Q18" s="24"/>
      <c r="R18" s="286"/>
      <c r="S18" s="287"/>
      <c r="T18" s="23" t="s">
        <v>39</v>
      </c>
      <c r="U18" s="24"/>
    </row>
    <row r="19" spans="1:21" ht="46.5" customHeight="1">
      <c r="A19">
        <v>278</v>
      </c>
      <c r="C19" s="11">
        <v>43012</v>
      </c>
      <c r="D19" s="12" t="str">
        <f>INDEX(ｶﾚﾝﾀﾞｰ!$C$5:$QQ$44,VLOOKUP(初期入力!$D$4,初期入力!$H$3:$J$18,3,0),A19)</f>
        <v>日</v>
      </c>
      <c r="E19" s="40"/>
      <c r="F19" s="23" t="s">
        <v>9</v>
      </c>
      <c r="G19" s="10"/>
      <c r="H19" s="297"/>
      <c r="I19" s="298"/>
      <c r="J19" s="14"/>
      <c r="K19" s="12"/>
      <c r="L19" s="32"/>
      <c r="M19" s="11">
        <f t="shared" si="0"/>
        <v>43012</v>
      </c>
      <c r="N19" s="12" t="str">
        <f t="shared" si="0"/>
        <v>日</v>
      </c>
      <c r="O19" s="39">
        <f t="shared" si="0"/>
        <v>0</v>
      </c>
      <c r="P19" s="14" t="str">
        <f t="shared" si="0"/>
        <v>■</v>
      </c>
      <c r="Q19" s="24"/>
      <c r="R19" s="286"/>
      <c r="S19" s="287"/>
      <c r="T19" s="23" t="s">
        <v>39</v>
      </c>
      <c r="U19" s="24"/>
    </row>
    <row r="20" spans="1:21" ht="46.5" customHeight="1">
      <c r="A20">
        <v>279</v>
      </c>
      <c r="C20" s="11">
        <v>43013</v>
      </c>
      <c r="D20" s="12" t="str">
        <f>INDEX(ｶﾚﾝﾀﾞｰ!$C$5:$QQ$44,VLOOKUP(初期入力!$D$4,初期入力!$H$3:$J$18,3,0),A20)</f>
        <v>月</v>
      </c>
      <c r="E20" s="40"/>
      <c r="F20" s="23" t="s">
        <v>39</v>
      </c>
      <c r="G20" s="12"/>
      <c r="H20" s="297"/>
      <c r="I20" s="298"/>
      <c r="J20" s="14"/>
      <c r="K20" s="12"/>
      <c r="L20" s="32"/>
      <c r="M20" s="11">
        <f t="shared" si="0"/>
        <v>43013</v>
      </c>
      <c r="N20" s="12" t="str">
        <f t="shared" si="0"/>
        <v>月</v>
      </c>
      <c r="O20" s="39">
        <f t="shared" si="0"/>
        <v>0</v>
      </c>
      <c r="P20" s="14" t="str">
        <f t="shared" si="0"/>
        <v>休</v>
      </c>
      <c r="Q20" s="24"/>
      <c r="R20" s="286"/>
      <c r="S20" s="287"/>
      <c r="T20" s="23" t="s">
        <v>9</v>
      </c>
      <c r="U20" s="24"/>
    </row>
    <row r="21" spans="1:21" ht="46.5" customHeight="1">
      <c r="A21">
        <v>280</v>
      </c>
      <c r="C21" s="11">
        <v>43014</v>
      </c>
      <c r="D21" s="12" t="str">
        <f>INDEX(ｶﾚﾝﾀﾞｰ!$C$5:$QQ$44,VLOOKUP(初期入力!$D$4,初期入力!$H$3:$J$18,3,0),A21)</f>
        <v>火</v>
      </c>
      <c r="E21" s="40"/>
      <c r="F21" s="23" t="s">
        <v>39</v>
      </c>
      <c r="G21" s="12"/>
      <c r="H21" s="297"/>
      <c r="I21" s="298"/>
      <c r="J21" s="14"/>
      <c r="K21" s="12"/>
      <c r="L21" s="32"/>
      <c r="M21" s="11">
        <f t="shared" si="0"/>
        <v>43014</v>
      </c>
      <c r="N21" s="12" t="str">
        <f t="shared" si="0"/>
        <v>火</v>
      </c>
      <c r="O21" s="39">
        <f t="shared" si="0"/>
        <v>0</v>
      </c>
      <c r="P21" s="14" t="str">
        <f t="shared" si="0"/>
        <v>休</v>
      </c>
      <c r="Q21" s="24"/>
      <c r="R21" s="286"/>
      <c r="S21" s="287"/>
      <c r="T21" s="23" t="s">
        <v>39</v>
      </c>
      <c r="U21" s="24"/>
    </row>
    <row r="22" spans="1:21" ht="46.5" customHeight="1">
      <c r="A22">
        <v>281</v>
      </c>
      <c r="C22" s="11">
        <v>43015</v>
      </c>
      <c r="D22" s="12" t="str">
        <f>INDEX(ｶﾚﾝﾀﾞｰ!$C$5:$QQ$44,VLOOKUP(初期入力!$D$4,初期入力!$H$3:$J$18,3,0),A22)</f>
        <v>水</v>
      </c>
      <c r="E22" s="40"/>
      <c r="F22" s="23" t="s">
        <v>9</v>
      </c>
      <c r="G22" s="12"/>
      <c r="H22" s="297"/>
      <c r="I22" s="298"/>
      <c r="J22" s="14"/>
      <c r="K22" s="12"/>
      <c r="L22" s="32"/>
      <c r="M22" s="11">
        <f t="shared" si="0"/>
        <v>43015</v>
      </c>
      <c r="N22" s="12" t="str">
        <f t="shared" si="0"/>
        <v>水</v>
      </c>
      <c r="O22" s="39">
        <f t="shared" si="0"/>
        <v>0</v>
      </c>
      <c r="P22" s="14" t="str">
        <f t="shared" si="0"/>
        <v>■</v>
      </c>
      <c r="Q22" s="24"/>
      <c r="R22" s="286"/>
      <c r="S22" s="287"/>
      <c r="T22" s="23" t="s">
        <v>9</v>
      </c>
      <c r="U22" s="24"/>
    </row>
    <row r="23" spans="1:21" ht="46.5" customHeight="1">
      <c r="A23">
        <v>282</v>
      </c>
      <c r="C23" s="11">
        <v>43016</v>
      </c>
      <c r="D23" s="12" t="str">
        <f>INDEX(ｶﾚﾝﾀﾞｰ!$C$5:$QQ$44,VLOOKUP(初期入力!$D$4,初期入力!$H$3:$J$18,3,0),A23)</f>
        <v>木</v>
      </c>
      <c r="E23" s="40"/>
      <c r="F23" s="23" t="s">
        <v>9</v>
      </c>
      <c r="G23" s="12"/>
      <c r="H23" s="297"/>
      <c r="I23" s="298"/>
      <c r="J23" s="14"/>
      <c r="K23" s="12"/>
      <c r="L23" s="32"/>
      <c r="M23" s="11">
        <f t="shared" si="0"/>
        <v>43016</v>
      </c>
      <c r="N23" s="12" t="str">
        <f t="shared" si="0"/>
        <v>木</v>
      </c>
      <c r="O23" s="39">
        <f t="shared" si="0"/>
        <v>0</v>
      </c>
      <c r="P23" s="14" t="str">
        <f t="shared" si="0"/>
        <v>■</v>
      </c>
      <c r="Q23" s="24"/>
      <c r="R23" s="286"/>
      <c r="S23" s="287"/>
      <c r="T23" s="23" t="s">
        <v>39</v>
      </c>
      <c r="U23" s="24"/>
    </row>
    <row r="24" spans="1:21" ht="46.5" customHeight="1">
      <c r="A24">
        <v>283</v>
      </c>
      <c r="C24" s="11">
        <v>43017</v>
      </c>
      <c r="D24" s="12" t="str">
        <f>INDEX(ｶﾚﾝﾀﾞｰ!$C$5:$QQ$44,VLOOKUP(初期入力!$D$4,初期入力!$H$3:$J$18,3,0),A24)</f>
        <v>金</v>
      </c>
      <c r="E24" s="40"/>
      <c r="F24" s="23" t="s">
        <v>9</v>
      </c>
      <c r="G24" s="12"/>
      <c r="H24" s="297"/>
      <c r="I24" s="298"/>
      <c r="J24" s="14"/>
      <c r="K24" s="12"/>
      <c r="L24" s="32"/>
      <c r="M24" s="11">
        <f t="shared" si="0"/>
        <v>43017</v>
      </c>
      <c r="N24" s="12" t="str">
        <f t="shared" si="0"/>
        <v>金</v>
      </c>
      <c r="O24" s="39">
        <f t="shared" si="0"/>
        <v>0</v>
      </c>
      <c r="P24" s="14" t="str">
        <f t="shared" si="0"/>
        <v>■</v>
      </c>
      <c r="Q24" s="24"/>
      <c r="R24" s="286"/>
      <c r="S24" s="287"/>
      <c r="T24" s="23" t="s">
        <v>9</v>
      </c>
      <c r="U24" s="24"/>
    </row>
    <row r="25" spans="1:21" ht="46.5" customHeight="1">
      <c r="A25">
        <v>284</v>
      </c>
      <c r="C25" s="11">
        <v>43018</v>
      </c>
      <c r="D25" s="12" t="str">
        <f>INDEX(ｶﾚﾝﾀﾞｰ!$C$5:$QQ$44,VLOOKUP(初期入力!$D$4,初期入力!$H$3:$J$18,3,0),A25)</f>
        <v>土</v>
      </c>
      <c r="E25" s="40"/>
      <c r="F25" s="23" t="s">
        <v>9</v>
      </c>
      <c r="G25" s="12"/>
      <c r="H25" s="297"/>
      <c r="I25" s="298"/>
      <c r="J25" s="14"/>
      <c r="K25" s="12"/>
      <c r="L25" s="32"/>
      <c r="M25" s="11">
        <f t="shared" si="0"/>
        <v>43018</v>
      </c>
      <c r="N25" s="12" t="str">
        <f t="shared" si="0"/>
        <v>土</v>
      </c>
      <c r="O25" s="39">
        <f t="shared" si="0"/>
        <v>0</v>
      </c>
      <c r="P25" s="14" t="str">
        <f t="shared" si="0"/>
        <v>■</v>
      </c>
      <c r="Q25" s="24"/>
      <c r="R25" s="286"/>
      <c r="S25" s="287"/>
      <c r="T25" s="23" t="s">
        <v>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285</v>
      </c>
      <c r="C36" s="11">
        <v>43019</v>
      </c>
      <c r="D36" s="12" t="str">
        <f>INDEX(ｶﾚﾝﾀﾞｰ!$C$5:$QQ$44,VLOOKUP(初期入力!$D$4,初期入力!$H$3:$J$18,3,0),A36)</f>
        <v>日</v>
      </c>
      <c r="E36" s="40"/>
      <c r="F36" s="23" t="s">
        <v>9</v>
      </c>
      <c r="G36" s="12"/>
      <c r="H36" s="297"/>
      <c r="I36" s="298"/>
      <c r="J36" s="14"/>
      <c r="K36" s="12"/>
      <c r="L36" s="32"/>
      <c r="M36" s="11">
        <f t="shared" ref="M36:O46" si="1">C36</f>
        <v>43019</v>
      </c>
      <c r="N36" s="12" t="str">
        <f t="shared" si="1"/>
        <v>日</v>
      </c>
      <c r="O36" s="39">
        <f>E36</f>
        <v>0</v>
      </c>
      <c r="P36" s="14" t="str">
        <f t="shared" ref="P36:P46" si="2">F36</f>
        <v>■</v>
      </c>
      <c r="Q36" s="24"/>
      <c r="R36" s="286"/>
      <c r="S36" s="287"/>
      <c r="T36" s="23" t="s">
        <v>9</v>
      </c>
      <c r="U36" s="24"/>
    </row>
    <row r="37" spans="1:21" ht="46.5" customHeight="1">
      <c r="A37">
        <v>286</v>
      </c>
      <c r="C37" s="11">
        <v>43020</v>
      </c>
      <c r="D37" s="12" t="str">
        <f>INDEX(ｶﾚﾝﾀﾞｰ!$C$5:$QQ$44,VLOOKUP(初期入力!$D$4,初期入力!$H$3:$J$18,3,0),A37)</f>
        <v>月</v>
      </c>
      <c r="E37" s="40"/>
      <c r="F37" s="23" t="s">
        <v>39</v>
      </c>
      <c r="G37" s="12"/>
      <c r="H37" s="297"/>
      <c r="I37" s="298"/>
      <c r="J37" s="14"/>
      <c r="K37" s="12"/>
      <c r="L37" s="32"/>
      <c r="M37" s="11">
        <f t="shared" si="1"/>
        <v>43020</v>
      </c>
      <c r="N37" s="12" t="str">
        <f t="shared" si="1"/>
        <v>月</v>
      </c>
      <c r="O37" s="39">
        <f t="shared" si="1"/>
        <v>0</v>
      </c>
      <c r="P37" s="14" t="str">
        <f t="shared" si="2"/>
        <v>休</v>
      </c>
      <c r="Q37" s="24"/>
      <c r="R37" s="286"/>
      <c r="S37" s="287"/>
      <c r="T37" s="23" t="s">
        <v>9</v>
      </c>
      <c r="U37" s="24"/>
    </row>
    <row r="38" spans="1:21" ht="46.5" customHeight="1">
      <c r="A38">
        <v>287</v>
      </c>
      <c r="C38" s="11">
        <v>43021</v>
      </c>
      <c r="D38" s="12" t="str">
        <f>INDEX(ｶﾚﾝﾀﾞｰ!$C$5:$QQ$44,VLOOKUP(初期入力!$D$4,初期入力!$H$3:$J$18,3,0),A38)</f>
        <v>火</v>
      </c>
      <c r="E38" s="40"/>
      <c r="F38" s="23" t="s">
        <v>39</v>
      </c>
      <c r="G38" s="10"/>
      <c r="H38" s="297"/>
      <c r="I38" s="298"/>
      <c r="J38" s="14"/>
      <c r="K38" s="12"/>
      <c r="L38" s="32"/>
      <c r="M38" s="11">
        <f t="shared" si="1"/>
        <v>43021</v>
      </c>
      <c r="N38" s="12" t="str">
        <f t="shared" si="1"/>
        <v>火</v>
      </c>
      <c r="O38" s="39">
        <f t="shared" si="1"/>
        <v>0</v>
      </c>
      <c r="P38" s="14" t="str">
        <f t="shared" si="2"/>
        <v>休</v>
      </c>
      <c r="Q38" s="24"/>
      <c r="R38" s="286"/>
      <c r="S38" s="287"/>
      <c r="T38" s="23" t="s">
        <v>9</v>
      </c>
      <c r="U38" s="24"/>
    </row>
    <row r="39" spans="1:21" ht="46.5" customHeight="1">
      <c r="A39">
        <v>288</v>
      </c>
      <c r="C39" s="11">
        <v>43022</v>
      </c>
      <c r="D39" s="12" t="str">
        <f>INDEX(ｶﾚﾝﾀﾞｰ!$C$5:$QQ$44,VLOOKUP(初期入力!$D$4,初期入力!$H$3:$J$18,3,0),A39)</f>
        <v>水</v>
      </c>
      <c r="E39" s="40"/>
      <c r="F39" s="23" t="s">
        <v>9</v>
      </c>
      <c r="G39" s="10"/>
      <c r="H39" s="297"/>
      <c r="I39" s="298"/>
      <c r="J39" s="14"/>
      <c r="K39" s="12"/>
      <c r="L39" s="32"/>
      <c r="M39" s="11">
        <f t="shared" si="1"/>
        <v>43022</v>
      </c>
      <c r="N39" s="12" t="str">
        <f t="shared" si="1"/>
        <v>水</v>
      </c>
      <c r="O39" s="39">
        <f t="shared" si="1"/>
        <v>0</v>
      </c>
      <c r="P39" s="14" t="str">
        <f t="shared" si="2"/>
        <v>■</v>
      </c>
      <c r="Q39" s="24"/>
      <c r="R39" s="286"/>
      <c r="S39" s="287"/>
      <c r="T39" s="23" t="s">
        <v>39</v>
      </c>
      <c r="U39" s="24"/>
    </row>
    <row r="40" spans="1:21" ht="46.5" customHeight="1">
      <c r="A40">
        <v>289</v>
      </c>
      <c r="C40" s="11">
        <v>43023</v>
      </c>
      <c r="D40" s="12" t="str">
        <f>INDEX(ｶﾚﾝﾀﾞｰ!$C$5:$QQ$44,VLOOKUP(初期入力!$D$4,初期入力!$H$3:$J$18,3,0),A40)</f>
        <v>木</v>
      </c>
      <c r="E40" s="40"/>
      <c r="F40" s="23" t="s">
        <v>9</v>
      </c>
      <c r="G40" s="12"/>
      <c r="H40" s="297"/>
      <c r="I40" s="298"/>
      <c r="J40" s="14"/>
      <c r="K40" s="12"/>
      <c r="L40" s="32"/>
      <c r="M40" s="11">
        <f t="shared" si="1"/>
        <v>43023</v>
      </c>
      <c r="N40" s="12" t="str">
        <f t="shared" si="1"/>
        <v>木</v>
      </c>
      <c r="O40" s="39">
        <f t="shared" si="1"/>
        <v>0</v>
      </c>
      <c r="P40" s="14" t="str">
        <f t="shared" si="2"/>
        <v>■</v>
      </c>
      <c r="Q40" s="24"/>
      <c r="R40" s="286"/>
      <c r="S40" s="287"/>
      <c r="T40" s="23" t="s">
        <v>9</v>
      </c>
      <c r="U40" s="24"/>
    </row>
    <row r="41" spans="1:21" ht="46.5" customHeight="1">
      <c r="A41">
        <v>290</v>
      </c>
      <c r="C41" s="11">
        <v>43024</v>
      </c>
      <c r="D41" s="12" t="str">
        <f>INDEX(ｶﾚﾝﾀﾞｰ!$C$5:$QQ$44,VLOOKUP(初期入力!$D$4,初期入力!$H$3:$J$18,3,0),A41)</f>
        <v>金</v>
      </c>
      <c r="E41" s="40"/>
      <c r="F41" s="23" t="s">
        <v>9</v>
      </c>
      <c r="G41" s="12"/>
      <c r="H41" s="297"/>
      <c r="I41" s="298"/>
      <c r="J41" s="14"/>
      <c r="K41" s="12"/>
      <c r="L41" s="32"/>
      <c r="M41" s="11">
        <f t="shared" si="1"/>
        <v>43024</v>
      </c>
      <c r="N41" s="12" t="str">
        <f t="shared" si="1"/>
        <v>金</v>
      </c>
      <c r="O41" s="39">
        <f t="shared" si="1"/>
        <v>0</v>
      </c>
      <c r="P41" s="14" t="str">
        <f t="shared" si="2"/>
        <v>■</v>
      </c>
      <c r="Q41" s="24"/>
      <c r="R41" s="286"/>
      <c r="S41" s="287"/>
      <c r="T41" s="23" t="s">
        <v>9</v>
      </c>
      <c r="U41" s="24"/>
    </row>
    <row r="42" spans="1:21" ht="46.5" customHeight="1">
      <c r="A42">
        <v>291</v>
      </c>
      <c r="C42" s="11">
        <v>43025</v>
      </c>
      <c r="D42" s="12" t="str">
        <f>INDEX(ｶﾚﾝﾀﾞｰ!$C$5:$QQ$44,VLOOKUP(初期入力!$D$4,初期入力!$H$3:$J$18,3,0),A42)</f>
        <v>土</v>
      </c>
      <c r="E42" s="40"/>
      <c r="F42" s="23" t="s">
        <v>9</v>
      </c>
      <c r="G42" s="12"/>
      <c r="H42" s="297"/>
      <c r="I42" s="298"/>
      <c r="J42" s="14"/>
      <c r="K42" s="12"/>
      <c r="L42" s="32"/>
      <c r="M42" s="11">
        <f t="shared" si="1"/>
        <v>43025</v>
      </c>
      <c r="N42" s="12" t="str">
        <f t="shared" si="1"/>
        <v>土</v>
      </c>
      <c r="O42" s="39">
        <f t="shared" si="1"/>
        <v>0</v>
      </c>
      <c r="P42" s="14" t="str">
        <f t="shared" si="2"/>
        <v>■</v>
      </c>
      <c r="Q42" s="24"/>
      <c r="R42" s="286"/>
      <c r="S42" s="287"/>
      <c r="T42" s="23" t="s">
        <v>39</v>
      </c>
      <c r="U42" s="24"/>
    </row>
    <row r="43" spans="1:21" ht="46.5" customHeight="1">
      <c r="A43">
        <v>292</v>
      </c>
      <c r="C43" s="11">
        <v>43026</v>
      </c>
      <c r="D43" s="12" t="str">
        <f>INDEX(ｶﾚﾝﾀﾞｰ!$C$5:$QQ$44,VLOOKUP(初期入力!$D$4,初期入力!$H$3:$J$18,3,0),A43)</f>
        <v>日</v>
      </c>
      <c r="E43" s="40"/>
      <c r="F43" s="23" t="s">
        <v>9</v>
      </c>
      <c r="G43" s="12"/>
      <c r="H43" s="297"/>
      <c r="I43" s="298"/>
      <c r="J43" s="14"/>
      <c r="K43" s="12"/>
      <c r="L43" s="32"/>
      <c r="M43" s="11">
        <f t="shared" si="1"/>
        <v>43026</v>
      </c>
      <c r="N43" s="12" t="str">
        <f t="shared" si="1"/>
        <v>日</v>
      </c>
      <c r="O43" s="39">
        <f t="shared" si="1"/>
        <v>0</v>
      </c>
      <c r="P43" s="14" t="str">
        <f t="shared" si="2"/>
        <v>■</v>
      </c>
      <c r="Q43" s="24"/>
      <c r="R43" s="286"/>
      <c r="S43" s="287"/>
      <c r="T43" s="23" t="s">
        <v>9</v>
      </c>
      <c r="U43" s="24"/>
    </row>
    <row r="44" spans="1:21" ht="46.5" customHeight="1">
      <c r="A44">
        <v>293</v>
      </c>
      <c r="C44" s="11">
        <v>43027</v>
      </c>
      <c r="D44" s="12" t="str">
        <f>INDEX(ｶﾚﾝﾀﾞｰ!$C$5:$QQ$44,VLOOKUP(初期入力!$D$4,初期入力!$H$3:$J$18,3,0),A44)</f>
        <v>月</v>
      </c>
      <c r="E44" s="40"/>
      <c r="F44" s="23" t="s">
        <v>39</v>
      </c>
      <c r="G44" s="12"/>
      <c r="H44" s="297"/>
      <c r="I44" s="298"/>
      <c r="J44" s="14"/>
      <c r="K44" s="12"/>
      <c r="L44" s="32"/>
      <c r="M44" s="11">
        <f t="shared" si="1"/>
        <v>43027</v>
      </c>
      <c r="N44" s="12" t="str">
        <f t="shared" si="1"/>
        <v>月</v>
      </c>
      <c r="O44" s="39">
        <f t="shared" si="1"/>
        <v>0</v>
      </c>
      <c r="P44" s="14" t="str">
        <f t="shared" si="2"/>
        <v>休</v>
      </c>
      <c r="Q44" s="24"/>
      <c r="R44" s="286"/>
      <c r="S44" s="287"/>
      <c r="T44" s="23" t="s">
        <v>9</v>
      </c>
      <c r="U44" s="24"/>
    </row>
    <row r="45" spans="1:21" ht="46.5" customHeight="1">
      <c r="A45">
        <v>294</v>
      </c>
      <c r="C45" s="11">
        <v>43028</v>
      </c>
      <c r="D45" s="12" t="str">
        <f>INDEX(ｶﾚﾝﾀﾞｰ!$C$5:$QQ$44,VLOOKUP(初期入力!$D$4,初期入力!$H$3:$J$18,3,0),A45)</f>
        <v>火</v>
      </c>
      <c r="E45" s="40"/>
      <c r="F45" s="23" t="s">
        <v>39</v>
      </c>
      <c r="G45" s="12"/>
      <c r="H45" s="297"/>
      <c r="I45" s="298"/>
      <c r="J45" s="14"/>
      <c r="K45" s="12"/>
      <c r="L45" s="32"/>
      <c r="M45" s="11">
        <f t="shared" si="1"/>
        <v>43028</v>
      </c>
      <c r="N45" s="12" t="str">
        <f t="shared" si="1"/>
        <v>火</v>
      </c>
      <c r="O45" s="39">
        <f t="shared" si="1"/>
        <v>0</v>
      </c>
      <c r="P45" s="14" t="str">
        <f t="shared" si="2"/>
        <v>休</v>
      </c>
      <c r="Q45" s="24"/>
      <c r="R45" s="286"/>
      <c r="S45" s="287"/>
      <c r="T45" s="23" t="s">
        <v>39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295</v>
      </c>
      <c r="C56" s="11">
        <v>43029</v>
      </c>
      <c r="D56" s="12" t="str">
        <f>INDEX(ｶﾚﾝﾀﾞｰ!$C$5:$QQ$44,VLOOKUP(初期入力!$D$4,初期入力!$H$3:$J$18,3,0),A56)</f>
        <v>水</v>
      </c>
      <c r="E56" s="40"/>
      <c r="F56" s="23" t="s">
        <v>9</v>
      </c>
      <c r="G56" s="12"/>
      <c r="H56" s="297"/>
      <c r="I56" s="298"/>
      <c r="J56" s="14"/>
      <c r="K56" s="12"/>
      <c r="L56" s="32"/>
      <c r="M56" s="11">
        <f t="shared" ref="M56:O66" si="3">C56</f>
        <v>43029</v>
      </c>
      <c r="N56" s="12" t="str">
        <f t="shared" si="3"/>
        <v>水</v>
      </c>
      <c r="O56" s="39">
        <f>E56</f>
        <v>0</v>
      </c>
      <c r="P56" s="14" t="str">
        <f t="shared" ref="P56:P66" si="4">F56</f>
        <v>■</v>
      </c>
      <c r="Q56" s="24"/>
      <c r="R56" s="286"/>
      <c r="S56" s="287"/>
      <c r="T56" s="23" t="s">
        <v>9</v>
      </c>
      <c r="U56" s="24"/>
    </row>
    <row r="57" spans="1:21" ht="46.5" customHeight="1">
      <c r="A57">
        <v>296</v>
      </c>
      <c r="C57" s="11">
        <v>43030</v>
      </c>
      <c r="D57" s="12" t="str">
        <f>INDEX(ｶﾚﾝﾀﾞｰ!$C$5:$QQ$44,VLOOKUP(初期入力!$D$4,初期入力!$H$3:$J$18,3,0),A57)</f>
        <v>木</v>
      </c>
      <c r="E57" s="40"/>
      <c r="F57" s="23" t="s">
        <v>9</v>
      </c>
      <c r="G57" s="12"/>
      <c r="H57" s="297"/>
      <c r="I57" s="298"/>
      <c r="J57" s="14"/>
      <c r="K57" s="12"/>
      <c r="L57" s="32"/>
      <c r="M57" s="11">
        <f t="shared" si="3"/>
        <v>43030</v>
      </c>
      <c r="N57" s="12" t="str">
        <f t="shared" si="3"/>
        <v>木</v>
      </c>
      <c r="O57" s="39">
        <f t="shared" si="3"/>
        <v>0</v>
      </c>
      <c r="P57" s="14" t="str">
        <f t="shared" si="4"/>
        <v>■</v>
      </c>
      <c r="Q57" s="24"/>
      <c r="R57" s="286"/>
      <c r="S57" s="287"/>
      <c r="T57" s="23" t="s">
        <v>9</v>
      </c>
      <c r="U57" s="24"/>
    </row>
    <row r="58" spans="1:21" ht="46.5" customHeight="1">
      <c r="A58">
        <v>297</v>
      </c>
      <c r="C58" s="11">
        <v>43031</v>
      </c>
      <c r="D58" s="12" t="str">
        <f>INDEX(ｶﾚﾝﾀﾞｰ!$C$5:$QQ$44,VLOOKUP(初期入力!$D$4,初期入力!$H$3:$J$18,3,0),A58)</f>
        <v>金</v>
      </c>
      <c r="E58" s="40"/>
      <c r="F58" s="23" t="s">
        <v>9</v>
      </c>
      <c r="G58" s="10"/>
      <c r="H58" s="297"/>
      <c r="I58" s="298"/>
      <c r="J58" s="14"/>
      <c r="K58" s="12"/>
      <c r="L58" s="32"/>
      <c r="M58" s="11">
        <f t="shared" si="3"/>
        <v>43031</v>
      </c>
      <c r="N58" s="12" t="str">
        <f t="shared" si="3"/>
        <v>金</v>
      </c>
      <c r="O58" s="39">
        <f t="shared" si="3"/>
        <v>0</v>
      </c>
      <c r="P58" s="14" t="str">
        <f t="shared" si="4"/>
        <v>■</v>
      </c>
      <c r="Q58" s="24"/>
      <c r="R58" s="286"/>
      <c r="S58" s="287"/>
      <c r="T58" s="23" t="s">
        <v>9</v>
      </c>
      <c r="U58" s="24"/>
    </row>
    <row r="59" spans="1:21" ht="46.5" customHeight="1">
      <c r="A59">
        <v>298</v>
      </c>
      <c r="C59" s="11">
        <v>43032</v>
      </c>
      <c r="D59" s="12" t="str">
        <f>INDEX(ｶﾚﾝﾀﾞｰ!$C$5:$QQ$44,VLOOKUP(初期入力!$D$4,初期入力!$H$3:$J$18,3,0),A59)</f>
        <v>土</v>
      </c>
      <c r="E59" s="40"/>
      <c r="F59" s="23" t="s">
        <v>9</v>
      </c>
      <c r="G59" s="10"/>
      <c r="H59" s="297"/>
      <c r="I59" s="298"/>
      <c r="J59" s="14"/>
      <c r="K59" s="12"/>
      <c r="L59" s="32"/>
      <c r="M59" s="11">
        <f t="shared" si="3"/>
        <v>43032</v>
      </c>
      <c r="N59" s="12" t="str">
        <f t="shared" si="3"/>
        <v>土</v>
      </c>
      <c r="O59" s="39">
        <f t="shared" si="3"/>
        <v>0</v>
      </c>
      <c r="P59" s="14" t="str">
        <f t="shared" si="4"/>
        <v>■</v>
      </c>
      <c r="Q59" s="24"/>
      <c r="R59" s="286"/>
      <c r="S59" s="287"/>
      <c r="T59" s="23" t="s">
        <v>9</v>
      </c>
      <c r="U59" s="24"/>
    </row>
    <row r="60" spans="1:21" ht="46.5" customHeight="1">
      <c r="A60">
        <v>299</v>
      </c>
      <c r="C60" s="11">
        <v>43033</v>
      </c>
      <c r="D60" s="12" t="str">
        <f>INDEX(ｶﾚﾝﾀﾞｰ!$C$5:$QQ$44,VLOOKUP(初期入力!$D$4,初期入力!$H$3:$J$18,3,0),A60)</f>
        <v>日</v>
      </c>
      <c r="E60" s="40"/>
      <c r="F60" s="23" t="s">
        <v>9</v>
      </c>
      <c r="G60" s="12"/>
      <c r="H60" s="297"/>
      <c r="I60" s="298"/>
      <c r="J60" s="14"/>
      <c r="K60" s="12"/>
      <c r="L60" s="32"/>
      <c r="M60" s="11">
        <f t="shared" si="3"/>
        <v>43033</v>
      </c>
      <c r="N60" s="12" t="str">
        <f t="shared" si="3"/>
        <v>日</v>
      </c>
      <c r="O60" s="39">
        <f t="shared" si="3"/>
        <v>0</v>
      </c>
      <c r="P60" s="14" t="str">
        <f t="shared" si="4"/>
        <v>■</v>
      </c>
      <c r="Q60" s="24"/>
      <c r="R60" s="286"/>
      <c r="S60" s="287"/>
      <c r="T60" s="23" t="s">
        <v>9</v>
      </c>
      <c r="U60" s="24"/>
    </row>
    <row r="61" spans="1:21" ht="46.5" customHeight="1">
      <c r="A61">
        <v>300</v>
      </c>
      <c r="C61" s="11">
        <v>43034</v>
      </c>
      <c r="D61" s="12" t="str">
        <f>INDEX(ｶﾚﾝﾀﾞｰ!$C$5:$QQ$44,VLOOKUP(初期入力!$D$4,初期入力!$H$3:$J$18,3,0),A61)</f>
        <v>月</v>
      </c>
      <c r="E61" s="40"/>
      <c r="F61" s="23" t="s">
        <v>39</v>
      </c>
      <c r="G61" s="12"/>
      <c r="H61" s="297"/>
      <c r="I61" s="298"/>
      <c r="J61" s="14"/>
      <c r="K61" s="12"/>
      <c r="L61" s="32"/>
      <c r="M61" s="11">
        <f t="shared" si="3"/>
        <v>43034</v>
      </c>
      <c r="N61" s="12" t="str">
        <f t="shared" si="3"/>
        <v>月</v>
      </c>
      <c r="O61" s="39">
        <f t="shared" si="3"/>
        <v>0</v>
      </c>
      <c r="P61" s="14" t="str">
        <f t="shared" si="4"/>
        <v>休</v>
      </c>
      <c r="Q61" s="24"/>
      <c r="R61" s="286"/>
      <c r="S61" s="287"/>
      <c r="T61" s="23" t="s">
        <v>39</v>
      </c>
      <c r="U61" s="24"/>
    </row>
    <row r="62" spans="1:21" ht="46.5" customHeight="1">
      <c r="A62">
        <v>301</v>
      </c>
      <c r="C62" s="11">
        <v>43035</v>
      </c>
      <c r="D62" s="12" t="str">
        <f>INDEX(ｶﾚﾝﾀﾞｰ!$C$5:$QQ$44,VLOOKUP(初期入力!$D$4,初期入力!$H$3:$J$18,3,0),A62)</f>
        <v>火</v>
      </c>
      <c r="E62" s="40"/>
      <c r="F62" s="23" t="s">
        <v>39</v>
      </c>
      <c r="G62" s="12"/>
      <c r="H62" s="297"/>
      <c r="I62" s="298"/>
      <c r="J62" s="14"/>
      <c r="K62" s="12"/>
      <c r="L62" s="32"/>
      <c r="M62" s="11">
        <f t="shared" si="3"/>
        <v>43035</v>
      </c>
      <c r="N62" s="12" t="str">
        <f t="shared" si="3"/>
        <v>火</v>
      </c>
      <c r="O62" s="39">
        <f t="shared" si="3"/>
        <v>0</v>
      </c>
      <c r="P62" s="14" t="str">
        <f t="shared" si="4"/>
        <v>休</v>
      </c>
      <c r="Q62" s="24"/>
      <c r="R62" s="286"/>
      <c r="S62" s="287"/>
      <c r="T62" s="23" t="s">
        <v>39</v>
      </c>
      <c r="U62" s="24"/>
    </row>
    <row r="63" spans="1:21" ht="46.5" customHeight="1">
      <c r="A63">
        <v>302</v>
      </c>
      <c r="C63" s="11">
        <v>43036</v>
      </c>
      <c r="D63" s="12" t="str">
        <f>INDEX(ｶﾚﾝﾀﾞｰ!$C$5:$QQ$44,VLOOKUP(初期入力!$D$4,初期入力!$H$3:$J$18,3,0),A63)</f>
        <v>水</v>
      </c>
      <c r="E63" s="40"/>
      <c r="F63" s="23" t="s">
        <v>9</v>
      </c>
      <c r="G63" s="12"/>
      <c r="H63" s="297"/>
      <c r="I63" s="298"/>
      <c r="J63" s="14"/>
      <c r="K63" s="12"/>
      <c r="L63" s="32"/>
      <c r="M63" s="11">
        <f t="shared" si="3"/>
        <v>43036</v>
      </c>
      <c r="N63" s="12" t="str">
        <f t="shared" si="3"/>
        <v>水</v>
      </c>
      <c r="O63" s="39">
        <f t="shared" si="3"/>
        <v>0</v>
      </c>
      <c r="P63" s="14" t="str">
        <f t="shared" si="4"/>
        <v>■</v>
      </c>
      <c r="Q63" s="24"/>
      <c r="R63" s="286"/>
      <c r="S63" s="287"/>
      <c r="T63" s="23" t="s">
        <v>9</v>
      </c>
      <c r="U63" s="24"/>
    </row>
    <row r="64" spans="1:21" ht="46.5" customHeight="1">
      <c r="A64">
        <v>303</v>
      </c>
      <c r="C64" s="11">
        <v>43037</v>
      </c>
      <c r="D64" s="12" t="str">
        <f>INDEX(ｶﾚﾝﾀﾞｰ!$C$5:$QQ$44,VLOOKUP(初期入力!$D$4,初期入力!$H$3:$J$18,3,0),A64)</f>
        <v>木</v>
      </c>
      <c r="E64" s="40"/>
      <c r="F64" s="23" t="s">
        <v>9</v>
      </c>
      <c r="G64" s="12"/>
      <c r="H64" s="297"/>
      <c r="I64" s="298"/>
      <c r="J64" s="14"/>
      <c r="K64" s="12"/>
      <c r="L64" s="32"/>
      <c r="M64" s="11">
        <f t="shared" si="3"/>
        <v>43037</v>
      </c>
      <c r="N64" s="12" t="str">
        <f t="shared" si="3"/>
        <v>木</v>
      </c>
      <c r="O64" s="39">
        <f t="shared" si="3"/>
        <v>0</v>
      </c>
      <c r="P64" s="14" t="str">
        <f t="shared" si="4"/>
        <v>■</v>
      </c>
      <c r="Q64" s="24"/>
      <c r="R64" s="286"/>
      <c r="S64" s="287"/>
      <c r="T64" s="23" t="s">
        <v>9</v>
      </c>
      <c r="U64" s="24"/>
    </row>
    <row r="65" spans="1:21" ht="46.5" customHeight="1">
      <c r="A65">
        <v>304</v>
      </c>
      <c r="C65" s="11">
        <v>43038</v>
      </c>
      <c r="D65" s="12" t="str">
        <f>INDEX(ｶﾚﾝﾀﾞｰ!$C$5:$QQ$44,VLOOKUP(初期入力!$D$4,初期入力!$H$3:$J$18,3,0),A65)</f>
        <v>金</v>
      </c>
      <c r="E65" s="40"/>
      <c r="F65" s="23" t="s">
        <v>9</v>
      </c>
      <c r="G65" s="12"/>
      <c r="H65" s="297"/>
      <c r="I65" s="298"/>
      <c r="J65" s="14"/>
      <c r="K65" s="12"/>
      <c r="L65" s="32"/>
      <c r="M65" s="11">
        <f t="shared" si="3"/>
        <v>43038</v>
      </c>
      <c r="N65" s="12" t="str">
        <f t="shared" si="3"/>
        <v>金</v>
      </c>
      <c r="O65" s="39">
        <f t="shared" si="3"/>
        <v>0</v>
      </c>
      <c r="P65" s="14" t="str">
        <f t="shared" si="4"/>
        <v>■</v>
      </c>
      <c r="Q65" s="24"/>
      <c r="R65" s="286"/>
      <c r="S65" s="287"/>
      <c r="T65" s="23" t="s">
        <v>9</v>
      </c>
      <c r="U65" s="24"/>
    </row>
    <row r="66" spans="1:21" ht="46.5" customHeight="1">
      <c r="A66">
        <v>305</v>
      </c>
      <c r="C66" s="11">
        <v>43039</v>
      </c>
      <c r="D66" s="12" t="str">
        <f>INDEX(ｶﾚﾝﾀﾞｰ!$C$5:$QQ$44,VLOOKUP(初期入力!$D$4,初期入力!$H$3:$J$18,3,0),A66)</f>
        <v>土</v>
      </c>
      <c r="E66" s="40"/>
      <c r="F66" s="23" t="s">
        <v>9</v>
      </c>
      <c r="G66" s="12"/>
      <c r="H66" s="297"/>
      <c r="I66" s="298"/>
      <c r="J66" s="14"/>
      <c r="K66" s="12"/>
      <c r="L66" s="32"/>
      <c r="M66" s="11">
        <f t="shared" si="3"/>
        <v>43039</v>
      </c>
      <c r="N66" s="12" t="str">
        <f t="shared" si="3"/>
        <v>土</v>
      </c>
      <c r="O66" s="39">
        <f t="shared" si="3"/>
        <v>0</v>
      </c>
      <c r="P66" s="14" t="str">
        <f t="shared" si="4"/>
        <v>■</v>
      </c>
      <c r="Q66" s="24"/>
      <c r="R66" s="286"/>
      <c r="S66" s="287"/>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A00-000000000000}">
      <formula1>$X$5:$X$7</formula1>
    </dataValidation>
    <dataValidation type="list" allowBlank="1" showInputMessage="1" showErrorMessage="1" sqref="F36:F46 F16:F26 F56:F66 T36:T46 T16:T26 T56:T66" xr:uid="{00000000-0002-0000-0A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J1" zoomScaleNormal="100" workbookViewId="0">
      <pane ySplit="15" topLeftCell="A61" activePane="bottomLeft" state="frozen"/>
      <selection activeCell="N17" sqref="N17"/>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306</v>
      </c>
      <c r="C16" s="11">
        <v>43040</v>
      </c>
      <c r="D16" s="12" t="str">
        <f>INDEX(ｶﾚﾝﾀﾞｰ!$C$5:$QQ$44,VLOOKUP(初期入力!$D$4,初期入力!$H$3:$J$18,3,0),A16)</f>
        <v>日</v>
      </c>
      <c r="E16" s="40"/>
      <c r="F16" s="23" t="s">
        <v>9</v>
      </c>
      <c r="G16" s="12"/>
      <c r="H16" s="297"/>
      <c r="I16" s="298"/>
      <c r="J16" s="14"/>
      <c r="K16" s="12"/>
      <c r="L16" s="32"/>
      <c r="M16" s="11">
        <f>C16</f>
        <v>43040</v>
      </c>
      <c r="N16" s="12" t="str">
        <f>D16</f>
        <v>日</v>
      </c>
      <c r="O16" s="39">
        <f>E16</f>
        <v>0</v>
      </c>
      <c r="P16" s="14" t="str">
        <f>F16</f>
        <v>■</v>
      </c>
      <c r="Q16" s="24"/>
      <c r="R16" s="286"/>
      <c r="S16" s="287"/>
      <c r="T16" s="23" t="s">
        <v>9</v>
      </c>
      <c r="U16" s="24"/>
    </row>
    <row r="17" spans="1:21" ht="46.5" customHeight="1">
      <c r="A17">
        <v>307</v>
      </c>
      <c r="C17" s="11">
        <v>43041</v>
      </c>
      <c r="D17" s="12" t="str">
        <f>INDEX(ｶﾚﾝﾀﾞｰ!$C$5:$QQ$44,VLOOKUP(初期入力!$D$4,初期入力!$H$3:$J$18,3,0),A17)</f>
        <v>月</v>
      </c>
      <c r="E17" s="40"/>
      <c r="F17" s="23" t="s">
        <v>39</v>
      </c>
      <c r="G17" s="12"/>
      <c r="H17" s="297"/>
      <c r="I17" s="298"/>
      <c r="J17" s="14"/>
      <c r="K17" s="12"/>
      <c r="L17" s="32"/>
      <c r="M17" s="11">
        <f t="shared" ref="M17:P26" si="0">C17</f>
        <v>43041</v>
      </c>
      <c r="N17" s="12" t="str">
        <f t="shared" si="0"/>
        <v>月</v>
      </c>
      <c r="O17" s="39">
        <f t="shared" si="0"/>
        <v>0</v>
      </c>
      <c r="P17" s="14" t="str">
        <f>F17</f>
        <v>休</v>
      </c>
      <c r="Q17" s="24"/>
      <c r="R17" s="286"/>
      <c r="S17" s="287"/>
      <c r="T17" s="23" t="s">
        <v>9</v>
      </c>
      <c r="U17" s="24"/>
    </row>
    <row r="18" spans="1:21" ht="46.5" customHeight="1">
      <c r="A18">
        <v>308</v>
      </c>
      <c r="C18" s="11">
        <v>43042</v>
      </c>
      <c r="D18" s="12" t="str">
        <f>INDEX(ｶﾚﾝﾀﾞｰ!$C$5:$QQ$44,VLOOKUP(初期入力!$D$4,初期入力!$H$3:$J$18,3,0),A18)</f>
        <v>火</v>
      </c>
      <c r="E18" s="40"/>
      <c r="F18" s="23" t="s">
        <v>39</v>
      </c>
      <c r="G18" s="10"/>
      <c r="H18" s="297"/>
      <c r="I18" s="298"/>
      <c r="J18" s="14"/>
      <c r="K18" s="12"/>
      <c r="L18" s="32"/>
      <c r="M18" s="11">
        <f t="shared" si="0"/>
        <v>43042</v>
      </c>
      <c r="N18" s="12" t="str">
        <f t="shared" si="0"/>
        <v>火</v>
      </c>
      <c r="O18" s="39">
        <f t="shared" si="0"/>
        <v>0</v>
      </c>
      <c r="P18" s="14" t="str">
        <f t="shared" si="0"/>
        <v>休</v>
      </c>
      <c r="Q18" s="24"/>
      <c r="R18" s="286"/>
      <c r="S18" s="287"/>
      <c r="T18" s="23" t="s">
        <v>39</v>
      </c>
      <c r="U18" s="24"/>
    </row>
    <row r="19" spans="1:21" ht="46.5" customHeight="1">
      <c r="A19">
        <v>309</v>
      </c>
      <c r="C19" s="11">
        <v>43043</v>
      </c>
      <c r="D19" s="12" t="str">
        <f>INDEX(ｶﾚﾝﾀﾞｰ!$C$5:$QQ$44,VLOOKUP(初期入力!$D$4,初期入力!$H$3:$J$18,3,0),A19)</f>
        <v>水</v>
      </c>
      <c r="E19" s="40"/>
      <c r="F19" s="23" t="s">
        <v>9</v>
      </c>
      <c r="G19" s="10"/>
      <c r="H19" s="297"/>
      <c r="I19" s="298"/>
      <c r="J19" s="14"/>
      <c r="K19" s="12"/>
      <c r="L19" s="32"/>
      <c r="M19" s="11">
        <f t="shared" si="0"/>
        <v>43043</v>
      </c>
      <c r="N19" s="12" t="str">
        <f t="shared" si="0"/>
        <v>水</v>
      </c>
      <c r="O19" s="39">
        <f t="shared" si="0"/>
        <v>0</v>
      </c>
      <c r="P19" s="14" t="str">
        <f t="shared" si="0"/>
        <v>■</v>
      </c>
      <c r="Q19" s="24"/>
      <c r="R19" s="286"/>
      <c r="S19" s="287"/>
      <c r="T19" s="23" t="s">
        <v>39</v>
      </c>
      <c r="U19" s="24"/>
    </row>
    <row r="20" spans="1:21" ht="46.5" customHeight="1">
      <c r="A20">
        <v>310</v>
      </c>
      <c r="C20" s="11">
        <v>43044</v>
      </c>
      <c r="D20" s="12" t="str">
        <f>INDEX(ｶﾚﾝﾀﾞｰ!$C$5:$QQ$44,VLOOKUP(初期入力!$D$4,初期入力!$H$3:$J$18,3,0),A20)</f>
        <v>木</v>
      </c>
      <c r="E20" s="40"/>
      <c r="F20" s="23" t="s">
        <v>9</v>
      </c>
      <c r="G20" s="12"/>
      <c r="H20" s="297"/>
      <c r="I20" s="298"/>
      <c r="J20" s="14"/>
      <c r="K20" s="12"/>
      <c r="L20" s="32"/>
      <c r="M20" s="11">
        <f t="shared" si="0"/>
        <v>43044</v>
      </c>
      <c r="N20" s="12" t="str">
        <f t="shared" si="0"/>
        <v>木</v>
      </c>
      <c r="O20" s="39">
        <f t="shared" si="0"/>
        <v>0</v>
      </c>
      <c r="P20" s="14" t="str">
        <f t="shared" si="0"/>
        <v>■</v>
      </c>
      <c r="Q20" s="24"/>
      <c r="R20" s="286"/>
      <c r="S20" s="287"/>
      <c r="T20" s="23" t="s">
        <v>9</v>
      </c>
      <c r="U20" s="24"/>
    </row>
    <row r="21" spans="1:21" ht="46.5" customHeight="1">
      <c r="A21">
        <v>311</v>
      </c>
      <c r="C21" s="11">
        <v>43045</v>
      </c>
      <c r="D21" s="12" t="str">
        <f>INDEX(ｶﾚﾝﾀﾞｰ!$C$5:$QQ$44,VLOOKUP(初期入力!$D$4,初期入力!$H$3:$J$18,3,0),A21)</f>
        <v>金</v>
      </c>
      <c r="E21" s="40"/>
      <c r="F21" s="23" t="s">
        <v>9</v>
      </c>
      <c r="G21" s="12"/>
      <c r="H21" s="297"/>
      <c r="I21" s="298"/>
      <c r="J21" s="14"/>
      <c r="K21" s="12"/>
      <c r="L21" s="32"/>
      <c r="M21" s="11">
        <f t="shared" si="0"/>
        <v>43045</v>
      </c>
      <c r="N21" s="12" t="str">
        <f t="shared" si="0"/>
        <v>金</v>
      </c>
      <c r="O21" s="39">
        <f t="shared" si="0"/>
        <v>0</v>
      </c>
      <c r="P21" s="14" t="str">
        <f t="shared" si="0"/>
        <v>■</v>
      </c>
      <c r="Q21" s="24"/>
      <c r="R21" s="286"/>
      <c r="S21" s="287"/>
      <c r="T21" s="23" t="s">
        <v>9</v>
      </c>
      <c r="U21" s="24"/>
    </row>
    <row r="22" spans="1:21" ht="46.5" customHeight="1">
      <c r="A22">
        <v>312</v>
      </c>
      <c r="C22" s="11">
        <v>43046</v>
      </c>
      <c r="D22" s="12" t="str">
        <f>INDEX(ｶﾚﾝﾀﾞｰ!$C$5:$QQ$44,VLOOKUP(初期入力!$D$4,初期入力!$H$3:$J$18,3,0),A22)</f>
        <v>土</v>
      </c>
      <c r="E22" s="40"/>
      <c r="F22" s="23" t="s">
        <v>9</v>
      </c>
      <c r="G22" s="12"/>
      <c r="H22" s="297"/>
      <c r="I22" s="298"/>
      <c r="J22" s="14"/>
      <c r="K22" s="12"/>
      <c r="L22" s="32"/>
      <c r="M22" s="11">
        <f t="shared" si="0"/>
        <v>43046</v>
      </c>
      <c r="N22" s="12" t="str">
        <f t="shared" si="0"/>
        <v>土</v>
      </c>
      <c r="O22" s="39">
        <f t="shared" si="0"/>
        <v>0</v>
      </c>
      <c r="P22" s="14" t="str">
        <f t="shared" si="0"/>
        <v>■</v>
      </c>
      <c r="Q22" s="24"/>
      <c r="R22" s="286"/>
      <c r="S22" s="287"/>
      <c r="T22" s="23" t="s">
        <v>9</v>
      </c>
      <c r="U22" s="24"/>
    </row>
    <row r="23" spans="1:21" ht="46.5" customHeight="1">
      <c r="A23">
        <v>313</v>
      </c>
      <c r="C23" s="11">
        <v>43047</v>
      </c>
      <c r="D23" s="12" t="str">
        <f>INDEX(ｶﾚﾝﾀﾞｰ!$C$5:$QQ$44,VLOOKUP(初期入力!$D$4,初期入力!$H$3:$J$18,3,0),A23)</f>
        <v>日</v>
      </c>
      <c r="E23" s="40"/>
      <c r="F23" s="23" t="s">
        <v>9</v>
      </c>
      <c r="G23" s="12"/>
      <c r="H23" s="297"/>
      <c r="I23" s="298"/>
      <c r="J23" s="14"/>
      <c r="K23" s="12"/>
      <c r="L23" s="32"/>
      <c r="M23" s="11">
        <f t="shared" si="0"/>
        <v>43047</v>
      </c>
      <c r="N23" s="12" t="str">
        <f t="shared" si="0"/>
        <v>日</v>
      </c>
      <c r="O23" s="39">
        <f t="shared" si="0"/>
        <v>0</v>
      </c>
      <c r="P23" s="14" t="str">
        <f t="shared" si="0"/>
        <v>■</v>
      </c>
      <c r="Q23" s="24"/>
      <c r="R23" s="286"/>
      <c r="S23" s="287"/>
      <c r="T23" s="23" t="s">
        <v>9</v>
      </c>
      <c r="U23" s="24"/>
    </row>
    <row r="24" spans="1:21" ht="46.5" customHeight="1">
      <c r="A24">
        <v>314</v>
      </c>
      <c r="C24" s="11">
        <v>43048</v>
      </c>
      <c r="D24" s="12" t="str">
        <f>INDEX(ｶﾚﾝﾀﾞｰ!$C$5:$QQ$44,VLOOKUP(初期入力!$D$4,初期入力!$H$3:$J$18,3,0),A24)</f>
        <v>月</v>
      </c>
      <c r="E24" s="40"/>
      <c r="F24" s="23" t="s">
        <v>39</v>
      </c>
      <c r="G24" s="12"/>
      <c r="H24" s="297"/>
      <c r="I24" s="298"/>
      <c r="J24" s="14"/>
      <c r="K24" s="12"/>
      <c r="L24" s="32"/>
      <c r="M24" s="11">
        <f t="shared" si="0"/>
        <v>43048</v>
      </c>
      <c r="N24" s="12" t="str">
        <f t="shared" si="0"/>
        <v>月</v>
      </c>
      <c r="O24" s="39">
        <f t="shared" si="0"/>
        <v>0</v>
      </c>
      <c r="P24" s="14" t="str">
        <f t="shared" si="0"/>
        <v>休</v>
      </c>
      <c r="Q24" s="24"/>
      <c r="R24" s="286"/>
      <c r="S24" s="287"/>
      <c r="T24" s="23" t="s">
        <v>39</v>
      </c>
      <c r="U24" s="24"/>
    </row>
    <row r="25" spans="1:21" ht="46.5" customHeight="1">
      <c r="A25">
        <v>315</v>
      </c>
      <c r="C25" s="11">
        <v>43049</v>
      </c>
      <c r="D25" s="12" t="str">
        <f>INDEX(ｶﾚﾝﾀﾞｰ!$C$5:$QQ$44,VLOOKUP(初期入力!$D$4,初期入力!$H$3:$J$18,3,0),A25)</f>
        <v>火</v>
      </c>
      <c r="E25" s="40"/>
      <c r="F25" s="23" t="s">
        <v>39</v>
      </c>
      <c r="G25" s="12"/>
      <c r="H25" s="297"/>
      <c r="I25" s="298"/>
      <c r="J25" s="14"/>
      <c r="K25" s="12"/>
      <c r="L25" s="32"/>
      <c r="M25" s="11">
        <f t="shared" si="0"/>
        <v>43049</v>
      </c>
      <c r="N25" s="12" t="str">
        <f t="shared" si="0"/>
        <v>火</v>
      </c>
      <c r="O25" s="39">
        <f t="shared" si="0"/>
        <v>0</v>
      </c>
      <c r="P25" s="14" t="str">
        <f t="shared" si="0"/>
        <v>休</v>
      </c>
      <c r="Q25" s="24"/>
      <c r="R25" s="286"/>
      <c r="S25" s="287"/>
      <c r="T25" s="23" t="s">
        <v>39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316</v>
      </c>
      <c r="C36" s="11">
        <v>43050</v>
      </c>
      <c r="D36" s="12" t="str">
        <f>INDEX(ｶﾚﾝﾀﾞｰ!$C$5:$QQ$44,VLOOKUP(初期入力!$D$4,初期入力!$H$3:$J$18,3,0),A36)</f>
        <v>水</v>
      </c>
      <c r="E36" s="40"/>
      <c r="F36" s="23" t="s">
        <v>9</v>
      </c>
      <c r="G36" s="12"/>
      <c r="H36" s="297"/>
      <c r="I36" s="298"/>
      <c r="J36" s="14"/>
      <c r="K36" s="12"/>
      <c r="L36" s="32"/>
      <c r="M36" s="11">
        <f t="shared" ref="M36:O46" si="1">C36</f>
        <v>43050</v>
      </c>
      <c r="N36" s="12" t="str">
        <f t="shared" si="1"/>
        <v>水</v>
      </c>
      <c r="O36" s="39">
        <f>E36</f>
        <v>0</v>
      </c>
      <c r="P36" s="14" t="str">
        <f t="shared" ref="P36:P46" si="2">F36</f>
        <v>■</v>
      </c>
      <c r="Q36" s="24"/>
      <c r="R36" s="286"/>
      <c r="S36" s="287"/>
      <c r="T36" s="23" t="s">
        <v>9</v>
      </c>
      <c r="U36" s="24"/>
    </row>
    <row r="37" spans="1:21" ht="46.5" customHeight="1">
      <c r="A37">
        <v>317</v>
      </c>
      <c r="C37" s="11">
        <v>43051</v>
      </c>
      <c r="D37" s="12" t="str">
        <f>INDEX(ｶﾚﾝﾀﾞｰ!$C$5:$QQ$44,VLOOKUP(初期入力!$D$4,初期入力!$H$3:$J$18,3,0),A37)</f>
        <v>木</v>
      </c>
      <c r="E37" s="40"/>
      <c r="F37" s="23" t="s">
        <v>9</v>
      </c>
      <c r="G37" s="12"/>
      <c r="H37" s="297"/>
      <c r="I37" s="298"/>
      <c r="J37" s="14"/>
      <c r="K37" s="12"/>
      <c r="L37" s="32"/>
      <c r="M37" s="11">
        <f t="shared" si="1"/>
        <v>43051</v>
      </c>
      <c r="N37" s="12" t="str">
        <f t="shared" si="1"/>
        <v>木</v>
      </c>
      <c r="O37" s="39">
        <f t="shared" si="1"/>
        <v>0</v>
      </c>
      <c r="P37" s="14" t="str">
        <f t="shared" si="2"/>
        <v>■</v>
      </c>
      <c r="Q37" s="24"/>
      <c r="R37" s="286"/>
      <c r="S37" s="287"/>
      <c r="T37" s="23" t="s">
        <v>9</v>
      </c>
      <c r="U37" s="24"/>
    </row>
    <row r="38" spans="1:21" ht="46.5" customHeight="1">
      <c r="A38">
        <v>318</v>
      </c>
      <c r="C38" s="11">
        <v>43052</v>
      </c>
      <c r="D38" s="12" t="str">
        <f>INDEX(ｶﾚﾝﾀﾞｰ!$C$5:$QQ$44,VLOOKUP(初期入力!$D$4,初期入力!$H$3:$J$18,3,0),A38)</f>
        <v>金</v>
      </c>
      <c r="E38" s="40"/>
      <c r="F38" s="23" t="s">
        <v>9</v>
      </c>
      <c r="G38" s="10"/>
      <c r="H38" s="297"/>
      <c r="I38" s="298"/>
      <c r="J38" s="14"/>
      <c r="K38" s="12"/>
      <c r="L38" s="32"/>
      <c r="M38" s="11">
        <f t="shared" si="1"/>
        <v>43052</v>
      </c>
      <c r="N38" s="12" t="str">
        <f t="shared" si="1"/>
        <v>金</v>
      </c>
      <c r="O38" s="39">
        <f t="shared" si="1"/>
        <v>0</v>
      </c>
      <c r="P38" s="14" t="str">
        <f t="shared" si="2"/>
        <v>■</v>
      </c>
      <c r="Q38" s="24"/>
      <c r="R38" s="286"/>
      <c r="S38" s="287"/>
      <c r="T38" s="23" t="s">
        <v>39</v>
      </c>
      <c r="U38" s="24"/>
    </row>
    <row r="39" spans="1:21" ht="46.5" customHeight="1">
      <c r="A39">
        <v>319</v>
      </c>
      <c r="C39" s="11">
        <v>43053</v>
      </c>
      <c r="D39" s="12" t="str">
        <f>INDEX(ｶﾚﾝﾀﾞｰ!$C$5:$QQ$44,VLOOKUP(初期入力!$D$4,初期入力!$H$3:$J$18,3,0),A39)</f>
        <v>土</v>
      </c>
      <c r="E39" s="40"/>
      <c r="F39" s="23" t="s">
        <v>9</v>
      </c>
      <c r="G39" s="10"/>
      <c r="H39" s="297"/>
      <c r="I39" s="298"/>
      <c r="J39" s="14"/>
      <c r="K39" s="12"/>
      <c r="L39" s="32"/>
      <c r="M39" s="11">
        <f t="shared" si="1"/>
        <v>43053</v>
      </c>
      <c r="N39" s="12" t="str">
        <f t="shared" si="1"/>
        <v>土</v>
      </c>
      <c r="O39" s="39">
        <f t="shared" si="1"/>
        <v>0</v>
      </c>
      <c r="P39" s="14" t="str">
        <f t="shared" si="2"/>
        <v>■</v>
      </c>
      <c r="Q39" s="24"/>
      <c r="R39" s="286"/>
      <c r="S39" s="287"/>
      <c r="T39" s="23" t="s">
        <v>9</v>
      </c>
      <c r="U39" s="24"/>
    </row>
    <row r="40" spans="1:21" ht="46.5" customHeight="1">
      <c r="A40">
        <v>320</v>
      </c>
      <c r="C40" s="11">
        <v>43054</v>
      </c>
      <c r="D40" s="12" t="str">
        <f>INDEX(ｶﾚﾝﾀﾞｰ!$C$5:$QQ$44,VLOOKUP(初期入力!$D$4,初期入力!$H$3:$J$18,3,0),A40)</f>
        <v>日</v>
      </c>
      <c r="E40" s="40"/>
      <c r="F40" s="23" t="s">
        <v>9</v>
      </c>
      <c r="G40" s="12"/>
      <c r="H40" s="297"/>
      <c r="I40" s="298"/>
      <c r="J40" s="14"/>
      <c r="K40" s="12"/>
      <c r="L40" s="32"/>
      <c r="M40" s="11">
        <f t="shared" si="1"/>
        <v>43054</v>
      </c>
      <c r="N40" s="12" t="str">
        <f t="shared" si="1"/>
        <v>日</v>
      </c>
      <c r="O40" s="39">
        <f t="shared" si="1"/>
        <v>0</v>
      </c>
      <c r="P40" s="14" t="str">
        <f t="shared" si="2"/>
        <v>■</v>
      </c>
      <c r="Q40" s="24"/>
      <c r="R40" s="286"/>
      <c r="S40" s="287"/>
      <c r="T40" s="23" t="s">
        <v>9</v>
      </c>
      <c r="U40" s="24"/>
    </row>
    <row r="41" spans="1:21" ht="46.5" customHeight="1">
      <c r="A41">
        <v>321</v>
      </c>
      <c r="C41" s="11">
        <v>43055</v>
      </c>
      <c r="D41" s="12" t="str">
        <f>INDEX(ｶﾚﾝﾀﾞｰ!$C$5:$QQ$44,VLOOKUP(初期入力!$D$4,初期入力!$H$3:$J$18,3,0),A41)</f>
        <v>月</v>
      </c>
      <c r="E41" s="40"/>
      <c r="F41" s="23" t="s">
        <v>39</v>
      </c>
      <c r="G41" s="12"/>
      <c r="H41" s="297"/>
      <c r="I41" s="298"/>
      <c r="J41" s="14"/>
      <c r="K41" s="12"/>
      <c r="L41" s="32"/>
      <c r="M41" s="11">
        <f t="shared" si="1"/>
        <v>43055</v>
      </c>
      <c r="N41" s="12" t="str">
        <f t="shared" si="1"/>
        <v>月</v>
      </c>
      <c r="O41" s="39">
        <f t="shared" si="1"/>
        <v>0</v>
      </c>
      <c r="P41" s="14" t="str">
        <f t="shared" si="2"/>
        <v>休</v>
      </c>
      <c r="Q41" s="24"/>
      <c r="R41" s="286"/>
      <c r="S41" s="287"/>
      <c r="T41" s="23" t="s">
        <v>9</v>
      </c>
      <c r="U41" s="24"/>
    </row>
    <row r="42" spans="1:21" ht="46.5" customHeight="1">
      <c r="A42">
        <v>322</v>
      </c>
      <c r="C42" s="11">
        <v>43056</v>
      </c>
      <c r="D42" s="12" t="str">
        <f>INDEX(ｶﾚﾝﾀﾞｰ!$C$5:$QQ$44,VLOOKUP(初期入力!$D$4,初期入力!$H$3:$J$18,3,0),A42)</f>
        <v>火</v>
      </c>
      <c r="E42" s="40"/>
      <c r="F42" s="23" t="s">
        <v>39</v>
      </c>
      <c r="G42" s="12"/>
      <c r="H42" s="297"/>
      <c r="I42" s="298"/>
      <c r="J42" s="14"/>
      <c r="K42" s="12"/>
      <c r="L42" s="32"/>
      <c r="M42" s="11">
        <f t="shared" si="1"/>
        <v>43056</v>
      </c>
      <c r="N42" s="12" t="str">
        <f t="shared" si="1"/>
        <v>火</v>
      </c>
      <c r="O42" s="39">
        <f t="shared" si="1"/>
        <v>0</v>
      </c>
      <c r="P42" s="14" t="str">
        <f t="shared" si="2"/>
        <v>休</v>
      </c>
      <c r="Q42" s="24"/>
      <c r="R42" s="286"/>
      <c r="S42" s="287"/>
      <c r="T42" s="23" t="s">
        <v>39</v>
      </c>
      <c r="U42" s="24"/>
    </row>
    <row r="43" spans="1:21" ht="46.5" customHeight="1">
      <c r="A43">
        <v>323</v>
      </c>
      <c r="C43" s="11">
        <v>43057</v>
      </c>
      <c r="D43" s="12" t="str">
        <f>INDEX(ｶﾚﾝﾀﾞｰ!$C$5:$QQ$44,VLOOKUP(初期入力!$D$4,初期入力!$H$3:$J$18,3,0),A43)</f>
        <v>水</v>
      </c>
      <c r="E43" s="40"/>
      <c r="F43" s="23" t="s">
        <v>9</v>
      </c>
      <c r="G43" s="12"/>
      <c r="H43" s="297"/>
      <c r="I43" s="298"/>
      <c r="J43" s="14"/>
      <c r="K43" s="12"/>
      <c r="L43" s="32"/>
      <c r="M43" s="11">
        <f t="shared" si="1"/>
        <v>43057</v>
      </c>
      <c r="N43" s="12" t="str">
        <f t="shared" si="1"/>
        <v>水</v>
      </c>
      <c r="O43" s="39">
        <f t="shared" si="1"/>
        <v>0</v>
      </c>
      <c r="P43" s="14" t="str">
        <f t="shared" si="2"/>
        <v>■</v>
      </c>
      <c r="Q43" s="24"/>
      <c r="R43" s="286"/>
      <c r="S43" s="287"/>
      <c r="T43" s="23" t="s">
        <v>9</v>
      </c>
      <c r="U43" s="24"/>
    </row>
    <row r="44" spans="1:21" ht="46.5" customHeight="1">
      <c r="A44">
        <v>324</v>
      </c>
      <c r="C44" s="11">
        <v>43058</v>
      </c>
      <c r="D44" s="12" t="str">
        <f>INDEX(ｶﾚﾝﾀﾞｰ!$C$5:$QQ$44,VLOOKUP(初期入力!$D$4,初期入力!$H$3:$J$18,3,0),A44)</f>
        <v>木</v>
      </c>
      <c r="E44" s="40"/>
      <c r="F44" s="23" t="s">
        <v>9</v>
      </c>
      <c r="G44" s="12"/>
      <c r="H44" s="297"/>
      <c r="I44" s="298"/>
      <c r="J44" s="14"/>
      <c r="K44" s="12"/>
      <c r="L44" s="32"/>
      <c r="M44" s="11">
        <f t="shared" si="1"/>
        <v>43058</v>
      </c>
      <c r="N44" s="12" t="str">
        <f t="shared" si="1"/>
        <v>木</v>
      </c>
      <c r="O44" s="39">
        <f t="shared" si="1"/>
        <v>0</v>
      </c>
      <c r="P44" s="14" t="str">
        <f t="shared" si="2"/>
        <v>■</v>
      </c>
      <c r="Q44" s="24"/>
      <c r="R44" s="286"/>
      <c r="S44" s="287"/>
      <c r="T44" s="23" t="s">
        <v>9</v>
      </c>
      <c r="U44" s="24"/>
    </row>
    <row r="45" spans="1:21" ht="46.5" customHeight="1">
      <c r="A45">
        <v>325</v>
      </c>
      <c r="C45" s="11">
        <v>43059</v>
      </c>
      <c r="D45" s="12" t="str">
        <f>INDEX(ｶﾚﾝﾀﾞｰ!$C$5:$QQ$44,VLOOKUP(初期入力!$D$4,初期入力!$H$3:$J$18,3,0),A45)</f>
        <v>金</v>
      </c>
      <c r="E45" s="40"/>
      <c r="F45" s="23" t="s">
        <v>9</v>
      </c>
      <c r="G45" s="12"/>
      <c r="H45" s="297"/>
      <c r="I45" s="298"/>
      <c r="J45" s="14"/>
      <c r="K45" s="12"/>
      <c r="L45" s="32"/>
      <c r="M45" s="11">
        <f t="shared" si="1"/>
        <v>43059</v>
      </c>
      <c r="N45" s="12" t="str">
        <f t="shared" si="1"/>
        <v>金</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326</v>
      </c>
      <c r="C56" s="11">
        <v>43060</v>
      </c>
      <c r="D56" s="12" t="str">
        <f>INDEX(ｶﾚﾝﾀﾞｰ!$C$5:$QQ$44,VLOOKUP(初期入力!$D$4,初期入力!$H$3:$J$18,3,0),A56)</f>
        <v>土</v>
      </c>
      <c r="E56" s="40"/>
      <c r="F56" s="23" t="s">
        <v>9</v>
      </c>
      <c r="G56" s="12"/>
      <c r="H56" s="297"/>
      <c r="I56" s="298"/>
      <c r="J56" s="14"/>
      <c r="K56" s="12"/>
      <c r="L56" s="32"/>
      <c r="M56" s="11">
        <f t="shared" ref="M56:O66" si="3">C56</f>
        <v>43060</v>
      </c>
      <c r="N56" s="12" t="str">
        <f t="shared" si="3"/>
        <v>土</v>
      </c>
      <c r="O56" s="39">
        <f>E56</f>
        <v>0</v>
      </c>
      <c r="P56" s="14" t="str">
        <f t="shared" ref="P56:P66" si="4">F56</f>
        <v>■</v>
      </c>
      <c r="Q56" s="24"/>
      <c r="R56" s="286"/>
      <c r="S56" s="287"/>
      <c r="T56" s="23" t="s">
        <v>9</v>
      </c>
      <c r="U56" s="24"/>
    </row>
    <row r="57" spans="1:21" ht="46.5" customHeight="1">
      <c r="A57">
        <v>327</v>
      </c>
      <c r="C57" s="11">
        <v>43061</v>
      </c>
      <c r="D57" s="12" t="str">
        <f>INDEX(ｶﾚﾝﾀﾞｰ!$C$5:$QQ$44,VLOOKUP(初期入力!$D$4,初期入力!$H$3:$J$18,3,0),A57)</f>
        <v>日</v>
      </c>
      <c r="E57" s="40"/>
      <c r="F57" s="23" t="s">
        <v>9</v>
      </c>
      <c r="G57" s="12"/>
      <c r="H57" s="297"/>
      <c r="I57" s="298"/>
      <c r="J57" s="14"/>
      <c r="K57" s="12"/>
      <c r="L57" s="32"/>
      <c r="M57" s="11">
        <f t="shared" si="3"/>
        <v>43061</v>
      </c>
      <c r="N57" s="12" t="str">
        <f t="shared" si="3"/>
        <v>日</v>
      </c>
      <c r="O57" s="39">
        <f t="shared" si="3"/>
        <v>0</v>
      </c>
      <c r="P57" s="14" t="str">
        <f t="shared" si="4"/>
        <v>■</v>
      </c>
      <c r="Q57" s="24"/>
      <c r="R57" s="286"/>
      <c r="S57" s="287"/>
      <c r="T57" s="23" t="s">
        <v>9</v>
      </c>
      <c r="U57" s="24"/>
    </row>
    <row r="58" spans="1:21" ht="46.5" customHeight="1">
      <c r="A58">
        <v>328</v>
      </c>
      <c r="C58" s="11">
        <v>43062</v>
      </c>
      <c r="D58" s="12" t="str">
        <f>INDEX(ｶﾚﾝﾀﾞｰ!$C$5:$QQ$44,VLOOKUP(初期入力!$D$4,初期入力!$H$3:$J$18,3,0),A58)</f>
        <v>月</v>
      </c>
      <c r="E58" s="40"/>
      <c r="F58" s="23" t="s">
        <v>39</v>
      </c>
      <c r="G58" s="10"/>
      <c r="H58" s="297"/>
      <c r="I58" s="298"/>
      <c r="J58" s="14"/>
      <c r="K58" s="12"/>
      <c r="L58" s="32"/>
      <c r="M58" s="11">
        <f t="shared" si="3"/>
        <v>43062</v>
      </c>
      <c r="N58" s="12" t="str">
        <f t="shared" si="3"/>
        <v>月</v>
      </c>
      <c r="O58" s="39">
        <f t="shared" si="3"/>
        <v>0</v>
      </c>
      <c r="P58" s="14" t="str">
        <f t="shared" si="4"/>
        <v>休</v>
      </c>
      <c r="Q58" s="24"/>
      <c r="R58" s="286"/>
      <c r="S58" s="287"/>
      <c r="T58" s="23" t="s">
        <v>39</v>
      </c>
      <c r="U58" s="24"/>
    </row>
    <row r="59" spans="1:21" ht="46.5" customHeight="1">
      <c r="A59">
        <v>329</v>
      </c>
      <c r="C59" s="11">
        <v>43063</v>
      </c>
      <c r="D59" s="12" t="str">
        <f>INDEX(ｶﾚﾝﾀﾞｰ!$C$5:$QQ$44,VLOOKUP(初期入力!$D$4,初期入力!$H$3:$J$18,3,0),A59)</f>
        <v>火</v>
      </c>
      <c r="E59" s="40"/>
      <c r="F59" s="23" t="s">
        <v>39</v>
      </c>
      <c r="G59" s="10"/>
      <c r="H59" s="297"/>
      <c r="I59" s="298"/>
      <c r="J59" s="14"/>
      <c r="K59" s="12"/>
      <c r="L59" s="32"/>
      <c r="M59" s="11">
        <f t="shared" si="3"/>
        <v>43063</v>
      </c>
      <c r="N59" s="12" t="str">
        <f t="shared" si="3"/>
        <v>火</v>
      </c>
      <c r="O59" s="39">
        <f t="shared" si="3"/>
        <v>0</v>
      </c>
      <c r="P59" s="14" t="str">
        <f t="shared" si="4"/>
        <v>休</v>
      </c>
      <c r="Q59" s="24"/>
      <c r="R59" s="286"/>
      <c r="S59" s="287"/>
      <c r="T59" s="23" t="s">
        <v>39</v>
      </c>
      <c r="U59" s="24"/>
    </row>
    <row r="60" spans="1:21" ht="46.5" customHeight="1">
      <c r="A60">
        <v>330</v>
      </c>
      <c r="C60" s="11">
        <v>43064</v>
      </c>
      <c r="D60" s="12" t="str">
        <f>INDEX(ｶﾚﾝﾀﾞｰ!$C$5:$QQ$44,VLOOKUP(初期入力!$D$4,初期入力!$H$3:$J$18,3,0),A60)</f>
        <v>水</v>
      </c>
      <c r="E60" s="40"/>
      <c r="F60" s="23" t="s">
        <v>9</v>
      </c>
      <c r="G60" s="12"/>
      <c r="H60" s="297"/>
      <c r="I60" s="298"/>
      <c r="J60" s="14"/>
      <c r="K60" s="12"/>
      <c r="L60" s="32"/>
      <c r="M60" s="11">
        <f t="shared" si="3"/>
        <v>43064</v>
      </c>
      <c r="N60" s="12" t="str">
        <f t="shared" si="3"/>
        <v>水</v>
      </c>
      <c r="O60" s="39">
        <f t="shared" si="3"/>
        <v>0</v>
      </c>
      <c r="P60" s="14" t="str">
        <f t="shared" si="4"/>
        <v>■</v>
      </c>
      <c r="Q60" s="24"/>
      <c r="R60" s="286"/>
      <c r="S60" s="287"/>
      <c r="T60" s="23" t="s">
        <v>9</v>
      </c>
      <c r="U60" s="24"/>
    </row>
    <row r="61" spans="1:21" ht="46.5" customHeight="1">
      <c r="A61">
        <v>331</v>
      </c>
      <c r="C61" s="11">
        <v>43065</v>
      </c>
      <c r="D61" s="12" t="str">
        <f>INDEX(ｶﾚﾝﾀﾞｰ!$C$5:$QQ$44,VLOOKUP(初期入力!$D$4,初期入力!$H$3:$J$18,3,0),A61)</f>
        <v>木</v>
      </c>
      <c r="E61" s="40"/>
      <c r="F61" s="23" t="s">
        <v>9</v>
      </c>
      <c r="G61" s="12"/>
      <c r="H61" s="297"/>
      <c r="I61" s="298"/>
      <c r="J61" s="14"/>
      <c r="K61" s="12"/>
      <c r="L61" s="32"/>
      <c r="M61" s="11">
        <f t="shared" si="3"/>
        <v>43065</v>
      </c>
      <c r="N61" s="12" t="str">
        <f t="shared" si="3"/>
        <v>木</v>
      </c>
      <c r="O61" s="39">
        <f t="shared" si="3"/>
        <v>0</v>
      </c>
      <c r="P61" s="14" t="str">
        <f t="shared" si="4"/>
        <v>■</v>
      </c>
      <c r="Q61" s="24"/>
      <c r="R61" s="286"/>
      <c r="S61" s="287"/>
      <c r="T61" s="23" t="s">
        <v>9</v>
      </c>
      <c r="U61" s="24"/>
    </row>
    <row r="62" spans="1:21" ht="46.5" customHeight="1">
      <c r="A62">
        <v>332</v>
      </c>
      <c r="C62" s="11">
        <v>43066</v>
      </c>
      <c r="D62" s="12" t="str">
        <f>INDEX(ｶﾚﾝﾀﾞｰ!$C$5:$QQ$44,VLOOKUP(初期入力!$D$4,初期入力!$H$3:$J$18,3,0),A62)</f>
        <v>金</v>
      </c>
      <c r="E62" s="40"/>
      <c r="F62" s="23" t="s">
        <v>9</v>
      </c>
      <c r="G62" s="12"/>
      <c r="H62" s="297"/>
      <c r="I62" s="298"/>
      <c r="J62" s="14"/>
      <c r="K62" s="12"/>
      <c r="L62" s="32"/>
      <c r="M62" s="11">
        <f t="shared" si="3"/>
        <v>43066</v>
      </c>
      <c r="N62" s="12" t="str">
        <f t="shared" si="3"/>
        <v>金</v>
      </c>
      <c r="O62" s="39">
        <f t="shared" si="3"/>
        <v>0</v>
      </c>
      <c r="P62" s="14" t="str">
        <f t="shared" si="4"/>
        <v>■</v>
      </c>
      <c r="Q62" s="24"/>
      <c r="R62" s="286"/>
      <c r="S62" s="287"/>
      <c r="T62" s="23" t="s">
        <v>9</v>
      </c>
      <c r="U62" s="24"/>
    </row>
    <row r="63" spans="1:21" ht="46.5" customHeight="1">
      <c r="A63">
        <v>333</v>
      </c>
      <c r="C63" s="11">
        <v>43067</v>
      </c>
      <c r="D63" s="12" t="str">
        <f>INDEX(ｶﾚﾝﾀﾞｰ!$C$5:$QQ$44,VLOOKUP(初期入力!$D$4,初期入力!$H$3:$J$18,3,0),A63)</f>
        <v>土</v>
      </c>
      <c r="E63" s="40"/>
      <c r="F63" s="23" t="s">
        <v>9</v>
      </c>
      <c r="G63" s="12"/>
      <c r="H63" s="297"/>
      <c r="I63" s="298"/>
      <c r="J63" s="14"/>
      <c r="K63" s="12"/>
      <c r="L63" s="32"/>
      <c r="M63" s="11">
        <f t="shared" si="3"/>
        <v>43067</v>
      </c>
      <c r="N63" s="12" t="str">
        <f t="shared" si="3"/>
        <v>土</v>
      </c>
      <c r="O63" s="39">
        <f t="shared" si="3"/>
        <v>0</v>
      </c>
      <c r="P63" s="14" t="str">
        <f t="shared" si="4"/>
        <v>■</v>
      </c>
      <c r="Q63" s="24"/>
      <c r="R63" s="286"/>
      <c r="S63" s="287"/>
      <c r="T63" s="23" t="s">
        <v>9</v>
      </c>
      <c r="U63" s="24"/>
    </row>
    <row r="64" spans="1:21" ht="46.5" customHeight="1">
      <c r="A64">
        <v>334</v>
      </c>
      <c r="C64" s="11">
        <v>43068</v>
      </c>
      <c r="D64" s="12" t="str">
        <f>INDEX(ｶﾚﾝﾀﾞｰ!$C$5:$QQ$44,VLOOKUP(初期入力!$D$4,初期入力!$H$3:$J$18,3,0),A64)</f>
        <v>日</v>
      </c>
      <c r="E64" s="40"/>
      <c r="F64" s="23" t="s">
        <v>9</v>
      </c>
      <c r="G64" s="12"/>
      <c r="H64" s="297"/>
      <c r="I64" s="298"/>
      <c r="J64" s="14"/>
      <c r="K64" s="12"/>
      <c r="L64" s="32"/>
      <c r="M64" s="11">
        <f t="shared" si="3"/>
        <v>43068</v>
      </c>
      <c r="N64" s="12" t="str">
        <f t="shared" si="3"/>
        <v>日</v>
      </c>
      <c r="O64" s="39">
        <f t="shared" si="3"/>
        <v>0</v>
      </c>
      <c r="P64" s="14" t="str">
        <f t="shared" si="4"/>
        <v>■</v>
      </c>
      <c r="Q64" s="24"/>
      <c r="R64" s="286"/>
      <c r="S64" s="287"/>
      <c r="T64" s="23" t="s">
        <v>9</v>
      </c>
      <c r="U64" s="24"/>
    </row>
    <row r="65" spans="1:21" ht="46.5" customHeight="1">
      <c r="A65">
        <v>335</v>
      </c>
      <c r="C65" s="11">
        <v>43069</v>
      </c>
      <c r="D65" s="12" t="str">
        <f>INDEX(ｶﾚﾝﾀﾞｰ!$C$5:$QQ$44,VLOOKUP(初期入力!$D$4,初期入力!$H$3:$J$18,3,0),A65)</f>
        <v>月</v>
      </c>
      <c r="E65" s="40"/>
      <c r="F65" s="23" t="s">
        <v>39</v>
      </c>
      <c r="G65" s="12"/>
      <c r="H65" s="297"/>
      <c r="I65" s="298"/>
      <c r="J65" s="14"/>
      <c r="K65" s="12"/>
      <c r="L65" s="32"/>
      <c r="M65" s="11">
        <f t="shared" si="3"/>
        <v>43069</v>
      </c>
      <c r="N65" s="12" t="str">
        <f t="shared" si="3"/>
        <v>月</v>
      </c>
      <c r="O65" s="39">
        <f t="shared" si="3"/>
        <v>0</v>
      </c>
      <c r="P65" s="14" t="str">
        <f t="shared" si="4"/>
        <v>休</v>
      </c>
      <c r="Q65" s="24"/>
      <c r="R65" s="286"/>
      <c r="S65" s="287"/>
      <c r="T65" s="23" t="s">
        <v>39</v>
      </c>
      <c r="U65" s="24"/>
    </row>
    <row r="66" spans="1:21" ht="46.5" customHeight="1">
      <c r="C66" s="11"/>
      <c r="D66" s="12"/>
      <c r="E66" s="40"/>
      <c r="F66" s="23"/>
      <c r="G66" s="12"/>
      <c r="H66" s="297"/>
      <c r="I66" s="298"/>
      <c r="J66" s="14"/>
      <c r="K66" s="12"/>
      <c r="L66" s="32"/>
      <c r="M66" s="11">
        <f t="shared" si="3"/>
        <v>0</v>
      </c>
      <c r="N66" s="12">
        <f t="shared" si="3"/>
        <v>0</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T16:T26 F16:F26 T36:T46 F36:F46 F56:F66 T56:T6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J1" zoomScaleNormal="100" workbookViewId="0">
      <pane ySplit="15" topLeftCell="A58" activePane="bottomLeft" state="frozen"/>
      <selection activeCell="N17" sqref="N17"/>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336</v>
      </c>
      <c r="C16" s="11">
        <v>43070</v>
      </c>
      <c r="D16" s="12" t="str">
        <f>INDEX(ｶﾚﾝﾀﾞｰ!$C$5:$QQ$44,VLOOKUP(初期入力!$D$4,初期入力!$H$3:$J$18,3,0),A16)</f>
        <v>火</v>
      </c>
      <c r="E16" s="40"/>
      <c r="F16" s="23" t="s">
        <v>39</v>
      </c>
      <c r="G16" s="12"/>
      <c r="H16" s="297"/>
      <c r="I16" s="298"/>
      <c r="J16" s="14"/>
      <c r="K16" s="12"/>
      <c r="L16" s="32"/>
      <c r="M16" s="11">
        <f>C16</f>
        <v>43070</v>
      </c>
      <c r="N16" s="12" t="str">
        <f>D16</f>
        <v>火</v>
      </c>
      <c r="O16" s="39">
        <f>E16</f>
        <v>0</v>
      </c>
      <c r="P16" s="14" t="str">
        <f>F16</f>
        <v>休</v>
      </c>
      <c r="Q16" s="24"/>
      <c r="R16" s="286"/>
      <c r="S16" s="287"/>
      <c r="T16" s="23" t="s">
        <v>39</v>
      </c>
      <c r="U16" s="24"/>
    </row>
    <row r="17" spans="1:21" ht="46.5" customHeight="1">
      <c r="A17">
        <v>337</v>
      </c>
      <c r="C17" s="11">
        <v>43071</v>
      </c>
      <c r="D17" s="12" t="str">
        <f>INDEX(ｶﾚﾝﾀﾞｰ!$C$5:$QQ$44,VLOOKUP(初期入力!$D$4,初期入力!$H$3:$J$18,3,0),A17)</f>
        <v>水</v>
      </c>
      <c r="E17" s="40"/>
      <c r="F17" s="23" t="s">
        <v>9</v>
      </c>
      <c r="G17" s="12"/>
      <c r="H17" s="297"/>
      <c r="I17" s="298"/>
      <c r="J17" s="14"/>
      <c r="K17" s="12"/>
      <c r="L17" s="32"/>
      <c r="M17" s="11">
        <f t="shared" ref="M17:P26" si="0">C17</f>
        <v>43071</v>
      </c>
      <c r="N17" s="12" t="str">
        <f t="shared" si="0"/>
        <v>水</v>
      </c>
      <c r="O17" s="39">
        <f t="shared" si="0"/>
        <v>0</v>
      </c>
      <c r="P17" s="14" t="str">
        <f t="shared" si="0"/>
        <v>■</v>
      </c>
      <c r="Q17" s="24"/>
      <c r="R17" s="286"/>
      <c r="S17" s="287"/>
      <c r="T17" s="23" t="s">
        <v>9</v>
      </c>
      <c r="U17" s="24"/>
    </row>
    <row r="18" spans="1:21" ht="46.5" customHeight="1">
      <c r="A18">
        <v>338</v>
      </c>
      <c r="C18" s="11">
        <v>43072</v>
      </c>
      <c r="D18" s="12" t="str">
        <f>INDEX(ｶﾚﾝﾀﾞｰ!$C$5:$QQ$44,VLOOKUP(初期入力!$D$4,初期入力!$H$3:$J$18,3,0),A18)</f>
        <v>木</v>
      </c>
      <c r="E18" s="40"/>
      <c r="F18" s="23" t="s">
        <v>9</v>
      </c>
      <c r="G18" s="10"/>
      <c r="H18" s="297"/>
      <c r="I18" s="298"/>
      <c r="J18" s="14"/>
      <c r="K18" s="12"/>
      <c r="L18" s="32"/>
      <c r="M18" s="11">
        <f t="shared" si="0"/>
        <v>43072</v>
      </c>
      <c r="N18" s="12" t="str">
        <f t="shared" si="0"/>
        <v>木</v>
      </c>
      <c r="O18" s="39">
        <f t="shared" si="0"/>
        <v>0</v>
      </c>
      <c r="P18" s="14" t="str">
        <f t="shared" si="0"/>
        <v>■</v>
      </c>
      <c r="Q18" s="24"/>
      <c r="R18" s="286"/>
      <c r="S18" s="287"/>
      <c r="T18" s="23" t="s">
        <v>9</v>
      </c>
      <c r="U18" s="24"/>
    </row>
    <row r="19" spans="1:21" ht="46.5" customHeight="1">
      <c r="A19">
        <v>339</v>
      </c>
      <c r="C19" s="11">
        <v>43073</v>
      </c>
      <c r="D19" s="12" t="str">
        <f>INDEX(ｶﾚﾝﾀﾞｰ!$C$5:$QQ$44,VLOOKUP(初期入力!$D$4,初期入力!$H$3:$J$18,3,0),A19)</f>
        <v>金</v>
      </c>
      <c r="E19" s="40"/>
      <c r="F19" s="23" t="s">
        <v>9</v>
      </c>
      <c r="G19" s="10"/>
      <c r="H19" s="297"/>
      <c r="I19" s="298"/>
      <c r="J19" s="14"/>
      <c r="K19" s="12"/>
      <c r="L19" s="32"/>
      <c r="M19" s="11">
        <f t="shared" si="0"/>
        <v>43073</v>
      </c>
      <c r="N19" s="12" t="str">
        <f t="shared" si="0"/>
        <v>金</v>
      </c>
      <c r="O19" s="39">
        <f t="shared" si="0"/>
        <v>0</v>
      </c>
      <c r="P19" s="14" t="str">
        <f t="shared" si="0"/>
        <v>■</v>
      </c>
      <c r="Q19" s="24"/>
      <c r="R19" s="286"/>
      <c r="S19" s="287"/>
      <c r="T19" s="23" t="s">
        <v>9</v>
      </c>
      <c r="U19" s="24"/>
    </row>
    <row r="20" spans="1:21" ht="46.5" customHeight="1">
      <c r="A20">
        <v>340</v>
      </c>
      <c r="C20" s="11">
        <v>43074</v>
      </c>
      <c r="D20" s="12" t="str">
        <f>INDEX(ｶﾚﾝﾀﾞｰ!$C$5:$QQ$44,VLOOKUP(初期入力!$D$4,初期入力!$H$3:$J$18,3,0),A20)</f>
        <v>土</v>
      </c>
      <c r="E20" s="40"/>
      <c r="F20" s="23" t="s">
        <v>9</v>
      </c>
      <c r="G20" s="12"/>
      <c r="H20" s="297"/>
      <c r="I20" s="298"/>
      <c r="J20" s="14"/>
      <c r="K20" s="12"/>
      <c r="L20" s="32"/>
      <c r="M20" s="11">
        <f t="shared" si="0"/>
        <v>43074</v>
      </c>
      <c r="N20" s="12" t="str">
        <f t="shared" si="0"/>
        <v>土</v>
      </c>
      <c r="O20" s="39">
        <f t="shared" si="0"/>
        <v>0</v>
      </c>
      <c r="P20" s="14" t="str">
        <f t="shared" si="0"/>
        <v>■</v>
      </c>
      <c r="Q20" s="24"/>
      <c r="R20" s="286"/>
      <c r="S20" s="287"/>
      <c r="T20" s="23" t="s">
        <v>9</v>
      </c>
      <c r="U20" s="24"/>
    </row>
    <row r="21" spans="1:21" ht="46.5" customHeight="1">
      <c r="A21">
        <v>341</v>
      </c>
      <c r="C21" s="11">
        <v>43075</v>
      </c>
      <c r="D21" s="12" t="str">
        <f>INDEX(ｶﾚﾝﾀﾞｰ!$C$5:$QQ$44,VLOOKUP(初期入力!$D$4,初期入力!$H$3:$J$18,3,0),A21)</f>
        <v>日</v>
      </c>
      <c r="E21" s="40"/>
      <c r="F21" s="23" t="s">
        <v>9</v>
      </c>
      <c r="G21" s="12"/>
      <c r="H21" s="297"/>
      <c r="I21" s="298"/>
      <c r="J21" s="14"/>
      <c r="K21" s="12"/>
      <c r="L21" s="32"/>
      <c r="M21" s="11">
        <f t="shared" si="0"/>
        <v>43075</v>
      </c>
      <c r="N21" s="12" t="str">
        <f t="shared" si="0"/>
        <v>日</v>
      </c>
      <c r="O21" s="39">
        <f t="shared" si="0"/>
        <v>0</v>
      </c>
      <c r="P21" s="14" t="str">
        <f t="shared" si="0"/>
        <v>■</v>
      </c>
      <c r="Q21" s="24"/>
      <c r="R21" s="286"/>
      <c r="S21" s="287"/>
      <c r="T21" s="23" t="s">
        <v>9</v>
      </c>
      <c r="U21" s="24"/>
    </row>
    <row r="22" spans="1:21" ht="46.5" customHeight="1">
      <c r="A22">
        <v>342</v>
      </c>
      <c r="C22" s="11">
        <v>43076</v>
      </c>
      <c r="D22" s="12" t="str">
        <f>INDEX(ｶﾚﾝﾀﾞｰ!$C$5:$QQ$44,VLOOKUP(初期入力!$D$4,初期入力!$H$3:$J$18,3,0),A22)</f>
        <v>月</v>
      </c>
      <c r="E22" s="40"/>
      <c r="F22" s="23" t="s">
        <v>39</v>
      </c>
      <c r="G22" s="12"/>
      <c r="H22" s="297"/>
      <c r="I22" s="298"/>
      <c r="J22" s="14"/>
      <c r="K22" s="12"/>
      <c r="L22" s="32"/>
      <c r="M22" s="11">
        <f t="shared" si="0"/>
        <v>43076</v>
      </c>
      <c r="N22" s="12" t="str">
        <f t="shared" si="0"/>
        <v>月</v>
      </c>
      <c r="O22" s="39">
        <f t="shared" si="0"/>
        <v>0</v>
      </c>
      <c r="P22" s="14" t="str">
        <f t="shared" si="0"/>
        <v>休</v>
      </c>
      <c r="Q22" s="24"/>
      <c r="R22" s="286"/>
      <c r="S22" s="287"/>
      <c r="T22" s="23" t="s">
        <v>39</v>
      </c>
      <c r="U22" s="24"/>
    </row>
    <row r="23" spans="1:21" ht="46.5" customHeight="1">
      <c r="A23">
        <v>343</v>
      </c>
      <c r="C23" s="11">
        <v>43077</v>
      </c>
      <c r="D23" s="12" t="str">
        <f>INDEX(ｶﾚﾝﾀﾞｰ!$C$5:$QQ$44,VLOOKUP(初期入力!$D$4,初期入力!$H$3:$J$18,3,0),A23)</f>
        <v>火</v>
      </c>
      <c r="E23" s="40"/>
      <c r="F23" s="23" t="s">
        <v>39</v>
      </c>
      <c r="G23" s="12"/>
      <c r="H23" s="297"/>
      <c r="I23" s="298"/>
      <c r="J23" s="14"/>
      <c r="K23" s="12"/>
      <c r="L23" s="32"/>
      <c r="M23" s="11">
        <f t="shared" si="0"/>
        <v>43077</v>
      </c>
      <c r="N23" s="12" t="str">
        <f t="shared" si="0"/>
        <v>火</v>
      </c>
      <c r="O23" s="39">
        <f t="shared" si="0"/>
        <v>0</v>
      </c>
      <c r="P23" s="14" t="str">
        <f t="shared" si="0"/>
        <v>休</v>
      </c>
      <c r="Q23" s="24"/>
      <c r="R23" s="286"/>
      <c r="S23" s="287"/>
      <c r="T23" s="23" t="s">
        <v>39</v>
      </c>
      <c r="U23" s="24"/>
    </row>
    <row r="24" spans="1:21" ht="46.5" customHeight="1">
      <c r="A24">
        <v>344</v>
      </c>
      <c r="C24" s="11">
        <v>43078</v>
      </c>
      <c r="D24" s="12" t="str">
        <f>INDEX(ｶﾚﾝﾀﾞｰ!$C$5:$QQ$44,VLOOKUP(初期入力!$D$4,初期入力!$H$3:$J$18,3,0),A24)</f>
        <v>水</v>
      </c>
      <c r="E24" s="40"/>
      <c r="F24" s="23" t="s">
        <v>9</v>
      </c>
      <c r="G24" s="12"/>
      <c r="H24" s="297"/>
      <c r="I24" s="298"/>
      <c r="J24" s="14"/>
      <c r="K24" s="12"/>
      <c r="L24" s="32"/>
      <c r="M24" s="11">
        <f t="shared" si="0"/>
        <v>43078</v>
      </c>
      <c r="N24" s="12" t="str">
        <f t="shared" si="0"/>
        <v>水</v>
      </c>
      <c r="O24" s="39">
        <f t="shared" si="0"/>
        <v>0</v>
      </c>
      <c r="P24" s="14" t="str">
        <f t="shared" si="0"/>
        <v>■</v>
      </c>
      <c r="Q24" s="24"/>
      <c r="R24" s="286"/>
      <c r="S24" s="287"/>
      <c r="T24" s="23" t="s">
        <v>39</v>
      </c>
      <c r="U24" s="24"/>
    </row>
    <row r="25" spans="1:21" ht="46.5" customHeight="1">
      <c r="A25">
        <v>345</v>
      </c>
      <c r="C25" s="11">
        <v>43079</v>
      </c>
      <c r="D25" s="12" t="str">
        <f>INDEX(ｶﾚﾝﾀﾞｰ!$C$5:$QQ$44,VLOOKUP(初期入力!$D$4,初期入力!$H$3:$J$18,3,0),A25)</f>
        <v>木</v>
      </c>
      <c r="E25" s="40"/>
      <c r="F25" s="23" t="s">
        <v>9</v>
      </c>
      <c r="G25" s="12"/>
      <c r="H25" s="297"/>
      <c r="I25" s="298"/>
      <c r="J25" s="14"/>
      <c r="K25" s="12"/>
      <c r="L25" s="32"/>
      <c r="M25" s="11">
        <f t="shared" si="0"/>
        <v>43079</v>
      </c>
      <c r="N25" s="12" t="str">
        <f t="shared" si="0"/>
        <v>木</v>
      </c>
      <c r="O25" s="39">
        <f t="shared" si="0"/>
        <v>0</v>
      </c>
      <c r="P25" s="14" t="str">
        <f t="shared" si="0"/>
        <v>■</v>
      </c>
      <c r="Q25" s="24"/>
      <c r="R25" s="286"/>
      <c r="S25" s="287"/>
      <c r="T25" s="23" t="s">
        <v>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346</v>
      </c>
      <c r="C36" s="11">
        <v>43080</v>
      </c>
      <c r="D36" s="12" t="str">
        <f>INDEX(ｶﾚﾝﾀﾞｰ!$C$5:$QQ$44,VLOOKUP(初期入力!$D$4,初期入力!$H$3:$J$18,3,0),A36)</f>
        <v>金</v>
      </c>
      <c r="E36" s="40"/>
      <c r="F36" s="23" t="s">
        <v>9</v>
      </c>
      <c r="G36" s="12"/>
      <c r="H36" s="297"/>
      <c r="I36" s="298"/>
      <c r="J36" s="14"/>
      <c r="K36" s="12"/>
      <c r="L36" s="32"/>
      <c r="M36" s="11">
        <f t="shared" ref="M36:O46" si="1">C36</f>
        <v>43080</v>
      </c>
      <c r="N36" s="12" t="str">
        <f t="shared" si="1"/>
        <v>金</v>
      </c>
      <c r="O36" s="39">
        <f>E36</f>
        <v>0</v>
      </c>
      <c r="P36" s="14" t="str">
        <f t="shared" ref="P36:P46" si="2">F36</f>
        <v>■</v>
      </c>
      <c r="Q36" s="24"/>
      <c r="R36" s="286"/>
      <c r="S36" s="287"/>
      <c r="T36" s="23" t="s">
        <v>9</v>
      </c>
      <c r="U36" s="24"/>
    </row>
    <row r="37" spans="1:21" ht="46.5" customHeight="1">
      <c r="A37">
        <v>347</v>
      </c>
      <c r="C37" s="11">
        <v>43081</v>
      </c>
      <c r="D37" s="12" t="str">
        <f>INDEX(ｶﾚﾝﾀﾞｰ!$C$5:$QQ$44,VLOOKUP(初期入力!$D$4,初期入力!$H$3:$J$18,3,0),A37)</f>
        <v>土</v>
      </c>
      <c r="E37" s="40"/>
      <c r="F37" s="23" t="s">
        <v>9</v>
      </c>
      <c r="G37" s="12"/>
      <c r="H37" s="297"/>
      <c r="I37" s="298"/>
      <c r="J37" s="14"/>
      <c r="K37" s="12"/>
      <c r="L37" s="32"/>
      <c r="M37" s="11">
        <f t="shared" si="1"/>
        <v>43081</v>
      </c>
      <c r="N37" s="12" t="str">
        <f t="shared" si="1"/>
        <v>土</v>
      </c>
      <c r="O37" s="39">
        <f t="shared" si="1"/>
        <v>0</v>
      </c>
      <c r="P37" s="14" t="str">
        <f t="shared" si="2"/>
        <v>■</v>
      </c>
      <c r="Q37" s="24"/>
      <c r="R37" s="286"/>
      <c r="S37" s="287"/>
      <c r="T37" s="23" t="s">
        <v>9</v>
      </c>
      <c r="U37" s="24"/>
    </row>
    <row r="38" spans="1:21" ht="46.5" customHeight="1">
      <c r="A38">
        <v>348</v>
      </c>
      <c r="C38" s="11">
        <v>43082</v>
      </c>
      <c r="D38" s="12" t="str">
        <f>INDEX(ｶﾚﾝﾀﾞｰ!$C$5:$QQ$44,VLOOKUP(初期入力!$D$4,初期入力!$H$3:$J$18,3,0),A38)</f>
        <v>日</v>
      </c>
      <c r="E38" s="40"/>
      <c r="F38" s="23" t="s">
        <v>9</v>
      </c>
      <c r="G38" s="10"/>
      <c r="H38" s="297"/>
      <c r="I38" s="298"/>
      <c r="J38" s="14"/>
      <c r="K38" s="12"/>
      <c r="L38" s="32"/>
      <c r="M38" s="11">
        <f t="shared" si="1"/>
        <v>43082</v>
      </c>
      <c r="N38" s="12" t="str">
        <f t="shared" si="1"/>
        <v>日</v>
      </c>
      <c r="O38" s="39">
        <f t="shared" si="1"/>
        <v>0</v>
      </c>
      <c r="P38" s="14" t="str">
        <f t="shared" si="2"/>
        <v>■</v>
      </c>
      <c r="Q38" s="24"/>
      <c r="R38" s="286"/>
      <c r="S38" s="287"/>
      <c r="T38" s="23" t="s">
        <v>9</v>
      </c>
      <c r="U38" s="24"/>
    </row>
    <row r="39" spans="1:21" ht="46.5" customHeight="1">
      <c r="A39">
        <v>349</v>
      </c>
      <c r="C39" s="11">
        <v>43083</v>
      </c>
      <c r="D39" s="12" t="str">
        <f>INDEX(ｶﾚﾝﾀﾞｰ!$C$5:$QQ$44,VLOOKUP(初期入力!$D$4,初期入力!$H$3:$J$18,3,0),A39)</f>
        <v>月</v>
      </c>
      <c r="E39" s="40"/>
      <c r="F39" s="23" t="s">
        <v>39</v>
      </c>
      <c r="G39" s="10"/>
      <c r="H39" s="297"/>
      <c r="I39" s="298"/>
      <c r="J39" s="14"/>
      <c r="K39" s="12"/>
      <c r="L39" s="32"/>
      <c r="M39" s="11">
        <f t="shared" si="1"/>
        <v>43083</v>
      </c>
      <c r="N39" s="12" t="str">
        <f t="shared" si="1"/>
        <v>月</v>
      </c>
      <c r="O39" s="39">
        <f t="shared" si="1"/>
        <v>0</v>
      </c>
      <c r="P39" s="14" t="str">
        <f t="shared" si="2"/>
        <v>休</v>
      </c>
      <c r="Q39" s="24"/>
      <c r="R39" s="286"/>
      <c r="S39" s="287"/>
      <c r="T39" s="23" t="s">
        <v>9</v>
      </c>
      <c r="U39" s="24"/>
    </row>
    <row r="40" spans="1:21" ht="46.5" customHeight="1">
      <c r="A40">
        <v>350</v>
      </c>
      <c r="C40" s="11">
        <v>43084</v>
      </c>
      <c r="D40" s="12" t="str">
        <f>INDEX(ｶﾚﾝﾀﾞｰ!$C$5:$QQ$44,VLOOKUP(初期入力!$D$4,初期入力!$H$3:$J$18,3,0),A40)</f>
        <v>火</v>
      </c>
      <c r="E40" s="40"/>
      <c r="F40" s="23" t="s">
        <v>39</v>
      </c>
      <c r="G40" s="12"/>
      <c r="H40" s="297"/>
      <c r="I40" s="298"/>
      <c r="J40" s="14"/>
      <c r="K40" s="12"/>
      <c r="L40" s="32"/>
      <c r="M40" s="11">
        <f t="shared" si="1"/>
        <v>43084</v>
      </c>
      <c r="N40" s="12" t="str">
        <f t="shared" si="1"/>
        <v>火</v>
      </c>
      <c r="O40" s="39">
        <f t="shared" si="1"/>
        <v>0</v>
      </c>
      <c r="P40" s="14" t="str">
        <f t="shared" si="2"/>
        <v>休</v>
      </c>
      <c r="Q40" s="24"/>
      <c r="R40" s="286"/>
      <c r="S40" s="287"/>
      <c r="T40" s="23" t="s">
        <v>39</v>
      </c>
      <c r="U40" s="24"/>
    </row>
    <row r="41" spans="1:21" ht="46.5" customHeight="1">
      <c r="A41">
        <v>351</v>
      </c>
      <c r="C41" s="11">
        <v>43085</v>
      </c>
      <c r="D41" s="12" t="str">
        <f>INDEX(ｶﾚﾝﾀﾞｰ!$C$5:$QQ$44,VLOOKUP(初期入力!$D$4,初期入力!$H$3:$J$18,3,0),A41)</f>
        <v>水</v>
      </c>
      <c r="E41" s="40"/>
      <c r="F41" s="23" t="s">
        <v>9</v>
      </c>
      <c r="G41" s="12"/>
      <c r="H41" s="297"/>
      <c r="I41" s="298"/>
      <c r="J41" s="14"/>
      <c r="K41" s="12"/>
      <c r="L41" s="32"/>
      <c r="M41" s="11">
        <f t="shared" si="1"/>
        <v>43085</v>
      </c>
      <c r="N41" s="12" t="str">
        <f t="shared" si="1"/>
        <v>水</v>
      </c>
      <c r="O41" s="39">
        <f t="shared" si="1"/>
        <v>0</v>
      </c>
      <c r="P41" s="14" t="str">
        <f t="shared" si="2"/>
        <v>■</v>
      </c>
      <c r="Q41" s="24"/>
      <c r="R41" s="286"/>
      <c r="S41" s="287"/>
      <c r="T41" s="23" t="s">
        <v>39</v>
      </c>
      <c r="U41" s="24"/>
    </row>
    <row r="42" spans="1:21" ht="46.5" customHeight="1">
      <c r="A42">
        <v>352</v>
      </c>
      <c r="C42" s="11">
        <v>43086</v>
      </c>
      <c r="D42" s="12" t="str">
        <f>INDEX(ｶﾚﾝﾀﾞｰ!$C$5:$QQ$44,VLOOKUP(初期入力!$D$4,初期入力!$H$3:$J$18,3,0),A42)</f>
        <v>木</v>
      </c>
      <c r="E42" s="40"/>
      <c r="F42" s="23" t="s">
        <v>9</v>
      </c>
      <c r="G42" s="12"/>
      <c r="H42" s="297"/>
      <c r="I42" s="298"/>
      <c r="J42" s="14"/>
      <c r="K42" s="12"/>
      <c r="L42" s="32"/>
      <c r="M42" s="11">
        <f t="shared" si="1"/>
        <v>43086</v>
      </c>
      <c r="N42" s="12" t="str">
        <f t="shared" si="1"/>
        <v>木</v>
      </c>
      <c r="O42" s="39">
        <f t="shared" si="1"/>
        <v>0</v>
      </c>
      <c r="P42" s="14" t="str">
        <f t="shared" si="2"/>
        <v>■</v>
      </c>
      <c r="Q42" s="24"/>
      <c r="R42" s="286"/>
      <c r="S42" s="287"/>
      <c r="T42" s="23" t="s">
        <v>9</v>
      </c>
      <c r="U42" s="24"/>
    </row>
    <row r="43" spans="1:21" ht="46.5" customHeight="1">
      <c r="A43">
        <v>353</v>
      </c>
      <c r="C43" s="11">
        <v>43087</v>
      </c>
      <c r="D43" s="12" t="str">
        <f>INDEX(ｶﾚﾝﾀﾞｰ!$C$5:$QQ$44,VLOOKUP(初期入力!$D$4,初期入力!$H$3:$J$18,3,0),A43)</f>
        <v>金</v>
      </c>
      <c r="E43" s="40"/>
      <c r="F43" s="23" t="s">
        <v>9</v>
      </c>
      <c r="G43" s="12"/>
      <c r="H43" s="297"/>
      <c r="I43" s="298"/>
      <c r="J43" s="14"/>
      <c r="K43" s="12"/>
      <c r="L43" s="32"/>
      <c r="M43" s="11">
        <f t="shared" si="1"/>
        <v>43087</v>
      </c>
      <c r="N43" s="12" t="str">
        <f t="shared" si="1"/>
        <v>金</v>
      </c>
      <c r="O43" s="39">
        <f t="shared" si="1"/>
        <v>0</v>
      </c>
      <c r="P43" s="14" t="str">
        <f t="shared" si="2"/>
        <v>■</v>
      </c>
      <c r="Q43" s="24"/>
      <c r="R43" s="286"/>
      <c r="S43" s="287"/>
      <c r="T43" s="23" t="s">
        <v>9</v>
      </c>
      <c r="U43" s="24"/>
    </row>
    <row r="44" spans="1:21" ht="46.5" customHeight="1">
      <c r="A44">
        <v>354</v>
      </c>
      <c r="C44" s="11">
        <v>43088</v>
      </c>
      <c r="D44" s="12" t="str">
        <f>INDEX(ｶﾚﾝﾀﾞｰ!$C$5:$QQ$44,VLOOKUP(初期入力!$D$4,初期入力!$H$3:$J$18,3,0),A44)</f>
        <v>土</v>
      </c>
      <c r="E44" s="40"/>
      <c r="F44" s="23" t="s">
        <v>9</v>
      </c>
      <c r="G44" s="12"/>
      <c r="H44" s="297"/>
      <c r="I44" s="298"/>
      <c r="J44" s="14"/>
      <c r="K44" s="12"/>
      <c r="L44" s="32"/>
      <c r="M44" s="11">
        <f t="shared" si="1"/>
        <v>43088</v>
      </c>
      <c r="N44" s="12" t="str">
        <f t="shared" si="1"/>
        <v>土</v>
      </c>
      <c r="O44" s="39">
        <f t="shared" si="1"/>
        <v>0</v>
      </c>
      <c r="P44" s="14" t="str">
        <f t="shared" si="2"/>
        <v>■</v>
      </c>
      <c r="Q44" s="24"/>
      <c r="R44" s="286"/>
      <c r="S44" s="287"/>
      <c r="T44" s="23" t="s">
        <v>9</v>
      </c>
      <c r="U44" s="24"/>
    </row>
    <row r="45" spans="1:21" ht="46.5" customHeight="1">
      <c r="A45">
        <v>355</v>
      </c>
      <c r="C45" s="11">
        <v>43089</v>
      </c>
      <c r="D45" s="12" t="str">
        <f>INDEX(ｶﾚﾝﾀﾞｰ!$C$5:$QQ$44,VLOOKUP(初期入力!$D$4,初期入力!$H$3:$J$18,3,0),A45)</f>
        <v>日</v>
      </c>
      <c r="E45" s="40"/>
      <c r="F45" s="23" t="s">
        <v>9</v>
      </c>
      <c r="G45" s="12"/>
      <c r="H45" s="297"/>
      <c r="I45" s="298"/>
      <c r="J45" s="14"/>
      <c r="K45" s="12"/>
      <c r="L45" s="32"/>
      <c r="M45" s="11">
        <f t="shared" si="1"/>
        <v>43089</v>
      </c>
      <c r="N45" s="12" t="str">
        <f t="shared" si="1"/>
        <v>日</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356</v>
      </c>
      <c r="C56" s="11">
        <v>43090</v>
      </c>
      <c r="D56" s="12" t="str">
        <f>INDEX(ｶﾚﾝﾀﾞｰ!$C$5:$QQ$44,VLOOKUP(初期入力!$D$4,初期入力!$H$3:$J$18,3,0),A56)</f>
        <v>月</v>
      </c>
      <c r="E56" s="40"/>
      <c r="F56" s="23" t="s">
        <v>39</v>
      </c>
      <c r="G56" s="12"/>
      <c r="H56" s="297"/>
      <c r="I56" s="298"/>
      <c r="J56" s="14"/>
      <c r="K56" s="12"/>
      <c r="L56" s="32"/>
      <c r="M56" s="11">
        <f t="shared" ref="M56:O66" si="3">C56</f>
        <v>43090</v>
      </c>
      <c r="N56" s="12" t="str">
        <f t="shared" si="3"/>
        <v>月</v>
      </c>
      <c r="O56" s="39">
        <f>E56</f>
        <v>0</v>
      </c>
      <c r="P56" s="14" t="str">
        <f t="shared" ref="P56:P66" si="4">F56</f>
        <v>休</v>
      </c>
      <c r="Q56" s="24"/>
      <c r="R56" s="286"/>
      <c r="S56" s="287"/>
      <c r="T56" s="23" t="s">
        <v>39</v>
      </c>
      <c r="U56" s="24"/>
    </row>
    <row r="57" spans="1:21" ht="46.5" customHeight="1">
      <c r="A57">
        <v>357</v>
      </c>
      <c r="C57" s="11">
        <v>43091</v>
      </c>
      <c r="D57" s="12" t="str">
        <f>INDEX(ｶﾚﾝﾀﾞｰ!$C$5:$QQ$44,VLOOKUP(初期入力!$D$4,初期入力!$H$3:$J$18,3,0),A57)</f>
        <v>火</v>
      </c>
      <c r="E57" s="40"/>
      <c r="F57" s="23" t="s">
        <v>39</v>
      </c>
      <c r="G57" s="12"/>
      <c r="H57" s="297"/>
      <c r="I57" s="298"/>
      <c r="J57" s="14"/>
      <c r="K57" s="12"/>
      <c r="L57" s="32"/>
      <c r="M57" s="11">
        <f t="shared" si="3"/>
        <v>43091</v>
      </c>
      <c r="N57" s="12" t="str">
        <f t="shared" si="3"/>
        <v>火</v>
      </c>
      <c r="O57" s="39">
        <f t="shared" si="3"/>
        <v>0</v>
      </c>
      <c r="P57" s="14" t="str">
        <f t="shared" si="4"/>
        <v>休</v>
      </c>
      <c r="Q57" s="24"/>
      <c r="R57" s="286"/>
      <c r="S57" s="287"/>
      <c r="T57" s="23" t="s">
        <v>39</v>
      </c>
      <c r="U57" s="24"/>
    </row>
    <row r="58" spans="1:21" ht="46.5" customHeight="1">
      <c r="A58">
        <v>358</v>
      </c>
      <c r="C58" s="11">
        <v>43092</v>
      </c>
      <c r="D58" s="12" t="str">
        <f>INDEX(ｶﾚﾝﾀﾞｰ!$C$5:$QQ$44,VLOOKUP(初期入力!$D$4,初期入力!$H$3:$J$18,3,0),A58)</f>
        <v>水</v>
      </c>
      <c r="E58" s="40"/>
      <c r="F58" s="23" t="s">
        <v>9</v>
      </c>
      <c r="G58" s="10"/>
      <c r="H58" s="297"/>
      <c r="I58" s="298"/>
      <c r="J58" s="14"/>
      <c r="K58" s="12"/>
      <c r="L58" s="32"/>
      <c r="M58" s="11">
        <f t="shared" si="3"/>
        <v>43092</v>
      </c>
      <c r="N58" s="12" t="str">
        <f t="shared" si="3"/>
        <v>水</v>
      </c>
      <c r="O58" s="39">
        <f t="shared" si="3"/>
        <v>0</v>
      </c>
      <c r="P58" s="14" t="str">
        <f t="shared" si="4"/>
        <v>■</v>
      </c>
      <c r="Q58" s="24"/>
      <c r="R58" s="286"/>
      <c r="S58" s="287"/>
      <c r="T58" s="23" t="s">
        <v>9</v>
      </c>
      <c r="U58" s="24"/>
    </row>
    <row r="59" spans="1:21" ht="46.5" customHeight="1">
      <c r="A59">
        <v>359</v>
      </c>
      <c r="C59" s="11">
        <v>43093</v>
      </c>
      <c r="D59" s="12" t="str">
        <f>INDEX(ｶﾚﾝﾀﾞｰ!$C$5:$QQ$44,VLOOKUP(初期入力!$D$4,初期入力!$H$3:$J$18,3,0),A59)</f>
        <v>木</v>
      </c>
      <c r="E59" s="40"/>
      <c r="F59" s="23" t="s">
        <v>9</v>
      </c>
      <c r="G59" s="10"/>
      <c r="H59" s="297"/>
      <c r="I59" s="298"/>
      <c r="J59" s="14"/>
      <c r="K59" s="12"/>
      <c r="L59" s="32"/>
      <c r="M59" s="11">
        <f t="shared" si="3"/>
        <v>43093</v>
      </c>
      <c r="N59" s="12" t="str">
        <f t="shared" si="3"/>
        <v>木</v>
      </c>
      <c r="O59" s="39">
        <f t="shared" si="3"/>
        <v>0</v>
      </c>
      <c r="P59" s="14" t="str">
        <f t="shared" si="4"/>
        <v>■</v>
      </c>
      <c r="Q59" s="24"/>
      <c r="R59" s="286"/>
      <c r="S59" s="287"/>
      <c r="T59" s="23" t="s">
        <v>9</v>
      </c>
      <c r="U59" s="24"/>
    </row>
    <row r="60" spans="1:21" ht="46.5" customHeight="1">
      <c r="A60">
        <v>360</v>
      </c>
      <c r="C60" s="11">
        <v>43094</v>
      </c>
      <c r="D60" s="12" t="str">
        <f>INDEX(ｶﾚﾝﾀﾞｰ!$C$5:$QQ$44,VLOOKUP(初期入力!$D$4,初期入力!$H$3:$J$18,3,0),A60)</f>
        <v>金</v>
      </c>
      <c r="E60" s="40"/>
      <c r="F60" s="23" t="s">
        <v>9</v>
      </c>
      <c r="G60" s="12"/>
      <c r="H60" s="297"/>
      <c r="I60" s="298"/>
      <c r="J60" s="14"/>
      <c r="K60" s="12"/>
      <c r="L60" s="32"/>
      <c r="M60" s="11">
        <f t="shared" si="3"/>
        <v>43094</v>
      </c>
      <c r="N60" s="12" t="str">
        <f t="shared" si="3"/>
        <v>金</v>
      </c>
      <c r="O60" s="39">
        <f t="shared" si="3"/>
        <v>0</v>
      </c>
      <c r="P60" s="14" t="str">
        <f t="shared" si="4"/>
        <v>■</v>
      </c>
      <c r="Q60" s="24"/>
      <c r="R60" s="286"/>
      <c r="S60" s="287"/>
      <c r="T60" s="23" t="s">
        <v>9</v>
      </c>
      <c r="U60" s="24"/>
    </row>
    <row r="61" spans="1:21" ht="46.5" customHeight="1">
      <c r="A61">
        <v>361</v>
      </c>
      <c r="C61" s="11">
        <v>43095</v>
      </c>
      <c r="D61" s="12" t="str">
        <f>INDEX(ｶﾚﾝﾀﾞｰ!$C$5:$QQ$44,VLOOKUP(初期入力!$D$4,初期入力!$H$3:$J$18,3,0),A61)</f>
        <v>土</v>
      </c>
      <c r="E61" s="40"/>
      <c r="F61" s="23" t="s">
        <v>9</v>
      </c>
      <c r="G61" s="12"/>
      <c r="H61" s="297"/>
      <c r="I61" s="298"/>
      <c r="J61" s="14"/>
      <c r="K61" s="12"/>
      <c r="L61" s="32"/>
      <c r="M61" s="11">
        <f t="shared" si="3"/>
        <v>43095</v>
      </c>
      <c r="N61" s="12" t="str">
        <f t="shared" si="3"/>
        <v>土</v>
      </c>
      <c r="O61" s="39">
        <f t="shared" si="3"/>
        <v>0</v>
      </c>
      <c r="P61" s="14" t="str">
        <f t="shared" si="4"/>
        <v>■</v>
      </c>
      <c r="Q61" s="24"/>
      <c r="R61" s="286"/>
      <c r="S61" s="287"/>
      <c r="T61" s="23" t="s">
        <v>9</v>
      </c>
      <c r="U61" s="24"/>
    </row>
    <row r="62" spans="1:21" ht="46.5" customHeight="1">
      <c r="A62">
        <v>362</v>
      </c>
      <c r="C62" s="11">
        <v>43096</v>
      </c>
      <c r="D62" s="12" t="str">
        <f>INDEX(ｶﾚﾝﾀﾞｰ!$C$5:$QQ$44,VLOOKUP(初期入力!$D$4,初期入力!$H$3:$J$18,3,0),A62)</f>
        <v>日</v>
      </c>
      <c r="E62" s="40"/>
      <c r="F62" s="23" t="s">
        <v>9</v>
      </c>
      <c r="G62" s="12"/>
      <c r="H62" s="297"/>
      <c r="I62" s="298"/>
      <c r="J62" s="14"/>
      <c r="K62" s="12"/>
      <c r="L62" s="32"/>
      <c r="M62" s="11">
        <f t="shared" si="3"/>
        <v>43096</v>
      </c>
      <c r="N62" s="12" t="str">
        <f t="shared" si="3"/>
        <v>日</v>
      </c>
      <c r="O62" s="39">
        <f t="shared" si="3"/>
        <v>0</v>
      </c>
      <c r="P62" s="14" t="str">
        <f t="shared" si="4"/>
        <v>■</v>
      </c>
      <c r="Q62" s="24"/>
      <c r="R62" s="286"/>
      <c r="S62" s="287"/>
      <c r="T62" s="23" t="s">
        <v>9</v>
      </c>
      <c r="U62" s="24"/>
    </row>
    <row r="63" spans="1:21" ht="46.5" customHeight="1">
      <c r="A63">
        <v>363</v>
      </c>
      <c r="C63" s="11">
        <v>43097</v>
      </c>
      <c r="D63" s="12" t="str">
        <f>INDEX(ｶﾚﾝﾀﾞｰ!$C$5:$QQ$44,VLOOKUP(初期入力!$D$4,初期入力!$H$3:$J$18,3,0),A63)</f>
        <v>月</v>
      </c>
      <c r="E63" s="40"/>
      <c r="F63" s="23" t="s">
        <v>39</v>
      </c>
      <c r="G63" s="12"/>
      <c r="H63" s="297"/>
      <c r="I63" s="298"/>
      <c r="J63" s="14"/>
      <c r="K63" s="12"/>
      <c r="L63" s="32"/>
      <c r="M63" s="11">
        <f t="shared" si="3"/>
        <v>43097</v>
      </c>
      <c r="N63" s="12" t="str">
        <f t="shared" si="3"/>
        <v>月</v>
      </c>
      <c r="O63" s="39">
        <f t="shared" si="3"/>
        <v>0</v>
      </c>
      <c r="P63" s="14" t="str">
        <f t="shared" si="4"/>
        <v>休</v>
      </c>
      <c r="Q63" s="24"/>
      <c r="R63" s="286"/>
      <c r="S63" s="287"/>
      <c r="T63" s="23" t="s">
        <v>39</v>
      </c>
      <c r="U63" s="24"/>
    </row>
    <row r="64" spans="1:21" ht="46.5" customHeight="1">
      <c r="A64">
        <v>364</v>
      </c>
      <c r="C64" s="11">
        <v>43098</v>
      </c>
      <c r="D64" s="12" t="str">
        <f>INDEX(ｶﾚﾝﾀﾞｰ!$C$5:$QQ$44,VLOOKUP(初期入力!$D$4,初期入力!$H$3:$J$18,3,0),A64)</f>
        <v>火</v>
      </c>
      <c r="E64" s="40"/>
      <c r="F64" s="23" t="s">
        <v>39</v>
      </c>
      <c r="G64" s="12"/>
      <c r="H64" s="297"/>
      <c r="I64" s="298"/>
      <c r="J64" s="14"/>
      <c r="K64" s="12"/>
      <c r="L64" s="32"/>
      <c r="M64" s="11">
        <f t="shared" si="3"/>
        <v>43098</v>
      </c>
      <c r="N64" s="12" t="str">
        <f t="shared" si="3"/>
        <v>火</v>
      </c>
      <c r="O64" s="39">
        <f t="shared" si="3"/>
        <v>0</v>
      </c>
      <c r="P64" s="14" t="str">
        <f t="shared" si="4"/>
        <v>休</v>
      </c>
      <c r="Q64" s="24"/>
      <c r="R64" s="286"/>
      <c r="S64" s="287"/>
      <c r="T64" s="23" t="s">
        <v>39</v>
      </c>
      <c r="U64" s="24"/>
    </row>
    <row r="65" spans="1:21" ht="46.5" customHeight="1">
      <c r="A65">
        <v>365</v>
      </c>
      <c r="C65" s="11">
        <v>43099</v>
      </c>
      <c r="D65" s="12" t="str">
        <f>INDEX(ｶﾚﾝﾀﾞｰ!$C$5:$QQ$44,VLOOKUP(初期入力!$D$4,初期入力!$H$3:$J$18,3,0),A65)</f>
        <v>水</v>
      </c>
      <c r="E65" s="40"/>
      <c r="F65" s="23" t="s">
        <v>39</v>
      </c>
      <c r="G65" s="12"/>
      <c r="H65" s="297"/>
      <c r="I65" s="298"/>
      <c r="J65" s="14"/>
      <c r="K65" s="12"/>
      <c r="L65" s="32"/>
      <c r="M65" s="11">
        <f t="shared" si="3"/>
        <v>43099</v>
      </c>
      <c r="N65" s="12" t="str">
        <f t="shared" si="3"/>
        <v>水</v>
      </c>
      <c r="O65" s="39">
        <f t="shared" si="3"/>
        <v>0</v>
      </c>
      <c r="P65" s="14" t="str">
        <f t="shared" si="4"/>
        <v>休</v>
      </c>
      <c r="Q65" s="24"/>
      <c r="R65" s="286"/>
      <c r="S65" s="287"/>
      <c r="T65" s="23" t="s">
        <v>39</v>
      </c>
      <c r="U65" s="24"/>
    </row>
    <row r="66" spans="1:21" ht="46.5" customHeight="1">
      <c r="A66">
        <v>366</v>
      </c>
      <c r="C66" s="11">
        <v>43100</v>
      </c>
      <c r="D66" s="12" t="str">
        <f>INDEX(ｶﾚﾝﾀﾞｰ!$C$5:$QQ$44,VLOOKUP(初期入力!$D$4,初期入力!$H$3:$J$18,3,0),A66)</f>
        <v>木</v>
      </c>
      <c r="E66" s="40"/>
      <c r="F66" s="23" t="s">
        <v>39</v>
      </c>
      <c r="G66" s="12"/>
      <c r="H66" s="297"/>
      <c r="I66" s="298"/>
      <c r="J66" s="14"/>
      <c r="K66" s="12"/>
      <c r="L66" s="32"/>
      <c r="M66" s="11">
        <f t="shared" si="3"/>
        <v>43100</v>
      </c>
      <c r="N66" s="12" t="str">
        <f t="shared" si="3"/>
        <v>木</v>
      </c>
      <c r="O66" s="39">
        <f t="shared" si="3"/>
        <v>0</v>
      </c>
      <c r="P66" s="14" t="str">
        <f t="shared" si="4"/>
        <v>休</v>
      </c>
      <c r="Q66" s="24"/>
      <c r="R66" s="286"/>
      <c r="S66" s="287"/>
      <c r="T66" s="23" t="s">
        <v>39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T16:T26 F36:F46 T36:T46 F56:F66 F16:F26 T56:T6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D10" sqref="D10"/>
    </sheetView>
  </sheetViews>
  <sheetFormatPr defaultColWidth="8.75" defaultRowHeight="29.25" customHeight="1"/>
  <cols>
    <col min="1" max="1" width="8" style="128" customWidth="1"/>
    <col min="2" max="2" width="12.375" style="128" customWidth="1"/>
    <col min="3" max="3" width="11.375" style="128" bestFit="1" customWidth="1"/>
    <col min="4" max="4" width="21.5" style="128" customWidth="1"/>
    <col min="5" max="5" width="7.125" style="128" bestFit="1" customWidth="1"/>
    <col min="6" max="6" width="10.5" style="128" bestFit="1" customWidth="1"/>
    <col min="7" max="10" width="9" style="128" hidden="1" customWidth="1"/>
    <col min="11" max="11" width="9" style="128" customWidth="1"/>
    <col min="12" max="12" width="4.5" style="128" customWidth="1"/>
    <col min="13" max="13" width="9.25" style="128" customWidth="1"/>
    <col min="14" max="14" width="2.875" style="128" customWidth="1"/>
    <col min="15" max="16" width="9" style="128" customWidth="1"/>
    <col min="17" max="16384" width="8.75" style="128"/>
  </cols>
  <sheetData>
    <row r="1" spans="2:13" ht="29.25" customHeight="1">
      <c r="B1" s="41" t="s">
        <v>94</v>
      </c>
      <c r="E1" s="169"/>
    </row>
    <row r="2" spans="2:13" ht="30" customHeight="1">
      <c r="F2" s="170"/>
      <c r="G2" s="170"/>
    </row>
    <row r="3" spans="2:13" ht="29.25" customHeight="1">
      <c r="B3" s="78" t="s">
        <v>38</v>
      </c>
      <c r="C3" s="170"/>
      <c r="D3" s="171"/>
      <c r="E3" s="171"/>
      <c r="H3" s="128">
        <v>2018</v>
      </c>
      <c r="I3" s="128">
        <v>1</v>
      </c>
      <c r="J3" s="128">
        <v>2</v>
      </c>
      <c r="M3" s="172"/>
    </row>
    <row r="4" spans="2:13" ht="29.25" customHeight="1">
      <c r="B4" s="173" t="s">
        <v>15</v>
      </c>
      <c r="C4" s="174" t="s">
        <v>37</v>
      </c>
      <c r="D4" s="232">
        <v>2026</v>
      </c>
      <c r="E4" s="232"/>
      <c r="H4" s="128">
        <v>2019</v>
      </c>
      <c r="I4" s="128">
        <v>3</v>
      </c>
      <c r="J4" s="128">
        <v>4</v>
      </c>
      <c r="M4" s="172"/>
    </row>
    <row r="5" spans="2:13" ht="29.25" customHeight="1">
      <c r="B5" s="175" t="s">
        <v>14</v>
      </c>
      <c r="C5" s="176"/>
      <c r="D5" s="230" t="s">
        <v>85</v>
      </c>
      <c r="E5" s="231"/>
      <c r="H5" s="128">
        <v>2020</v>
      </c>
      <c r="I5" s="128">
        <v>5</v>
      </c>
      <c r="J5" s="128">
        <v>6</v>
      </c>
      <c r="M5" s="172"/>
    </row>
    <row r="6" spans="2:13" ht="29.25" customHeight="1">
      <c r="B6" s="227" t="s">
        <v>11</v>
      </c>
      <c r="C6" s="177" t="s">
        <v>64</v>
      </c>
      <c r="D6" s="178">
        <v>46310</v>
      </c>
      <c r="E6" s="179" t="str">
        <f>IF(D6="","",TEXT(D6,"(AAA)"))</f>
        <v>(木)</v>
      </c>
      <c r="F6" s="128" t="s">
        <v>72</v>
      </c>
      <c r="H6" s="128">
        <v>2021</v>
      </c>
      <c r="I6" s="128">
        <v>7</v>
      </c>
      <c r="J6" s="128">
        <v>8</v>
      </c>
      <c r="M6" s="172"/>
    </row>
    <row r="7" spans="2:13" ht="29.25" customHeight="1">
      <c r="B7" s="228"/>
      <c r="C7" s="180" t="s">
        <v>90</v>
      </c>
      <c r="D7" s="178">
        <v>46330</v>
      </c>
      <c r="E7" s="179" t="str">
        <f>IF(D7="","",TEXT(D7,"(AAA)"))</f>
        <v>(水)</v>
      </c>
      <c r="F7" s="128" t="s">
        <v>73</v>
      </c>
      <c r="H7" s="128">
        <v>2022</v>
      </c>
      <c r="I7" s="128">
        <v>9</v>
      </c>
      <c r="J7" s="128">
        <v>10</v>
      </c>
      <c r="M7" s="172"/>
    </row>
    <row r="8" spans="2:13" ht="29.25" customHeight="1">
      <c r="B8" s="228"/>
      <c r="C8" s="180" t="s">
        <v>91</v>
      </c>
      <c r="D8" s="178">
        <v>46402</v>
      </c>
      <c r="E8" s="179" t="str">
        <f>IF(D8="","",TEXT(D8,"(AAA)"))</f>
        <v>(金)</v>
      </c>
      <c r="F8" s="128" t="s">
        <v>74</v>
      </c>
      <c r="H8" s="128">
        <v>2023</v>
      </c>
      <c r="I8" s="128">
        <v>11</v>
      </c>
      <c r="J8" s="128">
        <v>12</v>
      </c>
      <c r="M8" s="172"/>
    </row>
    <row r="9" spans="2:13" ht="29.25" customHeight="1">
      <c r="B9" s="229"/>
      <c r="C9" s="177" t="s">
        <v>40</v>
      </c>
      <c r="D9" s="178">
        <v>46417</v>
      </c>
      <c r="E9" s="179" t="str">
        <f>IF(D9="","",TEXT(D9,"(AAA)"))</f>
        <v>(土)</v>
      </c>
      <c r="F9" s="128" t="s">
        <v>75</v>
      </c>
      <c r="H9" s="128">
        <v>2024</v>
      </c>
      <c r="I9" s="128">
        <v>13</v>
      </c>
      <c r="J9" s="128">
        <v>14</v>
      </c>
      <c r="M9" s="172"/>
    </row>
    <row r="10" spans="2:13" ht="29.25" customHeight="1">
      <c r="H10" s="128">
        <v>2025</v>
      </c>
      <c r="I10" s="128">
        <v>15</v>
      </c>
      <c r="J10" s="128">
        <v>16</v>
      </c>
      <c r="M10" s="172"/>
    </row>
    <row r="11" spans="2:13" ht="29.25" customHeight="1">
      <c r="H11" s="128">
        <v>2026</v>
      </c>
      <c r="I11" s="128">
        <v>17</v>
      </c>
      <c r="J11" s="128">
        <v>18</v>
      </c>
      <c r="M11" s="172"/>
    </row>
    <row r="12" spans="2:13" ht="29.25" customHeight="1">
      <c r="H12" s="128">
        <v>2027</v>
      </c>
      <c r="I12" s="128">
        <v>19</v>
      </c>
      <c r="J12" s="128">
        <v>20</v>
      </c>
      <c r="M12" s="172"/>
    </row>
    <row r="13" spans="2:13" ht="29.25" customHeight="1">
      <c r="H13" s="128">
        <v>2028</v>
      </c>
      <c r="I13" s="128">
        <v>21</v>
      </c>
      <c r="J13" s="128">
        <v>22</v>
      </c>
      <c r="M13" s="172"/>
    </row>
    <row r="14" spans="2:13" ht="29.25" customHeight="1">
      <c r="H14" s="128">
        <v>2029</v>
      </c>
      <c r="I14" s="128">
        <v>23</v>
      </c>
      <c r="J14" s="128">
        <v>24</v>
      </c>
      <c r="M14" s="172"/>
    </row>
    <row r="15" spans="2:13" ht="29.25" customHeight="1">
      <c r="H15" s="128">
        <v>2030</v>
      </c>
      <c r="I15" s="128">
        <v>25</v>
      </c>
      <c r="J15" s="128">
        <v>26</v>
      </c>
      <c r="M15" s="172"/>
    </row>
    <row r="16" spans="2:13" ht="29.25" customHeight="1">
      <c r="H16" s="128">
        <v>2031</v>
      </c>
      <c r="I16" s="128">
        <v>27</v>
      </c>
      <c r="J16" s="128">
        <v>28</v>
      </c>
      <c r="M16" s="172"/>
    </row>
    <row r="17" spans="8:13" ht="29.25" customHeight="1">
      <c r="H17" s="128">
        <v>2032</v>
      </c>
      <c r="I17" s="128">
        <v>29</v>
      </c>
      <c r="J17" s="128">
        <v>30</v>
      </c>
      <c r="M17" s="172"/>
    </row>
    <row r="18" spans="8:13" ht="29.25" customHeight="1">
      <c r="H18" s="128">
        <v>2033</v>
      </c>
      <c r="I18" s="128">
        <v>31</v>
      </c>
      <c r="J18" s="128">
        <v>32</v>
      </c>
      <c r="M18" s="172"/>
    </row>
    <row r="19" spans="8:13" ht="29.25" customHeight="1">
      <c r="H19" s="128">
        <v>2034</v>
      </c>
      <c r="I19" s="128">
        <v>33</v>
      </c>
      <c r="J19" s="128">
        <v>34</v>
      </c>
      <c r="M19" s="172"/>
    </row>
    <row r="20" spans="8:13" ht="29.25" customHeight="1">
      <c r="H20" s="128">
        <v>2035</v>
      </c>
      <c r="I20" s="128">
        <v>35</v>
      </c>
      <c r="J20" s="128">
        <v>36</v>
      </c>
      <c r="M20" s="172"/>
    </row>
    <row r="21" spans="8:13" ht="29.25" customHeight="1">
      <c r="H21" s="128">
        <v>2036</v>
      </c>
      <c r="I21" s="128">
        <v>37</v>
      </c>
      <c r="J21" s="128">
        <v>38</v>
      </c>
      <c r="M21" s="172"/>
    </row>
    <row r="22" spans="8:13" ht="29.25" customHeight="1">
      <c r="M22" s="172"/>
    </row>
    <row r="23" spans="8:13" ht="29.25" customHeight="1">
      <c r="M23" s="172"/>
    </row>
    <row r="24" spans="8:13" ht="29.25" customHeight="1">
      <c r="M24" s="172"/>
    </row>
    <row r="25" spans="8:13" ht="29.25" customHeight="1">
      <c r="M25" s="172"/>
    </row>
    <row r="26" spans="8:13" ht="29.25" customHeight="1">
      <c r="M26" s="172"/>
    </row>
    <row r="27" spans="8:13" ht="29.25" customHeight="1">
      <c r="M27" s="172"/>
    </row>
    <row r="28" spans="8:13" ht="29.25" customHeight="1">
      <c r="M28" s="172"/>
    </row>
    <row r="29" spans="8:13" ht="29.25" customHeight="1">
      <c r="M29" s="172"/>
    </row>
    <row r="30" spans="8:13" ht="29.25" customHeight="1">
      <c r="M30" s="172"/>
    </row>
    <row r="31" spans="8:13" ht="29.25" customHeight="1">
      <c r="M31" s="172"/>
    </row>
    <row r="32" spans="8:13" ht="29.25" customHeight="1">
      <c r="M32" s="172"/>
    </row>
    <row r="33" spans="13:13" ht="29.25" customHeight="1">
      <c r="M33" s="172"/>
    </row>
    <row r="34" spans="13:13" ht="29.25" customHeight="1">
      <c r="M34" s="172"/>
    </row>
    <row r="35" spans="13:13" ht="29.25" customHeight="1">
      <c r="M35" s="172"/>
    </row>
    <row r="36" spans="13:13" ht="29.25" customHeight="1">
      <c r="M36" s="172"/>
    </row>
    <row r="37" spans="13:13" ht="29.25" customHeight="1">
      <c r="M37" s="172"/>
    </row>
    <row r="38" spans="13:13" ht="29.25" customHeight="1">
      <c r="M38" s="172"/>
    </row>
    <row r="39" spans="13:13" ht="29.25" customHeight="1">
      <c r="M39" s="172"/>
    </row>
    <row r="40" spans="13:13" ht="29.25" customHeight="1">
      <c r="M40" s="172"/>
    </row>
    <row r="41" spans="13:13" ht="29.25" customHeight="1">
      <c r="M41" s="172"/>
    </row>
    <row r="42" spans="13:13" ht="29.25" customHeight="1">
      <c r="M42" s="172"/>
    </row>
    <row r="43" spans="13:13" ht="29.25" customHeight="1">
      <c r="M43" s="172"/>
    </row>
    <row r="44" spans="13:13" ht="29.25" customHeight="1">
      <c r="M44" s="172"/>
    </row>
    <row r="45" spans="13:13" ht="29.25" customHeight="1">
      <c r="M45" s="172"/>
    </row>
    <row r="46" spans="13:13" ht="29.25" customHeight="1">
      <c r="M46" s="172"/>
    </row>
    <row r="47" spans="13:13" ht="29.25" customHeight="1">
      <c r="M47" s="172"/>
    </row>
    <row r="48" spans="13:13" ht="29.25" customHeight="1">
      <c r="M48" s="172"/>
    </row>
    <row r="49" spans="13:13" ht="29.25" customHeight="1">
      <c r="M49" s="172"/>
    </row>
    <row r="50" spans="13:13" ht="29.25" customHeight="1">
      <c r="M50" s="172"/>
    </row>
    <row r="51" spans="13:13" ht="29.25" customHeight="1">
      <c r="M51" s="172"/>
    </row>
    <row r="52" spans="13:13" ht="29.25" customHeight="1">
      <c r="M52" s="172"/>
    </row>
    <row r="53" spans="13:13" ht="29.25" customHeight="1">
      <c r="M53" s="172"/>
    </row>
    <row r="54" spans="13:13" ht="29.25" customHeight="1">
      <c r="M54" s="172"/>
    </row>
    <row r="55" spans="13:13" ht="29.25" customHeight="1">
      <c r="M55" s="172"/>
    </row>
    <row r="56" spans="13:13" ht="29.25" customHeight="1">
      <c r="M56" s="172"/>
    </row>
    <row r="57" spans="13:13" ht="29.25" customHeight="1">
      <c r="M57" s="172"/>
    </row>
    <row r="58" spans="13:13" ht="29.25" customHeight="1">
      <c r="M58" s="172"/>
    </row>
    <row r="59" spans="13:13" ht="29.25" customHeight="1">
      <c r="M59" s="172"/>
    </row>
    <row r="60" spans="13:13" ht="29.25" customHeight="1">
      <c r="M60" s="172"/>
    </row>
    <row r="61" spans="13:13" ht="29.25" customHeight="1">
      <c r="M61" s="172"/>
    </row>
    <row r="62" spans="13:13" ht="29.25" customHeight="1">
      <c r="M62" s="172"/>
    </row>
    <row r="63" spans="13:13" ht="29.25" customHeight="1">
      <c r="M63" s="172"/>
    </row>
    <row r="64" spans="13:13" ht="29.25" customHeight="1">
      <c r="M64" s="172"/>
    </row>
    <row r="65" spans="13:13" ht="29.25" customHeight="1">
      <c r="M65" s="172"/>
    </row>
    <row r="66" spans="13:13" ht="29.25" customHeight="1">
      <c r="M66" s="172"/>
    </row>
    <row r="67" spans="13:13" ht="29.25" customHeight="1">
      <c r="M67" s="172"/>
    </row>
    <row r="68" spans="13:13" ht="29.25" customHeight="1">
      <c r="M68" s="172"/>
    </row>
    <row r="69" spans="13:13" ht="29.25" customHeight="1">
      <c r="M69" s="172"/>
    </row>
    <row r="70" spans="13:13" ht="29.25" customHeight="1">
      <c r="M70" s="172"/>
    </row>
    <row r="71" spans="13:13" ht="29.25" customHeight="1">
      <c r="M71" s="172"/>
    </row>
    <row r="72" spans="13:13" ht="29.25" customHeight="1">
      <c r="M72" s="172"/>
    </row>
    <row r="73" spans="13:13" ht="29.25" customHeight="1">
      <c r="M73" s="172"/>
    </row>
    <row r="74" spans="13:13" ht="29.25" customHeight="1">
      <c r="M74" s="172"/>
    </row>
    <row r="75" spans="13:13" ht="29.25" customHeight="1">
      <c r="M75" s="172"/>
    </row>
    <row r="76" spans="13:13" ht="29.25" customHeight="1">
      <c r="M76" s="172"/>
    </row>
    <row r="77" spans="13:13" ht="29.25" customHeight="1">
      <c r="M77" s="172"/>
    </row>
    <row r="78" spans="13:13" ht="29.25" customHeight="1">
      <c r="M78" s="172"/>
    </row>
    <row r="79" spans="13:13" ht="29.25" customHeight="1">
      <c r="M79" s="172"/>
    </row>
    <row r="80" spans="13:13" ht="29.25" customHeight="1">
      <c r="M80" s="172"/>
    </row>
    <row r="81" spans="13:13" ht="29.25" customHeight="1">
      <c r="M81" s="172"/>
    </row>
    <row r="82" spans="13:13" ht="29.25" customHeight="1">
      <c r="M82" s="172"/>
    </row>
    <row r="83" spans="13:13" ht="29.25" customHeight="1">
      <c r="M83" s="172"/>
    </row>
    <row r="84" spans="13:13" ht="29.25" customHeight="1">
      <c r="M84" s="172"/>
    </row>
    <row r="85" spans="13:13" ht="29.25" customHeight="1">
      <c r="M85" s="172"/>
    </row>
    <row r="86" spans="13:13" ht="29.25" customHeight="1">
      <c r="M86" s="172"/>
    </row>
    <row r="87" spans="13:13" ht="29.25" customHeight="1">
      <c r="M87" s="172"/>
    </row>
    <row r="88" spans="13:13" ht="29.25" customHeight="1">
      <c r="M88" s="172"/>
    </row>
    <row r="89" spans="13:13" ht="29.25" customHeight="1">
      <c r="M89" s="172"/>
    </row>
    <row r="90" spans="13:13" ht="29.25" customHeight="1">
      <c r="M90" s="172"/>
    </row>
    <row r="91" spans="13:13" ht="29.25" customHeight="1">
      <c r="M91" s="172"/>
    </row>
    <row r="92" spans="13:13" ht="29.25" customHeight="1">
      <c r="M92" s="172"/>
    </row>
    <row r="93" spans="13:13" ht="29.25" customHeight="1">
      <c r="M93" s="172"/>
    </row>
    <row r="94" spans="13:13" ht="29.25" customHeight="1">
      <c r="M94" s="172"/>
    </row>
    <row r="95" spans="13:13" ht="29.25" customHeight="1">
      <c r="M95" s="172"/>
    </row>
    <row r="96" spans="13:13" ht="29.25" customHeight="1">
      <c r="M96" s="172"/>
    </row>
    <row r="97" spans="13:13" ht="29.25" customHeight="1">
      <c r="M97" s="172"/>
    </row>
    <row r="98" spans="13:13" ht="29.25" customHeight="1">
      <c r="M98" s="172"/>
    </row>
    <row r="99" spans="13:13" ht="29.25" customHeight="1">
      <c r="M99" s="172"/>
    </row>
    <row r="100" spans="13:13" ht="29.25" customHeight="1">
      <c r="M100" s="172"/>
    </row>
    <row r="101" spans="13:13" ht="29.25" customHeight="1">
      <c r="M101" s="172"/>
    </row>
    <row r="102" spans="13:13" ht="29.25" customHeight="1">
      <c r="M102" s="172"/>
    </row>
    <row r="103" spans="13:13" ht="29.25" customHeight="1">
      <c r="M103" s="172"/>
    </row>
    <row r="104" spans="13:13" ht="29.25" customHeight="1">
      <c r="M104" s="172"/>
    </row>
    <row r="105" spans="13:13" ht="29.25" customHeight="1">
      <c r="M105" s="172"/>
    </row>
    <row r="106" spans="13:13" ht="29.25" customHeight="1">
      <c r="M106" s="172"/>
    </row>
    <row r="107" spans="13:13" ht="29.25" customHeight="1">
      <c r="M107" s="172"/>
    </row>
    <row r="108" spans="13:13" ht="29.25" customHeight="1">
      <c r="M108" s="172"/>
    </row>
    <row r="109" spans="13:13" ht="29.25" customHeight="1">
      <c r="M109" s="172"/>
    </row>
    <row r="110" spans="13:13" ht="29.25" customHeight="1">
      <c r="M110" s="172"/>
    </row>
    <row r="111" spans="13:13" ht="29.25" customHeight="1">
      <c r="M111" s="172"/>
    </row>
    <row r="112" spans="13:13" ht="29.25" customHeight="1">
      <c r="M112" s="172"/>
    </row>
    <row r="113" spans="13:13" ht="29.25" customHeight="1">
      <c r="M113" s="172"/>
    </row>
    <row r="114" spans="13:13" ht="29.25" customHeight="1">
      <c r="M114" s="172"/>
    </row>
    <row r="115" spans="13:13" ht="29.25" customHeight="1">
      <c r="M115" s="172"/>
    </row>
    <row r="116" spans="13:13" ht="29.25" customHeight="1">
      <c r="M116" s="172"/>
    </row>
    <row r="117" spans="13:13" ht="29.25" customHeight="1">
      <c r="M117" s="172"/>
    </row>
    <row r="118" spans="13:13" ht="29.25" customHeight="1">
      <c r="M118" s="172"/>
    </row>
    <row r="119" spans="13:13" ht="29.25" customHeight="1">
      <c r="M119" s="172"/>
    </row>
    <row r="120" spans="13:13" ht="29.25" customHeight="1">
      <c r="M120" s="172"/>
    </row>
    <row r="121" spans="13:13" ht="29.25" customHeight="1">
      <c r="M121" s="172"/>
    </row>
    <row r="122" spans="13:13" ht="29.25" customHeight="1">
      <c r="M122" s="172"/>
    </row>
    <row r="123" spans="13:13" ht="29.25" customHeight="1">
      <c r="M123" s="172"/>
    </row>
    <row r="124" spans="13:13" ht="29.25" customHeight="1">
      <c r="M124" s="172"/>
    </row>
    <row r="125" spans="13:13" ht="29.25" customHeight="1">
      <c r="M125" s="172"/>
    </row>
    <row r="126" spans="13:13" ht="29.25" customHeight="1">
      <c r="M126" s="172"/>
    </row>
    <row r="127" spans="13:13" ht="29.25" customHeight="1">
      <c r="M127" s="172"/>
    </row>
    <row r="128" spans="13:13" ht="29.25" customHeight="1">
      <c r="M128" s="172"/>
    </row>
    <row r="129" spans="13:13" ht="29.25" customHeight="1">
      <c r="M129" s="172"/>
    </row>
    <row r="130" spans="13:13" ht="29.25" customHeight="1">
      <c r="M130" s="172"/>
    </row>
    <row r="131" spans="13:13" ht="29.25" customHeight="1">
      <c r="M131" s="172"/>
    </row>
    <row r="132" spans="13:13" ht="29.25" customHeight="1">
      <c r="M132" s="172"/>
    </row>
    <row r="133" spans="13:13" ht="29.25" customHeight="1">
      <c r="M133" s="172"/>
    </row>
    <row r="134" spans="13:13" ht="29.25" customHeight="1">
      <c r="M134" s="172"/>
    </row>
    <row r="135" spans="13:13" ht="29.25" customHeight="1">
      <c r="M135" s="172"/>
    </row>
    <row r="136" spans="13:13" ht="29.25" customHeight="1">
      <c r="M136" s="172"/>
    </row>
    <row r="137" spans="13:13" ht="29.25" customHeight="1">
      <c r="M137" s="172"/>
    </row>
    <row r="138" spans="13:13" ht="29.25" customHeight="1">
      <c r="M138" s="172"/>
    </row>
    <row r="139" spans="13:13" ht="29.25" customHeight="1">
      <c r="M139" s="172"/>
    </row>
    <row r="140" spans="13:13" ht="29.25" customHeight="1">
      <c r="M140" s="172"/>
    </row>
    <row r="141" spans="13:13" ht="29.25" customHeight="1">
      <c r="M141" s="172"/>
    </row>
    <row r="142" spans="13:13" ht="29.25" customHeight="1">
      <c r="M142" s="172"/>
    </row>
    <row r="143" spans="13:13" ht="29.25" customHeight="1">
      <c r="M143" s="172"/>
    </row>
    <row r="144" spans="13:13" ht="29.25" customHeight="1">
      <c r="M144" s="172"/>
    </row>
    <row r="145" spans="13:13" ht="29.25" customHeight="1">
      <c r="M145" s="172"/>
    </row>
    <row r="146" spans="13:13" ht="29.25" customHeight="1">
      <c r="M146" s="172"/>
    </row>
    <row r="147" spans="13:13" ht="29.25" customHeight="1">
      <c r="M147" s="172"/>
    </row>
    <row r="148" spans="13:13" ht="29.25" customHeight="1">
      <c r="M148" s="172"/>
    </row>
    <row r="149" spans="13:13" ht="29.25" customHeight="1">
      <c r="M149" s="172"/>
    </row>
    <row r="150" spans="13:13" ht="29.25" customHeight="1">
      <c r="M150" s="172"/>
    </row>
    <row r="151" spans="13:13" ht="29.25" customHeight="1">
      <c r="M151" s="172"/>
    </row>
    <row r="152" spans="13:13" ht="29.25" customHeight="1">
      <c r="M152" s="172"/>
    </row>
    <row r="153" spans="13:13" ht="29.25" customHeight="1">
      <c r="M153" s="172"/>
    </row>
    <row r="154" spans="13:13" ht="29.25" customHeight="1">
      <c r="M154" s="172"/>
    </row>
    <row r="155" spans="13:13" ht="29.25" customHeight="1">
      <c r="M155" s="172"/>
    </row>
    <row r="156" spans="13:13" ht="29.25" customHeight="1">
      <c r="M156" s="172"/>
    </row>
    <row r="157" spans="13:13" ht="29.25" customHeight="1">
      <c r="M157" s="172"/>
    </row>
    <row r="158" spans="13:13" ht="29.25" customHeight="1">
      <c r="M158" s="172"/>
    </row>
    <row r="159" spans="13:13" ht="29.25" customHeight="1">
      <c r="M159" s="172"/>
    </row>
    <row r="160" spans="13:13" ht="29.25" customHeight="1">
      <c r="M160" s="172"/>
    </row>
    <row r="161" spans="13:13" ht="29.25" customHeight="1">
      <c r="M161" s="172"/>
    </row>
    <row r="162" spans="13:13" ht="29.25" customHeight="1">
      <c r="M162" s="172"/>
    </row>
    <row r="163" spans="13:13" ht="29.25" customHeight="1">
      <c r="M163" s="172"/>
    </row>
    <row r="164" spans="13:13" ht="29.25" customHeight="1">
      <c r="M164" s="172"/>
    </row>
    <row r="165" spans="13:13" ht="29.25" customHeight="1">
      <c r="M165" s="172"/>
    </row>
    <row r="166" spans="13:13" ht="29.25" customHeight="1">
      <c r="M166" s="172"/>
    </row>
    <row r="167" spans="13:13" ht="29.25" customHeight="1">
      <c r="M167" s="172"/>
    </row>
    <row r="168" spans="13:13" ht="29.25" customHeight="1">
      <c r="M168" s="172"/>
    </row>
    <row r="169" spans="13:13" ht="29.25" customHeight="1">
      <c r="M169" s="172"/>
    </row>
    <row r="170" spans="13:13" ht="29.25" customHeight="1">
      <c r="M170" s="172"/>
    </row>
    <row r="171" spans="13:13" ht="29.25" customHeight="1">
      <c r="M171" s="172"/>
    </row>
    <row r="172" spans="13:13" ht="29.25" customHeight="1">
      <c r="M172" s="172"/>
    </row>
    <row r="173" spans="13:13" ht="29.25" customHeight="1">
      <c r="M173" s="172"/>
    </row>
    <row r="174" spans="13:13" ht="29.25" customHeight="1">
      <c r="M174" s="172"/>
    </row>
    <row r="175" spans="13:13" ht="29.25" customHeight="1">
      <c r="M175" s="172"/>
    </row>
    <row r="176" spans="13:13" ht="29.25" customHeight="1">
      <c r="M176" s="172"/>
    </row>
    <row r="177" spans="13:13" ht="29.25" customHeight="1">
      <c r="M177" s="172"/>
    </row>
    <row r="178" spans="13:13" ht="29.25" customHeight="1">
      <c r="M178" s="172"/>
    </row>
    <row r="179" spans="13:13" ht="29.25" customHeight="1">
      <c r="M179" s="172"/>
    </row>
    <row r="180" spans="13:13" ht="29.25" customHeight="1">
      <c r="M180" s="172"/>
    </row>
    <row r="181" spans="13:13" ht="29.25" customHeight="1">
      <c r="M181" s="172"/>
    </row>
    <row r="182" spans="13:13" ht="29.25" customHeight="1">
      <c r="M182" s="172"/>
    </row>
    <row r="183" spans="13:13" ht="29.25" customHeight="1">
      <c r="M183" s="172"/>
    </row>
    <row r="184" spans="13:13" ht="29.25" customHeight="1">
      <c r="M184" s="172"/>
    </row>
    <row r="185" spans="13:13" ht="29.25" customHeight="1">
      <c r="M185" s="172"/>
    </row>
    <row r="186" spans="13:13" ht="29.25" customHeight="1">
      <c r="M186" s="172"/>
    </row>
    <row r="187" spans="13:13" ht="29.25" customHeight="1">
      <c r="M187" s="172"/>
    </row>
    <row r="188" spans="13:13" ht="29.25" customHeight="1">
      <c r="M188" s="172"/>
    </row>
    <row r="189" spans="13:13" ht="29.25" customHeight="1">
      <c r="M189" s="172"/>
    </row>
    <row r="190" spans="13:13" ht="29.25" customHeight="1">
      <c r="M190" s="172"/>
    </row>
    <row r="191" spans="13:13" ht="29.25" customHeight="1">
      <c r="M191" s="172"/>
    </row>
    <row r="192" spans="13:13" ht="29.25" customHeight="1">
      <c r="M192" s="172"/>
    </row>
    <row r="193" spans="13:13" ht="29.25" customHeight="1">
      <c r="M193" s="172"/>
    </row>
    <row r="194" spans="13:13" ht="29.25" customHeight="1">
      <c r="M194" s="172"/>
    </row>
    <row r="195" spans="13:13" ht="29.25" customHeight="1">
      <c r="M195" s="172"/>
    </row>
    <row r="196" spans="13:13" ht="29.25" customHeight="1">
      <c r="M196" s="172"/>
    </row>
    <row r="197" spans="13:13" ht="29.25" customHeight="1">
      <c r="M197" s="172"/>
    </row>
    <row r="198" spans="13:13" ht="29.25" customHeight="1">
      <c r="M198" s="172"/>
    </row>
    <row r="199" spans="13:13" ht="29.25" customHeight="1">
      <c r="M199" s="172"/>
    </row>
    <row r="200" spans="13:13" ht="29.25" customHeight="1">
      <c r="M200" s="172"/>
    </row>
    <row r="201" spans="13:13" ht="29.25" customHeight="1">
      <c r="M201" s="172"/>
    </row>
    <row r="202" spans="13:13" ht="29.25" customHeight="1">
      <c r="M202" s="172"/>
    </row>
    <row r="203" spans="13:13" ht="29.25" customHeight="1">
      <c r="M203" s="172"/>
    </row>
    <row r="204" spans="13:13" ht="29.25" customHeight="1">
      <c r="M204" s="172"/>
    </row>
    <row r="205" spans="13:13" ht="29.25" customHeight="1">
      <c r="M205" s="172"/>
    </row>
    <row r="206" spans="13:13" ht="29.25" customHeight="1">
      <c r="M206" s="172"/>
    </row>
    <row r="207" spans="13:13" ht="29.25" customHeight="1">
      <c r="M207" s="172"/>
    </row>
    <row r="208" spans="13:13" ht="29.25" customHeight="1">
      <c r="M208" s="172"/>
    </row>
    <row r="209" spans="13:13" ht="29.25" customHeight="1">
      <c r="M209" s="172"/>
    </row>
    <row r="210" spans="13:13" ht="29.25" customHeight="1">
      <c r="M210" s="172"/>
    </row>
    <row r="211" spans="13:13" ht="29.25" customHeight="1">
      <c r="M211" s="172"/>
    </row>
    <row r="212" spans="13:13" ht="29.25" customHeight="1">
      <c r="M212" s="172"/>
    </row>
    <row r="213" spans="13:13" ht="29.25" customHeight="1">
      <c r="M213" s="172"/>
    </row>
    <row r="214" spans="13:13" ht="29.25" customHeight="1">
      <c r="M214" s="172"/>
    </row>
    <row r="215" spans="13:13" ht="29.25" customHeight="1">
      <c r="M215" s="172"/>
    </row>
    <row r="216" spans="13:13" ht="29.25" customHeight="1">
      <c r="M216" s="172"/>
    </row>
    <row r="217" spans="13:13" ht="29.25" customHeight="1">
      <c r="M217" s="172"/>
    </row>
    <row r="218" spans="13:13" ht="29.25" customHeight="1">
      <c r="M218" s="172"/>
    </row>
    <row r="219" spans="13:13" ht="29.25" customHeight="1">
      <c r="M219" s="172"/>
    </row>
    <row r="220" spans="13:13" ht="29.25" customHeight="1">
      <c r="M220" s="172"/>
    </row>
    <row r="221" spans="13:13" ht="29.25" customHeight="1">
      <c r="M221" s="172"/>
    </row>
    <row r="222" spans="13:13" ht="29.25" customHeight="1">
      <c r="M222" s="172"/>
    </row>
    <row r="223" spans="13:13" ht="29.25" customHeight="1">
      <c r="M223" s="172"/>
    </row>
    <row r="224" spans="13:13" ht="29.25" customHeight="1">
      <c r="M224" s="172"/>
    </row>
    <row r="225" spans="13:13" ht="29.25" customHeight="1">
      <c r="M225" s="172"/>
    </row>
    <row r="226" spans="13:13" ht="29.25" customHeight="1">
      <c r="M226" s="172"/>
    </row>
    <row r="227" spans="13:13" ht="29.25" customHeight="1">
      <c r="M227" s="172"/>
    </row>
    <row r="228" spans="13:13" ht="29.25" customHeight="1">
      <c r="M228" s="172"/>
    </row>
    <row r="229" spans="13:13" ht="29.25" customHeight="1">
      <c r="M229" s="172"/>
    </row>
    <row r="230" spans="13:13" ht="29.25" customHeight="1">
      <c r="M230" s="172"/>
    </row>
    <row r="231" spans="13:13" ht="29.25" customHeight="1">
      <c r="M231" s="172"/>
    </row>
    <row r="232" spans="13:13" ht="29.25" customHeight="1">
      <c r="M232" s="172"/>
    </row>
    <row r="233" spans="13:13" ht="29.25" customHeight="1">
      <c r="M233" s="172"/>
    </row>
    <row r="234" spans="13:13" ht="29.25" customHeight="1">
      <c r="M234" s="172"/>
    </row>
    <row r="235" spans="13:13" ht="29.25" customHeight="1">
      <c r="M235" s="172"/>
    </row>
    <row r="236" spans="13:13" ht="29.25" customHeight="1">
      <c r="M236" s="172"/>
    </row>
    <row r="237" spans="13:13" ht="29.25" customHeight="1">
      <c r="M237" s="172"/>
    </row>
    <row r="238" spans="13:13" ht="29.25" customHeight="1">
      <c r="M238" s="172"/>
    </row>
    <row r="239" spans="13:13" ht="29.25" customHeight="1">
      <c r="M239" s="172"/>
    </row>
    <row r="240" spans="13:13" ht="29.25" customHeight="1">
      <c r="M240" s="172"/>
    </row>
    <row r="241" spans="13:13" ht="29.25" customHeight="1">
      <c r="M241" s="172"/>
    </row>
    <row r="242" spans="13:13" ht="29.25" customHeight="1">
      <c r="M242" s="172"/>
    </row>
    <row r="243" spans="13:13" ht="29.25" customHeight="1">
      <c r="M243" s="172"/>
    </row>
    <row r="244" spans="13:13" ht="29.25" customHeight="1">
      <c r="M244" s="172"/>
    </row>
    <row r="245" spans="13:13" ht="29.25" customHeight="1">
      <c r="M245" s="172"/>
    </row>
    <row r="246" spans="13:13" ht="29.25" customHeight="1">
      <c r="M246" s="172"/>
    </row>
    <row r="247" spans="13:13" ht="29.25" customHeight="1">
      <c r="M247" s="172"/>
    </row>
    <row r="248" spans="13:13" ht="29.25" customHeight="1">
      <c r="M248" s="172"/>
    </row>
    <row r="249" spans="13:13" ht="29.25" customHeight="1">
      <c r="M249" s="172"/>
    </row>
    <row r="250" spans="13:13" ht="29.25" customHeight="1">
      <c r="M250" s="172"/>
    </row>
    <row r="251" spans="13:13" ht="29.25" customHeight="1">
      <c r="M251" s="172"/>
    </row>
    <row r="252" spans="13:13" ht="29.25" customHeight="1">
      <c r="M252" s="172"/>
    </row>
    <row r="253" spans="13:13" ht="29.25" customHeight="1">
      <c r="M253" s="172"/>
    </row>
    <row r="254" spans="13:13" ht="29.25" customHeight="1">
      <c r="M254" s="172"/>
    </row>
    <row r="255" spans="13:13" ht="29.25" customHeight="1">
      <c r="M255" s="172"/>
    </row>
    <row r="256" spans="13:13" ht="29.25" customHeight="1">
      <c r="M256" s="172"/>
    </row>
    <row r="257" spans="13:13" ht="29.25" customHeight="1">
      <c r="M257" s="172"/>
    </row>
    <row r="258" spans="13:13" ht="29.25" customHeight="1">
      <c r="M258" s="172"/>
    </row>
    <row r="259" spans="13:13" ht="29.25" customHeight="1">
      <c r="M259" s="172"/>
    </row>
    <row r="260" spans="13:13" ht="29.25" customHeight="1">
      <c r="M260" s="172"/>
    </row>
    <row r="261" spans="13:13" ht="29.25" customHeight="1">
      <c r="M261" s="172"/>
    </row>
    <row r="262" spans="13:13" ht="29.25" customHeight="1">
      <c r="M262" s="172"/>
    </row>
    <row r="263" spans="13:13" ht="29.25" customHeight="1">
      <c r="M263" s="172"/>
    </row>
    <row r="264" spans="13:13" ht="29.25" customHeight="1">
      <c r="M264" s="172"/>
    </row>
    <row r="265" spans="13:13" ht="29.25" customHeight="1">
      <c r="M265" s="172"/>
    </row>
    <row r="266" spans="13:13" ht="29.25" customHeight="1">
      <c r="M266" s="172"/>
    </row>
    <row r="267" spans="13:13" ht="29.25" customHeight="1">
      <c r="M267" s="172"/>
    </row>
    <row r="268" spans="13:13" ht="29.25" customHeight="1">
      <c r="M268" s="172"/>
    </row>
    <row r="269" spans="13:13" ht="29.25" customHeight="1">
      <c r="M269" s="172"/>
    </row>
    <row r="270" spans="13:13" ht="29.25" customHeight="1">
      <c r="M270" s="172"/>
    </row>
    <row r="271" spans="13:13" ht="29.25" customHeight="1">
      <c r="M271" s="172"/>
    </row>
    <row r="272" spans="13:13" ht="29.25" customHeight="1">
      <c r="M272" s="172"/>
    </row>
    <row r="273" spans="13:13" ht="29.25" customHeight="1">
      <c r="M273" s="172"/>
    </row>
    <row r="274" spans="13:13" ht="29.25" customHeight="1">
      <c r="M274" s="172"/>
    </row>
    <row r="275" spans="13:13" ht="29.25" customHeight="1">
      <c r="M275" s="172"/>
    </row>
    <row r="276" spans="13:13" ht="29.25" customHeight="1">
      <c r="M276" s="172"/>
    </row>
    <row r="277" spans="13:13" ht="29.25" customHeight="1">
      <c r="M277" s="172"/>
    </row>
    <row r="278" spans="13:13" ht="29.25" customHeight="1">
      <c r="M278" s="172"/>
    </row>
    <row r="279" spans="13:13" ht="29.25" customHeight="1">
      <c r="M279" s="172"/>
    </row>
    <row r="280" spans="13:13" ht="29.25" customHeight="1">
      <c r="M280" s="172"/>
    </row>
    <row r="281" spans="13:13" ht="29.25" customHeight="1">
      <c r="M281" s="172"/>
    </row>
    <row r="282" spans="13:13" ht="29.25" customHeight="1">
      <c r="M282" s="172"/>
    </row>
    <row r="283" spans="13:13" ht="29.25" customHeight="1">
      <c r="M283" s="172"/>
    </row>
    <row r="284" spans="13:13" ht="29.25" customHeight="1">
      <c r="M284" s="172"/>
    </row>
    <row r="285" spans="13:13" ht="29.25" customHeight="1">
      <c r="M285" s="172"/>
    </row>
    <row r="286" spans="13:13" ht="29.25" customHeight="1">
      <c r="M286" s="172"/>
    </row>
    <row r="287" spans="13:13" ht="29.25" customHeight="1">
      <c r="M287" s="172"/>
    </row>
    <row r="288" spans="13:13" ht="29.25" customHeight="1">
      <c r="M288" s="172"/>
    </row>
    <row r="289" spans="13:13" ht="29.25" customHeight="1">
      <c r="M289" s="172"/>
    </row>
    <row r="290" spans="13:13" ht="29.25" customHeight="1">
      <c r="M290" s="172"/>
    </row>
    <row r="291" spans="13:13" ht="29.25" customHeight="1">
      <c r="M291" s="172"/>
    </row>
    <row r="292" spans="13:13" ht="29.25" customHeight="1">
      <c r="M292" s="172"/>
    </row>
    <row r="293" spans="13:13" ht="29.25" customHeight="1">
      <c r="M293" s="172"/>
    </row>
    <row r="294" spans="13:13" ht="29.25" customHeight="1">
      <c r="M294" s="172"/>
    </row>
    <row r="295" spans="13:13" ht="29.25" customHeight="1">
      <c r="M295" s="172"/>
    </row>
    <row r="296" spans="13:13" ht="29.25" customHeight="1">
      <c r="M296" s="172"/>
    </row>
    <row r="297" spans="13:13" ht="29.25" customHeight="1">
      <c r="M297" s="172"/>
    </row>
    <row r="298" spans="13:13" ht="29.25" customHeight="1">
      <c r="M298" s="172"/>
    </row>
    <row r="299" spans="13:13" ht="29.25" customHeight="1">
      <c r="M299" s="172"/>
    </row>
    <row r="300" spans="13:13" ht="29.25" customHeight="1">
      <c r="M300" s="172"/>
    </row>
    <row r="301" spans="13:13" ht="29.25" customHeight="1">
      <c r="M301" s="172"/>
    </row>
    <row r="302" spans="13:13" ht="29.25" customHeight="1">
      <c r="M302" s="172"/>
    </row>
    <row r="303" spans="13:13" ht="29.25" customHeight="1">
      <c r="M303" s="172"/>
    </row>
    <row r="304" spans="13:13" ht="29.25" customHeight="1">
      <c r="M304" s="172"/>
    </row>
    <row r="305" spans="13:13" ht="29.25" customHeight="1">
      <c r="M305" s="172"/>
    </row>
    <row r="306" spans="13:13" ht="29.25" customHeight="1">
      <c r="M306" s="172"/>
    </row>
    <row r="307" spans="13:13" ht="29.25" customHeight="1">
      <c r="M307" s="172"/>
    </row>
    <row r="308" spans="13:13" ht="29.25" customHeight="1">
      <c r="M308" s="172"/>
    </row>
    <row r="309" spans="13:13" ht="29.25" customHeight="1">
      <c r="M309" s="172"/>
    </row>
    <row r="310" spans="13:13" ht="29.25" customHeight="1">
      <c r="M310" s="172"/>
    </row>
    <row r="311" spans="13:13" ht="29.25" customHeight="1">
      <c r="M311" s="172"/>
    </row>
    <row r="312" spans="13:13" ht="29.25" customHeight="1">
      <c r="M312" s="172"/>
    </row>
    <row r="313" spans="13:13" ht="29.25" customHeight="1">
      <c r="M313" s="172"/>
    </row>
    <row r="314" spans="13:13" ht="29.25" customHeight="1">
      <c r="M314" s="172"/>
    </row>
    <row r="315" spans="13:13" ht="29.25" customHeight="1">
      <c r="M315" s="172"/>
    </row>
    <row r="316" spans="13:13" ht="29.25" customHeight="1">
      <c r="M316" s="172"/>
    </row>
    <row r="317" spans="13:13" ht="29.25" customHeight="1">
      <c r="M317" s="172"/>
    </row>
    <row r="318" spans="13:13" ht="29.25" customHeight="1">
      <c r="M318" s="172"/>
    </row>
    <row r="319" spans="13:13" ht="29.25" customHeight="1">
      <c r="M319" s="172"/>
    </row>
    <row r="320" spans="13:13" ht="29.25" customHeight="1">
      <c r="M320" s="172"/>
    </row>
    <row r="321" spans="13:13" ht="29.25" customHeight="1">
      <c r="M321" s="172"/>
    </row>
    <row r="322" spans="13:13" ht="29.25" customHeight="1">
      <c r="M322" s="172"/>
    </row>
    <row r="323" spans="13:13" ht="29.25" customHeight="1">
      <c r="M323" s="172"/>
    </row>
    <row r="324" spans="13:13" ht="29.25" customHeight="1">
      <c r="M324" s="172"/>
    </row>
    <row r="325" spans="13:13" ht="29.25" customHeight="1">
      <c r="M325" s="172"/>
    </row>
    <row r="326" spans="13:13" ht="29.25" customHeight="1">
      <c r="M326" s="172"/>
    </row>
    <row r="327" spans="13:13" ht="29.25" customHeight="1">
      <c r="M327" s="172"/>
    </row>
    <row r="328" spans="13:13" ht="29.25" customHeight="1">
      <c r="M328" s="172"/>
    </row>
    <row r="329" spans="13:13" ht="29.25" customHeight="1">
      <c r="M329" s="172"/>
    </row>
    <row r="330" spans="13:13" ht="29.25" customHeight="1">
      <c r="M330" s="172"/>
    </row>
    <row r="331" spans="13:13" ht="29.25" customHeight="1">
      <c r="M331" s="172"/>
    </row>
    <row r="332" spans="13:13" ht="29.25" customHeight="1">
      <c r="M332" s="172"/>
    </row>
    <row r="333" spans="13:13" ht="29.25" customHeight="1">
      <c r="M333" s="172"/>
    </row>
    <row r="334" spans="13:13" ht="29.25" customHeight="1">
      <c r="M334" s="172"/>
    </row>
    <row r="335" spans="13:13" ht="29.25" customHeight="1">
      <c r="M335" s="172"/>
    </row>
    <row r="336" spans="13:13" ht="29.25" customHeight="1">
      <c r="M336" s="172"/>
    </row>
    <row r="337" spans="13:13" ht="29.25" customHeight="1">
      <c r="M337" s="172"/>
    </row>
    <row r="338" spans="13:13" ht="29.25" customHeight="1">
      <c r="M338" s="172"/>
    </row>
    <row r="339" spans="13:13" ht="29.25" customHeight="1">
      <c r="M339" s="172"/>
    </row>
    <row r="340" spans="13:13" ht="29.25" customHeight="1">
      <c r="M340" s="172"/>
    </row>
    <row r="341" spans="13:13" ht="29.25" customHeight="1">
      <c r="M341" s="172"/>
    </row>
    <row r="342" spans="13:13" ht="29.25" customHeight="1">
      <c r="M342" s="172"/>
    </row>
    <row r="343" spans="13:13" ht="29.25" customHeight="1">
      <c r="M343" s="172"/>
    </row>
    <row r="344" spans="13:13" ht="29.25" customHeight="1">
      <c r="M344" s="172"/>
    </row>
    <row r="345" spans="13:13" ht="29.25" customHeight="1">
      <c r="M345" s="172"/>
    </row>
    <row r="346" spans="13:13" ht="29.25" customHeight="1">
      <c r="M346" s="172"/>
    </row>
    <row r="347" spans="13:13" ht="29.25" customHeight="1">
      <c r="M347" s="172"/>
    </row>
    <row r="348" spans="13:13" ht="29.25" customHeight="1">
      <c r="M348" s="172"/>
    </row>
    <row r="349" spans="13:13" ht="29.25" customHeight="1">
      <c r="M349" s="172"/>
    </row>
    <row r="350" spans="13:13" ht="29.25" customHeight="1">
      <c r="M350" s="172"/>
    </row>
    <row r="351" spans="13:13" ht="29.25" customHeight="1">
      <c r="M351" s="172"/>
    </row>
    <row r="352" spans="13:13" ht="29.25" customHeight="1">
      <c r="M352" s="172"/>
    </row>
    <row r="353" spans="13:13" ht="29.25" customHeight="1">
      <c r="M353" s="172"/>
    </row>
    <row r="354" spans="13:13" ht="29.25" customHeight="1">
      <c r="M354" s="172"/>
    </row>
    <row r="355" spans="13:13" ht="29.25" customHeight="1">
      <c r="M355" s="172"/>
    </row>
    <row r="356" spans="13:13" ht="29.25" customHeight="1">
      <c r="M356" s="172"/>
    </row>
    <row r="357" spans="13:13" ht="29.25" customHeight="1">
      <c r="M357" s="172"/>
    </row>
    <row r="358" spans="13:13" ht="29.25" customHeight="1">
      <c r="M358" s="172"/>
    </row>
    <row r="359" spans="13:13" ht="29.25" customHeight="1">
      <c r="M359" s="172"/>
    </row>
    <row r="360" spans="13:13" ht="29.25" customHeight="1">
      <c r="M360" s="172"/>
    </row>
    <row r="361" spans="13:13" ht="29.25" customHeight="1">
      <c r="M361" s="172"/>
    </row>
    <row r="362" spans="13:13" ht="29.25" customHeight="1">
      <c r="M362" s="172"/>
    </row>
    <row r="363" spans="13:13" ht="29.25" customHeight="1">
      <c r="M363" s="172"/>
    </row>
    <row r="364" spans="13:13" ht="29.25" customHeight="1">
      <c r="M364" s="172"/>
    </row>
    <row r="365" spans="13:13" ht="29.25" customHeight="1">
      <c r="M365" s="172"/>
    </row>
    <row r="366" spans="13:13" ht="29.25" customHeight="1">
      <c r="M366" s="172"/>
    </row>
    <row r="367" spans="13:13" ht="29.25" customHeight="1">
      <c r="M367" s="172"/>
    </row>
    <row r="368" spans="13:13" ht="29.25" customHeight="1">
      <c r="M368" s="172"/>
    </row>
    <row r="369" spans="13:13" ht="29.25" customHeight="1">
      <c r="M369" s="172"/>
    </row>
    <row r="370" spans="13:13" ht="29.25" customHeight="1">
      <c r="M370" s="172"/>
    </row>
    <row r="371" spans="13:13" ht="29.25" customHeight="1">
      <c r="M371" s="172"/>
    </row>
    <row r="372" spans="13:13" ht="29.25" customHeight="1">
      <c r="M372" s="172"/>
    </row>
    <row r="373" spans="13:13" ht="29.25" customHeight="1">
      <c r="M373" s="172"/>
    </row>
    <row r="374" spans="13:13" ht="29.25" customHeight="1">
      <c r="M374" s="172"/>
    </row>
    <row r="375" spans="13:13" ht="29.25" customHeight="1">
      <c r="M375" s="172"/>
    </row>
    <row r="376" spans="13:13" ht="29.25" customHeight="1">
      <c r="M376" s="172"/>
    </row>
    <row r="377" spans="13:13" ht="29.25" customHeight="1">
      <c r="M377" s="172"/>
    </row>
    <row r="378" spans="13:13" ht="29.25" customHeight="1">
      <c r="M378" s="172"/>
    </row>
    <row r="379" spans="13:13" ht="29.25" customHeight="1">
      <c r="M379" s="172"/>
    </row>
    <row r="380" spans="13:13" ht="29.25" customHeight="1">
      <c r="M380" s="172"/>
    </row>
    <row r="381" spans="13:13" ht="29.25" customHeight="1">
      <c r="M381" s="172"/>
    </row>
    <row r="382" spans="13:13" ht="29.25" customHeight="1">
      <c r="M382" s="172"/>
    </row>
    <row r="383" spans="13:13" ht="29.25" customHeight="1">
      <c r="M383" s="172"/>
    </row>
    <row r="384" spans="13:13" ht="29.25" customHeight="1">
      <c r="M384" s="172"/>
    </row>
    <row r="385" spans="13:13" ht="29.25" customHeight="1">
      <c r="M385" s="172"/>
    </row>
    <row r="386" spans="13:13" ht="29.25" customHeight="1">
      <c r="M386" s="172"/>
    </row>
    <row r="387" spans="13:13" ht="29.25" customHeight="1">
      <c r="M387" s="172"/>
    </row>
    <row r="388" spans="13:13" ht="29.25" customHeight="1">
      <c r="M388" s="172"/>
    </row>
    <row r="389" spans="13:13" ht="29.25" customHeight="1">
      <c r="M389" s="172"/>
    </row>
    <row r="390" spans="13:13" ht="29.25" customHeight="1">
      <c r="M390" s="172"/>
    </row>
    <row r="391" spans="13:13" ht="29.25" customHeight="1">
      <c r="M391" s="172"/>
    </row>
    <row r="392" spans="13:13" ht="29.25" customHeight="1">
      <c r="M392" s="172"/>
    </row>
    <row r="393" spans="13:13" ht="29.25" customHeight="1">
      <c r="M393" s="172"/>
    </row>
    <row r="394" spans="13:13" ht="29.25" customHeight="1">
      <c r="M394" s="172"/>
    </row>
    <row r="395" spans="13:13" ht="29.25" customHeight="1">
      <c r="M395" s="172"/>
    </row>
    <row r="396" spans="13:13" ht="29.25" customHeight="1">
      <c r="M396" s="172"/>
    </row>
    <row r="397" spans="13:13" ht="29.25" customHeight="1">
      <c r="M397" s="172"/>
    </row>
    <row r="398" spans="13:13" ht="29.25" customHeight="1">
      <c r="M398" s="172"/>
    </row>
    <row r="399" spans="13:13" ht="29.25" customHeight="1">
      <c r="M399" s="172"/>
    </row>
    <row r="400" spans="13:13" ht="29.25" customHeight="1">
      <c r="M400" s="172"/>
    </row>
    <row r="401" spans="13:13" ht="29.25" customHeight="1">
      <c r="M401" s="172"/>
    </row>
    <row r="402" spans="13:13" ht="29.25" customHeight="1">
      <c r="M402" s="172"/>
    </row>
    <row r="403" spans="13:13" ht="29.25" customHeight="1">
      <c r="M403" s="172"/>
    </row>
    <row r="404" spans="13:13" ht="29.25" customHeight="1">
      <c r="M404" s="172"/>
    </row>
    <row r="405" spans="13:13" ht="29.25" customHeight="1">
      <c r="M405" s="172"/>
    </row>
    <row r="406" spans="13:13" ht="29.25" customHeight="1">
      <c r="M406" s="172"/>
    </row>
    <row r="407" spans="13:13" ht="29.25" customHeight="1">
      <c r="M407" s="172"/>
    </row>
    <row r="408" spans="13:13" ht="29.25" customHeight="1">
      <c r="M408" s="172"/>
    </row>
    <row r="409" spans="13:13" ht="29.25" customHeight="1">
      <c r="M409" s="172"/>
    </row>
    <row r="410" spans="13:13" ht="29.25" customHeight="1">
      <c r="M410" s="172"/>
    </row>
    <row r="411" spans="13:13" ht="29.25" customHeight="1">
      <c r="M411" s="172"/>
    </row>
    <row r="412" spans="13:13" ht="29.25" customHeight="1">
      <c r="M412" s="172"/>
    </row>
    <row r="413" spans="13:13" ht="29.25" customHeight="1">
      <c r="M413" s="172"/>
    </row>
    <row r="414" spans="13:13" ht="29.25" customHeight="1">
      <c r="M414" s="172"/>
    </row>
    <row r="415" spans="13:13" ht="29.25" customHeight="1">
      <c r="M415" s="172"/>
    </row>
    <row r="416" spans="13:13" ht="29.25" customHeight="1">
      <c r="M416" s="172"/>
    </row>
    <row r="417" spans="13:13" ht="29.25" customHeight="1">
      <c r="M417" s="172"/>
    </row>
    <row r="418" spans="13:13" ht="29.25" customHeight="1">
      <c r="M418" s="172"/>
    </row>
    <row r="419" spans="13:13" ht="29.25" customHeight="1">
      <c r="M419" s="172"/>
    </row>
    <row r="420" spans="13:13" ht="29.25" customHeight="1">
      <c r="M420" s="172"/>
    </row>
    <row r="421" spans="13:13" ht="29.25" customHeight="1">
      <c r="M421" s="172"/>
    </row>
    <row r="422" spans="13:13" ht="29.25" customHeight="1">
      <c r="M422" s="172"/>
    </row>
    <row r="423" spans="13:13" ht="29.25" customHeight="1">
      <c r="M423" s="172"/>
    </row>
    <row r="424" spans="13:13" ht="29.25" customHeight="1">
      <c r="M424" s="172"/>
    </row>
    <row r="425" spans="13:13" ht="29.25" customHeight="1">
      <c r="M425" s="172"/>
    </row>
    <row r="426" spans="13:13" ht="29.25" customHeight="1">
      <c r="M426" s="172"/>
    </row>
    <row r="427" spans="13:13" ht="29.25" customHeight="1">
      <c r="M427" s="172"/>
    </row>
    <row r="428" spans="13:13" ht="29.25" customHeight="1">
      <c r="M428" s="172"/>
    </row>
    <row r="429" spans="13:13" ht="29.25" customHeight="1">
      <c r="M429" s="172"/>
    </row>
    <row r="430" spans="13:13" ht="29.25" customHeight="1">
      <c r="M430" s="172"/>
    </row>
    <row r="431" spans="13:13" ht="29.25" customHeight="1">
      <c r="M431" s="172"/>
    </row>
    <row r="432" spans="13:13" ht="29.25" customHeight="1">
      <c r="M432" s="172"/>
    </row>
    <row r="433" spans="13:13" ht="29.25" customHeight="1">
      <c r="M433" s="172"/>
    </row>
    <row r="434" spans="13:13" ht="29.25" customHeight="1">
      <c r="M434" s="172"/>
    </row>
    <row r="435" spans="13:13" ht="29.25" customHeight="1">
      <c r="M435" s="172"/>
    </row>
    <row r="436" spans="13:13" ht="29.25" customHeight="1">
      <c r="M436" s="172"/>
    </row>
    <row r="437" spans="13:13" ht="29.25" customHeight="1">
      <c r="M437" s="172"/>
    </row>
    <row r="438" spans="13:13" ht="29.25" customHeight="1">
      <c r="M438" s="172"/>
    </row>
    <row r="439" spans="13:13" ht="29.25" customHeight="1">
      <c r="M439" s="172"/>
    </row>
    <row r="440" spans="13:13" ht="29.25" customHeight="1">
      <c r="M440" s="172"/>
    </row>
    <row r="441" spans="13:13" ht="29.25" customHeight="1">
      <c r="M441" s="172"/>
    </row>
    <row r="442" spans="13:13" ht="29.25" customHeight="1">
      <c r="M442" s="172"/>
    </row>
    <row r="443" spans="13:13" ht="29.25" customHeight="1">
      <c r="M443" s="172"/>
    </row>
    <row r="444" spans="13:13" ht="29.25" customHeight="1">
      <c r="M444" s="172"/>
    </row>
    <row r="445" spans="13:13" ht="29.25" customHeight="1">
      <c r="M445" s="172"/>
    </row>
    <row r="446" spans="13:13" ht="29.25" customHeight="1">
      <c r="M446" s="172"/>
    </row>
    <row r="447" spans="13:13" ht="29.25" customHeight="1">
      <c r="M447" s="172"/>
    </row>
    <row r="448" spans="13:13" ht="29.25" customHeight="1">
      <c r="M448" s="172"/>
    </row>
    <row r="449" spans="13:13" ht="29.25" customHeight="1">
      <c r="M449" s="172"/>
    </row>
    <row r="450" spans="13:13" ht="29.25" customHeight="1">
      <c r="M450" s="172"/>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xr:uid="{2C47CDF2-31EA-4C15-BC0C-A630890A9841}">
      <formula1>D6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76" activePane="bottomLeft" state="frozen"/>
      <selection activeCell="N17" sqref="N17"/>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367</v>
      </c>
      <c r="C16" s="11">
        <v>42736</v>
      </c>
      <c r="D16" s="12" t="str">
        <f>INDEX(ｶﾚﾝﾀﾞｰ!$C$5:$QQ$44,VLOOKUP(初期入力!$D$4,初期入力!$H$3:$J$18,3,0),A16)</f>
        <v>金</v>
      </c>
      <c r="E16" s="40"/>
      <c r="F16" s="23" t="s">
        <v>39</v>
      </c>
      <c r="G16" s="12"/>
      <c r="H16" s="297"/>
      <c r="I16" s="298"/>
      <c r="J16" s="14"/>
      <c r="K16" s="12"/>
      <c r="L16" s="32"/>
      <c r="M16" s="11">
        <f>C16</f>
        <v>42736</v>
      </c>
      <c r="N16" s="12" t="str">
        <f>D16</f>
        <v>金</v>
      </c>
      <c r="O16" s="39">
        <f>E16</f>
        <v>0</v>
      </c>
      <c r="P16" s="14" t="str">
        <f>F16</f>
        <v>休</v>
      </c>
      <c r="Q16" s="24"/>
      <c r="R16" s="286"/>
      <c r="S16" s="287"/>
      <c r="T16" s="23" t="s">
        <v>39</v>
      </c>
      <c r="U16" s="24"/>
    </row>
    <row r="17" spans="1:21" ht="46.5" customHeight="1">
      <c r="A17">
        <v>368</v>
      </c>
      <c r="C17" s="11">
        <v>42737</v>
      </c>
      <c r="D17" s="12" t="str">
        <f>INDEX(ｶﾚﾝﾀﾞｰ!$C$5:$QQ$44,VLOOKUP(初期入力!$D$4,初期入力!$H$3:$J$18,3,0),A17)</f>
        <v>土</v>
      </c>
      <c r="E17" s="40"/>
      <c r="F17" s="23" t="s">
        <v>39</v>
      </c>
      <c r="G17" s="12"/>
      <c r="H17" s="297"/>
      <c r="I17" s="298"/>
      <c r="J17" s="14"/>
      <c r="K17" s="12"/>
      <c r="L17" s="32"/>
      <c r="M17" s="11">
        <f t="shared" ref="M17:P26" si="0">C17</f>
        <v>42737</v>
      </c>
      <c r="N17" s="12" t="str">
        <f t="shared" si="0"/>
        <v>土</v>
      </c>
      <c r="O17" s="39">
        <f t="shared" si="0"/>
        <v>0</v>
      </c>
      <c r="P17" s="14" t="str">
        <f t="shared" si="0"/>
        <v>休</v>
      </c>
      <c r="Q17" s="24"/>
      <c r="R17" s="286"/>
      <c r="S17" s="287"/>
      <c r="T17" s="23" t="s">
        <v>39</v>
      </c>
      <c r="U17" s="24"/>
    </row>
    <row r="18" spans="1:21" ht="46.5" customHeight="1">
      <c r="A18">
        <v>369</v>
      </c>
      <c r="C18" s="11">
        <v>42738</v>
      </c>
      <c r="D18" s="12" t="str">
        <f>INDEX(ｶﾚﾝﾀﾞｰ!$C$5:$QQ$44,VLOOKUP(初期入力!$D$4,初期入力!$H$3:$J$18,3,0),A18)</f>
        <v>日</v>
      </c>
      <c r="E18" s="40"/>
      <c r="F18" s="23" t="s">
        <v>39</v>
      </c>
      <c r="G18" s="10"/>
      <c r="H18" s="297"/>
      <c r="I18" s="298"/>
      <c r="J18" s="14"/>
      <c r="K18" s="12"/>
      <c r="L18" s="32"/>
      <c r="M18" s="11">
        <f t="shared" si="0"/>
        <v>42738</v>
      </c>
      <c r="N18" s="12" t="str">
        <f t="shared" si="0"/>
        <v>日</v>
      </c>
      <c r="O18" s="39">
        <f t="shared" si="0"/>
        <v>0</v>
      </c>
      <c r="P18" s="14" t="str">
        <f t="shared" si="0"/>
        <v>休</v>
      </c>
      <c r="Q18" s="24"/>
      <c r="R18" s="286"/>
      <c r="S18" s="287"/>
      <c r="T18" s="23" t="s">
        <v>39</v>
      </c>
      <c r="U18" s="24"/>
    </row>
    <row r="19" spans="1:21" ht="46.5" customHeight="1">
      <c r="A19">
        <v>370</v>
      </c>
      <c r="C19" s="11">
        <v>42739</v>
      </c>
      <c r="D19" s="12" t="str">
        <f>INDEX(ｶﾚﾝﾀﾞｰ!$C$5:$QQ$44,VLOOKUP(初期入力!$D$4,初期入力!$H$3:$J$18,3,0),A19)</f>
        <v>月</v>
      </c>
      <c r="E19" s="40"/>
      <c r="F19" s="23" t="s">
        <v>39</v>
      </c>
      <c r="G19" s="10"/>
      <c r="H19" s="297"/>
      <c r="I19" s="298"/>
      <c r="J19" s="14"/>
      <c r="K19" s="12"/>
      <c r="L19" s="32"/>
      <c r="M19" s="11">
        <f t="shared" si="0"/>
        <v>42739</v>
      </c>
      <c r="N19" s="12" t="str">
        <f t="shared" si="0"/>
        <v>月</v>
      </c>
      <c r="O19" s="39">
        <f t="shared" si="0"/>
        <v>0</v>
      </c>
      <c r="P19" s="14" t="str">
        <f t="shared" si="0"/>
        <v>休</v>
      </c>
      <c r="Q19" s="24"/>
      <c r="R19" s="286"/>
      <c r="S19" s="287"/>
      <c r="T19" s="23" t="s">
        <v>39</v>
      </c>
      <c r="U19" s="24"/>
    </row>
    <row r="20" spans="1:21" ht="46.5" customHeight="1">
      <c r="A20">
        <v>371</v>
      </c>
      <c r="C20" s="11">
        <v>42740</v>
      </c>
      <c r="D20" s="12" t="str">
        <f>INDEX(ｶﾚﾝﾀﾞｰ!$C$5:$QQ$44,VLOOKUP(初期入力!$D$4,初期入力!$H$3:$J$18,3,0),A20)</f>
        <v>火</v>
      </c>
      <c r="E20" s="40"/>
      <c r="F20" s="23" t="s">
        <v>39</v>
      </c>
      <c r="G20" s="12"/>
      <c r="H20" s="297"/>
      <c r="I20" s="298"/>
      <c r="J20" s="14"/>
      <c r="K20" s="12"/>
      <c r="L20" s="32"/>
      <c r="M20" s="11">
        <f t="shared" si="0"/>
        <v>42740</v>
      </c>
      <c r="N20" s="12" t="str">
        <f t="shared" si="0"/>
        <v>火</v>
      </c>
      <c r="O20" s="39">
        <f t="shared" si="0"/>
        <v>0</v>
      </c>
      <c r="P20" s="14" t="str">
        <f t="shared" si="0"/>
        <v>休</v>
      </c>
      <c r="Q20" s="24"/>
      <c r="R20" s="286"/>
      <c r="S20" s="287"/>
      <c r="T20" s="23" t="s">
        <v>39</v>
      </c>
      <c r="U20" s="24"/>
    </row>
    <row r="21" spans="1:21" ht="46.5" customHeight="1">
      <c r="A21">
        <v>372</v>
      </c>
      <c r="C21" s="11">
        <v>42741</v>
      </c>
      <c r="D21" s="12" t="str">
        <f>INDEX(ｶﾚﾝﾀﾞｰ!$C$5:$QQ$44,VLOOKUP(初期入力!$D$4,初期入力!$H$3:$J$18,3,0),A21)</f>
        <v>水</v>
      </c>
      <c r="E21" s="40"/>
      <c r="F21" s="23" t="s">
        <v>9</v>
      </c>
      <c r="G21" s="12"/>
      <c r="H21" s="297"/>
      <c r="I21" s="298"/>
      <c r="J21" s="14"/>
      <c r="K21" s="12"/>
      <c r="L21" s="32"/>
      <c r="M21" s="11">
        <f t="shared" si="0"/>
        <v>42741</v>
      </c>
      <c r="N21" s="12" t="str">
        <f t="shared" si="0"/>
        <v>水</v>
      </c>
      <c r="O21" s="39">
        <f t="shared" si="0"/>
        <v>0</v>
      </c>
      <c r="P21" s="14" t="str">
        <f t="shared" si="0"/>
        <v>■</v>
      </c>
      <c r="Q21" s="24"/>
      <c r="R21" s="286"/>
      <c r="S21" s="287"/>
      <c r="T21" s="23" t="s">
        <v>9</v>
      </c>
      <c r="U21" s="24"/>
    </row>
    <row r="22" spans="1:21" ht="46.5" customHeight="1">
      <c r="A22">
        <v>373</v>
      </c>
      <c r="C22" s="11">
        <v>42742</v>
      </c>
      <c r="D22" s="12" t="str">
        <f>INDEX(ｶﾚﾝﾀﾞｰ!$C$5:$QQ$44,VLOOKUP(初期入力!$D$4,初期入力!$H$3:$J$18,3,0),A22)</f>
        <v>木</v>
      </c>
      <c r="E22" s="40"/>
      <c r="F22" s="23" t="s">
        <v>9</v>
      </c>
      <c r="G22" s="12"/>
      <c r="H22" s="297"/>
      <c r="I22" s="298"/>
      <c r="J22" s="14"/>
      <c r="K22" s="12"/>
      <c r="L22" s="32"/>
      <c r="M22" s="11">
        <f t="shared" si="0"/>
        <v>42742</v>
      </c>
      <c r="N22" s="12" t="str">
        <f t="shared" si="0"/>
        <v>木</v>
      </c>
      <c r="O22" s="39">
        <f t="shared" si="0"/>
        <v>0</v>
      </c>
      <c r="P22" s="14" t="str">
        <f t="shared" si="0"/>
        <v>■</v>
      </c>
      <c r="Q22" s="24"/>
      <c r="R22" s="286"/>
      <c r="S22" s="287"/>
      <c r="T22" s="23" t="s">
        <v>9</v>
      </c>
      <c r="U22" s="24"/>
    </row>
    <row r="23" spans="1:21" ht="46.5" customHeight="1">
      <c r="A23">
        <v>374</v>
      </c>
      <c r="C23" s="11">
        <v>42743</v>
      </c>
      <c r="D23" s="12" t="str">
        <f>INDEX(ｶﾚﾝﾀﾞｰ!$C$5:$QQ$44,VLOOKUP(初期入力!$D$4,初期入力!$H$3:$J$18,3,0),A23)</f>
        <v>金</v>
      </c>
      <c r="E23" s="40"/>
      <c r="F23" s="23" t="s">
        <v>9</v>
      </c>
      <c r="G23" s="12"/>
      <c r="H23" s="297"/>
      <c r="I23" s="298"/>
      <c r="J23" s="14"/>
      <c r="K23" s="12"/>
      <c r="L23" s="32"/>
      <c r="M23" s="11">
        <f t="shared" si="0"/>
        <v>42743</v>
      </c>
      <c r="N23" s="12" t="str">
        <f t="shared" si="0"/>
        <v>金</v>
      </c>
      <c r="O23" s="39">
        <f t="shared" si="0"/>
        <v>0</v>
      </c>
      <c r="P23" s="14" t="str">
        <f t="shared" si="0"/>
        <v>■</v>
      </c>
      <c r="Q23" s="24"/>
      <c r="R23" s="286"/>
      <c r="S23" s="287"/>
      <c r="T23" s="23" t="s">
        <v>9</v>
      </c>
      <c r="U23" s="24"/>
    </row>
    <row r="24" spans="1:21" ht="46.5" customHeight="1">
      <c r="A24">
        <v>375</v>
      </c>
      <c r="C24" s="11">
        <v>42744</v>
      </c>
      <c r="D24" s="12" t="str">
        <f>INDEX(ｶﾚﾝﾀﾞｰ!$C$5:$QQ$44,VLOOKUP(初期入力!$D$4,初期入力!$H$3:$J$18,3,0),A24)</f>
        <v>土</v>
      </c>
      <c r="E24" s="40"/>
      <c r="F24" s="23" t="s">
        <v>9</v>
      </c>
      <c r="G24" s="12"/>
      <c r="H24" s="297"/>
      <c r="I24" s="298"/>
      <c r="J24" s="14"/>
      <c r="K24" s="12"/>
      <c r="L24" s="32"/>
      <c r="M24" s="11">
        <f t="shared" si="0"/>
        <v>42744</v>
      </c>
      <c r="N24" s="12" t="str">
        <f t="shared" si="0"/>
        <v>土</v>
      </c>
      <c r="O24" s="39">
        <f t="shared" si="0"/>
        <v>0</v>
      </c>
      <c r="P24" s="14" t="str">
        <f t="shared" si="0"/>
        <v>■</v>
      </c>
      <c r="Q24" s="24"/>
      <c r="R24" s="286"/>
      <c r="S24" s="287"/>
      <c r="T24" s="23" t="s">
        <v>9</v>
      </c>
      <c r="U24" s="24"/>
    </row>
    <row r="25" spans="1:21" ht="46.5" customHeight="1">
      <c r="A25">
        <v>376</v>
      </c>
      <c r="C25" s="11">
        <v>42745</v>
      </c>
      <c r="D25" s="12" t="str">
        <f>INDEX(ｶﾚﾝﾀﾞｰ!$C$5:$QQ$44,VLOOKUP(初期入力!$D$4,初期入力!$H$3:$J$18,3,0),A25)</f>
        <v>日</v>
      </c>
      <c r="E25" s="40"/>
      <c r="F25" s="23" t="s">
        <v>9</v>
      </c>
      <c r="G25" s="12"/>
      <c r="H25" s="297"/>
      <c r="I25" s="298"/>
      <c r="J25" s="14"/>
      <c r="K25" s="12"/>
      <c r="L25" s="32"/>
      <c r="M25" s="11">
        <f t="shared" si="0"/>
        <v>42745</v>
      </c>
      <c r="N25" s="12" t="str">
        <f t="shared" si="0"/>
        <v>日</v>
      </c>
      <c r="O25" s="39">
        <f t="shared" si="0"/>
        <v>0</v>
      </c>
      <c r="P25" s="14" t="str">
        <f t="shared" si="0"/>
        <v>■</v>
      </c>
      <c r="Q25" s="24"/>
      <c r="R25" s="286"/>
      <c r="S25" s="287"/>
      <c r="T25" s="23" t="s">
        <v>9</v>
      </c>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377</v>
      </c>
      <c r="C36" s="11">
        <v>42746</v>
      </c>
      <c r="D36" s="12" t="str">
        <f>INDEX(ｶﾚﾝﾀﾞｰ!$C$5:$QQ$44,VLOOKUP(初期入力!$D$4,初期入力!$H$3:$J$18,3,0),A36)</f>
        <v>月</v>
      </c>
      <c r="E36" s="40"/>
      <c r="F36" s="23" t="s">
        <v>39</v>
      </c>
      <c r="G36" s="12"/>
      <c r="H36" s="297"/>
      <c r="I36" s="298"/>
      <c r="J36" s="14"/>
      <c r="K36" s="12"/>
      <c r="L36" s="32"/>
      <c r="M36" s="11">
        <f t="shared" ref="M36:O46" si="1">C36</f>
        <v>42746</v>
      </c>
      <c r="N36" s="12" t="str">
        <f t="shared" si="1"/>
        <v>月</v>
      </c>
      <c r="O36" s="39">
        <f>E36</f>
        <v>0</v>
      </c>
      <c r="P36" s="14" t="str">
        <f t="shared" ref="P36:P46" si="2">F36</f>
        <v>休</v>
      </c>
      <c r="Q36" s="24"/>
      <c r="R36" s="286"/>
      <c r="S36" s="287"/>
      <c r="T36" s="23" t="s">
        <v>39</v>
      </c>
      <c r="U36" s="24"/>
    </row>
    <row r="37" spans="1:21" ht="46.5" customHeight="1">
      <c r="A37">
        <v>378</v>
      </c>
      <c r="C37" s="11">
        <v>42747</v>
      </c>
      <c r="D37" s="12" t="str">
        <f>INDEX(ｶﾚﾝﾀﾞｰ!$C$5:$QQ$44,VLOOKUP(初期入力!$D$4,初期入力!$H$3:$J$18,3,0),A37)</f>
        <v>火</v>
      </c>
      <c r="E37" s="40"/>
      <c r="F37" s="23" t="s">
        <v>39</v>
      </c>
      <c r="G37" s="12"/>
      <c r="H37" s="297"/>
      <c r="I37" s="298"/>
      <c r="J37" s="14"/>
      <c r="K37" s="12"/>
      <c r="L37" s="32"/>
      <c r="M37" s="11">
        <f t="shared" si="1"/>
        <v>42747</v>
      </c>
      <c r="N37" s="12" t="str">
        <f t="shared" si="1"/>
        <v>火</v>
      </c>
      <c r="O37" s="39">
        <f t="shared" si="1"/>
        <v>0</v>
      </c>
      <c r="P37" s="14" t="str">
        <f t="shared" si="2"/>
        <v>休</v>
      </c>
      <c r="Q37" s="24"/>
      <c r="R37" s="286"/>
      <c r="S37" s="287"/>
      <c r="T37" s="23" t="s">
        <v>39</v>
      </c>
      <c r="U37" s="24"/>
    </row>
    <row r="38" spans="1:21" ht="46.5" customHeight="1">
      <c r="A38">
        <v>379</v>
      </c>
      <c r="C38" s="11">
        <v>42748</v>
      </c>
      <c r="D38" s="12" t="str">
        <f>INDEX(ｶﾚﾝﾀﾞｰ!$C$5:$QQ$44,VLOOKUP(初期入力!$D$4,初期入力!$H$3:$J$18,3,0),A38)</f>
        <v>水</v>
      </c>
      <c r="E38" s="40"/>
      <c r="F38" s="23" t="s">
        <v>9</v>
      </c>
      <c r="G38" s="10"/>
      <c r="H38" s="297"/>
      <c r="I38" s="298"/>
      <c r="J38" s="14"/>
      <c r="K38" s="12"/>
      <c r="L38" s="32"/>
      <c r="M38" s="11">
        <f t="shared" si="1"/>
        <v>42748</v>
      </c>
      <c r="N38" s="12" t="str">
        <f t="shared" si="1"/>
        <v>水</v>
      </c>
      <c r="O38" s="39">
        <f t="shared" si="1"/>
        <v>0</v>
      </c>
      <c r="P38" s="14" t="str">
        <f t="shared" si="2"/>
        <v>■</v>
      </c>
      <c r="Q38" s="24"/>
      <c r="R38" s="286"/>
      <c r="S38" s="287"/>
      <c r="T38" s="23" t="s">
        <v>9</v>
      </c>
      <c r="U38" s="24"/>
    </row>
    <row r="39" spans="1:21" ht="46.5" customHeight="1">
      <c r="A39">
        <v>380</v>
      </c>
      <c r="C39" s="11">
        <v>42749</v>
      </c>
      <c r="D39" s="12" t="str">
        <f>INDEX(ｶﾚﾝﾀﾞｰ!$C$5:$QQ$44,VLOOKUP(初期入力!$D$4,初期入力!$H$3:$J$18,3,0),A39)</f>
        <v>木</v>
      </c>
      <c r="E39" s="40"/>
      <c r="F39" s="23" t="s">
        <v>9</v>
      </c>
      <c r="G39" s="10"/>
      <c r="H39" s="297"/>
      <c r="I39" s="298"/>
      <c r="J39" s="14"/>
      <c r="K39" s="12"/>
      <c r="L39" s="32"/>
      <c r="M39" s="11">
        <f t="shared" si="1"/>
        <v>42749</v>
      </c>
      <c r="N39" s="12" t="str">
        <f t="shared" si="1"/>
        <v>木</v>
      </c>
      <c r="O39" s="39">
        <f t="shared" si="1"/>
        <v>0</v>
      </c>
      <c r="P39" s="14" t="str">
        <f t="shared" si="2"/>
        <v>■</v>
      </c>
      <c r="Q39" s="24"/>
      <c r="R39" s="286"/>
      <c r="S39" s="287"/>
      <c r="T39" s="23" t="s">
        <v>9</v>
      </c>
      <c r="U39" s="24"/>
    </row>
    <row r="40" spans="1:21" ht="46.5" customHeight="1">
      <c r="A40">
        <v>381</v>
      </c>
      <c r="C40" s="11">
        <v>42750</v>
      </c>
      <c r="D40" s="12" t="str">
        <f>INDEX(ｶﾚﾝﾀﾞｰ!$C$5:$QQ$44,VLOOKUP(初期入力!$D$4,初期入力!$H$3:$J$18,3,0),A40)</f>
        <v>金</v>
      </c>
      <c r="E40" s="40"/>
      <c r="F40" s="23" t="s">
        <v>9</v>
      </c>
      <c r="G40" s="12"/>
      <c r="H40" s="297"/>
      <c r="I40" s="298"/>
      <c r="J40" s="14"/>
      <c r="K40" s="12"/>
      <c r="L40" s="32"/>
      <c r="M40" s="11">
        <f t="shared" si="1"/>
        <v>42750</v>
      </c>
      <c r="N40" s="12" t="str">
        <f t="shared" si="1"/>
        <v>金</v>
      </c>
      <c r="O40" s="39">
        <f t="shared" si="1"/>
        <v>0</v>
      </c>
      <c r="P40" s="14" t="str">
        <f t="shared" si="2"/>
        <v>■</v>
      </c>
      <c r="Q40" s="24"/>
      <c r="R40" s="286"/>
      <c r="S40" s="287"/>
      <c r="T40" s="23" t="s">
        <v>9</v>
      </c>
      <c r="U40" s="24"/>
    </row>
    <row r="41" spans="1:21" ht="46.5" customHeight="1">
      <c r="A41">
        <v>382</v>
      </c>
      <c r="C41" s="11">
        <v>42751</v>
      </c>
      <c r="D41" s="12" t="str">
        <f>INDEX(ｶﾚﾝﾀﾞｰ!$C$5:$QQ$44,VLOOKUP(初期入力!$D$4,初期入力!$H$3:$J$18,3,0),A41)</f>
        <v>土</v>
      </c>
      <c r="E41" s="40"/>
      <c r="F41" s="23" t="s">
        <v>9</v>
      </c>
      <c r="G41" s="12"/>
      <c r="H41" s="297"/>
      <c r="I41" s="298"/>
      <c r="J41" s="14"/>
      <c r="K41" s="12"/>
      <c r="L41" s="32"/>
      <c r="M41" s="11">
        <f t="shared" si="1"/>
        <v>42751</v>
      </c>
      <c r="N41" s="12" t="str">
        <f t="shared" si="1"/>
        <v>土</v>
      </c>
      <c r="O41" s="39">
        <f t="shared" si="1"/>
        <v>0</v>
      </c>
      <c r="P41" s="14" t="str">
        <f t="shared" si="2"/>
        <v>■</v>
      </c>
      <c r="Q41" s="24"/>
      <c r="R41" s="286"/>
      <c r="S41" s="287"/>
      <c r="T41" s="23" t="s">
        <v>9</v>
      </c>
      <c r="U41" s="24"/>
    </row>
    <row r="42" spans="1:21" ht="46.5" customHeight="1">
      <c r="A42">
        <v>383</v>
      </c>
      <c r="C42" s="11">
        <v>42752</v>
      </c>
      <c r="D42" s="12" t="str">
        <f>INDEX(ｶﾚﾝﾀﾞｰ!$C$5:$QQ$44,VLOOKUP(初期入力!$D$4,初期入力!$H$3:$J$18,3,0),A42)</f>
        <v>日</v>
      </c>
      <c r="E42" s="40"/>
      <c r="F42" s="23" t="s">
        <v>9</v>
      </c>
      <c r="G42" s="12"/>
      <c r="H42" s="297"/>
      <c r="I42" s="298"/>
      <c r="J42" s="14"/>
      <c r="K42" s="12"/>
      <c r="L42" s="32"/>
      <c r="M42" s="11">
        <f t="shared" si="1"/>
        <v>42752</v>
      </c>
      <c r="N42" s="12" t="str">
        <f t="shared" si="1"/>
        <v>日</v>
      </c>
      <c r="O42" s="39">
        <f t="shared" si="1"/>
        <v>0</v>
      </c>
      <c r="P42" s="14" t="str">
        <f t="shared" si="2"/>
        <v>■</v>
      </c>
      <c r="Q42" s="24"/>
      <c r="R42" s="286"/>
      <c r="S42" s="287"/>
      <c r="T42" s="23" t="s">
        <v>9</v>
      </c>
      <c r="U42" s="24"/>
    </row>
    <row r="43" spans="1:21" ht="46.5" customHeight="1">
      <c r="A43">
        <v>384</v>
      </c>
      <c r="C43" s="11">
        <v>42753</v>
      </c>
      <c r="D43" s="12" t="str">
        <f>INDEX(ｶﾚﾝﾀﾞｰ!$C$5:$QQ$44,VLOOKUP(初期入力!$D$4,初期入力!$H$3:$J$18,3,0),A43)</f>
        <v>月</v>
      </c>
      <c r="E43" s="40"/>
      <c r="F43" s="23" t="s">
        <v>39</v>
      </c>
      <c r="G43" s="12"/>
      <c r="H43" s="297"/>
      <c r="I43" s="298"/>
      <c r="J43" s="14"/>
      <c r="K43" s="12"/>
      <c r="L43" s="32"/>
      <c r="M43" s="11">
        <f t="shared" si="1"/>
        <v>42753</v>
      </c>
      <c r="N43" s="12" t="str">
        <f t="shared" si="1"/>
        <v>月</v>
      </c>
      <c r="O43" s="39">
        <f t="shared" si="1"/>
        <v>0</v>
      </c>
      <c r="P43" s="14" t="str">
        <f t="shared" si="2"/>
        <v>休</v>
      </c>
      <c r="Q43" s="24"/>
      <c r="R43" s="286"/>
      <c r="S43" s="287"/>
      <c r="T43" s="23" t="s">
        <v>39</v>
      </c>
      <c r="U43" s="24"/>
    </row>
    <row r="44" spans="1:21" ht="46.5" customHeight="1">
      <c r="A44">
        <v>385</v>
      </c>
      <c r="C44" s="11">
        <v>42754</v>
      </c>
      <c r="D44" s="12" t="str">
        <f>INDEX(ｶﾚﾝﾀﾞｰ!$C$5:$QQ$44,VLOOKUP(初期入力!$D$4,初期入力!$H$3:$J$18,3,0),A44)</f>
        <v>火</v>
      </c>
      <c r="E44" s="40"/>
      <c r="F44" s="23" t="s">
        <v>39</v>
      </c>
      <c r="G44" s="12"/>
      <c r="H44" s="297"/>
      <c r="I44" s="298"/>
      <c r="J44" s="14"/>
      <c r="K44" s="12"/>
      <c r="L44" s="32"/>
      <c r="M44" s="11">
        <f t="shared" si="1"/>
        <v>42754</v>
      </c>
      <c r="N44" s="12" t="str">
        <f t="shared" si="1"/>
        <v>火</v>
      </c>
      <c r="O44" s="39">
        <f t="shared" si="1"/>
        <v>0</v>
      </c>
      <c r="P44" s="14" t="str">
        <f t="shared" si="2"/>
        <v>休</v>
      </c>
      <c r="Q44" s="24"/>
      <c r="R44" s="286"/>
      <c r="S44" s="287"/>
      <c r="T44" s="23" t="s">
        <v>9</v>
      </c>
      <c r="U44" s="24"/>
    </row>
    <row r="45" spans="1:21" ht="46.5" customHeight="1">
      <c r="A45">
        <v>386</v>
      </c>
      <c r="C45" s="11">
        <v>42755</v>
      </c>
      <c r="D45" s="12" t="str">
        <f>INDEX(ｶﾚﾝﾀﾞｰ!$C$5:$QQ$44,VLOOKUP(初期入力!$D$4,初期入力!$H$3:$J$18,3,0),A45)</f>
        <v>水</v>
      </c>
      <c r="E45" s="40"/>
      <c r="F45" s="23" t="s">
        <v>9</v>
      </c>
      <c r="G45" s="12"/>
      <c r="H45" s="297"/>
      <c r="I45" s="298"/>
      <c r="J45" s="14"/>
      <c r="K45" s="12"/>
      <c r="L45" s="32"/>
      <c r="M45" s="11">
        <f t="shared" si="1"/>
        <v>42755</v>
      </c>
      <c r="N45" s="12" t="str">
        <f t="shared" si="1"/>
        <v>水</v>
      </c>
      <c r="O45" s="39">
        <f t="shared" si="1"/>
        <v>0</v>
      </c>
      <c r="P45" s="14" t="str">
        <f t="shared" si="2"/>
        <v>■</v>
      </c>
      <c r="Q45" s="24"/>
      <c r="R45" s="286"/>
      <c r="S45" s="287"/>
      <c r="T45" s="23" t="s">
        <v>9</v>
      </c>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387</v>
      </c>
      <c r="C56" s="11">
        <v>42756</v>
      </c>
      <c r="D56" s="12" t="str">
        <f>INDEX(ｶﾚﾝﾀﾞｰ!$C$5:$QQ$44,VLOOKUP(初期入力!$D$4,初期入力!$H$3:$J$18,3,0),A56)</f>
        <v>木</v>
      </c>
      <c r="E56" s="40"/>
      <c r="F56" s="23"/>
      <c r="G56" s="12"/>
      <c r="H56" s="297"/>
      <c r="I56" s="298"/>
      <c r="J56" s="14"/>
      <c r="K56" s="12"/>
      <c r="L56" s="32"/>
      <c r="M56" s="11">
        <f t="shared" ref="M56:O66" si="3">C56</f>
        <v>42756</v>
      </c>
      <c r="N56" s="12" t="str">
        <f t="shared" si="3"/>
        <v>木</v>
      </c>
      <c r="O56" s="39">
        <f>E56</f>
        <v>0</v>
      </c>
      <c r="P56" s="14">
        <f t="shared" ref="P56:P66" si="4">F56</f>
        <v>0</v>
      </c>
      <c r="Q56" s="24"/>
      <c r="R56" s="286"/>
      <c r="S56" s="287"/>
      <c r="T56" s="23"/>
      <c r="U56" s="24"/>
    </row>
    <row r="57" spans="1:21" ht="46.5" customHeight="1">
      <c r="A57">
        <v>388</v>
      </c>
      <c r="C57" s="11">
        <v>42757</v>
      </c>
      <c r="D57" s="12" t="str">
        <f>INDEX(ｶﾚﾝﾀﾞｰ!$C$5:$QQ$44,VLOOKUP(初期入力!$D$4,初期入力!$H$3:$J$18,3,0),A57)</f>
        <v>金</v>
      </c>
      <c r="E57" s="40"/>
      <c r="F57" s="23"/>
      <c r="G57" s="12"/>
      <c r="H57" s="297"/>
      <c r="I57" s="298"/>
      <c r="J57" s="14"/>
      <c r="K57" s="12"/>
      <c r="L57" s="32"/>
      <c r="M57" s="11">
        <f t="shared" si="3"/>
        <v>42757</v>
      </c>
      <c r="N57" s="12" t="str">
        <f t="shared" si="3"/>
        <v>金</v>
      </c>
      <c r="O57" s="39">
        <f t="shared" si="3"/>
        <v>0</v>
      </c>
      <c r="P57" s="14">
        <f t="shared" si="4"/>
        <v>0</v>
      </c>
      <c r="Q57" s="24"/>
      <c r="R57" s="286"/>
      <c r="S57" s="287"/>
      <c r="T57" s="23"/>
      <c r="U57" s="24"/>
    </row>
    <row r="58" spans="1:21" ht="46.5" customHeight="1">
      <c r="A58">
        <v>389</v>
      </c>
      <c r="C58" s="11">
        <v>42758</v>
      </c>
      <c r="D58" s="12" t="str">
        <f>INDEX(ｶﾚﾝﾀﾞｰ!$C$5:$QQ$44,VLOOKUP(初期入力!$D$4,初期入力!$H$3:$J$18,3,0),A58)</f>
        <v>土</v>
      </c>
      <c r="E58" s="40"/>
      <c r="F58" s="23"/>
      <c r="G58" s="10"/>
      <c r="H58" s="297"/>
      <c r="I58" s="298"/>
      <c r="J58" s="14"/>
      <c r="K58" s="12"/>
      <c r="L58" s="32"/>
      <c r="M58" s="11">
        <f t="shared" si="3"/>
        <v>42758</v>
      </c>
      <c r="N58" s="12" t="str">
        <f t="shared" si="3"/>
        <v>土</v>
      </c>
      <c r="O58" s="39">
        <f t="shared" si="3"/>
        <v>0</v>
      </c>
      <c r="P58" s="14">
        <f t="shared" si="4"/>
        <v>0</v>
      </c>
      <c r="Q58" s="24"/>
      <c r="R58" s="286"/>
      <c r="S58" s="287"/>
      <c r="T58" s="23"/>
      <c r="U58" s="24"/>
    </row>
    <row r="59" spans="1:21" ht="46.5" customHeight="1">
      <c r="A59">
        <v>390</v>
      </c>
      <c r="C59" s="11">
        <v>42759</v>
      </c>
      <c r="D59" s="12" t="str">
        <f>INDEX(ｶﾚﾝﾀﾞｰ!$C$5:$QQ$44,VLOOKUP(初期入力!$D$4,初期入力!$H$3:$J$18,3,0),A59)</f>
        <v>日</v>
      </c>
      <c r="E59" s="40"/>
      <c r="F59" s="23"/>
      <c r="G59" s="10"/>
      <c r="H59" s="297"/>
      <c r="I59" s="298"/>
      <c r="J59" s="14"/>
      <c r="K59" s="12"/>
      <c r="L59" s="32"/>
      <c r="M59" s="11">
        <f t="shared" si="3"/>
        <v>42759</v>
      </c>
      <c r="N59" s="12" t="str">
        <f t="shared" si="3"/>
        <v>日</v>
      </c>
      <c r="O59" s="39">
        <f t="shared" si="3"/>
        <v>0</v>
      </c>
      <c r="P59" s="14">
        <f t="shared" si="4"/>
        <v>0</v>
      </c>
      <c r="Q59" s="24"/>
      <c r="R59" s="286"/>
      <c r="S59" s="287"/>
      <c r="T59" s="23"/>
      <c r="U59" s="24"/>
    </row>
    <row r="60" spans="1:21" ht="46.5" customHeight="1">
      <c r="A60">
        <v>391</v>
      </c>
      <c r="C60" s="11">
        <v>42760</v>
      </c>
      <c r="D60" s="12" t="str">
        <f>INDEX(ｶﾚﾝﾀﾞｰ!$C$5:$QQ$44,VLOOKUP(初期入力!$D$4,初期入力!$H$3:$J$18,3,0),A60)</f>
        <v>月</v>
      </c>
      <c r="E60" s="40"/>
      <c r="F60" s="23"/>
      <c r="G60" s="12"/>
      <c r="H60" s="297"/>
      <c r="I60" s="298"/>
      <c r="J60" s="14"/>
      <c r="K60" s="12"/>
      <c r="L60" s="32"/>
      <c r="M60" s="11">
        <f t="shared" si="3"/>
        <v>42760</v>
      </c>
      <c r="N60" s="12" t="str">
        <f t="shared" si="3"/>
        <v>月</v>
      </c>
      <c r="O60" s="39">
        <f t="shared" si="3"/>
        <v>0</v>
      </c>
      <c r="P60" s="14">
        <f t="shared" si="4"/>
        <v>0</v>
      </c>
      <c r="Q60" s="24"/>
      <c r="R60" s="286"/>
      <c r="S60" s="287"/>
      <c r="T60" s="23"/>
      <c r="U60" s="24"/>
    </row>
    <row r="61" spans="1:21" ht="46.5" customHeight="1">
      <c r="A61">
        <v>392</v>
      </c>
      <c r="C61" s="11">
        <v>42761</v>
      </c>
      <c r="D61" s="12" t="str">
        <f>INDEX(ｶﾚﾝﾀﾞｰ!$C$5:$QQ$44,VLOOKUP(初期入力!$D$4,初期入力!$H$3:$J$18,3,0),A61)</f>
        <v>火</v>
      </c>
      <c r="E61" s="40"/>
      <c r="F61" s="23"/>
      <c r="G61" s="12"/>
      <c r="H61" s="297"/>
      <c r="I61" s="298"/>
      <c r="J61" s="14"/>
      <c r="K61" s="12"/>
      <c r="L61" s="32"/>
      <c r="M61" s="11">
        <f t="shared" si="3"/>
        <v>42761</v>
      </c>
      <c r="N61" s="12" t="str">
        <f t="shared" si="3"/>
        <v>火</v>
      </c>
      <c r="O61" s="39">
        <f t="shared" si="3"/>
        <v>0</v>
      </c>
      <c r="P61" s="14">
        <f t="shared" si="4"/>
        <v>0</v>
      </c>
      <c r="Q61" s="24"/>
      <c r="R61" s="286"/>
      <c r="S61" s="287"/>
      <c r="T61" s="23"/>
      <c r="U61" s="24"/>
    </row>
    <row r="62" spans="1:21" ht="46.5" customHeight="1">
      <c r="A62">
        <v>393</v>
      </c>
      <c r="C62" s="11">
        <v>42762</v>
      </c>
      <c r="D62" s="12" t="str">
        <f>INDEX(ｶﾚﾝﾀﾞｰ!$C$5:$QQ$44,VLOOKUP(初期入力!$D$4,初期入力!$H$3:$J$18,3,0),A62)</f>
        <v>水</v>
      </c>
      <c r="E62" s="40"/>
      <c r="F62" s="23"/>
      <c r="G62" s="12"/>
      <c r="H62" s="297"/>
      <c r="I62" s="298"/>
      <c r="J62" s="14"/>
      <c r="K62" s="12"/>
      <c r="L62" s="32"/>
      <c r="M62" s="11">
        <f t="shared" si="3"/>
        <v>42762</v>
      </c>
      <c r="N62" s="12" t="str">
        <f t="shared" si="3"/>
        <v>水</v>
      </c>
      <c r="O62" s="39">
        <f t="shared" si="3"/>
        <v>0</v>
      </c>
      <c r="P62" s="14">
        <f t="shared" si="4"/>
        <v>0</v>
      </c>
      <c r="Q62" s="24"/>
      <c r="R62" s="286"/>
      <c r="S62" s="287"/>
      <c r="T62" s="23"/>
      <c r="U62" s="24"/>
    </row>
    <row r="63" spans="1:21" ht="46.5" customHeight="1">
      <c r="A63">
        <v>394</v>
      </c>
      <c r="C63" s="11">
        <v>42763</v>
      </c>
      <c r="D63" s="12" t="str">
        <f>INDEX(ｶﾚﾝﾀﾞｰ!$C$5:$QQ$44,VLOOKUP(初期入力!$D$4,初期入力!$H$3:$J$18,3,0),A63)</f>
        <v>木</v>
      </c>
      <c r="E63" s="40"/>
      <c r="F63" s="23"/>
      <c r="G63" s="12"/>
      <c r="H63" s="297"/>
      <c r="I63" s="298"/>
      <c r="J63" s="14"/>
      <c r="K63" s="12"/>
      <c r="L63" s="32"/>
      <c r="M63" s="11">
        <f t="shared" si="3"/>
        <v>42763</v>
      </c>
      <c r="N63" s="12" t="str">
        <f t="shared" si="3"/>
        <v>木</v>
      </c>
      <c r="O63" s="39">
        <f t="shared" si="3"/>
        <v>0</v>
      </c>
      <c r="P63" s="14">
        <f t="shared" si="4"/>
        <v>0</v>
      </c>
      <c r="Q63" s="24"/>
      <c r="R63" s="286"/>
      <c r="S63" s="287"/>
      <c r="T63" s="23"/>
      <c r="U63" s="24"/>
    </row>
    <row r="64" spans="1:21" ht="46.5" customHeight="1">
      <c r="A64">
        <v>395</v>
      </c>
      <c r="C64" s="11">
        <v>42764</v>
      </c>
      <c r="D64" s="12" t="str">
        <f>INDEX(ｶﾚﾝﾀﾞｰ!$C$5:$QQ$44,VLOOKUP(初期入力!$D$4,初期入力!$H$3:$J$18,3,0),A64)</f>
        <v>金</v>
      </c>
      <c r="E64" s="40"/>
      <c r="F64" s="23"/>
      <c r="G64" s="12"/>
      <c r="H64" s="297"/>
      <c r="I64" s="298"/>
      <c r="J64" s="14"/>
      <c r="K64" s="12"/>
      <c r="L64" s="32"/>
      <c r="M64" s="11">
        <f t="shared" si="3"/>
        <v>42764</v>
      </c>
      <c r="N64" s="12" t="str">
        <f t="shared" si="3"/>
        <v>金</v>
      </c>
      <c r="O64" s="39">
        <f t="shared" si="3"/>
        <v>0</v>
      </c>
      <c r="P64" s="14">
        <f t="shared" si="4"/>
        <v>0</v>
      </c>
      <c r="Q64" s="24"/>
      <c r="R64" s="286"/>
      <c r="S64" s="287"/>
      <c r="T64" s="23"/>
      <c r="U64" s="24"/>
    </row>
    <row r="65" spans="1:21" ht="46.5" customHeight="1">
      <c r="A65">
        <v>396</v>
      </c>
      <c r="C65" s="11">
        <v>42765</v>
      </c>
      <c r="D65" s="12" t="str">
        <f>INDEX(ｶﾚﾝﾀﾞｰ!$C$5:$QQ$44,VLOOKUP(初期入力!$D$4,初期入力!$H$3:$J$18,3,0),A65)</f>
        <v>土</v>
      </c>
      <c r="E65" s="40"/>
      <c r="F65" s="23"/>
      <c r="G65" s="12"/>
      <c r="H65" s="297"/>
      <c r="I65" s="298"/>
      <c r="J65" s="14"/>
      <c r="K65" s="12"/>
      <c r="L65" s="32"/>
      <c r="M65" s="11">
        <f t="shared" si="3"/>
        <v>42765</v>
      </c>
      <c r="N65" s="12" t="str">
        <f t="shared" si="3"/>
        <v>土</v>
      </c>
      <c r="O65" s="39">
        <f t="shared" si="3"/>
        <v>0</v>
      </c>
      <c r="P65" s="14">
        <f t="shared" si="4"/>
        <v>0</v>
      </c>
      <c r="Q65" s="24"/>
      <c r="R65" s="286"/>
      <c r="S65" s="287"/>
      <c r="T65" s="23"/>
      <c r="U65" s="24"/>
    </row>
    <row r="66" spans="1:21" ht="46.5" customHeight="1">
      <c r="A66">
        <v>397</v>
      </c>
      <c r="C66" s="11">
        <v>42766</v>
      </c>
      <c r="D66" s="12" t="str">
        <f>INDEX(ｶﾚﾝﾀﾞｰ!$C$5:$QQ$44,VLOOKUP(初期入力!$D$4,初期入力!$H$3:$J$18,3,0),A66)</f>
        <v>日</v>
      </c>
      <c r="E66" s="40"/>
      <c r="F66" s="23"/>
      <c r="G66" s="12"/>
      <c r="H66" s="297"/>
      <c r="I66" s="298"/>
      <c r="J66" s="14"/>
      <c r="K66" s="12"/>
      <c r="L66" s="32"/>
      <c r="M66" s="11">
        <f t="shared" si="3"/>
        <v>42766</v>
      </c>
      <c r="N66" s="12" t="str">
        <f t="shared" si="3"/>
        <v>日</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T56:T66 F16:F26 T16:T26 F36:F46 F56:F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43" activePane="bottomLeft" state="frozen"/>
      <selection activeCell="N17" sqref="N17"/>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70</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398</v>
      </c>
      <c r="C16" s="11">
        <v>42767</v>
      </c>
      <c r="D16" s="12" t="str">
        <f>INDEX(ｶﾚﾝﾀﾞｰ!$C$5:$QQ$44,VLOOKUP(初期入力!$D$4,初期入力!$H$3:$J$18,3,0),A16)</f>
        <v>月</v>
      </c>
      <c r="E16" s="40"/>
      <c r="F16" s="23"/>
      <c r="G16" s="12"/>
      <c r="H16" s="297"/>
      <c r="I16" s="298"/>
      <c r="J16" s="14"/>
      <c r="K16" s="12"/>
      <c r="L16" s="32"/>
      <c r="M16" s="11">
        <f>C16</f>
        <v>42767</v>
      </c>
      <c r="N16" s="12" t="str">
        <f>D16</f>
        <v>月</v>
      </c>
      <c r="O16" s="39">
        <f>E16</f>
        <v>0</v>
      </c>
      <c r="P16" s="14">
        <f>F16</f>
        <v>0</v>
      </c>
      <c r="Q16" s="24"/>
      <c r="R16" s="286"/>
      <c r="S16" s="287"/>
      <c r="T16" s="23"/>
      <c r="U16" s="24"/>
    </row>
    <row r="17" spans="1:21" ht="46.5" customHeight="1">
      <c r="A17">
        <v>399</v>
      </c>
      <c r="C17" s="11">
        <v>42768</v>
      </c>
      <c r="D17" s="12" t="str">
        <f>INDEX(ｶﾚﾝﾀﾞｰ!$C$5:$QQ$44,VLOOKUP(初期入力!$D$4,初期入力!$H$3:$J$18,3,0),A17)</f>
        <v>火</v>
      </c>
      <c r="E17" s="40"/>
      <c r="F17" s="23"/>
      <c r="G17" s="12"/>
      <c r="H17" s="297"/>
      <c r="I17" s="298"/>
      <c r="J17" s="14"/>
      <c r="K17" s="12"/>
      <c r="L17" s="32"/>
      <c r="M17" s="11">
        <f t="shared" ref="M17:P26" si="0">C17</f>
        <v>42768</v>
      </c>
      <c r="N17" s="12" t="str">
        <f t="shared" si="0"/>
        <v>火</v>
      </c>
      <c r="O17" s="39">
        <f t="shared" si="0"/>
        <v>0</v>
      </c>
      <c r="P17" s="14">
        <f t="shared" si="0"/>
        <v>0</v>
      </c>
      <c r="Q17" s="24"/>
      <c r="R17" s="286"/>
      <c r="S17" s="287"/>
      <c r="T17" s="23"/>
      <c r="U17" s="24"/>
    </row>
    <row r="18" spans="1:21" ht="46.5" customHeight="1">
      <c r="A18">
        <v>400</v>
      </c>
      <c r="C18" s="11">
        <v>42769</v>
      </c>
      <c r="D18" s="12" t="str">
        <f>INDEX(ｶﾚﾝﾀﾞｰ!$C$5:$QQ$44,VLOOKUP(初期入力!$D$4,初期入力!$H$3:$J$18,3,0),A18)</f>
        <v>水</v>
      </c>
      <c r="E18" s="40"/>
      <c r="F18" s="23"/>
      <c r="G18" s="10"/>
      <c r="H18" s="297"/>
      <c r="I18" s="298"/>
      <c r="J18" s="14"/>
      <c r="K18" s="12"/>
      <c r="L18" s="32"/>
      <c r="M18" s="11">
        <f t="shared" si="0"/>
        <v>42769</v>
      </c>
      <c r="N18" s="12" t="str">
        <f t="shared" si="0"/>
        <v>水</v>
      </c>
      <c r="O18" s="39">
        <f t="shared" si="0"/>
        <v>0</v>
      </c>
      <c r="P18" s="14">
        <f t="shared" si="0"/>
        <v>0</v>
      </c>
      <c r="Q18" s="24"/>
      <c r="R18" s="286"/>
      <c r="S18" s="287"/>
      <c r="T18" s="23"/>
      <c r="U18" s="24"/>
    </row>
    <row r="19" spans="1:21" ht="46.5" customHeight="1">
      <c r="A19">
        <v>401</v>
      </c>
      <c r="C19" s="11">
        <v>42770</v>
      </c>
      <c r="D19" s="12" t="str">
        <f>INDEX(ｶﾚﾝﾀﾞｰ!$C$5:$QQ$44,VLOOKUP(初期入力!$D$4,初期入力!$H$3:$J$18,3,0),A19)</f>
        <v>木</v>
      </c>
      <c r="E19" s="40"/>
      <c r="F19" s="23"/>
      <c r="G19" s="10"/>
      <c r="H19" s="297"/>
      <c r="I19" s="298"/>
      <c r="J19" s="14"/>
      <c r="K19" s="12"/>
      <c r="L19" s="32"/>
      <c r="M19" s="11">
        <f t="shared" si="0"/>
        <v>42770</v>
      </c>
      <c r="N19" s="12" t="str">
        <f t="shared" si="0"/>
        <v>木</v>
      </c>
      <c r="O19" s="39">
        <f t="shared" si="0"/>
        <v>0</v>
      </c>
      <c r="P19" s="14">
        <f t="shared" si="0"/>
        <v>0</v>
      </c>
      <c r="Q19" s="24"/>
      <c r="R19" s="286"/>
      <c r="S19" s="287"/>
      <c r="T19" s="23"/>
      <c r="U19" s="24"/>
    </row>
    <row r="20" spans="1:21" ht="46.5" customHeight="1">
      <c r="A20">
        <v>402</v>
      </c>
      <c r="C20" s="11">
        <v>42771</v>
      </c>
      <c r="D20" s="12" t="str">
        <f>INDEX(ｶﾚﾝﾀﾞｰ!$C$5:$QQ$44,VLOOKUP(初期入力!$D$4,初期入力!$H$3:$J$18,3,0),A20)</f>
        <v>金</v>
      </c>
      <c r="E20" s="40"/>
      <c r="F20" s="23"/>
      <c r="G20" s="12"/>
      <c r="H20" s="297"/>
      <c r="I20" s="298"/>
      <c r="J20" s="14"/>
      <c r="K20" s="12"/>
      <c r="L20" s="32"/>
      <c r="M20" s="11">
        <f t="shared" si="0"/>
        <v>42771</v>
      </c>
      <c r="N20" s="12" t="str">
        <f t="shared" si="0"/>
        <v>金</v>
      </c>
      <c r="O20" s="39">
        <f t="shared" si="0"/>
        <v>0</v>
      </c>
      <c r="P20" s="14">
        <f t="shared" si="0"/>
        <v>0</v>
      </c>
      <c r="Q20" s="24"/>
      <c r="R20" s="286"/>
      <c r="S20" s="287"/>
      <c r="T20" s="23"/>
      <c r="U20" s="24"/>
    </row>
    <row r="21" spans="1:21" ht="46.5" customHeight="1">
      <c r="A21">
        <v>403</v>
      </c>
      <c r="C21" s="11">
        <v>42772</v>
      </c>
      <c r="D21" s="12" t="str">
        <f>INDEX(ｶﾚﾝﾀﾞｰ!$C$5:$QQ$44,VLOOKUP(初期入力!$D$4,初期入力!$H$3:$J$18,3,0),A21)</f>
        <v>土</v>
      </c>
      <c r="E21" s="40"/>
      <c r="F21" s="23"/>
      <c r="G21" s="12"/>
      <c r="H21" s="297"/>
      <c r="I21" s="298"/>
      <c r="J21" s="14"/>
      <c r="K21" s="12"/>
      <c r="L21" s="32"/>
      <c r="M21" s="11">
        <f t="shared" si="0"/>
        <v>42772</v>
      </c>
      <c r="N21" s="12" t="str">
        <f t="shared" si="0"/>
        <v>土</v>
      </c>
      <c r="O21" s="39">
        <f t="shared" si="0"/>
        <v>0</v>
      </c>
      <c r="P21" s="14">
        <f t="shared" si="0"/>
        <v>0</v>
      </c>
      <c r="Q21" s="24"/>
      <c r="R21" s="286"/>
      <c r="S21" s="287"/>
      <c r="T21" s="23"/>
      <c r="U21" s="24"/>
    </row>
    <row r="22" spans="1:21" ht="46.5" customHeight="1">
      <c r="A22">
        <v>404</v>
      </c>
      <c r="C22" s="11">
        <v>42773</v>
      </c>
      <c r="D22" s="12" t="str">
        <f>INDEX(ｶﾚﾝﾀﾞｰ!$C$5:$QQ$44,VLOOKUP(初期入力!$D$4,初期入力!$H$3:$J$18,3,0),A22)</f>
        <v>日</v>
      </c>
      <c r="E22" s="40"/>
      <c r="F22" s="23"/>
      <c r="G22" s="12"/>
      <c r="H22" s="297"/>
      <c r="I22" s="298"/>
      <c r="J22" s="14"/>
      <c r="K22" s="12"/>
      <c r="L22" s="32"/>
      <c r="M22" s="11">
        <f t="shared" si="0"/>
        <v>42773</v>
      </c>
      <c r="N22" s="12" t="str">
        <f t="shared" si="0"/>
        <v>日</v>
      </c>
      <c r="O22" s="39">
        <f t="shared" si="0"/>
        <v>0</v>
      </c>
      <c r="P22" s="14">
        <f t="shared" si="0"/>
        <v>0</v>
      </c>
      <c r="Q22" s="24"/>
      <c r="R22" s="286"/>
      <c r="S22" s="287"/>
      <c r="T22" s="23"/>
      <c r="U22" s="24"/>
    </row>
    <row r="23" spans="1:21" ht="46.5" customHeight="1">
      <c r="A23">
        <v>405</v>
      </c>
      <c r="C23" s="11">
        <v>42774</v>
      </c>
      <c r="D23" s="12" t="str">
        <f>INDEX(ｶﾚﾝﾀﾞｰ!$C$5:$QQ$44,VLOOKUP(初期入力!$D$4,初期入力!$H$3:$J$18,3,0),A23)</f>
        <v>月</v>
      </c>
      <c r="E23" s="40"/>
      <c r="F23" s="23"/>
      <c r="G23" s="12"/>
      <c r="H23" s="297"/>
      <c r="I23" s="298"/>
      <c r="J23" s="14"/>
      <c r="K23" s="12"/>
      <c r="L23" s="32"/>
      <c r="M23" s="11">
        <f t="shared" si="0"/>
        <v>42774</v>
      </c>
      <c r="N23" s="12" t="str">
        <f t="shared" si="0"/>
        <v>月</v>
      </c>
      <c r="O23" s="39">
        <f t="shared" si="0"/>
        <v>0</v>
      </c>
      <c r="P23" s="14">
        <f t="shared" si="0"/>
        <v>0</v>
      </c>
      <c r="Q23" s="24"/>
      <c r="R23" s="286"/>
      <c r="S23" s="287"/>
      <c r="T23" s="23"/>
      <c r="U23" s="24"/>
    </row>
    <row r="24" spans="1:21" ht="46.5" customHeight="1">
      <c r="A24">
        <v>406</v>
      </c>
      <c r="C24" s="11">
        <v>42775</v>
      </c>
      <c r="D24" s="12" t="str">
        <f>INDEX(ｶﾚﾝﾀﾞｰ!$C$5:$QQ$44,VLOOKUP(初期入力!$D$4,初期入力!$H$3:$J$18,3,0),A24)</f>
        <v>火</v>
      </c>
      <c r="E24" s="40"/>
      <c r="F24" s="23"/>
      <c r="G24" s="12"/>
      <c r="H24" s="297"/>
      <c r="I24" s="298"/>
      <c r="J24" s="14"/>
      <c r="K24" s="12"/>
      <c r="L24" s="32"/>
      <c r="M24" s="11">
        <f t="shared" si="0"/>
        <v>42775</v>
      </c>
      <c r="N24" s="12" t="str">
        <f t="shared" si="0"/>
        <v>火</v>
      </c>
      <c r="O24" s="39">
        <f t="shared" si="0"/>
        <v>0</v>
      </c>
      <c r="P24" s="14">
        <f t="shared" si="0"/>
        <v>0</v>
      </c>
      <c r="Q24" s="24"/>
      <c r="R24" s="286"/>
      <c r="S24" s="287"/>
      <c r="T24" s="23"/>
      <c r="U24" s="24"/>
    </row>
    <row r="25" spans="1:21" ht="46.5" customHeight="1">
      <c r="A25">
        <v>407</v>
      </c>
      <c r="C25" s="11">
        <v>42776</v>
      </c>
      <c r="D25" s="12" t="str">
        <f>INDEX(ｶﾚﾝﾀﾞｰ!$C$5:$QQ$44,VLOOKUP(初期入力!$D$4,初期入力!$H$3:$J$18,3,0),A25)</f>
        <v>水</v>
      </c>
      <c r="E25" s="40"/>
      <c r="F25" s="23"/>
      <c r="G25" s="12"/>
      <c r="H25" s="297"/>
      <c r="I25" s="298"/>
      <c r="J25" s="14"/>
      <c r="K25" s="12"/>
      <c r="L25" s="32"/>
      <c r="M25" s="11">
        <f t="shared" si="0"/>
        <v>42776</v>
      </c>
      <c r="N25" s="12" t="str">
        <f t="shared" si="0"/>
        <v>水</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408</v>
      </c>
      <c r="C36" s="11">
        <v>42777</v>
      </c>
      <c r="D36" s="12" t="str">
        <f>INDEX(ｶﾚﾝﾀﾞｰ!$C$5:$QQ$44,VLOOKUP(初期入力!$D$4,初期入力!$H$3:$J$18,3,0),A36)</f>
        <v>木</v>
      </c>
      <c r="E36" s="40"/>
      <c r="F36" s="23"/>
      <c r="G36" s="12"/>
      <c r="H36" s="297"/>
      <c r="I36" s="298"/>
      <c r="J36" s="14"/>
      <c r="K36" s="12"/>
      <c r="L36" s="32"/>
      <c r="M36" s="11">
        <f t="shared" ref="M36:O46" si="1">C36</f>
        <v>42777</v>
      </c>
      <c r="N36" s="12" t="str">
        <f t="shared" si="1"/>
        <v>木</v>
      </c>
      <c r="O36" s="39">
        <f>E36</f>
        <v>0</v>
      </c>
      <c r="P36" s="14">
        <f t="shared" ref="P36:P46" si="2">F36</f>
        <v>0</v>
      </c>
      <c r="Q36" s="24"/>
      <c r="R36" s="286"/>
      <c r="S36" s="287"/>
      <c r="T36" s="23"/>
      <c r="U36" s="24"/>
    </row>
    <row r="37" spans="1:21" ht="46.5" customHeight="1">
      <c r="A37">
        <v>409</v>
      </c>
      <c r="C37" s="11">
        <v>42778</v>
      </c>
      <c r="D37" s="12" t="str">
        <f>INDEX(ｶﾚﾝﾀﾞｰ!$C$5:$QQ$44,VLOOKUP(初期入力!$D$4,初期入力!$H$3:$J$18,3,0),A37)</f>
        <v>金</v>
      </c>
      <c r="E37" s="40"/>
      <c r="F37" s="23"/>
      <c r="G37" s="12"/>
      <c r="H37" s="297"/>
      <c r="I37" s="298"/>
      <c r="J37" s="14"/>
      <c r="K37" s="12"/>
      <c r="L37" s="32"/>
      <c r="M37" s="11">
        <f t="shared" si="1"/>
        <v>42778</v>
      </c>
      <c r="N37" s="12" t="str">
        <f t="shared" si="1"/>
        <v>金</v>
      </c>
      <c r="O37" s="39">
        <f t="shared" si="1"/>
        <v>0</v>
      </c>
      <c r="P37" s="14">
        <f t="shared" si="2"/>
        <v>0</v>
      </c>
      <c r="Q37" s="24"/>
      <c r="R37" s="286"/>
      <c r="S37" s="287"/>
      <c r="T37" s="23"/>
      <c r="U37" s="24"/>
    </row>
    <row r="38" spans="1:21" ht="46.5" customHeight="1">
      <c r="A38">
        <v>410</v>
      </c>
      <c r="C38" s="11">
        <v>42779</v>
      </c>
      <c r="D38" s="12" t="str">
        <f>INDEX(ｶﾚﾝﾀﾞｰ!$C$5:$QQ$44,VLOOKUP(初期入力!$D$4,初期入力!$H$3:$J$18,3,0),A38)</f>
        <v>土</v>
      </c>
      <c r="E38" s="40"/>
      <c r="F38" s="23"/>
      <c r="G38" s="10"/>
      <c r="H38" s="297"/>
      <c r="I38" s="298"/>
      <c r="J38" s="14"/>
      <c r="K38" s="12"/>
      <c r="L38" s="32"/>
      <c r="M38" s="11">
        <f t="shared" si="1"/>
        <v>42779</v>
      </c>
      <c r="N38" s="12" t="str">
        <f t="shared" si="1"/>
        <v>土</v>
      </c>
      <c r="O38" s="39">
        <f t="shared" si="1"/>
        <v>0</v>
      </c>
      <c r="P38" s="14">
        <f t="shared" si="2"/>
        <v>0</v>
      </c>
      <c r="Q38" s="24"/>
      <c r="R38" s="286"/>
      <c r="S38" s="287"/>
      <c r="T38" s="23"/>
      <c r="U38" s="24"/>
    </row>
    <row r="39" spans="1:21" ht="46.5" customHeight="1">
      <c r="A39">
        <v>411</v>
      </c>
      <c r="C39" s="11">
        <v>42780</v>
      </c>
      <c r="D39" s="12" t="str">
        <f>INDEX(ｶﾚﾝﾀﾞｰ!$C$5:$QQ$44,VLOOKUP(初期入力!$D$4,初期入力!$H$3:$J$18,3,0),A39)</f>
        <v>日</v>
      </c>
      <c r="E39" s="40"/>
      <c r="F39" s="23"/>
      <c r="G39" s="10"/>
      <c r="H39" s="297"/>
      <c r="I39" s="298"/>
      <c r="J39" s="14"/>
      <c r="K39" s="12"/>
      <c r="L39" s="32"/>
      <c r="M39" s="11">
        <f t="shared" si="1"/>
        <v>42780</v>
      </c>
      <c r="N39" s="12" t="str">
        <f t="shared" si="1"/>
        <v>日</v>
      </c>
      <c r="O39" s="39">
        <f t="shared" si="1"/>
        <v>0</v>
      </c>
      <c r="P39" s="14">
        <f t="shared" si="2"/>
        <v>0</v>
      </c>
      <c r="Q39" s="24"/>
      <c r="R39" s="286"/>
      <c r="S39" s="287"/>
      <c r="T39" s="23"/>
      <c r="U39" s="24"/>
    </row>
    <row r="40" spans="1:21" ht="46.5" customHeight="1">
      <c r="A40">
        <v>412</v>
      </c>
      <c r="C40" s="11">
        <v>42781</v>
      </c>
      <c r="D40" s="12" t="str">
        <f>INDEX(ｶﾚﾝﾀﾞｰ!$C$5:$QQ$44,VLOOKUP(初期入力!$D$4,初期入力!$H$3:$J$18,3,0),A40)</f>
        <v>月</v>
      </c>
      <c r="E40" s="40"/>
      <c r="F40" s="23"/>
      <c r="G40" s="12"/>
      <c r="H40" s="297"/>
      <c r="I40" s="298"/>
      <c r="J40" s="14"/>
      <c r="K40" s="12"/>
      <c r="L40" s="32"/>
      <c r="M40" s="11">
        <f t="shared" si="1"/>
        <v>42781</v>
      </c>
      <c r="N40" s="12" t="str">
        <f t="shared" si="1"/>
        <v>月</v>
      </c>
      <c r="O40" s="39">
        <f t="shared" si="1"/>
        <v>0</v>
      </c>
      <c r="P40" s="14">
        <f t="shared" si="2"/>
        <v>0</v>
      </c>
      <c r="Q40" s="24"/>
      <c r="R40" s="286"/>
      <c r="S40" s="287"/>
      <c r="T40" s="23"/>
      <c r="U40" s="24"/>
    </row>
    <row r="41" spans="1:21" ht="46.5" customHeight="1">
      <c r="A41">
        <v>413</v>
      </c>
      <c r="C41" s="11">
        <v>42782</v>
      </c>
      <c r="D41" s="12" t="str">
        <f>INDEX(ｶﾚﾝﾀﾞｰ!$C$5:$QQ$44,VLOOKUP(初期入力!$D$4,初期入力!$H$3:$J$18,3,0),A41)</f>
        <v>火</v>
      </c>
      <c r="E41" s="40"/>
      <c r="F41" s="23"/>
      <c r="G41" s="12"/>
      <c r="H41" s="297"/>
      <c r="I41" s="298"/>
      <c r="J41" s="14"/>
      <c r="K41" s="12"/>
      <c r="L41" s="32"/>
      <c r="M41" s="11">
        <f t="shared" si="1"/>
        <v>42782</v>
      </c>
      <c r="N41" s="12" t="str">
        <f t="shared" si="1"/>
        <v>火</v>
      </c>
      <c r="O41" s="39">
        <f t="shared" si="1"/>
        <v>0</v>
      </c>
      <c r="P41" s="14">
        <f t="shared" si="2"/>
        <v>0</v>
      </c>
      <c r="Q41" s="24"/>
      <c r="R41" s="286"/>
      <c r="S41" s="287"/>
      <c r="T41" s="23"/>
      <c r="U41" s="24"/>
    </row>
    <row r="42" spans="1:21" ht="46.5" customHeight="1">
      <c r="A42">
        <v>414</v>
      </c>
      <c r="C42" s="11">
        <v>42783</v>
      </c>
      <c r="D42" s="12" t="str">
        <f>INDEX(ｶﾚﾝﾀﾞｰ!$C$5:$QQ$44,VLOOKUP(初期入力!$D$4,初期入力!$H$3:$J$18,3,0),A42)</f>
        <v>水</v>
      </c>
      <c r="E42" s="40"/>
      <c r="F42" s="23"/>
      <c r="G42" s="12"/>
      <c r="H42" s="297"/>
      <c r="I42" s="298"/>
      <c r="J42" s="14"/>
      <c r="K42" s="12"/>
      <c r="L42" s="32"/>
      <c r="M42" s="11">
        <f t="shared" si="1"/>
        <v>42783</v>
      </c>
      <c r="N42" s="12" t="str">
        <f t="shared" si="1"/>
        <v>水</v>
      </c>
      <c r="O42" s="39">
        <f t="shared" si="1"/>
        <v>0</v>
      </c>
      <c r="P42" s="14">
        <f t="shared" si="2"/>
        <v>0</v>
      </c>
      <c r="Q42" s="24"/>
      <c r="R42" s="286"/>
      <c r="S42" s="287"/>
      <c r="T42" s="23"/>
      <c r="U42" s="24"/>
    </row>
    <row r="43" spans="1:21" ht="46.5" customHeight="1">
      <c r="A43">
        <v>415</v>
      </c>
      <c r="C43" s="11">
        <v>42784</v>
      </c>
      <c r="D43" s="12" t="str">
        <f>INDEX(ｶﾚﾝﾀﾞｰ!$C$5:$QQ$44,VLOOKUP(初期入力!$D$4,初期入力!$H$3:$J$18,3,0),A43)</f>
        <v>木</v>
      </c>
      <c r="E43" s="40"/>
      <c r="F43" s="23"/>
      <c r="G43" s="12"/>
      <c r="H43" s="297"/>
      <c r="I43" s="298"/>
      <c r="J43" s="14"/>
      <c r="K43" s="12"/>
      <c r="L43" s="32"/>
      <c r="M43" s="11">
        <f t="shared" si="1"/>
        <v>42784</v>
      </c>
      <c r="N43" s="12" t="str">
        <f t="shared" si="1"/>
        <v>木</v>
      </c>
      <c r="O43" s="39">
        <f t="shared" si="1"/>
        <v>0</v>
      </c>
      <c r="P43" s="14">
        <f t="shared" si="2"/>
        <v>0</v>
      </c>
      <c r="Q43" s="24"/>
      <c r="R43" s="286"/>
      <c r="S43" s="287"/>
      <c r="T43" s="23"/>
      <c r="U43" s="24"/>
    </row>
    <row r="44" spans="1:21" ht="46.5" customHeight="1">
      <c r="A44">
        <v>416</v>
      </c>
      <c r="C44" s="11">
        <v>42785</v>
      </c>
      <c r="D44" s="12" t="str">
        <f>INDEX(ｶﾚﾝﾀﾞｰ!$C$5:$QQ$44,VLOOKUP(初期入力!$D$4,初期入力!$H$3:$J$18,3,0),A44)</f>
        <v>金</v>
      </c>
      <c r="E44" s="40"/>
      <c r="F44" s="23"/>
      <c r="G44" s="12"/>
      <c r="H44" s="297"/>
      <c r="I44" s="298"/>
      <c r="J44" s="14"/>
      <c r="K44" s="12"/>
      <c r="L44" s="32"/>
      <c r="M44" s="11">
        <f t="shared" si="1"/>
        <v>42785</v>
      </c>
      <c r="N44" s="12" t="str">
        <f t="shared" si="1"/>
        <v>金</v>
      </c>
      <c r="O44" s="39">
        <f t="shared" si="1"/>
        <v>0</v>
      </c>
      <c r="P44" s="14">
        <f t="shared" si="2"/>
        <v>0</v>
      </c>
      <c r="Q44" s="24"/>
      <c r="R44" s="286"/>
      <c r="S44" s="287"/>
      <c r="T44" s="23"/>
      <c r="U44" s="24"/>
    </row>
    <row r="45" spans="1:21" ht="46.5" customHeight="1">
      <c r="A45">
        <v>417</v>
      </c>
      <c r="C45" s="11">
        <v>42786</v>
      </c>
      <c r="D45" s="12" t="str">
        <f>INDEX(ｶﾚﾝﾀﾞｰ!$C$5:$QQ$44,VLOOKUP(初期入力!$D$4,初期入力!$H$3:$J$18,3,0),A45)</f>
        <v>土</v>
      </c>
      <c r="E45" s="40"/>
      <c r="F45" s="23"/>
      <c r="G45" s="12"/>
      <c r="H45" s="297"/>
      <c r="I45" s="298"/>
      <c r="J45" s="14"/>
      <c r="K45" s="12"/>
      <c r="L45" s="32"/>
      <c r="M45" s="11">
        <f t="shared" si="1"/>
        <v>42786</v>
      </c>
      <c r="N45" s="12" t="str">
        <f t="shared" si="1"/>
        <v>土</v>
      </c>
      <c r="O45" s="39">
        <f t="shared" si="1"/>
        <v>0</v>
      </c>
      <c r="P45" s="14">
        <f t="shared" si="2"/>
        <v>0</v>
      </c>
      <c r="Q45" s="24"/>
      <c r="R45" s="286"/>
      <c r="S45" s="287"/>
      <c r="T45" s="23"/>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418</v>
      </c>
      <c r="C56" s="11">
        <v>42787</v>
      </c>
      <c r="D56" s="12" t="str">
        <f>INDEX(ｶﾚﾝﾀﾞｰ!$C$5:$QQ$44,VLOOKUP(初期入力!$D$4,初期入力!$H$3:$J$18,3,0),A56)</f>
        <v>日</v>
      </c>
      <c r="E56" s="40"/>
      <c r="F56" s="23"/>
      <c r="G56" s="12"/>
      <c r="H56" s="297"/>
      <c r="I56" s="298"/>
      <c r="J56" s="14"/>
      <c r="K56" s="12"/>
      <c r="L56" s="32"/>
      <c r="M56" s="11">
        <f t="shared" ref="M56:O66" si="3">C56</f>
        <v>42787</v>
      </c>
      <c r="N56" s="12" t="str">
        <f t="shared" si="3"/>
        <v>日</v>
      </c>
      <c r="O56" s="39">
        <f>E56</f>
        <v>0</v>
      </c>
      <c r="P56" s="14">
        <f t="shared" ref="P56:P66" si="4">F56</f>
        <v>0</v>
      </c>
      <c r="Q56" s="24"/>
      <c r="R56" s="286"/>
      <c r="S56" s="287"/>
      <c r="T56" s="23"/>
      <c r="U56" s="24"/>
    </row>
    <row r="57" spans="1:21" ht="46.5" customHeight="1">
      <c r="A57">
        <v>419</v>
      </c>
      <c r="C57" s="11">
        <v>42788</v>
      </c>
      <c r="D57" s="12" t="str">
        <f>INDEX(ｶﾚﾝﾀﾞｰ!$C$5:$QQ$44,VLOOKUP(初期入力!$D$4,初期入力!$H$3:$J$18,3,0),A57)</f>
        <v>月</v>
      </c>
      <c r="E57" s="40"/>
      <c r="F57" s="23"/>
      <c r="G57" s="12"/>
      <c r="H57" s="297"/>
      <c r="I57" s="298"/>
      <c r="J57" s="14"/>
      <c r="K57" s="12"/>
      <c r="L57" s="32"/>
      <c r="M57" s="11">
        <f t="shared" si="3"/>
        <v>42788</v>
      </c>
      <c r="N57" s="12" t="str">
        <f t="shared" si="3"/>
        <v>月</v>
      </c>
      <c r="O57" s="39">
        <f t="shared" si="3"/>
        <v>0</v>
      </c>
      <c r="P57" s="14">
        <f t="shared" si="4"/>
        <v>0</v>
      </c>
      <c r="Q57" s="24"/>
      <c r="R57" s="286"/>
      <c r="S57" s="287"/>
      <c r="T57" s="23"/>
      <c r="U57" s="24"/>
    </row>
    <row r="58" spans="1:21" ht="46.5" customHeight="1">
      <c r="A58">
        <v>420</v>
      </c>
      <c r="C58" s="11">
        <v>42789</v>
      </c>
      <c r="D58" s="12" t="str">
        <f>INDEX(ｶﾚﾝﾀﾞｰ!$C$5:$QQ$44,VLOOKUP(初期入力!$D$4,初期入力!$H$3:$J$18,3,0),A58)</f>
        <v>火</v>
      </c>
      <c r="E58" s="40"/>
      <c r="F58" s="23"/>
      <c r="G58" s="10"/>
      <c r="H58" s="297"/>
      <c r="I58" s="298"/>
      <c r="J58" s="14"/>
      <c r="K58" s="12"/>
      <c r="L58" s="32"/>
      <c r="M58" s="11">
        <f t="shared" si="3"/>
        <v>42789</v>
      </c>
      <c r="N58" s="12" t="str">
        <f t="shared" si="3"/>
        <v>火</v>
      </c>
      <c r="O58" s="39">
        <f t="shared" si="3"/>
        <v>0</v>
      </c>
      <c r="P58" s="14">
        <f t="shared" si="4"/>
        <v>0</v>
      </c>
      <c r="Q58" s="24"/>
      <c r="R58" s="286"/>
      <c r="S58" s="287"/>
      <c r="T58" s="23"/>
      <c r="U58" s="24"/>
    </row>
    <row r="59" spans="1:21" ht="46.5" customHeight="1">
      <c r="A59">
        <v>421</v>
      </c>
      <c r="C59" s="11">
        <v>42790</v>
      </c>
      <c r="D59" s="12" t="str">
        <f>INDEX(ｶﾚﾝﾀﾞｰ!$C$5:$QQ$44,VLOOKUP(初期入力!$D$4,初期入力!$H$3:$J$18,3,0),A59)</f>
        <v>水</v>
      </c>
      <c r="E59" s="40"/>
      <c r="F59" s="23"/>
      <c r="G59" s="10"/>
      <c r="H59" s="297"/>
      <c r="I59" s="298"/>
      <c r="J59" s="14"/>
      <c r="K59" s="12"/>
      <c r="L59" s="32"/>
      <c r="M59" s="11">
        <f t="shared" si="3"/>
        <v>42790</v>
      </c>
      <c r="N59" s="12" t="str">
        <f t="shared" si="3"/>
        <v>水</v>
      </c>
      <c r="O59" s="39">
        <f t="shared" si="3"/>
        <v>0</v>
      </c>
      <c r="P59" s="14">
        <f t="shared" si="4"/>
        <v>0</v>
      </c>
      <c r="Q59" s="24"/>
      <c r="R59" s="286"/>
      <c r="S59" s="287"/>
      <c r="T59" s="23"/>
      <c r="U59" s="24"/>
    </row>
    <row r="60" spans="1:21" ht="46.5" customHeight="1">
      <c r="A60">
        <v>422</v>
      </c>
      <c r="C60" s="11">
        <v>42791</v>
      </c>
      <c r="D60" s="12" t="str">
        <f>INDEX(ｶﾚﾝﾀﾞｰ!$C$5:$QQ$44,VLOOKUP(初期入力!$D$4,初期入力!$H$3:$J$18,3,0),A60)</f>
        <v>木</v>
      </c>
      <c r="E60" s="40"/>
      <c r="F60" s="23"/>
      <c r="G60" s="12"/>
      <c r="H60" s="297"/>
      <c r="I60" s="298"/>
      <c r="J60" s="14"/>
      <c r="K60" s="12"/>
      <c r="L60" s="32"/>
      <c r="M60" s="11">
        <f t="shared" si="3"/>
        <v>42791</v>
      </c>
      <c r="N60" s="12" t="str">
        <f t="shared" si="3"/>
        <v>木</v>
      </c>
      <c r="O60" s="39">
        <f t="shared" si="3"/>
        <v>0</v>
      </c>
      <c r="P60" s="14">
        <f t="shared" si="4"/>
        <v>0</v>
      </c>
      <c r="Q60" s="24"/>
      <c r="R60" s="286"/>
      <c r="S60" s="287"/>
      <c r="T60" s="23"/>
      <c r="U60" s="24"/>
    </row>
    <row r="61" spans="1:21" ht="46.5" customHeight="1">
      <c r="A61">
        <v>423</v>
      </c>
      <c r="C61" s="11">
        <v>42792</v>
      </c>
      <c r="D61" s="12" t="str">
        <f>INDEX(ｶﾚﾝﾀﾞｰ!$C$5:$QQ$44,VLOOKUP(初期入力!$D$4,初期入力!$H$3:$J$18,3,0),A61)</f>
        <v>金</v>
      </c>
      <c r="E61" s="40"/>
      <c r="F61" s="23"/>
      <c r="G61" s="12"/>
      <c r="H61" s="297"/>
      <c r="I61" s="298"/>
      <c r="J61" s="14"/>
      <c r="K61" s="12"/>
      <c r="L61" s="32"/>
      <c r="M61" s="11">
        <f t="shared" si="3"/>
        <v>42792</v>
      </c>
      <c r="N61" s="12" t="str">
        <f t="shared" si="3"/>
        <v>金</v>
      </c>
      <c r="O61" s="39">
        <f t="shared" si="3"/>
        <v>0</v>
      </c>
      <c r="P61" s="14">
        <f t="shared" si="4"/>
        <v>0</v>
      </c>
      <c r="Q61" s="24"/>
      <c r="R61" s="286"/>
      <c r="S61" s="287"/>
      <c r="T61" s="23"/>
      <c r="U61" s="24"/>
    </row>
    <row r="62" spans="1:21" ht="46.5" customHeight="1">
      <c r="A62">
        <v>424</v>
      </c>
      <c r="C62" s="11">
        <v>42793</v>
      </c>
      <c r="D62" s="12" t="str">
        <f>INDEX(ｶﾚﾝﾀﾞｰ!$C$5:$QQ$44,VLOOKUP(初期入力!$D$4,初期入力!$H$3:$J$18,3,0),A62)</f>
        <v>土</v>
      </c>
      <c r="E62" s="40"/>
      <c r="F62" s="23"/>
      <c r="G62" s="12"/>
      <c r="H62" s="297"/>
      <c r="I62" s="298"/>
      <c r="J62" s="14"/>
      <c r="K62" s="12"/>
      <c r="L62" s="32"/>
      <c r="M62" s="11">
        <f t="shared" si="3"/>
        <v>42793</v>
      </c>
      <c r="N62" s="12" t="str">
        <f t="shared" si="3"/>
        <v>土</v>
      </c>
      <c r="O62" s="39">
        <f t="shared" si="3"/>
        <v>0</v>
      </c>
      <c r="P62" s="14">
        <f t="shared" si="4"/>
        <v>0</v>
      </c>
      <c r="Q62" s="24"/>
      <c r="R62" s="286"/>
      <c r="S62" s="287"/>
      <c r="T62" s="23"/>
      <c r="U62" s="24"/>
    </row>
    <row r="63" spans="1:21" ht="46.5" customHeight="1">
      <c r="A63">
        <v>425</v>
      </c>
      <c r="C63" s="11">
        <v>42794</v>
      </c>
      <c r="D63" s="12" t="str">
        <f>INDEX(ｶﾚﾝﾀﾞｰ!$C$5:$QQ$44,VLOOKUP(初期入力!$D$4,初期入力!$H$3:$J$18,3,0),A63)</f>
        <v>日</v>
      </c>
      <c r="E63" s="40"/>
      <c r="F63" s="23"/>
      <c r="G63" s="12"/>
      <c r="H63" s="297"/>
      <c r="I63" s="298"/>
      <c r="J63" s="14"/>
      <c r="K63" s="12"/>
      <c r="L63" s="32"/>
      <c r="M63" s="11">
        <f t="shared" si="3"/>
        <v>42794</v>
      </c>
      <c r="N63" s="12" t="str">
        <f t="shared" si="3"/>
        <v>日</v>
      </c>
      <c r="O63" s="39">
        <f t="shared" si="3"/>
        <v>0</v>
      </c>
      <c r="P63" s="14">
        <f t="shared" si="4"/>
        <v>0</v>
      </c>
      <c r="Q63" s="24"/>
      <c r="R63" s="286"/>
      <c r="S63" s="287"/>
      <c r="T63" s="23"/>
      <c r="U63" s="24"/>
    </row>
    <row r="64" spans="1:21" ht="46.5" customHeight="1">
      <c r="A64">
        <v>426</v>
      </c>
      <c r="C64" s="11" t="str">
        <f>IF(D64=0,"","2月29日")</f>
        <v/>
      </c>
      <c r="D64" s="12">
        <f>INDEX(ｶﾚﾝﾀﾞｰ!$C$5:$QQ$44,VLOOKUP(初期入力!$D$4,初期入力!$H$3:$J$18,3,0),A64)</f>
        <v>0</v>
      </c>
      <c r="E64" s="40"/>
      <c r="F64" s="23"/>
      <c r="G64" s="12"/>
      <c r="H64" s="297"/>
      <c r="I64" s="298"/>
      <c r="J64" s="14"/>
      <c r="K64" s="12"/>
      <c r="L64" s="32"/>
      <c r="M64" s="11" t="str">
        <f t="shared" si="3"/>
        <v/>
      </c>
      <c r="N64" s="12">
        <f t="shared" si="3"/>
        <v>0</v>
      </c>
      <c r="O64" s="39">
        <f t="shared" si="3"/>
        <v>0</v>
      </c>
      <c r="P64" s="14">
        <f t="shared" si="4"/>
        <v>0</v>
      </c>
      <c r="Q64" s="24"/>
      <c r="R64" s="286"/>
      <c r="S64" s="287"/>
      <c r="T64" s="23"/>
      <c r="U64" s="24"/>
    </row>
    <row r="65" spans="3:21" ht="46.5" customHeight="1">
      <c r="C65" s="11"/>
      <c r="D65" s="12"/>
      <c r="E65" s="40"/>
      <c r="F65" s="23"/>
      <c r="G65" s="12"/>
      <c r="H65" s="297"/>
      <c r="I65" s="298"/>
      <c r="J65" s="14"/>
      <c r="K65" s="12"/>
      <c r="L65" s="32"/>
      <c r="M65" s="11">
        <f t="shared" si="3"/>
        <v>0</v>
      </c>
      <c r="N65" s="12">
        <f t="shared" si="3"/>
        <v>0</v>
      </c>
      <c r="O65" s="39">
        <f t="shared" si="3"/>
        <v>0</v>
      </c>
      <c r="P65" s="14">
        <f t="shared" si="4"/>
        <v>0</v>
      </c>
      <c r="Q65" s="24"/>
      <c r="R65" s="286"/>
      <c r="S65" s="287"/>
      <c r="T65" s="23"/>
      <c r="U65" s="24"/>
    </row>
    <row r="66" spans="3:21" ht="46.5" customHeight="1">
      <c r="C66" s="11"/>
      <c r="D66" s="12"/>
      <c r="E66" s="40"/>
      <c r="F66" s="23"/>
      <c r="G66" s="12"/>
      <c r="H66" s="297"/>
      <c r="I66" s="298"/>
      <c r="J66" s="14"/>
      <c r="K66" s="12"/>
      <c r="L66" s="32"/>
      <c r="M66" s="11">
        <f t="shared" si="3"/>
        <v>0</v>
      </c>
      <c r="N66" s="12">
        <f t="shared" si="3"/>
        <v>0</v>
      </c>
      <c r="O66" s="39">
        <f t="shared" si="3"/>
        <v>0</v>
      </c>
      <c r="P66" s="14">
        <f t="shared" si="4"/>
        <v>0</v>
      </c>
      <c r="Q66" s="24"/>
      <c r="R66" s="286"/>
      <c r="S66" s="287"/>
      <c r="T66" s="23"/>
      <c r="U66" s="24"/>
    </row>
    <row r="67" spans="3:21" ht="25.5" customHeight="1">
      <c r="C67" s="44" t="s">
        <v>46</v>
      </c>
      <c r="D67" s="44"/>
      <c r="E67" s="44"/>
      <c r="F67" s="44"/>
      <c r="G67" s="44"/>
      <c r="H67" s="44"/>
      <c r="I67" s="44"/>
      <c r="J67" s="44"/>
      <c r="K67" s="44"/>
      <c r="L67" s="44"/>
      <c r="M67" s="44" t="s">
        <v>46</v>
      </c>
      <c r="N67" s="44"/>
      <c r="O67" s="44"/>
      <c r="P67" s="44"/>
      <c r="Q67" s="44"/>
      <c r="R67" s="44"/>
      <c r="S67" s="44"/>
      <c r="T67" s="44"/>
      <c r="U67" s="44"/>
    </row>
    <row r="68" spans="3:21">
      <c r="C68" s="13"/>
      <c r="M68" s="13"/>
    </row>
    <row r="69" spans="3:21" ht="14.25">
      <c r="C69" s="8" t="s">
        <v>22</v>
      </c>
      <c r="M69" s="8" t="s">
        <v>22</v>
      </c>
    </row>
    <row r="70" spans="3:21" ht="22.5" customHeight="1">
      <c r="C70" s="30"/>
      <c r="D70" s="28"/>
      <c r="E70" s="28"/>
      <c r="F70" s="28"/>
      <c r="G70" s="28"/>
      <c r="H70" s="28"/>
      <c r="I70" s="28"/>
      <c r="J70" s="28"/>
      <c r="K70" s="28"/>
      <c r="L70" s="33"/>
      <c r="M70" s="30"/>
      <c r="N70" s="28"/>
      <c r="O70" s="28"/>
      <c r="P70" s="28"/>
      <c r="Q70" s="28"/>
      <c r="R70" s="28"/>
      <c r="S70" s="28"/>
      <c r="T70" s="28"/>
      <c r="U70" s="28"/>
    </row>
    <row r="71" spans="3:21" ht="22.5" customHeight="1">
      <c r="C71" s="31"/>
      <c r="D71" s="29"/>
      <c r="E71" s="29"/>
      <c r="F71" s="29"/>
      <c r="G71" s="29"/>
      <c r="H71" s="29"/>
      <c r="I71" s="29"/>
      <c r="J71" s="29"/>
      <c r="K71" s="29"/>
      <c r="L71" s="33"/>
      <c r="M71" s="31"/>
      <c r="N71" s="29"/>
      <c r="O71" s="29"/>
      <c r="P71" s="29"/>
      <c r="Q71" s="29"/>
      <c r="R71" s="29"/>
      <c r="S71" s="29"/>
      <c r="T71" s="29"/>
      <c r="U71" s="29"/>
    </row>
    <row r="72" spans="3:21" ht="22.5" customHeight="1">
      <c r="C72" s="31"/>
      <c r="D72" s="29"/>
      <c r="E72" s="29"/>
      <c r="F72" s="29"/>
      <c r="G72" s="29"/>
      <c r="H72" s="29"/>
      <c r="I72" s="29"/>
      <c r="J72" s="29"/>
      <c r="K72" s="29"/>
      <c r="L72" s="33"/>
      <c r="M72" s="31"/>
      <c r="N72" s="29"/>
      <c r="O72" s="29"/>
      <c r="P72" s="29"/>
      <c r="Q72" s="29"/>
      <c r="R72" s="29"/>
      <c r="S72" s="29"/>
      <c r="T72" s="29"/>
      <c r="U72" s="29"/>
    </row>
    <row r="73" spans="3:21" ht="22.5" customHeight="1">
      <c r="C73" s="31"/>
      <c r="D73" s="29"/>
      <c r="E73" s="29"/>
      <c r="F73" s="29"/>
      <c r="G73" s="29"/>
      <c r="H73" s="29"/>
      <c r="I73" s="29"/>
      <c r="J73" s="29"/>
      <c r="K73" s="29"/>
      <c r="L73" s="33"/>
      <c r="M73" s="31"/>
      <c r="N73" s="29"/>
      <c r="O73" s="29"/>
      <c r="P73" s="29"/>
      <c r="Q73" s="29"/>
      <c r="R73" s="29"/>
      <c r="S73" s="29"/>
      <c r="T73" s="29"/>
      <c r="U73" s="29"/>
    </row>
    <row r="74" spans="3:21" ht="11.25" customHeight="1">
      <c r="C74" s="34"/>
      <c r="D74" s="33"/>
      <c r="E74" s="33"/>
      <c r="F74" s="33"/>
      <c r="G74" s="33"/>
      <c r="H74" s="33"/>
      <c r="I74" s="33"/>
      <c r="J74" s="33"/>
      <c r="K74" s="33"/>
      <c r="L74" s="33"/>
      <c r="M74" s="34"/>
      <c r="N74" s="33"/>
      <c r="O74" s="33"/>
      <c r="P74" s="33"/>
      <c r="Q74" s="33"/>
      <c r="R74" s="33"/>
      <c r="S74" s="33"/>
      <c r="T74" s="33"/>
      <c r="U74" s="33"/>
    </row>
    <row r="75" spans="3: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T36:T46 F36:F46 T16:T26 F56:F66 T56:T6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N17" sqref="N17"/>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3" t="s">
        <v>27</v>
      </c>
      <c r="D4" s="293"/>
      <c r="E4" s="293"/>
      <c r="F4" s="293"/>
      <c r="G4" s="293"/>
      <c r="H4" s="293"/>
      <c r="I4" s="293"/>
      <c r="J4" s="293"/>
      <c r="K4" s="293"/>
      <c r="L4" s="5"/>
      <c r="M4" s="293" t="s">
        <v>28</v>
      </c>
      <c r="N4" s="293"/>
      <c r="O4" s="293"/>
      <c r="P4" s="293"/>
      <c r="Q4" s="293"/>
      <c r="R4" s="293"/>
      <c r="S4" s="293"/>
      <c r="T4" s="293"/>
      <c r="U4" s="293"/>
      <c r="V4" s="5"/>
      <c r="W4" s="5"/>
    </row>
    <row r="5" spans="1:24">
      <c r="C5" s="6"/>
      <c r="M5" s="6"/>
      <c r="X5" s="3"/>
    </row>
    <row r="6" spans="1:24">
      <c r="C6" s="6"/>
      <c r="I6" s="294" t="e">
        <f>初期入力!#REF!</f>
        <v>#REF!</v>
      </c>
      <c r="J6" s="294"/>
      <c r="K6" s="294"/>
      <c r="M6" s="6"/>
      <c r="S6" s="294" t="e">
        <f>初期入力!#REF!</f>
        <v>#REF!</v>
      </c>
      <c r="T6" s="294"/>
      <c r="U6" s="294"/>
      <c r="X6" s="2" t="s">
        <v>10</v>
      </c>
    </row>
    <row r="7" spans="1:24" ht="13.5" customHeight="1">
      <c r="C7" s="4"/>
      <c r="D7" s="294" t="str">
        <f>初期入力!$D$5</f>
        <v>●●工事</v>
      </c>
      <c r="E7" s="294"/>
      <c r="F7" s="294"/>
      <c r="I7" s="294"/>
      <c r="J7" s="294"/>
      <c r="K7" s="294"/>
      <c r="M7" s="4"/>
      <c r="N7" s="294" t="str">
        <f>初期入力!$D$5</f>
        <v>●●工事</v>
      </c>
      <c r="O7" s="294"/>
      <c r="P7" s="294"/>
      <c r="S7" s="294"/>
      <c r="T7" s="294"/>
      <c r="U7" s="294"/>
      <c r="X7" s="2" t="s">
        <v>29</v>
      </c>
    </row>
    <row r="8" spans="1:24" ht="14.25">
      <c r="C8" s="8" t="s">
        <v>23</v>
      </c>
      <c r="D8" s="295"/>
      <c r="E8" s="295"/>
      <c r="F8" s="295"/>
      <c r="H8" s="9" t="s">
        <v>24</v>
      </c>
      <c r="I8" s="295"/>
      <c r="J8" s="295"/>
      <c r="K8" s="295"/>
      <c r="L8" s="27"/>
      <c r="M8" s="8" t="s">
        <v>23</v>
      </c>
      <c r="N8" s="295"/>
      <c r="O8" s="295"/>
      <c r="P8" s="295"/>
      <c r="R8" s="9" t="s">
        <v>24</v>
      </c>
      <c r="S8" s="295"/>
      <c r="T8" s="295"/>
      <c r="U8" s="295"/>
    </row>
    <row r="9" spans="1:24">
      <c r="W9" s="3"/>
      <c r="X9" s="3"/>
    </row>
    <row r="10" spans="1:24" ht="14.25">
      <c r="C10" s="4"/>
      <c r="H10" s="8" t="s">
        <v>25</v>
      </c>
      <c r="I10" s="296" t="e">
        <f>初期入力!#REF!</f>
        <v>#REF!</v>
      </c>
      <c r="J10" s="296"/>
      <c r="K10" s="296"/>
      <c r="L10" s="27"/>
      <c r="M10" s="4"/>
      <c r="R10" s="8" t="s">
        <v>25</v>
      </c>
      <c r="S10" s="296" t="e">
        <f>初期入力!#REF!</f>
        <v>#REF!</v>
      </c>
      <c r="T10" s="296"/>
      <c r="U10" s="296"/>
      <c r="W10" s="42" t="s">
        <v>13</v>
      </c>
      <c r="X10" s="2" t="s">
        <v>32</v>
      </c>
    </row>
    <row r="11" spans="1:24">
      <c r="C11" s="4"/>
      <c r="M11" s="4"/>
      <c r="W11" s="43" t="s">
        <v>12</v>
      </c>
      <c r="X11" s="2" t="s">
        <v>39</v>
      </c>
    </row>
    <row r="12" spans="1:24">
      <c r="C12" s="288" t="s">
        <v>30</v>
      </c>
      <c r="D12" s="288" t="s">
        <v>31</v>
      </c>
      <c r="E12" s="291" t="s">
        <v>17</v>
      </c>
      <c r="F12" s="292"/>
      <c r="G12" s="292" t="s">
        <v>18</v>
      </c>
      <c r="H12" s="292"/>
      <c r="I12" s="292"/>
      <c r="J12" s="292"/>
      <c r="K12" s="292"/>
      <c r="L12" s="32"/>
      <c r="M12" s="288" t="s">
        <v>30</v>
      </c>
      <c r="N12" s="288" t="s">
        <v>31</v>
      </c>
      <c r="O12" s="291" t="s">
        <v>17</v>
      </c>
      <c r="P12" s="292"/>
      <c r="Q12" s="292" t="s">
        <v>18</v>
      </c>
      <c r="R12" s="292"/>
      <c r="S12" s="292"/>
      <c r="T12" s="292"/>
      <c r="U12" s="292"/>
    </row>
    <row r="13" spans="1:24">
      <c r="C13" s="289"/>
      <c r="D13" s="289"/>
      <c r="E13" s="291"/>
      <c r="F13" s="292"/>
      <c r="G13" s="292"/>
      <c r="H13" s="292"/>
      <c r="I13" s="292"/>
      <c r="J13" s="292"/>
      <c r="K13" s="292"/>
      <c r="L13" s="32"/>
      <c r="M13" s="289"/>
      <c r="N13" s="289"/>
      <c r="O13" s="291"/>
      <c r="P13" s="292"/>
      <c r="Q13" s="292"/>
      <c r="R13" s="292"/>
      <c r="S13" s="292"/>
      <c r="T13" s="292"/>
      <c r="U13" s="292"/>
    </row>
    <row r="14" spans="1:24">
      <c r="C14" s="289"/>
      <c r="D14" s="289"/>
      <c r="E14" s="291" t="s">
        <v>19</v>
      </c>
      <c r="F14" s="292"/>
      <c r="G14" s="292" t="s">
        <v>26</v>
      </c>
      <c r="H14" s="292" t="s">
        <v>20</v>
      </c>
      <c r="I14" s="292"/>
      <c r="J14" s="292"/>
      <c r="K14" s="292" t="s">
        <v>21</v>
      </c>
      <c r="L14" s="32"/>
      <c r="M14" s="289"/>
      <c r="N14" s="289"/>
      <c r="O14" s="291" t="s">
        <v>19</v>
      </c>
      <c r="P14" s="292"/>
      <c r="Q14" s="292" t="s">
        <v>26</v>
      </c>
      <c r="R14" s="292" t="s">
        <v>20</v>
      </c>
      <c r="S14" s="292"/>
      <c r="T14" s="292"/>
      <c r="U14" s="292" t="s">
        <v>21</v>
      </c>
    </row>
    <row r="15" spans="1:24">
      <c r="C15" s="290"/>
      <c r="D15" s="290"/>
      <c r="E15" s="291"/>
      <c r="F15" s="292"/>
      <c r="G15" s="292"/>
      <c r="H15" s="292"/>
      <c r="I15" s="292"/>
      <c r="J15" s="292"/>
      <c r="K15" s="292"/>
      <c r="L15" s="32"/>
      <c r="M15" s="290"/>
      <c r="N15" s="290"/>
      <c r="O15" s="291"/>
      <c r="P15" s="292"/>
      <c r="Q15" s="292"/>
      <c r="R15" s="292"/>
      <c r="S15" s="292"/>
      <c r="T15" s="292"/>
      <c r="U15" s="292"/>
    </row>
    <row r="16" spans="1:24" ht="46.5" customHeight="1">
      <c r="A16">
        <v>427</v>
      </c>
      <c r="C16" s="11">
        <v>42795</v>
      </c>
      <c r="D16" s="12" t="str">
        <f>INDEX(ｶﾚﾝﾀﾞｰ!$C$5:$QQ$44,VLOOKUP(初期入力!$D$4,初期入力!$H$3:$J$18,3,0),A16)</f>
        <v>月</v>
      </c>
      <c r="E16" s="40"/>
      <c r="F16" s="23"/>
      <c r="G16" s="12"/>
      <c r="H16" s="297"/>
      <c r="I16" s="298"/>
      <c r="J16" s="14"/>
      <c r="K16" s="12"/>
      <c r="L16" s="32"/>
      <c r="M16" s="11">
        <f>C16</f>
        <v>42795</v>
      </c>
      <c r="N16" s="12" t="str">
        <f>D16</f>
        <v>月</v>
      </c>
      <c r="O16" s="39">
        <f>E16</f>
        <v>0</v>
      </c>
      <c r="P16" s="14">
        <f>F16</f>
        <v>0</v>
      </c>
      <c r="Q16" s="24"/>
      <c r="R16" s="286"/>
      <c r="S16" s="287"/>
      <c r="T16" s="23"/>
      <c r="U16" s="24"/>
    </row>
    <row r="17" spans="1:21" ht="46.5" customHeight="1">
      <c r="A17">
        <v>428</v>
      </c>
      <c r="C17" s="11">
        <v>42796</v>
      </c>
      <c r="D17" s="12" t="str">
        <f>INDEX(ｶﾚﾝﾀﾞｰ!$C$5:$QQ$44,VLOOKUP(初期入力!$D$4,初期入力!$H$3:$J$18,3,0),A17)</f>
        <v>火</v>
      </c>
      <c r="E17" s="40"/>
      <c r="F17" s="23"/>
      <c r="G17" s="12"/>
      <c r="H17" s="297"/>
      <c r="I17" s="298"/>
      <c r="J17" s="14"/>
      <c r="K17" s="12"/>
      <c r="L17" s="32"/>
      <c r="M17" s="11">
        <f t="shared" ref="M17:P26" si="0">C17</f>
        <v>42796</v>
      </c>
      <c r="N17" s="12" t="str">
        <f t="shared" si="0"/>
        <v>火</v>
      </c>
      <c r="O17" s="39">
        <f t="shared" si="0"/>
        <v>0</v>
      </c>
      <c r="P17" s="14">
        <f t="shared" si="0"/>
        <v>0</v>
      </c>
      <c r="Q17" s="24"/>
      <c r="R17" s="286"/>
      <c r="S17" s="287"/>
      <c r="T17" s="23"/>
      <c r="U17" s="24"/>
    </row>
    <row r="18" spans="1:21" ht="46.5" customHeight="1">
      <c r="A18">
        <v>429</v>
      </c>
      <c r="C18" s="11">
        <v>42797</v>
      </c>
      <c r="D18" s="12" t="str">
        <f>INDEX(ｶﾚﾝﾀﾞｰ!$C$5:$QQ$44,VLOOKUP(初期入力!$D$4,初期入力!$H$3:$J$18,3,0),A18)</f>
        <v>水</v>
      </c>
      <c r="E18" s="40"/>
      <c r="F18" s="23"/>
      <c r="G18" s="10"/>
      <c r="H18" s="297"/>
      <c r="I18" s="298"/>
      <c r="J18" s="14"/>
      <c r="K18" s="12"/>
      <c r="L18" s="32"/>
      <c r="M18" s="11">
        <f t="shared" si="0"/>
        <v>42797</v>
      </c>
      <c r="N18" s="12" t="str">
        <f t="shared" si="0"/>
        <v>水</v>
      </c>
      <c r="O18" s="39">
        <f t="shared" si="0"/>
        <v>0</v>
      </c>
      <c r="P18" s="14">
        <f t="shared" si="0"/>
        <v>0</v>
      </c>
      <c r="Q18" s="24"/>
      <c r="R18" s="286"/>
      <c r="S18" s="287"/>
      <c r="T18" s="23"/>
      <c r="U18" s="24"/>
    </row>
    <row r="19" spans="1:21" ht="46.5" customHeight="1">
      <c r="A19">
        <v>430</v>
      </c>
      <c r="C19" s="11">
        <v>42798</v>
      </c>
      <c r="D19" s="12" t="str">
        <f>INDEX(ｶﾚﾝﾀﾞｰ!$C$5:$QQ$44,VLOOKUP(初期入力!$D$4,初期入力!$H$3:$J$18,3,0),A19)</f>
        <v>木</v>
      </c>
      <c r="E19" s="40"/>
      <c r="F19" s="23"/>
      <c r="G19" s="10"/>
      <c r="H19" s="297"/>
      <c r="I19" s="298"/>
      <c r="J19" s="14"/>
      <c r="K19" s="12"/>
      <c r="L19" s="32"/>
      <c r="M19" s="11">
        <f t="shared" si="0"/>
        <v>42798</v>
      </c>
      <c r="N19" s="12" t="str">
        <f t="shared" si="0"/>
        <v>木</v>
      </c>
      <c r="O19" s="39">
        <f t="shared" si="0"/>
        <v>0</v>
      </c>
      <c r="P19" s="14">
        <f t="shared" si="0"/>
        <v>0</v>
      </c>
      <c r="Q19" s="24"/>
      <c r="R19" s="286"/>
      <c r="S19" s="287"/>
      <c r="T19" s="23"/>
      <c r="U19" s="24"/>
    </row>
    <row r="20" spans="1:21" ht="46.5" customHeight="1">
      <c r="A20">
        <v>431</v>
      </c>
      <c r="C20" s="11">
        <v>42799</v>
      </c>
      <c r="D20" s="12" t="str">
        <f>INDEX(ｶﾚﾝﾀﾞｰ!$C$5:$QQ$44,VLOOKUP(初期入力!$D$4,初期入力!$H$3:$J$18,3,0),A20)</f>
        <v>金</v>
      </c>
      <c r="E20" s="40"/>
      <c r="F20" s="23"/>
      <c r="G20" s="12"/>
      <c r="H20" s="297"/>
      <c r="I20" s="298"/>
      <c r="J20" s="14"/>
      <c r="K20" s="12"/>
      <c r="L20" s="32"/>
      <c r="M20" s="11">
        <f t="shared" si="0"/>
        <v>42799</v>
      </c>
      <c r="N20" s="12" t="str">
        <f t="shared" si="0"/>
        <v>金</v>
      </c>
      <c r="O20" s="39">
        <f t="shared" si="0"/>
        <v>0</v>
      </c>
      <c r="P20" s="14">
        <f t="shared" si="0"/>
        <v>0</v>
      </c>
      <c r="Q20" s="24"/>
      <c r="R20" s="286"/>
      <c r="S20" s="287"/>
      <c r="T20" s="23"/>
      <c r="U20" s="24"/>
    </row>
    <row r="21" spans="1:21" ht="46.5" customHeight="1">
      <c r="A21">
        <v>432</v>
      </c>
      <c r="C21" s="11">
        <v>42800</v>
      </c>
      <c r="D21" s="12" t="str">
        <f>INDEX(ｶﾚﾝﾀﾞｰ!$C$5:$QQ$44,VLOOKUP(初期入力!$D$4,初期入力!$H$3:$J$18,3,0),A21)</f>
        <v>土</v>
      </c>
      <c r="E21" s="40"/>
      <c r="F21" s="23"/>
      <c r="G21" s="12"/>
      <c r="H21" s="297"/>
      <c r="I21" s="298"/>
      <c r="J21" s="14"/>
      <c r="K21" s="12"/>
      <c r="L21" s="32"/>
      <c r="M21" s="11">
        <f t="shared" si="0"/>
        <v>42800</v>
      </c>
      <c r="N21" s="12" t="str">
        <f t="shared" si="0"/>
        <v>土</v>
      </c>
      <c r="O21" s="39">
        <f t="shared" si="0"/>
        <v>0</v>
      </c>
      <c r="P21" s="14">
        <f t="shared" si="0"/>
        <v>0</v>
      </c>
      <c r="Q21" s="24"/>
      <c r="R21" s="286"/>
      <c r="S21" s="287"/>
      <c r="T21" s="23"/>
      <c r="U21" s="24"/>
    </row>
    <row r="22" spans="1:21" ht="46.5" customHeight="1">
      <c r="A22">
        <v>433</v>
      </c>
      <c r="C22" s="11">
        <v>42801</v>
      </c>
      <c r="D22" s="12" t="str">
        <f>INDEX(ｶﾚﾝﾀﾞｰ!$C$5:$QQ$44,VLOOKUP(初期入力!$D$4,初期入力!$H$3:$J$18,3,0),A22)</f>
        <v>日</v>
      </c>
      <c r="E22" s="40"/>
      <c r="F22" s="23"/>
      <c r="G22" s="12"/>
      <c r="H22" s="297"/>
      <c r="I22" s="298"/>
      <c r="J22" s="14"/>
      <c r="K22" s="12"/>
      <c r="L22" s="32"/>
      <c r="M22" s="11">
        <f t="shared" si="0"/>
        <v>42801</v>
      </c>
      <c r="N22" s="12" t="str">
        <f t="shared" si="0"/>
        <v>日</v>
      </c>
      <c r="O22" s="39">
        <f t="shared" si="0"/>
        <v>0</v>
      </c>
      <c r="P22" s="14">
        <f t="shared" si="0"/>
        <v>0</v>
      </c>
      <c r="Q22" s="24"/>
      <c r="R22" s="286"/>
      <c r="S22" s="287"/>
      <c r="T22" s="23"/>
      <c r="U22" s="24"/>
    </row>
    <row r="23" spans="1:21" ht="46.5" customHeight="1">
      <c r="A23">
        <v>434</v>
      </c>
      <c r="C23" s="11">
        <v>42802</v>
      </c>
      <c r="D23" s="12" t="str">
        <f>INDEX(ｶﾚﾝﾀﾞｰ!$C$5:$QQ$44,VLOOKUP(初期入力!$D$4,初期入力!$H$3:$J$18,3,0),A23)</f>
        <v>月</v>
      </c>
      <c r="E23" s="40"/>
      <c r="F23" s="23"/>
      <c r="G23" s="12"/>
      <c r="H23" s="297"/>
      <c r="I23" s="298"/>
      <c r="J23" s="14"/>
      <c r="K23" s="12"/>
      <c r="L23" s="32"/>
      <c r="M23" s="11">
        <f t="shared" si="0"/>
        <v>42802</v>
      </c>
      <c r="N23" s="12" t="str">
        <f t="shared" si="0"/>
        <v>月</v>
      </c>
      <c r="O23" s="39">
        <f t="shared" si="0"/>
        <v>0</v>
      </c>
      <c r="P23" s="14">
        <f t="shared" si="0"/>
        <v>0</v>
      </c>
      <c r="Q23" s="24"/>
      <c r="R23" s="286"/>
      <c r="S23" s="287"/>
      <c r="T23" s="23"/>
      <c r="U23" s="24"/>
    </row>
    <row r="24" spans="1:21" ht="46.5" customHeight="1">
      <c r="A24">
        <v>435</v>
      </c>
      <c r="C24" s="11">
        <v>42803</v>
      </c>
      <c r="D24" s="12" t="str">
        <f>INDEX(ｶﾚﾝﾀﾞｰ!$C$5:$QQ$44,VLOOKUP(初期入力!$D$4,初期入力!$H$3:$J$18,3,0),A24)</f>
        <v>火</v>
      </c>
      <c r="E24" s="40"/>
      <c r="F24" s="23"/>
      <c r="G24" s="12"/>
      <c r="H24" s="297"/>
      <c r="I24" s="298"/>
      <c r="J24" s="14"/>
      <c r="K24" s="12"/>
      <c r="L24" s="32"/>
      <c r="M24" s="11">
        <f t="shared" si="0"/>
        <v>42803</v>
      </c>
      <c r="N24" s="12" t="str">
        <f t="shared" si="0"/>
        <v>火</v>
      </c>
      <c r="O24" s="39">
        <f t="shared" si="0"/>
        <v>0</v>
      </c>
      <c r="P24" s="14">
        <f t="shared" si="0"/>
        <v>0</v>
      </c>
      <c r="Q24" s="24"/>
      <c r="R24" s="286"/>
      <c r="S24" s="287"/>
      <c r="T24" s="23"/>
      <c r="U24" s="24"/>
    </row>
    <row r="25" spans="1:21" ht="46.5" customHeight="1">
      <c r="A25">
        <v>436</v>
      </c>
      <c r="C25" s="11">
        <v>42804</v>
      </c>
      <c r="D25" s="12" t="str">
        <f>INDEX(ｶﾚﾝﾀﾞｰ!$C$5:$QQ$44,VLOOKUP(初期入力!$D$4,初期入力!$H$3:$J$18,3,0),A25)</f>
        <v>水</v>
      </c>
      <c r="E25" s="40"/>
      <c r="F25" s="23"/>
      <c r="G25" s="12"/>
      <c r="H25" s="297"/>
      <c r="I25" s="298"/>
      <c r="J25" s="14"/>
      <c r="K25" s="12"/>
      <c r="L25" s="32"/>
      <c r="M25" s="11">
        <f t="shared" si="0"/>
        <v>42804</v>
      </c>
      <c r="N25" s="12" t="str">
        <f t="shared" si="0"/>
        <v>水</v>
      </c>
      <c r="O25" s="39">
        <f t="shared" si="0"/>
        <v>0</v>
      </c>
      <c r="P25" s="14">
        <f t="shared" si="0"/>
        <v>0</v>
      </c>
      <c r="Q25" s="24"/>
      <c r="R25" s="286"/>
      <c r="S25" s="287"/>
      <c r="T25" s="23"/>
      <c r="U25" s="24"/>
    </row>
    <row r="26" spans="1:21" ht="46.5" customHeight="1">
      <c r="C26" s="10"/>
      <c r="D26" s="12"/>
      <c r="E26" s="40"/>
      <c r="F26" s="23"/>
      <c r="G26" s="12"/>
      <c r="H26" s="297"/>
      <c r="I26" s="298"/>
      <c r="J26" s="14"/>
      <c r="K26" s="12"/>
      <c r="L26" s="32"/>
      <c r="M26" s="11">
        <f t="shared" si="0"/>
        <v>0</v>
      </c>
      <c r="N26" s="12">
        <f t="shared" si="0"/>
        <v>0</v>
      </c>
      <c r="O26" s="39">
        <f t="shared" si="0"/>
        <v>0</v>
      </c>
      <c r="P26" s="14">
        <f t="shared" si="0"/>
        <v>0</v>
      </c>
      <c r="Q26" s="24"/>
      <c r="R26" s="286"/>
      <c r="S26" s="287"/>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437</v>
      </c>
      <c r="C36" s="11">
        <v>42805</v>
      </c>
      <c r="D36" s="12" t="str">
        <f>INDEX(ｶﾚﾝﾀﾞｰ!$C$5:$QQ$44,VLOOKUP(初期入力!$D$4,初期入力!$H$3:$J$18,3,0),A36)</f>
        <v>木</v>
      </c>
      <c r="E36" s="40"/>
      <c r="F36" s="23"/>
      <c r="G36" s="12"/>
      <c r="H36" s="297"/>
      <c r="I36" s="298"/>
      <c r="J36" s="14"/>
      <c r="K36" s="12"/>
      <c r="L36" s="32"/>
      <c r="M36" s="11">
        <f t="shared" ref="M36:O46" si="1">C36</f>
        <v>42805</v>
      </c>
      <c r="N36" s="12" t="str">
        <f t="shared" si="1"/>
        <v>木</v>
      </c>
      <c r="O36" s="39">
        <f>E36</f>
        <v>0</v>
      </c>
      <c r="P36" s="14">
        <f t="shared" ref="P36:P46" si="2">F36</f>
        <v>0</v>
      </c>
      <c r="Q36" s="24"/>
      <c r="R36" s="286"/>
      <c r="S36" s="287"/>
      <c r="T36" s="23"/>
      <c r="U36" s="24"/>
    </row>
    <row r="37" spans="1:21" ht="46.5" customHeight="1">
      <c r="A37">
        <v>438</v>
      </c>
      <c r="C37" s="11">
        <v>42806</v>
      </c>
      <c r="D37" s="12" t="str">
        <f>INDEX(ｶﾚﾝﾀﾞｰ!$C$5:$QQ$44,VLOOKUP(初期入力!$D$4,初期入力!$H$3:$J$18,3,0),A37)</f>
        <v>金</v>
      </c>
      <c r="E37" s="40"/>
      <c r="F37" s="23"/>
      <c r="G37" s="12"/>
      <c r="H37" s="297"/>
      <c r="I37" s="298"/>
      <c r="J37" s="14"/>
      <c r="K37" s="12"/>
      <c r="L37" s="32"/>
      <c r="M37" s="11">
        <f t="shared" si="1"/>
        <v>42806</v>
      </c>
      <c r="N37" s="12" t="str">
        <f t="shared" si="1"/>
        <v>金</v>
      </c>
      <c r="O37" s="39">
        <f t="shared" si="1"/>
        <v>0</v>
      </c>
      <c r="P37" s="14">
        <f t="shared" si="2"/>
        <v>0</v>
      </c>
      <c r="Q37" s="24"/>
      <c r="R37" s="286"/>
      <c r="S37" s="287"/>
      <c r="T37" s="23"/>
      <c r="U37" s="24"/>
    </row>
    <row r="38" spans="1:21" ht="46.5" customHeight="1">
      <c r="A38">
        <v>439</v>
      </c>
      <c r="C38" s="11">
        <v>42807</v>
      </c>
      <c r="D38" s="12" t="str">
        <f>INDEX(ｶﾚﾝﾀﾞｰ!$C$5:$QQ$44,VLOOKUP(初期入力!$D$4,初期入力!$H$3:$J$18,3,0),A38)</f>
        <v>土</v>
      </c>
      <c r="E38" s="40"/>
      <c r="F38" s="23"/>
      <c r="G38" s="10"/>
      <c r="H38" s="297"/>
      <c r="I38" s="298"/>
      <c r="J38" s="14"/>
      <c r="K38" s="12"/>
      <c r="L38" s="32"/>
      <c r="M38" s="11">
        <f t="shared" si="1"/>
        <v>42807</v>
      </c>
      <c r="N38" s="12" t="str">
        <f t="shared" si="1"/>
        <v>土</v>
      </c>
      <c r="O38" s="39">
        <f t="shared" si="1"/>
        <v>0</v>
      </c>
      <c r="P38" s="14">
        <f t="shared" si="2"/>
        <v>0</v>
      </c>
      <c r="Q38" s="24"/>
      <c r="R38" s="286"/>
      <c r="S38" s="287"/>
      <c r="T38" s="23"/>
      <c r="U38" s="24"/>
    </row>
    <row r="39" spans="1:21" ht="46.5" customHeight="1">
      <c r="A39">
        <v>440</v>
      </c>
      <c r="C39" s="11">
        <v>42808</v>
      </c>
      <c r="D39" s="12" t="str">
        <f>INDEX(ｶﾚﾝﾀﾞｰ!$C$5:$QQ$44,VLOOKUP(初期入力!$D$4,初期入力!$H$3:$J$18,3,0),A39)</f>
        <v>日</v>
      </c>
      <c r="E39" s="40"/>
      <c r="F39" s="23"/>
      <c r="G39" s="10"/>
      <c r="H39" s="297"/>
      <c r="I39" s="298"/>
      <c r="J39" s="14"/>
      <c r="K39" s="12"/>
      <c r="L39" s="32"/>
      <c r="M39" s="11">
        <f t="shared" si="1"/>
        <v>42808</v>
      </c>
      <c r="N39" s="12" t="str">
        <f t="shared" si="1"/>
        <v>日</v>
      </c>
      <c r="O39" s="39">
        <f t="shared" si="1"/>
        <v>0</v>
      </c>
      <c r="P39" s="14">
        <f t="shared" si="2"/>
        <v>0</v>
      </c>
      <c r="Q39" s="24"/>
      <c r="R39" s="286"/>
      <c r="S39" s="287"/>
      <c r="T39" s="23"/>
      <c r="U39" s="24"/>
    </row>
    <row r="40" spans="1:21" ht="46.5" customHeight="1">
      <c r="A40">
        <v>441</v>
      </c>
      <c r="C40" s="11">
        <v>42809</v>
      </c>
      <c r="D40" s="12" t="str">
        <f>INDEX(ｶﾚﾝﾀﾞｰ!$C$5:$QQ$44,VLOOKUP(初期入力!$D$4,初期入力!$H$3:$J$18,3,0),A40)</f>
        <v>月</v>
      </c>
      <c r="E40" s="40"/>
      <c r="F40" s="23"/>
      <c r="G40" s="12"/>
      <c r="H40" s="297"/>
      <c r="I40" s="298"/>
      <c r="J40" s="14"/>
      <c r="K40" s="12"/>
      <c r="L40" s="32"/>
      <c r="M40" s="11">
        <f t="shared" si="1"/>
        <v>42809</v>
      </c>
      <c r="N40" s="12" t="str">
        <f t="shared" si="1"/>
        <v>月</v>
      </c>
      <c r="O40" s="39">
        <f t="shared" si="1"/>
        <v>0</v>
      </c>
      <c r="P40" s="14">
        <f t="shared" si="2"/>
        <v>0</v>
      </c>
      <c r="Q40" s="24"/>
      <c r="R40" s="286"/>
      <c r="S40" s="287"/>
      <c r="T40" s="23"/>
      <c r="U40" s="24"/>
    </row>
    <row r="41" spans="1:21" ht="46.5" customHeight="1">
      <c r="A41">
        <v>442</v>
      </c>
      <c r="C41" s="11">
        <v>42810</v>
      </c>
      <c r="D41" s="12" t="str">
        <f>INDEX(ｶﾚﾝﾀﾞｰ!$C$5:$QQ$44,VLOOKUP(初期入力!$D$4,初期入力!$H$3:$J$18,3,0),A41)</f>
        <v>火</v>
      </c>
      <c r="E41" s="40"/>
      <c r="F41" s="23"/>
      <c r="G41" s="12"/>
      <c r="H41" s="297"/>
      <c r="I41" s="298"/>
      <c r="J41" s="14"/>
      <c r="K41" s="12"/>
      <c r="L41" s="32"/>
      <c r="M41" s="11">
        <f t="shared" si="1"/>
        <v>42810</v>
      </c>
      <c r="N41" s="12" t="str">
        <f t="shared" si="1"/>
        <v>火</v>
      </c>
      <c r="O41" s="39">
        <f t="shared" si="1"/>
        <v>0</v>
      </c>
      <c r="P41" s="14">
        <f t="shared" si="2"/>
        <v>0</v>
      </c>
      <c r="Q41" s="24"/>
      <c r="R41" s="286"/>
      <c r="S41" s="287"/>
      <c r="T41" s="23"/>
      <c r="U41" s="24"/>
    </row>
    <row r="42" spans="1:21" ht="46.5" customHeight="1">
      <c r="A42">
        <v>443</v>
      </c>
      <c r="C42" s="11">
        <v>42811</v>
      </c>
      <c r="D42" s="12" t="str">
        <f>INDEX(ｶﾚﾝﾀﾞｰ!$C$5:$QQ$44,VLOOKUP(初期入力!$D$4,初期入力!$H$3:$J$18,3,0),A42)</f>
        <v>水</v>
      </c>
      <c r="E42" s="40"/>
      <c r="F42" s="23"/>
      <c r="G42" s="12"/>
      <c r="H42" s="297"/>
      <c r="I42" s="298"/>
      <c r="J42" s="14"/>
      <c r="K42" s="12"/>
      <c r="L42" s="32"/>
      <c r="M42" s="11">
        <f t="shared" si="1"/>
        <v>42811</v>
      </c>
      <c r="N42" s="12" t="str">
        <f t="shared" si="1"/>
        <v>水</v>
      </c>
      <c r="O42" s="39">
        <f t="shared" si="1"/>
        <v>0</v>
      </c>
      <c r="P42" s="14">
        <f t="shared" si="2"/>
        <v>0</v>
      </c>
      <c r="Q42" s="24"/>
      <c r="R42" s="286"/>
      <c r="S42" s="287"/>
      <c r="T42" s="23"/>
      <c r="U42" s="24"/>
    </row>
    <row r="43" spans="1:21" ht="46.5" customHeight="1">
      <c r="A43">
        <v>444</v>
      </c>
      <c r="C43" s="11">
        <v>42812</v>
      </c>
      <c r="D43" s="12" t="str">
        <f>INDEX(ｶﾚﾝﾀﾞｰ!$C$5:$QQ$44,VLOOKUP(初期入力!$D$4,初期入力!$H$3:$J$18,3,0),A43)</f>
        <v>木</v>
      </c>
      <c r="E43" s="40"/>
      <c r="F43" s="23"/>
      <c r="G43" s="12"/>
      <c r="H43" s="297"/>
      <c r="I43" s="298"/>
      <c r="J43" s="14"/>
      <c r="K43" s="12"/>
      <c r="L43" s="32"/>
      <c r="M43" s="11">
        <f t="shared" si="1"/>
        <v>42812</v>
      </c>
      <c r="N43" s="12" t="str">
        <f t="shared" si="1"/>
        <v>木</v>
      </c>
      <c r="O43" s="39">
        <f t="shared" si="1"/>
        <v>0</v>
      </c>
      <c r="P43" s="14">
        <f t="shared" si="2"/>
        <v>0</v>
      </c>
      <c r="Q43" s="24"/>
      <c r="R43" s="286"/>
      <c r="S43" s="287"/>
      <c r="T43" s="23"/>
      <c r="U43" s="24"/>
    </row>
    <row r="44" spans="1:21" ht="46.5" customHeight="1">
      <c r="A44">
        <v>445</v>
      </c>
      <c r="C44" s="11">
        <v>42813</v>
      </c>
      <c r="D44" s="12" t="str">
        <f>INDEX(ｶﾚﾝﾀﾞｰ!$C$5:$QQ$44,VLOOKUP(初期入力!$D$4,初期入力!$H$3:$J$18,3,0),A44)</f>
        <v>金</v>
      </c>
      <c r="E44" s="40"/>
      <c r="F44" s="23"/>
      <c r="G44" s="12"/>
      <c r="H44" s="297"/>
      <c r="I44" s="298"/>
      <c r="J44" s="14"/>
      <c r="K44" s="12"/>
      <c r="L44" s="32"/>
      <c r="M44" s="11">
        <f t="shared" si="1"/>
        <v>42813</v>
      </c>
      <c r="N44" s="12" t="str">
        <f t="shared" si="1"/>
        <v>金</v>
      </c>
      <c r="O44" s="39">
        <f t="shared" si="1"/>
        <v>0</v>
      </c>
      <c r="P44" s="14">
        <f t="shared" si="2"/>
        <v>0</v>
      </c>
      <c r="Q44" s="24"/>
      <c r="R44" s="286"/>
      <c r="S44" s="287"/>
      <c r="T44" s="23"/>
      <c r="U44" s="24"/>
    </row>
    <row r="45" spans="1:21" ht="46.5" customHeight="1">
      <c r="A45">
        <v>446</v>
      </c>
      <c r="C45" s="11">
        <v>42814</v>
      </c>
      <c r="D45" s="12" t="str">
        <f>INDEX(ｶﾚﾝﾀﾞｰ!$C$5:$QQ$44,VLOOKUP(初期入力!$D$4,初期入力!$H$3:$J$18,3,0),A45)</f>
        <v>土</v>
      </c>
      <c r="E45" s="40"/>
      <c r="F45" s="23"/>
      <c r="G45" s="12"/>
      <c r="H45" s="297"/>
      <c r="I45" s="298"/>
      <c r="J45" s="14"/>
      <c r="K45" s="12"/>
      <c r="L45" s="32"/>
      <c r="M45" s="11">
        <f t="shared" si="1"/>
        <v>42814</v>
      </c>
      <c r="N45" s="12" t="str">
        <f t="shared" si="1"/>
        <v>土</v>
      </c>
      <c r="O45" s="39">
        <f t="shared" si="1"/>
        <v>0</v>
      </c>
      <c r="P45" s="14">
        <f t="shared" si="2"/>
        <v>0</v>
      </c>
      <c r="Q45" s="24"/>
      <c r="R45" s="286"/>
      <c r="S45" s="287"/>
      <c r="T45" s="23"/>
      <c r="U45" s="24"/>
    </row>
    <row r="46" spans="1:21" ht="46.5" customHeight="1">
      <c r="C46" s="10"/>
      <c r="D46" s="12"/>
      <c r="E46" s="40"/>
      <c r="F46" s="23"/>
      <c r="G46" s="12"/>
      <c r="H46" s="297"/>
      <c r="I46" s="298"/>
      <c r="J46" s="14"/>
      <c r="K46" s="12"/>
      <c r="L46" s="32"/>
      <c r="M46" s="11">
        <f t="shared" si="1"/>
        <v>0</v>
      </c>
      <c r="N46" s="12">
        <f t="shared" si="1"/>
        <v>0</v>
      </c>
      <c r="O46" s="39">
        <f t="shared" si="1"/>
        <v>0</v>
      </c>
      <c r="P46" s="14">
        <f t="shared" si="2"/>
        <v>0</v>
      </c>
      <c r="Q46" s="24"/>
      <c r="R46" s="286"/>
      <c r="S46" s="287"/>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447</v>
      </c>
      <c r="C56" s="11">
        <v>42815</v>
      </c>
      <c r="D56" s="12" t="str">
        <f>INDEX(ｶﾚﾝﾀﾞｰ!$C$5:$QQ$44,VLOOKUP(初期入力!$D$4,初期入力!$H$3:$J$18,3,0),A56)</f>
        <v>日</v>
      </c>
      <c r="E56" s="40"/>
      <c r="F56" s="23"/>
      <c r="G56" s="12"/>
      <c r="H56" s="297"/>
      <c r="I56" s="298"/>
      <c r="J56" s="14"/>
      <c r="K56" s="12"/>
      <c r="L56" s="32"/>
      <c r="M56" s="11">
        <f t="shared" ref="M56:O66" si="3">C56</f>
        <v>42815</v>
      </c>
      <c r="N56" s="12" t="str">
        <f t="shared" si="3"/>
        <v>日</v>
      </c>
      <c r="O56" s="39">
        <f>E56</f>
        <v>0</v>
      </c>
      <c r="P56" s="14">
        <f t="shared" ref="P56:P66" si="4">F56</f>
        <v>0</v>
      </c>
      <c r="Q56" s="24"/>
      <c r="R56" s="286"/>
      <c r="S56" s="287"/>
      <c r="T56" s="23"/>
      <c r="U56" s="24"/>
    </row>
    <row r="57" spans="1:21" ht="46.5" customHeight="1">
      <c r="A57">
        <v>448</v>
      </c>
      <c r="C57" s="11">
        <v>42816</v>
      </c>
      <c r="D57" s="12" t="str">
        <f>INDEX(ｶﾚﾝﾀﾞｰ!$C$5:$QQ$44,VLOOKUP(初期入力!$D$4,初期入力!$H$3:$J$18,3,0),A57)</f>
        <v>月</v>
      </c>
      <c r="E57" s="40"/>
      <c r="F57" s="23"/>
      <c r="G57" s="12"/>
      <c r="H57" s="297"/>
      <c r="I57" s="298"/>
      <c r="J57" s="14"/>
      <c r="K57" s="12"/>
      <c r="L57" s="32"/>
      <c r="M57" s="11">
        <f t="shared" si="3"/>
        <v>42816</v>
      </c>
      <c r="N57" s="12" t="str">
        <f t="shared" si="3"/>
        <v>月</v>
      </c>
      <c r="O57" s="39">
        <f t="shared" si="3"/>
        <v>0</v>
      </c>
      <c r="P57" s="14">
        <f t="shared" si="4"/>
        <v>0</v>
      </c>
      <c r="Q57" s="24"/>
      <c r="R57" s="286"/>
      <c r="S57" s="287"/>
      <c r="T57" s="23"/>
      <c r="U57" s="24"/>
    </row>
    <row r="58" spans="1:21" ht="46.5" customHeight="1">
      <c r="A58">
        <v>449</v>
      </c>
      <c r="C58" s="11">
        <v>42817</v>
      </c>
      <c r="D58" s="12" t="str">
        <f>INDEX(ｶﾚﾝﾀﾞｰ!$C$5:$QQ$44,VLOOKUP(初期入力!$D$4,初期入力!$H$3:$J$18,3,0),A58)</f>
        <v>火</v>
      </c>
      <c r="E58" s="40"/>
      <c r="F58" s="23"/>
      <c r="G58" s="10"/>
      <c r="H58" s="297"/>
      <c r="I58" s="298"/>
      <c r="J58" s="14"/>
      <c r="K58" s="12"/>
      <c r="L58" s="32"/>
      <c r="M58" s="11">
        <f t="shared" si="3"/>
        <v>42817</v>
      </c>
      <c r="N58" s="12" t="str">
        <f t="shared" si="3"/>
        <v>火</v>
      </c>
      <c r="O58" s="39">
        <f t="shared" si="3"/>
        <v>0</v>
      </c>
      <c r="P58" s="14">
        <f t="shared" si="4"/>
        <v>0</v>
      </c>
      <c r="Q58" s="24"/>
      <c r="R58" s="286"/>
      <c r="S58" s="287"/>
      <c r="T58" s="23"/>
      <c r="U58" s="24"/>
    </row>
    <row r="59" spans="1:21" ht="46.5" customHeight="1">
      <c r="A59">
        <v>450</v>
      </c>
      <c r="C59" s="11">
        <v>42818</v>
      </c>
      <c r="D59" s="12" t="str">
        <f>INDEX(ｶﾚﾝﾀﾞｰ!$C$5:$QQ$44,VLOOKUP(初期入力!$D$4,初期入力!$H$3:$J$18,3,0),A59)</f>
        <v>水</v>
      </c>
      <c r="E59" s="40"/>
      <c r="F59" s="23"/>
      <c r="G59" s="10"/>
      <c r="H59" s="297"/>
      <c r="I59" s="298"/>
      <c r="J59" s="14"/>
      <c r="K59" s="12"/>
      <c r="L59" s="32"/>
      <c r="M59" s="11">
        <f t="shared" si="3"/>
        <v>42818</v>
      </c>
      <c r="N59" s="12" t="str">
        <f t="shared" si="3"/>
        <v>水</v>
      </c>
      <c r="O59" s="39">
        <f t="shared" si="3"/>
        <v>0</v>
      </c>
      <c r="P59" s="14">
        <f t="shared" si="4"/>
        <v>0</v>
      </c>
      <c r="Q59" s="24"/>
      <c r="R59" s="286"/>
      <c r="S59" s="287"/>
      <c r="T59" s="23"/>
      <c r="U59" s="24"/>
    </row>
    <row r="60" spans="1:21" ht="46.5" customHeight="1">
      <c r="A60">
        <v>451</v>
      </c>
      <c r="C60" s="11">
        <v>42819</v>
      </c>
      <c r="D60" s="12" t="str">
        <f>INDEX(ｶﾚﾝﾀﾞｰ!$C$5:$QQ$44,VLOOKUP(初期入力!$D$4,初期入力!$H$3:$J$18,3,0),A60)</f>
        <v>木</v>
      </c>
      <c r="E60" s="40"/>
      <c r="F60" s="23"/>
      <c r="G60" s="12"/>
      <c r="H60" s="297"/>
      <c r="I60" s="298"/>
      <c r="J60" s="14"/>
      <c r="K60" s="12"/>
      <c r="L60" s="32"/>
      <c r="M60" s="11">
        <f t="shared" si="3"/>
        <v>42819</v>
      </c>
      <c r="N60" s="12" t="str">
        <f t="shared" si="3"/>
        <v>木</v>
      </c>
      <c r="O60" s="39">
        <f t="shared" si="3"/>
        <v>0</v>
      </c>
      <c r="P60" s="14">
        <f t="shared" si="4"/>
        <v>0</v>
      </c>
      <c r="Q60" s="24"/>
      <c r="R60" s="286"/>
      <c r="S60" s="287"/>
      <c r="T60" s="23"/>
      <c r="U60" s="24"/>
    </row>
    <row r="61" spans="1:21" ht="46.5" customHeight="1">
      <c r="A61">
        <v>452</v>
      </c>
      <c r="C61" s="11">
        <v>42820</v>
      </c>
      <c r="D61" s="12" t="str">
        <f>INDEX(ｶﾚﾝﾀﾞｰ!$C$5:$QQ$44,VLOOKUP(初期入力!$D$4,初期入力!$H$3:$J$18,3,0),A61)</f>
        <v>金</v>
      </c>
      <c r="E61" s="40"/>
      <c r="F61" s="23"/>
      <c r="G61" s="12"/>
      <c r="H61" s="297"/>
      <c r="I61" s="298"/>
      <c r="J61" s="14"/>
      <c r="K61" s="12"/>
      <c r="L61" s="32"/>
      <c r="M61" s="11">
        <f t="shared" si="3"/>
        <v>42820</v>
      </c>
      <c r="N61" s="12" t="str">
        <f t="shared" si="3"/>
        <v>金</v>
      </c>
      <c r="O61" s="39">
        <f t="shared" si="3"/>
        <v>0</v>
      </c>
      <c r="P61" s="14">
        <f t="shared" si="4"/>
        <v>0</v>
      </c>
      <c r="Q61" s="24"/>
      <c r="R61" s="286"/>
      <c r="S61" s="287"/>
      <c r="T61" s="23"/>
      <c r="U61" s="24"/>
    </row>
    <row r="62" spans="1:21" ht="46.5" customHeight="1">
      <c r="A62">
        <v>453</v>
      </c>
      <c r="C62" s="11">
        <v>42821</v>
      </c>
      <c r="D62" s="12" t="str">
        <f>INDEX(ｶﾚﾝﾀﾞｰ!$C$5:$QQ$44,VLOOKUP(初期入力!$D$4,初期入力!$H$3:$J$18,3,0),A62)</f>
        <v>土</v>
      </c>
      <c r="E62" s="40"/>
      <c r="F62" s="23"/>
      <c r="G62" s="12"/>
      <c r="H62" s="297"/>
      <c r="I62" s="298"/>
      <c r="J62" s="14"/>
      <c r="K62" s="12"/>
      <c r="L62" s="32"/>
      <c r="M62" s="11">
        <f t="shared" si="3"/>
        <v>42821</v>
      </c>
      <c r="N62" s="12" t="str">
        <f t="shared" si="3"/>
        <v>土</v>
      </c>
      <c r="O62" s="39">
        <f t="shared" si="3"/>
        <v>0</v>
      </c>
      <c r="P62" s="14">
        <f t="shared" si="4"/>
        <v>0</v>
      </c>
      <c r="Q62" s="24"/>
      <c r="R62" s="286"/>
      <c r="S62" s="287"/>
      <c r="T62" s="23"/>
      <c r="U62" s="24"/>
    </row>
    <row r="63" spans="1:21" ht="46.5" customHeight="1">
      <c r="A63">
        <v>454</v>
      </c>
      <c r="C63" s="11">
        <v>42822</v>
      </c>
      <c r="D63" s="12" t="str">
        <f>INDEX(ｶﾚﾝﾀﾞｰ!$C$5:$QQ$44,VLOOKUP(初期入力!$D$4,初期入力!$H$3:$J$18,3,0),A63)</f>
        <v>日</v>
      </c>
      <c r="E63" s="40"/>
      <c r="F63" s="23"/>
      <c r="G63" s="12"/>
      <c r="H63" s="297"/>
      <c r="I63" s="298"/>
      <c r="J63" s="14"/>
      <c r="K63" s="12"/>
      <c r="L63" s="32"/>
      <c r="M63" s="11">
        <f t="shared" si="3"/>
        <v>42822</v>
      </c>
      <c r="N63" s="12" t="str">
        <f t="shared" si="3"/>
        <v>日</v>
      </c>
      <c r="O63" s="39">
        <f t="shared" si="3"/>
        <v>0</v>
      </c>
      <c r="P63" s="14">
        <f t="shared" si="4"/>
        <v>0</v>
      </c>
      <c r="Q63" s="24"/>
      <c r="R63" s="286"/>
      <c r="S63" s="287"/>
      <c r="T63" s="23"/>
      <c r="U63" s="24"/>
    </row>
    <row r="64" spans="1:21" ht="46.5" customHeight="1">
      <c r="A64">
        <v>455</v>
      </c>
      <c r="C64" s="11">
        <v>42823</v>
      </c>
      <c r="D64" s="12" t="str">
        <f>INDEX(ｶﾚﾝﾀﾞｰ!$C$5:$QQ$44,VLOOKUP(初期入力!$D$4,初期入力!$H$3:$J$18,3,0),A64)</f>
        <v>月</v>
      </c>
      <c r="E64" s="40"/>
      <c r="F64" s="23"/>
      <c r="G64" s="12"/>
      <c r="H64" s="297"/>
      <c r="I64" s="298"/>
      <c r="J64" s="14"/>
      <c r="K64" s="12"/>
      <c r="L64" s="32"/>
      <c r="M64" s="11">
        <f t="shared" si="3"/>
        <v>42823</v>
      </c>
      <c r="N64" s="12" t="str">
        <f t="shared" si="3"/>
        <v>月</v>
      </c>
      <c r="O64" s="39">
        <f t="shared" si="3"/>
        <v>0</v>
      </c>
      <c r="P64" s="14">
        <f t="shared" si="4"/>
        <v>0</v>
      </c>
      <c r="Q64" s="24"/>
      <c r="R64" s="286"/>
      <c r="S64" s="287"/>
      <c r="T64" s="23"/>
      <c r="U64" s="24"/>
    </row>
    <row r="65" spans="1:21" ht="46.5" customHeight="1">
      <c r="A65">
        <v>456</v>
      </c>
      <c r="C65" s="11">
        <v>42824</v>
      </c>
      <c r="D65" s="12" t="str">
        <f>INDEX(ｶﾚﾝﾀﾞｰ!$C$5:$QQ$44,VLOOKUP(初期入力!$D$4,初期入力!$H$3:$J$18,3,0),A65)</f>
        <v>火</v>
      </c>
      <c r="E65" s="40"/>
      <c r="F65" s="23"/>
      <c r="G65" s="12"/>
      <c r="H65" s="297"/>
      <c r="I65" s="298"/>
      <c r="J65" s="14"/>
      <c r="K65" s="12"/>
      <c r="L65" s="32"/>
      <c r="M65" s="11">
        <f t="shared" si="3"/>
        <v>42824</v>
      </c>
      <c r="N65" s="12" t="str">
        <f t="shared" si="3"/>
        <v>火</v>
      </c>
      <c r="O65" s="39">
        <f t="shared" si="3"/>
        <v>0</v>
      </c>
      <c r="P65" s="14">
        <f t="shared" si="4"/>
        <v>0</v>
      </c>
      <c r="Q65" s="24"/>
      <c r="R65" s="286"/>
      <c r="S65" s="287"/>
      <c r="T65" s="23"/>
      <c r="U65" s="24"/>
    </row>
    <row r="66" spans="1:21" ht="46.5" customHeight="1">
      <c r="A66">
        <v>457</v>
      </c>
      <c r="C66" s="11">
        <v>42825</v>
      </c>
      <c r="D66" s="12" t="str">
        <f>INDEX(ｶﾚﾝﾀﾞｰ!$C$5:$QQ$44,VLOOKUP(初期入力!$D$4,初期入力!$H$3:$J$18,3,0),A66)</f>
        <v>水</v>
      </c>
      <c r="E66" s="40"/>
      <c r="F66" s="23"/>
      <c r="G66" s="12"/>
      <c r="H66" s="297"/>
      <c r="I66" s="298"/>
      <c r="J66" s="14"/>
      <c r="K66" s="12"/>
      <c r="L66" s="32"/>
      <c r="M66" s="11">
        <f t="shared" si="3"/>
        <v>42825</v>
      </c>
      <c r="N66" s="12" t="str">
        <f t="shared" si="3"/>
        <v>水</v>
      </c>
      <c r="O66" s="39">
        <f t="shared" si="3"/>
        <v>0</v>
      </c>
      <c r="P66" s="14">
        <f t="shared" si="4"/>
        <v>0</v>
      </c>
      <c r="Q66" s="24"/>
      <c r="R66" s="286"/>
      <c r="S66" s="287"/>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T56:T66 F36:F46 T16:T26 F56:F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R194"/>
  <sheetViews>
    <sheetView showGridLines="0" showZeros="0" view="pageBreakPreview" zoomScale="85" zoomScaleNormal="70" zoomScaleSheetLayoutView="85" workbookViewId="0">
      <pane xSplit="7" ySplit="5" topLeftCell="H22" activePane="bottomRight" state="frozen"/>
      <selection activeCell="H17" sqref="H17"/>
      <selection pane="topRight" activeCell="H17" sqref="H17"/>
      <selection pane="bottomLeft" activeCell="H17" sqref="H17"/>
      <selection pane="bottomRight" activeCell="I99" sqref="I99"/>
    </sheetView>
  </sheetViews>
  <sheetFormatPr defaultColWidth="3.625" defaultRowHeight="13.5"/>
  <cols>
    <col min="1" max="1" width="1.375" customWidth="1"/>
    <col min="4" max="4" width="15.125" customWidth="1"/>
    <col min="7" max="7" width="9.125" customWidth="1"/>
    <col min="8"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N4" s="25" t="s">
        <v>32</v>
      </c>
    </row>
    <row r="5" spans="2:44" ht="12.75" customHeigh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c r="AN5" s="1"/>
      <c r="AO5" s="48" t="s">
        <v>44</v>
      </c>
      <c r="AP5" s="48" t="s">
        <v>43</v>
      </c>
      <c r="AQ5" t="s">
        <v>61</v>
      </c>
      <c r="AR5" t="s">
        <v>41</v>
      </c>
    </row>
    <row r="6" spans="2:44" ht="12.75" customHeigh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71"/>
      <c r="AN6" s="71"/>
    </row>
    <row r="7" spans="2:44" ht="12.75" customHeight="1">
      <c r="B7" s="236">
        <v>3</v>
      </c>
      <c r="C7" s="237" t="s">
        <v>1</v>
      </c>
      <c r="D7" s="3" t="str">
        <f>D183</f>
        <v>●建設</v>
      </c>
      <c r="E7" s="233" t="str">
        <f>E183</f>
        <v>富山　太郎</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1"/>
      <c r="AN7" s="1"/>
      <c r="AO7">
        <f>SUM(COUNTIF(H7:AL7,{"休"}))</f>
        <v>0</v>
      </c>
      <c r="AQ7">
        <f>SUM(COUNTIF(H7:AL7,{"■"}))</f>
        <v>0</v>
      </c>
    </row>
    <row r="8" spans="2:44" ht="12.75" customHeight="1">
      <c r="B8" s="236"/>
      <c r="C8" s="237"/>
      <c r="D8" s="3">
        <f>D184</f>
        <v>0</v>
      </c>
      <c r="E8" s="233" t="str">
        <f t="shared" ref="E8:E18" si="0">E184</f>
        <v>富山　次郎</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1"/>
      <c r="AN8" s="1"/>
      <c r="AO8">
        <f>SUM(COUNTIF(H8:AL8,{"休"}))</f>
        <v>0</v>
      </c>
      <c r="AQ8">
        <f>SUM(COUNTIF(H8:AL8,{"■"}))</f>
        <v>0</v>
      </c>
    </row>
    <row r="9" spans="2:44" ht="12.75" customHeight="1">
      <c r="B9" s="182"/>
      <c r="C9" s="185"/>
      <c r="D9" s="3">
        <f t="shared" ref="D9:D18" si="1">D185</f>
        <v>0</v>
      </c>
      <c r="E9" s="233" t="str">
        <f t="shared" si="0"/>
        <v>富山　三郎</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93"/>
      <c r="AN9" s="93"/>
      <c r="AO9">
        <f>SUM(COUNTIF(H9:AL9,{"休"}))</f>
        <v>0</v>
      </c>
      <c r="AQ9">
        <f>SUM(COUNTIF(H9:AL9,{"■"}))</f>
        <v>0</v>
      </c>
    </row>
    <row r="10" spans="2:44" ht="12.75" customHeight="1">
      <c r="B10" s="236"/>
      <c r="C10" s="237"/>
      <c r="D10" s="3" t="str">
        <f t="shared" si="1"/>
        <v>▲建設（一次下請）</v>
      </c>
      <c r="E10" s="233" t="str">
        <f t="shared" si="0"/>
        <v>高岡　一郎</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1"/>
      <c r="AN10" s="1"/>
      <c r="AO10">
        <f>SUM(COUNTIF(H10:AL10,{"休"}))</f>
        <v>0</v>
      </c>
      <c r="AQ10">
        <f>SUM(COUNTIF(H10:AL10,{"■"}))</f>
        <v>0</v>
      </c>
    </row>
    <row r="11" spans="2:44" ht="12.75" customHeight="1">
      <c r="B11" s="236"/>
      <c r="C11" s="237"/>
      <c r="D11" s="3" t="str">
        <f t="shared" si="1"/>
        <v>■建設（二次下請）</v>
      </c>
      <c r="E11" s="233" t="str">
        <f t="shared" si="0"/>
        <v>新川　花子</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1"/>
      <c r="AN11" s="1"/>
      <c r="AO11">
        <f>SUM(COUNTIF(H11:AL11,{"休"}))</f>
        <v>0</v>
      </c>
      <c r="AQ11">
        <f>SUM(COUNTIF(H11:AL11,{"■"}))</f>
        <v>0</v>
      </c>
    </row>
    <row r="12" spans="2:44" ht="12.75" customHeight="1">
      <c r="B12" s="182"/>
      <c r="C12" s="185"/>
      <c r="D12" s="3">
        <f t="shared" si="1"/>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93"/>
      <c r="AN12" s="93"/>
      <c r="AO12">
        <f>SUM(COUNTIF(H12:AL12,{"休"}))</f>
        <v>0</v>
      </c>
      <c r="AQ12">
        <f>SUM(COUNTIF(H12:AL12,{"■"}))</f>
        <v>0</v>
      </c>
    </row>
    <row r="13" spans="2:44" ht="12.75" customHeight="1">
      <c r="B13" s="236"/>
      <c r="C13" s="237"/>
      <c r="D13" s="3">
        <f t="shared" si="1"/>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1"/>
      <c r="AN13" s="1"/>
      <c r="AO13">
        <f>SUM(COUNTIF(H13:AL13,{"休"}))</f>
        <v>0</v>
      </c>
      <c r="AQ13">
        <f>SUM(COUNTIF(H13:AL13,{"■"}))</f>
        <v>0</v>
      </c>
    </row>
    <row r="14" spans="2:44" ht="12.75" customHeight="1">
      <c r="B14" s="236"/>
      <c r="C14" s="237"/>
      <c r="D14" s="3">
        <f t="shared" si="1"/>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1"/>
      <c r="AN14" s="1"/>
      <c r="AO14">
        <f>SUM(COUNTIF(H14:AL14,{"休"}))</f>
        <v>0</v>
      </c>
      <c r="AQ14">
        <f>SUM(COUNTIF(H14:AL14,{"■"}))</f>
        <v>0</v>
      </c>
    </row>
    <row r="15" spans="2:44" ht="12.75" customHeight="1">
      <c r="B15" s="182"/>
      <c r="C15" s="185"/>
      <c r="D15" s="3">
        <f t="shared" si="1"/>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93"/>
      <c r="AN15" s="93"/>
      <c r="AO15">
        <f>SUM(COUNTIF(H15:AL15,{"休"}))</f>
        <v>0</v>
      </c>
      <c r="AQ15">
        <f>SUM(COUNTIF(H15:AL15,{"■"}))</f>
        <v>0</v>
      </c>
    </row>
    <row r="16" spans="2:44" ht="12.75" customHeight="1">
      <c r="B16" s="236"/>
      <c r="C16" s="237"/>
      <c r="D16" s="3">
        <f t="shared" si="1"/>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1"/>
      <c r="AN16" s="1"/>
      <c r="AO16">
        <f>SUM(COUNTIF(H16:AL16,{"休"}))</f>
        <v>0</v>
      </c>
      <c r="AQ16">
        <f>SUM(COUNTIF(H16:AL16,{"■"}))</f>
        <v>0</v>
      </c>
    </row>
    <row r="17" spans="2:43" ht="12.75" customHeight="1">
      <c r="B17" s="236"/>
      <c r="C17" s="237"/>
      <c r="D17" s="3">
        <f t="shared" si="1"/>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1"/>
      <c r="AN17" s="1"/>
      <c r="AO17">
        <f>SUM(COUNTIF(H17:AL17,{"休"}))</f>
        <v>0</v>
      </c>
      <c r="AQ17">
        <f>SUM(COUNTIF(H17:AL17,{"■"}))</f>
        <v>0</v>
      </c>
    </row>
    <row r="18" spans="2:43" ht="12.75" customHeight="1">
      <c r="B18" s="121"/>
      <c r="C18" s="189"/>
      <c r="D18" s="3">
        <f t="shared" si="1"/>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93"/>
      <c r="AN18" s="93"/>
      <c r="AO18">
        <f>SUM(COUNTIF(H18:AL18,{"休"}))</f>
        <v>0</v>
      </c>
      <c r="AQ18">
        <f>SUM(COUNTIF(H18:AL18,{"■"}))</f>
        <v>0</v>
      </c>
    </row>
    <row r="19" spans="2:43" ht="12.75" customHeigh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71"/>
      <c r="AN19" s="71"/>
    </row>
    <row r="20" spans="2:43" ht="12.75" customHeight="1">
      <c r="B20" s="236">
        <f>B7+1</f>
        <v>4</v>
      </c>
      <c r="C20" s="237" t="s">
        <v>1</v>
      </c>
      <c r="D20" s="3" t="str">
        <f>D7</f>
        <v>●建設</v>
      </c>
      <c r="E20" s="233" t="str">
        <f>E7</f>
        <v>富山　太郎</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1"/>
      <c r="AN20" s="1"/>
      <c r="AO20">
        <f>SUM(COUNTIF(H20:AL20,{"休"}))</f>
        <v>0</v>
      </c>
      <c r="AQ20">
        <f>SUM(COUNTIF(H20:AL20,{"■"}))</f>
        <v>0</v>
      </c>
    </row>
    <row r="21" spans="2:43" ht="12.75" customHeight="1">
      <c r="B21" s="236"/>
      <c r="C21" s="237"/>
      <c r="D21" s="3">
        <f t="shared" ref="D21:E31" si="2">D8</f>
        <v>0</v>
      </c>
      <c r="E21" s="233" t="str">
        <f t="shared" si="2"/>
        <v>富山　次郎</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1"/>
      <c r="AN21" s="1"/>
      <c r="AO21">
        <f>SUM(COUNTIF(H21:AL21,{"休"}))</f>
        <v>0</v>
      </c>
      <c r="AQ21">
        <f>SUM(COUNTIF(H21:AL21,{"■"}))</f>
        <v>0</v>
      </c>
    </row>
    <row r="22" spans="2:43" ht="12.75" customHeight="1">
      <c r="B22" s="182"/>
      <c r="C22" s="200"/>
      <c r="D22" s="3">
        <f t="shared" si="2"/>
        <v>0</v>
      </c>
      <c r="E22" s="233" t="str">
        <f t="shared" si="2"/>
        <v>富山　三郎</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93"/>
      <c r="AN22" s="93"/>
      <c r="AO22">
        <f>SUM(COUNTIF(H22:AL22,{"休"}))</f>
        <v>0</v>
      </c>
      <c r="AQ22">
        <f>SUM(COUNTIF(H22:AL22,{"■"}))</f>
        <v>0</v>
      </c>
    </row>
    <row r="23" spans="2:43" ht="12.75" customHeight="1">
      <c r="B23" s="236"/>
      <c r="C23" s="237"/>
      <c r="D23" s="3" t="str">
        <f t="shared" si="2"/>
        <v>▲建設（一次下請）</v>
      </c>
      <c r="E23" s="233" t="str">
        <f t="shared" si="2"/>
        <v>高岡　一郎</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1"/>
      <c r="AN23" s="1"/>
      <c r="AO23">
        <f>SUM(COUNTIF(H23:AL23,{"休"}))</f>
        <v>0</v>
      </c>
      <c r="AQ23">
        <f>SUM(COUNTIF(H23:AL23,{"■"}))</f>
        <v>0</v>
      </c>
    </row>
    <row r="24" spans="2:43" ht="12.75" customHeight="1">
      <c r="B24" s="236"/>
      <c r="C24" s="237"/>
      <c r="D24" s="3" t="str">
        <f t="shared" si="2"/>
        <v>■建設（二次下請）</v>
      </c>
      <c r="E24" s="233" t="str">
        <f t="shared" si="2"/>
        <v>新川　花子</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1"/>
      <c r="AN24" s="1"/>
      <c r="AO24">
        <f>SUM(COUNTIF(H24:AL24,{"休"}))</f>
        <v>0</v>
      </c>
      <c r="AQ24">
        <f>SUM(COUNTIF(H24:AL24,{"■"}))</f>
        <v>0</v>
      </c>
    </row>
    <row r="25" spans="2:43" ht="12.75" customHeight="1">
      <c r="B25" s="182"/>
      <c r="C25" s="200"/>
      <c r="D25" s="3">
        <f t="shared" si="2"/>
        <v>0</v>
      </c>
      <c r="E25" s="233">
        <f t="shared" si="2"/>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93"/>
      <c r="AN25" s="93"/>
      <c r="AO25">
        <f>SUM(COUNTIF(H25:AL25,{"休"}))</f>
        <v>0</v>
      </c>
      <c r="AQ25">
        <f>SUM(COUNTIF(H25:AL25,{"■"}))</f>
        <v>0</v>
      </c>
    </row>
    <row r="26" spans="2:43" ht="12.75" customHeight="1">
      <c r="B26" s="236"/>
      <c r="C26" s="237"/>
      <c r="D26" s="3">
        <f t="shared" si="2"/>
        <v>0</v>
      </c>
      <c r="E26" s="233">
        <f t="shared" si="2"/>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1"/>
      <c r="AN26" s="1"/>
      <c r="AO26">
        <f>SUM(COUNTIF(H26:AL26,{"休"}))</f>
        <v>0</v>
      </c>
      <c r="AQ26">
        <f>SUM(COUNTIF(H26:AL26,{"■"}))</f>
        <v>0</v>
      </c>
    </row>
    <row r="27" spans="2:43" ht="12.75" customHeight="1">
      <c r="B27" s="236"/>
      <c r="C27" s="237"/>
      <c r="D27" s="3">
        <f t="shared" si="2"/>
        <v>0</v>
      </c>
      <c r="E27" s="233">
        <f t="shared" si="2"/>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1"/>
      <c r="AN27" s="1"/>
      <c r="AO27">
        <f>SUM(COUNTIF(H27:AL27,{"休"}))</f>
        <v>0</v>
      </c>
      <c r="AQ27">
        <f>SUM(COUNTIF(H27:AL27,{"■"}))</f>
        <v>0</v>
      </c>
    </row>
    <row r="28" spans="2:43" ht="12.75" customHeight="1">
      <c r="B28" s="182"/>
      <c r="C28" s="200"/>
      <c r="D28" s="3">
        <f t="shared" si="2"/>
        <v>0</v>
      </c>
      <c r="E28" s="233">
        <f t="shared" si="2"/>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93"/>
      <c r="AN28" s="93"/>
      <c r="AO28">
        <f>SUM(COUNTIF(H28:AL28,{"休"}))</f>
        <v>0</v>
      </c>
      <c r="AQ28">
        <f>SUM(COUNTIF(H28:AL28,{"■"}))</f>
        <v>0</v>
      </c>
    </row>
    <row r="29" spans="2:43" ht="12.75" customHeight="1">
      <c r="B29" s="236"/>
      <c r="C29" s="237"/>
      <c r="D29" s="3">
        <f t="shared" si="2"/>
        <v>0</v>
      </c>
      <c r="E29" s="233">
        <f t="shared" si="2"/>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1"/>
      <c r="AN29" s="1"/>
      <c r="AO29">
        <f>SUM(COUNTIF(H29:AL29,{"休"}))</f>
        <v>0</v>
      </c>
      <c r="AQ29">
        <f>SUM(COUNTIF(H29:AL29,{"■"}))</f>
        <v>0</v>
      </c>
    </row>
    <row r="30" spans="2:43" ht="12.75" customHeight="1">
      <c r="B30" s="236"/>
      <c r="C30" s="237"/>
      <c r="D30" s="3">
        <f t="shared" si="2"/>
        <v>0</v>
      </c>
      <c r="E30" s="233">
        <f t="shared" si="2"/>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1"/>
      <c r="AN30" s="1"/>
      <c r="AO30">
        <f>SUM(COUNTIF(H30:AL30,{"休"}))</f>
        <v>0</v>
      </c>
      <c r="AQ30">
        <f>SUM(COUNTIF(H30:AL30,{"■"}))</f>
        <v>0</v>
      </c>
    </row>
    <row r="31" spans="2:43" ht="12.75" customHeight="1">
      <c r="B31" s="121"/>
      <c r="C31" s="189"/>
      <c r="D31" s="3">
        <f t="shared" si="2"/>
        <v>0</v>
      </c>
      <c r="E31" s="233">
        <f t="shared" si="2"/>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93"/>
      <c r="AN31" s="93"/>
      <c r="AO31">
        <f>SUM(COUNTIF(H31:AL31,{"休"}))</f>
        <v>0</v>
      </c>
      <c r="AQ31">
        <f>SUM(COUNTIF(H31:AL31,{"■"}))</f>
        <v>0</v>
      </c>
    </row>
    <row r="32" spans="2:43" ht="12.75" customHeigh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71"/>
      <c r="AN32" s="71"/>
    </row>
    <row r="33" spans="2:43" ht="12.75" customHeight="1">
      <c r="B33" s="236">
        <f>B20+1</f>
        <v>5</v>
      </c>
      <c r="C33" s="237" t="s">
        <v>1</v>
      </c>
      <c r="D33" s="3" t="str">
        <f>D20</f>
        <v>●建設</v>
      </c>
      <c r="E33" s="233" t="str">
        <f>E20</f>
        <v>富山　太郎</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1"/>
      <c r="AN33" s="1"/>
      <c r="AO33">
        <f>SUM(COUNTIF(H33:AL33,{"休"}))</f>
        <v>0</v>
      </c>
      <c r="AQ33">
        <f>SUM(COUNTIF(H33:AL33,{"■"}))</f>
        <v>0</v>
      </c>
    </row>
    <row r="34" spans="2:43" ht="12.75" customHeight="1">
      <c r="B34" s="236"/>
      <c r="C34" s="237"/>
      <c r="D34" s="3">
        <f t="shared" ref="D34:E44" si="3">D21</f>
        <v>0</v>
      </c>
      <c r="E34" s="233" t="str">
        <f t="shared" si="3"/>
        <v>富山　次郎</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1"/>
      <c r="AN34" s="1"/>
      <c r="AO34">
        <f>SUM(COUNTIF(H34:AL34,{"休"}))</f>
        <v>0</v>
      </c>
      <c r="AQ34">
        <f>SUM(COUNTIF(H34:AL34,{"■"}))</f>
        <v>0</v>
      </c>
    </row>
    <row r="35" spans="2:43" ht="12.75" customHeight="1">
      <c r="B35" s="182"/>
      <c r="C35" s="200"/>
      <c r="D35" s="3">
        <f t="shared" si="3"/>
        <v>0</v>
      </c>
      <c r="E35" s="233" t="str">
        <f t="shared" si="3"/>
        <v>富山　三郎</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93"/>
      <c r="AN35" s="93"/>
      <c r="AO35">
        <f>SUM(COUNTIF(H35:AL35,{"休"}))</f>
        <v>0</v>
      </c>
      <c r="AQ35">
        <f>SUM(COUNTIF(H35:AL35,{"■"}))</f>
        <v>0</v>
      </c>
    </row>
    <row r="36" spans="2:43" ht="12.75" customHeight="1">
      <c r="B36" s="236"/>
      <c r="C36" s="237"/>
      <c r="D36" s="3" t="str">
        <f t="shared" si="3"/>
        <v>▲建設（一次下請）</v>
      </c>
      <c r="E36" s="233" t="str">
        <f t="shared" si="3"/>
        <v>高岡　一郎</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1"/>
      <c r="AN36" s="1"/>
      <c r="AO36">
        <f>SUM(COUNTIF(H36:AL36,{"休"}))</f>
        <v>0</v>
      </c>
      <c r="AQ36">
        <f>SUM(COUNTIF(H36:AL36,{"■"}))</f>
        <v>0</v>
      </c>
    </row>
    <row r="37" spans="2:43" ht="12.75" customHeight="1">
      <c r="B37" s="236"/>
      <c r="C37" s="237"/>
      <c r="D37" s="3" t="str">
        <f t="shared" si="3"/>
        <v>■建設（二次下請）</v>
      </c>
      <c r="E37" s="233" t="str">
        <f t="shared" si="3"/>
        <v>新川　花子</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1"/>
      <c r="AN37" s="1"/>
      <c r="AO37">
        <f>SUM(COUNTIF(H37:AL37,{"休"}))</f>
        <v>0</v>
      </c>
      <c r="AQ37">
        <f>SUM(COUNTIF(H37:AL37,{"■"}))</f>
        <v>0</v>
      </c>
    </row>
    <row r="38" spans="2:43" ht="12.75" customHeight="1">
      <c r="B38" s="182"/>
      <c r="C38" s="200"/>
      <c r="D38" s="3">
        <f t="shared" si="3"/>
        <v>0</v>
      </c>
      <c r="E38" s="233">
        <f t="shared" si="3"/>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93"/>
      <c r="AN38" s="93"/>
      <c r="AO38">
        <f>SUM(COUNTIF(H38:AL38,{"休"}))</f>
        <v>0</v>
      </c>
      <c r="AQ38">
        <f>SUM(COUNTIF(H38:AL38,{"■"}))</f>
        <v>0</v>
      </c>
    </row>
    <row r="39" spans="2:43" ht="12.75" customHeight="1">
      <c r="B39" s="236"/>
      <c r="C39" s="237"/>
      <c r="D39" s="3">
        <f t="shared" si="3"/>
        <v>0</v>
      </c>
      <c r="E39" s="233">
        <f t="shared" si="3"/>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1"/>
      <c r="AN39" s="1"/>
      <c r="AO39">
        <f>SUM(COUNTIF(H39:AL39,{"休"}))</f>
        <v>0</v>
      </c>
      <c r="AQ39">
        <f>SUM(COUNTIF(H39:AL39,{"■"}))</f>
        <v>0</v>
      </c>
    </row>
    <row r="40" spans="2:43" ht="12.75" customHeight="1">
      <c r="B40" s="236"/>
      <c r="C40" s="237"/>
      <c r="D40" s="3">
        <f t="shared" si="3"/>
        <v>0</v>
      </c>
      <c r="E40" s="233">
        <f t="shared" si="3"/>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1"/>
      <c r="AN40" s="1"/>
      <c r="AO40">
        <f>SUM(COUNTIF(H40:AL40,{"休"}))</f>
        <v>0</v>
      </c>
      <c r="AQ40">
        <f>SUM(COUNTIF(H40:AL40,{"■"}))</f>
        <v>0</v>
      </c>
    </row>
    <row r="41" spans="2:43" ht="12.75" customHeight="1">
      <c r="B41" s="182"/>
      <c r="C41" s="200"/>
      <c r="D41" s="3">
        <f t="shared" si="3"/>
        <v>0</v>
      </c>
      <c r="E41" s="233">
        <f t="shared" si="3"/>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93"/>
      <c r="AN41" s="93"/>
      <c r="AO41">
        <f>SUM(COUNTIF(H41:AL41,{"休"}))</f>
        <v>0</v>
      </c>
      <c r="AQ41">
        <f>SUM(COUNTIF(H41:AL41,{"■"}))</f>
        <v>0</v>
      </c>
    </row>
    <row r="42" spans="2:43" ht="12.75" customHeight="1">
      <c r="B42" s="236"/>
      <c r="C42" s="237"/>
      <c r="D42" s="3">
        <f t="shared" si="3"/>
        <v>0</v>
      </c>
      <c r="E42" s="233">
        <f t="shared" si="3"/>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1"/>
      <c r="AN42" s="1"/>
      <c r="AO42">
        <f>SUM(COUNTIF(H42:AL42,{"休"}))</f>
        <v>0</v>
      </c>
      <c r="AQ42">
        <f>SUM(COUNTIF(H42:AL42,{"■"}))</f>
        <v>0</v>
      </c>
    </row>
    <row r="43" spans="2:43" ht="12.75" customHeight="1">
      <c r="B43" s="236"/>
      <c r="C43" s="237"/>
      <c r="D43" s="3">
        <f t="shared" si="3"/>
        <v>0</v>
      </c>
      <c r="E43" s="233">
        <f t="shared" si="3"/>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1"/>
      <c r="AN43" s="1"/>
      <c r="AO43">
        <f>SUM(COUNTIF(H43:AL43,{"休"}))</f>
        <v>0</v>
      </c>
      <c r="AQ43">
        <f>SUM(COUNTIF(H43:AL43,{"■"}))</f>
        <v>0</v>
      </c>
    </row>
    <row r="44" spans="2:43" ht="12.75" customHeight="1">
      <c r="B44" s="121"/>
      <c r="C44" s="189"/>
      <c r="D44" s="3">
        <f t="shared" si="3"/>
        <v>0</v>
      </c>
      <c r="E44" s="233">
        <f t="shared" si="3"/>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93"/>
      <c r="AN44" s="93"/>
      <c r="AO44">
        <f>SUM(COUNTIF(H44:AL44,{"休"}))</f>
        <v>0</v>
      </c>
      <c r="AQ44">
        <f>SUM(COUNTIF(H44:AL44,{"■"}))</f>
        <v>0</v>
      </c>
    </row>
    <row r="45" spans="2:43" ht="12.75" customHeigh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71"/>
      <c r="AN45" s="71"/>
    </row>
    <row r="46" spans="2:43" ht="12.75" customHeight="1">
      <c r="B46" s="236">
        <f t="shared" ref="B46" si="4">B33+1</f>
        <v>6</v>
      </c>
      <c r="C46" s="237" t="s">
        <v>1</v>
      </c>
      <c r="D46" s="3" t="str">
        <f>D33</f>
        <v>●建設</v>
      </c>
      <c r="E46" s="233" t="str">
        <f>E33</f>
        <v>富山　太郎</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1"/>
      <c r="AN46" s="1"/>
      <c r="AO46">
        <f>SUM(COUNTIF(H46:AL46,{"休"}))</f>
        <v>0</v>
      </c>
      <c r="AQ46">
        <f>SUM(COUNTIF(H46:AL46,{"■"}))</f>
        <v>0</v>
      </c>
    </row>
    <row r="47" spans="2:43" ht="12.75" customHeight="1">
      <c r="B47" s="236"/>
      <c r="C47" s="237"/>
      <c r="D47" s="3">
        <f t="shared" ref="D47:E57" si="5">D34</f>
        <v>0</v>
      </c>
      <c r="E47" s="233" t="str">
        <f t="shared" si="5"/>
        <v>富山　次郎</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1"/>
      <c r="AN47" s="1"/>
      <c r="AO47">
        <f>SUM(COUNTIF(H47:AL47,{"休"}))</f>
        <v>0</v>
      </c>
      <c r="AQ47">
        <f>SUM(COUNTIF(H47:AL47,{"■"}))</f>
        <v>0</v>
      </c>
    </row>
    <row r="48" spans="2:43" ht="12.75" customHeight="1">
      <c r="B48" s="182"/>
      <c r="C48" s="200"/>
      <c r="D48" s="3">
        <f t="shared" si="5"/>
        <v>0</v>
      </c>
      <c r="E48" s="233" t="str">
        <f t="shared" si="5"/>
        <v>富山　三郎</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93"/>
      <c r="AN48" s="93"/>
      <c r="AO48">
        <f>SUM(COUNTIF(H48:AL48,{"休"}))</f>
        <v>0</v>
      </c>
      <c r="AQ48">
        <f>SUM(COUNTIF(H48:AL48,{"■"}))</f>
        <v>0</v>
      </c>
    </row>
    <row r="49" spans="2:43" ht="12.75" customHeight="1">
      <c r="B49" s="236"/>
      <c r="C49" s="237"/>
      <c r="D49" s="3" t="str">
        <f t="shared" si="5"/>
        <v>▲建設（一次下請）</v>
      </c>
      <c r="E49" s="233" t="str">
        <f t="shared" si="5"/>
        <v>高岡　一郎</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1"/>
      <c r="AN49" s="1"/>
      <c r="AO49">
        <f>SUM(COUNTIF(H49:AL49,{"休"}))</f>
        <v>0</v>
      </c>
      <c r="AQ49">
        <f>SUM(COUNTIF(H49:AL49,{"■"}))</f>
        <v>0</v>
      </c>
    </row>
    <row r="50" spans="2:43" ht="12.75" customHeight="1">
      <c r="B50" s="236"/>
      <c r="C50" s="237"/>
      <c r="D50" s="3" t="str">
        <f t="shared" si="5"/>
        <v>■建設（二次下請）</v>
      </c>
      <c r="E50" s="233" t="str">
        <f t="shared" si="5"/>
        <v>新川　花子</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1"/>
      <c r="AN50" s="1"/>
      <c r="AO50">
        <f>SUM(COUNTIF(H50:AL50,{"休"}))</f>
        <v>0</v>
      </c>
      <c r="AQ50">
        <f>SUM(COUNTIF(H50:AL50,{"■"}))</f>
        <v>0</v>
      </c>
    </row>
    <row r="51" spans="2:43" ht="12.75" customHeight="1">
      <c r="B51" s="182"/>
      <c r="C51" s="200"/>
      <c r="D51" s="3">
        <f t="shared" si="5"/>
        <v>0</v>
      </c>
      <c r="E51" s="233">
        <f t="shared" si="5"/>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93"/>
      <c r="AN51" s="93"/>
      <c r="AO51">
        <f>SUM(COUNTIF(H51:AL51,{"休"}))</f>
        <v>0</v>
      </c>
      <c r="AQ51">
        <f>SUM(COUNTIF(H51:AL51,{"■"}))</f>
        <v>0</v>
      </c>
    </row>
    <row r="52" spans="2:43" ht="12.75" customHeight="1">
      <c r="B52" s="236"/>
      <c r="C52" s="237"/>
      <c r="D52" s="3">
        <f t="shared" si="5"/>
        <v>0</v>
      </c>
      <c r="E52" s="233">
        <f t="shared" si="5"/>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1"/>
      <c r="AN52" s="1"/>
      <c r="AO52">
        <f>SUM(COUNTIF(H52:AL52,{"休"}))</f>
        <v>0</v>
      </c>
      <c r="AQ52">
        <f>SUM(COUNTIF(H52:AL52,{"■"}))</f>
        <v>0</v>
      </c>
    </row>
    <row r="53" spans="2:43" ht="12.75" customHeight="1">
      <c r="B53" s="236"/>
      <c r="C53" s="237"/>
      <c r="D53" s="3">
        <f t="shared" si="5"/>
        <v>0</v>
      </c>
      <c r="E53" s="233">
        <f t="shared" si="5"/>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1"/>
      <c r="AN53" s="1"/>
      <c r="AO53">
        <f>SUM(COUNTIF(H53:AL53,{"休"}))</f>
        <v>0</v>
      </c>
      <c r="AQ53">
        <f>SUM(COUNTIF(H53:AL53,{"■"}))</f>
        <v>0</v>
      </c>
    </row>
    <row r="54" spans="2:43" ht="12.75" customHeight="1">
      <c r="B54" s="182"/>
      <c r="C54" s="200"/>
      <c r="D54" s="3">
        <f t="shared" si="5"/>
        <v>0</v>
      </c>
      <c r="E54" s="233">
        <f t="shared" si="5"/>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93"/>
      <c r="AN54" s="93"/>
      <c r="AO54">
        <f>SUM(COUNTIF(H54:AL54,{"休"}))</f>
        <v>0</v>
      </c>
      <c r="AQ54">
        <f>SUM(COUNTIF(H54:AL54,{"■"}))</f>
        <v>0</v>
      </c>
    </row>
    <row r="55" spans="2:43" ht="12.75" customHeight="1">
      <c r="B55" s="236"/>
      <c r="C55" s="237"/>
      <c r="D55" s="3">
        <f t="shared" si="5"/>
        <v>0</v>
      </c>
      <c r="E55" s="233">
        <f t="shared" si="5"/>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1"/>
      <c r="AN55" s="1"/>
      <c r="AO55">
        <f>SUM(COUNTIF(H55:AL55,{"休"}))</f>
        <v>0</v>
      </c>
      <c r="AQ55">
        <f>SUM(COUNTIF(H55:AL55,{"■"}))</f>
        <v>0</v>
      </c>
    </row>
    <row r="56" spans="2:43" ht="12.75" customHeight="1">
      <c r="B56" s="236"/>
      <c r="C56" s="237"/>
      <c r="D56" s="3">
        <f t="shared" si="5"/>
        <v>0</v>
      </c>
      <c r="E56" s="233">
        <f t="shared" si="5"/>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1"/>
      <c r="AN56" s="1"/>
      <c r="AO56">
        <f>SUM(COUNTIF(H56:AL56,{"休"}))</f>
        <v>0</v>
      </c>
      <c r="AQ56">
        <f>SUM(COUNTIF(H56:AL56,{"■"}))</f>
        <v>0</v>
      </c>
    </row>
    <row r="57" spans="2:43" ht="12.75" customHeight="1">
      <c r="B57" s="121"/>
      <c r="C57" s="189"/>
      <c r="D57" s="3">
        <f t="shared" si="5"/>
        <v>0</v>
      </c>
      <c r="E57" s="233">
        <f t="shared" si="5"/>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93"/>
      <c r="AN57" s="93"/>
      <c r="AO57">
        <f>SUM(COUNTIF(H57:AL57,{"休"}))</f>
        <v>0</v>
      </c>
      <c r="AQ57">
        <f>SUM(COUNTIF(H57:AL57,{"■"}))</f>
        <v>0</v>
      </c>
    </row>
    <row r="58" spans="2:43" ht="12.75" customHeigh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71"/>
      <c r="AN58" s="71"/>
    </row>
    <row r="59" spans="2:43" ht="12.75" customHeight="1">
      <c r="B59" s="236">
        <f t="shared" ref="B59" si="6">B46+1</f>
        <v>7</v>
      </c>
      <c r="C59" s="237" t="s">
        <v>1</v>
      </c>
      <c r="D59" s="3" t="str">
        <f>D46</f>
        <v>●建設</v>
      </c>
      <c r="E59" s="233" t="str">
        <f>E46</f>
        <v>富山　太郎</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1"/>
      <c r="AN59" s="1"/>
      <c r="AO59">
        <f>SUM(COUNTIF(H59:AL59,{"休"}))</f>
        <v>0</v>
      </c>
      <c r="AQ59">
        <f>SUM(COUNTIF(H59:AL59,{"■"}))</f>
        <v>0</v>
      </c>
    </row>
    <row r="60" spans="2:43" ht="12.75" customHeight="1">
      <c r="B60" s="236"/>
      <c r="C60" s="237"/>
      <c r="D60" s="3">
        <f t="shared" ref="D60:E70" si="7">D47</f>
        <v>0</v>
      </c>
      <c r="E60" s="233" t="str">
        <f t="shared" si="7"/>
        <v>富山　次郎</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1"/>
      <c r="AN60" s="1"/>
      <c r="AO60">
        <f>SUM(COUNTIF(H60:AL60,{"休"}))</f>
        <v>0</v>
      </c>
      <c r="AQ60">
        <f>SUM(COUNTIF(H60:AL60,{"■"}))</f>
        <v>0</v>
      </c>
    </row>
    <row r="61" spans="2:43" ht="12.75" customHeight="1">
      <c r="B61" s="182"/>
      <c r="C61" s="200"/>
      <c r="D61" s="3">
        <f t="shared" si="7"/>
        <v>0</v>
      </c>
      <c r="E61" s="233" t="str">
        <f t="shared" si="7"/>
        <v>富山　三郎</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93"/>
      <c r="AN61" s="93"/>
      <c r="AO61">
        <f>SUM(COUNTIF(H61:AL61,{"休"}))</f>
        <v>0</v>
      </c>
      <c r="AQ61">
        <f>SUM(COUNTIF(H61:AL61,{"■"}))</f>
        <v>0</v>
      </c>
    </row>
    <row r="62" spans="2:43" ht="12.75" customHeight="1">
      <c r="B62" s="236"/>
      <c r="C62" s="237"/>
      <c r="D62" s="3" t="str">
        <f t="shared" si="7"/>
        <v>▲建設（一次下請）</v>
      </c>
      <c r="E62" s="233" t="str">
        <f t="shared" si="7"/>
        <v>高岡　一郎</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1"/>
      <c r="AN62" s="1"/>
      <c r="AO62">
        <f>SUM(COUNTIF(H62:AL62,{"休"}))</f>
        <v>0</v>
      </c>
      <c r="AQ62">
        <f>SUM(COUNTIF(H62:AL62,{"■"}))</f>
        <v>0</v>
      </c>
    </row>
    <row r="63" spans="2:43" ht="12.75" customHeight="1">
      <c r="B63" s="236"/>
      <c r="C63" s="237"/>
      <c r="D63" s="3" t="str">
        <f t="shared" si="7"/>
        <v>■建設（二次下請）</v>
      </c>
      <c r="E63" s="233" t="str">
        <f t="shared" si="7"/>
        <v>新川　花子</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1"/>
      <c r="AN63" s="1"/>
      <c r="AO63">
        <f>SUM(COUNTIF(H63:AL63,{"休"}))</f>
        <v>0</v>
      </c>
      <c r="AQ63">
        <f>SUM(COUNTIF(H63:AL63,{"■"}))</f>
        <v>0</v>
      </c>
    </row>
    <row r="64" spans="2:43" ht="12.75" customHeight="1">
      <c r="B64" s="182"/>
      <c r="C64" s="200"/>
      <c r="D64" s="3">
        <f t="shared" si="7"/>
        <v>0</v>
      </c>
      <c r="E64" s="233">
        <f t="shared" si="7"/>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93"/>
      <c r="AN64" s="93"/>
      <c r="AO64">
        <f>SUM(COUNTIF(H64:AL64,{"休"}))</f>
        <v>0</v>
      </c>
      <c r="AQ64">
        <f>SUM(COUNTIF(H64:AL64,{"■"}))</f>
        <v>0</v>
      </c>
    </row>
    <row r="65" spans="2:43" ht="12.75" customHeight="1">
      <c r="B65" s="236"/>
      <c r="C65" s="237"/>
      <c r="D65" s="3">
        <f t="shared" si="7"/>
        <v>0</v>
      </c>
      <c r="E65" s="233">
        <f t="shared" si="7"/>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1"/>
      <c r="AN65" s="1"/>
      <c r="AO65">
        <f>SUM(COUNTIF(H65:AL65,{"休"}))</f>
        <v>0</v>
      </c>
      <c r="AQ65">
        <f>SUM(COUNTIF(H65:AL65,{"■"}))</f>
        <v>0</v>
      </c>
    </row>
    <row r="66" spans="2:43" ht="12.75" customHeight="1">
      <c r="B66" s="236"/>
      <c r="C66" s="237"/>
      <c r="D66" s="3">
        <f t="shared" si="7"/>
        <v>0</v>
      </c>
      <c r="E66" s="233">
        <f t="shared" si="7"/>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1"/>
      <c r="AN66" s="1"/>
      <c r="AO66">
        <f>SUM(COUNTIF(H66:AL66,{"休"}))</f>
        <v>0</v>
      </c>
      <c r="AQ66">
        <f>SUM(COUNTIF(H66:AL66,{"■"}))</f>
        <v>0</v>
      </c>
    </row>
    <row r="67" spans="2:43" ht="12.75" customHeight="1">
      <c r="B67" s="182"/>
      <c r="C67" s="200"/>
      <c r="D67" s="3">
        <f t="shared" si="7"/>
        <v>0</v>
      </c>
      <c r="E67" s="233">
        <f t="shared" si="7"/>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93"/>
      <c r="AN67" s="93"/>
      <c r="AO67">
        <f>SUM(COUNTIF(H67:AL67,{"休"}))</f>
        <v>0</v>
      </c>
      <c r="AQ67">
        <f>SUM(COUNTIF(H67:AL67,{"■"}))</f>
        <v>0</v>
      </c>
    </row>
    <row r="68" spans="2:43" ht="12.75" customHeight="1">
      <c r="B68" s="236"/>
      <c r="C68" s="237"/>
      <c r="D68" s="3">
        <f t="shared" si="7"/>
        <v>0</v>
      </c>
      <c r="E68" s="233">
        <f t="shared" si="7"/>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1"/>
      <c r="AN68" s="1"/>
      <c r="AO68">
        <f>SUM(COUNTIF(H68:AL68,{"休"}))</f>
        <v>0</v>
      </c>
      <c r="AQ68">
        <f>SUM(COUNTIF(H68:AL68,{"■"}))</f>
        <v>0</v>
      </c>
    </row>
    <row r="69" spans="2:43" ht="12.75" customHeight="1">
      <c r="B69" s="236"/>
      <c r="C69" s="237"/>
      <c r="D69" s="3">
        <f t="shared" si="7"/>
        <v>0</v>
      </c>
      <c r="E69" s="233">
        <f t="shared" si="7"/>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1"/>
      <c r="AN69" s="1"/>
      <c r="AO69">
        <f>SUM(COUNTIF(H69:AL69,{"休"}))</f>
        <v>0</v>
      </c>
      <c r="AQ69">
        <f>SUM(COUNTIF(H69:AL69,{"■"}))</f>
        <v>0</v>
      </c>
    </row>
    <row r="70" spans="2:43" ht="12.75" customHeight="1" thickBot="1">
      <c r="B70" s="121"/>
      <c r="C70" s="189"/>
      <c r="D70" s="3">
        <f t="shared" si="7"/>
        <v>0</v>
      </c>
      <c r="E70" s="233">
        <f t="shared" si="7"/>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93"/>
      <c r="AN70" s="93"/>
      <c r="AO70">
        <f>SUM(COUNTIF(H70:AL70,{"休"}))</f>
        <v>0</v>
      </c>
      <c r="AQ70">
        <f>SUM(COUNTIF(H70:AL70,{"■"}))</f>
        <v>0</v>
      </c>
    </row>
    <row r="71" spans="2:43" ht="12.75" customHeigh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71"/>
      <c r="AN71" s="71"/>
    </row>
    <row r="72" spans="2:43" ht="12.75" customHeight="1">
      <c r="B72" s="236">
        <f t="shared" ref="B72" si="8">B59+1</f>
        <v>8</v>
      </c>
      <c r="C72" s="237" t="s">
        <v>1</v>
      </c>
      <c r="D72" s="3" t="str">
        <f>D59</f>
        <v>●建設</v>
      </c>
      <c r="E72" s="233" t="str">
        <f>E59</f>
        <v>富山　太郎</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1"/>
      <c r="AN72" s="1"/>
      <c r="AO72">
        <f>SUM(COUNTIF(H72:AL72,{"休"}))</f>
        <v>0</v>
      </c>
      <c r="AP72" s="1"/>
      <c r="AQ72">
        <f>SUM(COUNTIF(H72:AL72,{"■"}))</f>
        <v>0</v>
      </c>
    </row>
    <row r="73" spans="2:43" ht="12.75" customHeight="1">
      <c r="B73" s="236"/>
      <c r="C73" s="237"/>
      <c r="D73" s="3">
        <f t="shared" ref="D73:E83" si="9">D60</f>
        <v>0</v>
      </c>
      <c r="E73" s="233" t="str">
        <f t="shared" si="9"/>
        <v>富山　次郎</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1"/>
      <c r="AN73" s="1"/>
      <c r="AO73">
        <f>SUM(COUNTIF(H73:AL73,{"休"}))</f>
        <v>0</v>
      </c>
      <c r="AP73" s="1"/>
      <c r="AQ73">
        <f>SUM(COUNTIF(H73:AL73,{"■"}))</f>
        <v>0</v>
      </c>
    </row>
    <row r="74" spans="2:43" ht="12.75" customHeight="1">
      <c r="B74" s="182"/>
      <c r="C74" s="200"/>
      <c r="D74" s="3">
        <f t="shared" si="9"/>
        <v>0</v>
      </c>
      <c r="E74" s="233" t="str">
        <f t="shared" si="9"/>
        <v>富山　三郎</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93"/>
      <c r="AN74" s="93"/>
      <c r="AO74">
        <f>SUM(COUNTIF(H74:AL74,{"休"}))</f>
        <v>0</v>
      </c>
      <c r="AQ74">
        <f>SUM(COUNTIF(H74:AL74,{"■"}))</f>
        <v>0</v>
      </c>
    </row>
    <row r="75" spans="2:43" ht="12.75" customHeight="1">
      <c r="B75" s="236"/>
      <c r="C75" s="237"/>
      <c r="D75" s="3" t="str">
        <f t="shared" si="9"/>
        <v>▲建設（一次下請）</v>
      </c>
      <c r="E75" s="233" t="str">
        <f t="shared" si="9"/>
        <v>高岡　一郎</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1"/>
      <c r="AN75" s="1"/>
      <c r="AO75">
        <f>SUM(COUNTIF(H75:AL75,{"休"}))</f>
        <v>0</v>
      </c>
      <c r="AP75" s="1"/>
      <c r="AQ75">
        <f>SUM(COUNTIF(H75:AL75,{"■"}))</f>
        <v>0</v>
      </c>
    </row>
    <row r="76" spans="2:43" ht="12.75" customHeight="1">
      <c r="B76" s="236"/>
      <c r="C76" s="237"/>
      <c r="D76" s="3" t="str">
        <f t="shared" si="9"/>
        <v>■建設（二次下請）</v>
      </c>
      <c r="E76" s="233" t="str">
        <f t="shared" si="9"/>
        <v>新川　花子</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1"/>
      <c r="AN76" s="1"/>
      <c r="AO76">
        <f>SUM(COUNTIF(H76:AL76,{"休"}))</f>
        <v>0</v>
      </c>
      <c r="AP76" s="1"/>
      <c r="AQ76">
        <f>SUM(COUNTIF(H76:AL76,{"■"}))</f>
        <v>0</v>
      </c>
    </row>
    <row r="77" spans="2:43" ht="12.75" customHeight="1">
      <c r="B77" s="182"/>
      <c r="C77" s="200"/>
      <c r="D77" s="3">
        <f t="shared" si="9"/>
        <v>0</v>
      </c>
      <c r="E77" s="233">
        <f t="shared" si="9"/>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93"/>
      <c r="AN77" s="93"/>
      <c r="AO77">
        <f>SUM(COUNTIF(H77:AL77,{"休"}))</f>
        <v>0</v>
      </c>
      <c r="AQ77">
        <f>SUM(COUNTIF(H77:AL77,{"■"}))</f>
        <v>0</v>
      </c>
    </row>
    <row r="78" spans="2:43" ht="12.75" customHeight="1">
      <c r="B78" s="236"/>
      <c r="C78" s="237"/>
      <c r="D78" s="3">
        <f t="shared" si="9"/>
        <v>0</v>
      </c>
      <c r="E78" s="233">
        <f t="shared" si="9"/>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1"/>
      <c r="AN78" s="1"/>
      <c r="AO78">
        <f>SUM(COUNTIF(H78:AL78,{"休"}))</f>
        <v>0</v>
      </c>
      <c r="AP78" s="1"/>
      <c r="AQ78">
        <f>SUM(COUNTIF(H78:AL78,{"■"}))</f>
        <v>0</v>
      </c>
    </row>
    <row r="79" spans="2:43" ht="12.75" customHeight="1">
      <c r="B79" s="236"/>
      <c r="C79" s="237"/>
      <c r="D79" s="3">
        <f t="shared" si="9"/>
        <v>0</v>
      </c>
      <c r="E79" s="233">
        <f t="shared" si="9"/>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1"/>
      <c r="AN79" s="1"/>
      <c r="AO79">
        <f>SUM(COUNTIF(H79:AL79,{"休"}))</f>
        <v>0</v>
      </c>
      <c r="AP79" s="1"/>
      <c r="AQ79">
        <f>SUM(COUNTIF(H79:AL79,{"■"}))</f>
        <v>0</v>
      </c>
    </row>
    <row r="80" spans="2:43" ht="12.75" customHeight="1">
      <c r="B80" s="182"/>
      <c r="C80" s="200"/>
      <c r="D80" s="3">
        <f t="shared" si="9"/>
        <v>0</v>
      </c>
      <c r="E80" s="233">
        <f t="shared" si="9"/>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93"/>
      <c r="AN80" s="93"/>
      <c r="AO80">
        <f>SUM(COUNTIF(H80:AL80,{"休"}))</f>
        <v>0</v>
      </c>
      <c r="AQ80">
        <f>SUM(COUNTIF(H80:AL80,{"■"}))</f>
        <v>0</v>
      </c>
    </row>
    <row r="81" spans="2:43" ht="12.75" customHeight="1">
      <c r="B81" s="236"/>
      <c r="C81" s="237"/>
      <c r="D81" s="3">
        <f t="shared" si="9"/>
        <v>0</v>
      </c>
      <c r="E81" s="233">
        <f t="shared" si="9"/>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1"/>
      <c r="AN81" s="1"/>
      <c r="AO81">
        <f>SUM(COUNTIF(H81:AL81,{"休"}))</f>
        <v>0</v>
      </c>
      <c r="AP81" s="1"/>
      <c r="AQ81">
        <f>SUM(COUNTIF(H81:AL81,{"■"}))</f>
        <v>0</v>
      </c>
    </row>
    <row r="82" spans="2:43" ht="12.75" customHeight="1">
      <c r="B82" s="236"/>
      <c r="C82" s="237"/>
      <c r="D82" s="3">
        <f t="shared" si="9"/>
        <v>0</v>
      </c>
      <c r="E82" s="233">
        <f t="shared" si="9"/>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1"/>
      <c r="AN82" s="1"/>
      <c r="AO82">
        <f>SUM(COUNTIF(H82:AL82,{"休"}))</f>
        <v>0</v>
      </c>
      <c r="AP82" s="1"/>
      <c r="AQ82">
        <f>SUM(COUNTIF(H82:AL82,{"■"}))</f>
        <v>0</v>
      </c>
    </row>
    <row r="83" spans="2:43" ht="12.75" customHeight="1" thickBot="1">
      <c r="B83" s="121"/>
      <c r="C83" s="189"/>
      <c r="D83" s="3">
        <f t="shared" si="9"/>
        <v>0</v>
      </c>
      <c r="E83" s="233">
        <f t="shared" si="9"/>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93"/>
      <c r="AN83" s="93"/>
      <c r="AO83">
        <f>SUM(COUNTIF(H83:AL83,{"休"}))</f>
        <v>0</v>
      </c>
      <c r="AQ83">
        <f>SUM(COUNTIF(H83:AL83,{"■"}))</f>
        <v>0</v>
      </c>
    </row>
    <row r="84" spans="2:43" ht="12.75" customHeigh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71"/>
      <c r="AN84" s="71"/>
    </row>
    <row r="85" spans="2:43" ht="12.75" customHeight="1">
      <c r="B85" s="236">
        <f t="shared" ref="B85" si="10">B72+1</f>
        <v>9</v>
      </c>
      <c r="C85" s="237" t="s">
        <v>1</v>
      </c>
      <c r="D85" s="3" t="str">
        <f>D72</f>
        <v>●建設</v>
      </c>
      <c r="E85" s="233" t="str">
        <f>E72</f>
        <v>富山　太郎</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1"/>
      <c r="AN85" s="1"/>
      <c r="AO85">
        <f>SUM(COUNTIF(H85:AL85,{"休"}))</f>
        <v>0</v>
      </c>
      <c r="AQ85">
        <f>SUM(COUNTIF(H85:AL85,{"■"}))</f>
        <v>0</v>
      </c>
    </row>
    <row r="86" spans="2:43" ht="12.75" customHeight="1">
      <c r="B86" s="236"/>
      <c r="C86" s="237"/>
      <c r="D86" s="3">
        <f t="shared" ref="D86:E96" si="11">D73</f>
        <v>0</v>
      </c>
      <c r="E86" s="233" t="str">
        <f t="shared" si="11"/>
        <v>富山　次郎</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1"/>
      <c r="AN86" s="1"/>
      <c r="AO86">
        <f>SUM(COUNTIF(H86:AL86,{"休"}))</f>
        <v>0</v>
      </c>
      <c r="AQ86">
        <f>SUM(COUNTIF(H86:AL86,{"■"}))</f>
        <v>0</v>
      </c>
    </row>
    <row r="87" spans="2:43" ht="12.75" customHeight="1">
      <c r="B87" s="182"/>
      <c r="C87" s="200"/>
      <c r="D87" s="3">
        <f t="shared" si="11"/>
        <v>0</v>
      </c>
      <c r="E87" s="233" t="str">
        <f t="shared" si="11"/>
        <v>富山　三郎</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93"/>
      <c r="AN87" s="93"/>
      <c r="AO87">
        <f>SUM(COUNTIF(H87:AL87,{"休"}))</f>
        <v>0</v>
      </c>
      <c r="AQ87">
        <f>SUM(COUNTIF(H87:AL87,{"■"}))</f>
        <v>0</v>
      </c>
    </row>
    <row r="88" spans="2:43" ht="12.75" customHeight="1">
      <c r="B88" s="236"/>
      <c r="C88" s="237"/>
      <c r="D88" s="3" t="str">
        <f t="shared" si="11"/>
        <v>▲建設（一次下請）</v>
      </c>
      <c r="E88" s="233" t="str">
        <f t="shared" si="11"/>
        <v>高岡　一郎</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1"/>
      <c r="AN88" s="1"/>
      <c r="AO88">
        <f>SUM(COUNTIF(H88:AL88,{"休"}))</f>
        <v>0</v>
      </c>
      <c r="AQ88">
        <f>SUM(COUNTIF(H88:AL88,{"■"}))</f>
        <v>0</v>
      </c>
    </row>
    <row r="89" spans="2:43" ht="12.75" customHeight="1">
      <c r="B89" s="236"/>
      <c r="C89" s="237"/>
      <c r="D89" s="3" t="str">
        <f t="shared" si="11"/>
        <v>■建設（二次下請）</v>
      </c>
      <c r="E89" s="233" t="str">
        <f t="shared" si="11"/>
        <v>新川　花子</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1"/>
      <c r="AN89" s="1"/>
      <c r="AO89">
        <f>SUM(COUNTIF(H89:AL89,{"休"}))</f>
        <v>0</v>
      </c>
      <c r="AQ89">
        <f>SUM(COUNTIF(H89:AL89,{"■"}))</f>
        <v>0</v>
      </c>
    </row>
    <row r="90" spans="2:43" ht="12.75" customHeight="1">
      <c r="B90" s="182"/>
      <c r="C90" s="200"/>
      <c r="D90" s="3">
        <f t="shared" si="11"/>
        <v>0</v>
      </c>
      <c r="E90" s="233">
        <f t="shared" si="11"/>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93"/>
      <c r="AN90" s="93"/>
      <c r="AO90">
        <f>SUM(COUNTIF(H90:AL90,{"休"}))</f>
        <v>0</v>
      </c>
      <c r="AQ90">
        <f>SUM(COUNTIF(H90:AL90,{"■"}))</f>
        <v>0</v>
      </c>
    </row>
    <row r="91" spans="2:43" ht="12.75" customHeight="1">
      <c r="B91" s="236"/>
      <c r="C91" s="237"/>
      <c r="D91" s="3">
        <f t="shared" si="11"/>
        <v>0</v>
      </c>
      <c r="E91" s="233">
        <f t="shared" si="11"/>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1"/>
      <c r="AN91" s="1"/>
      <c r="AO91">
        <f>SUM(COUNTIF(H91:AL91,{"休"}))</f>
        <v>0</v>
      </c>
      <c r="AQ91">
        <f>SUM(COUNTIF(H91:AL91,{"■"}))</f>
        <v>0</v>
      </c>
    </row>
    <row r="92" spans="2:43" ht="12.75" customHeight="1">
      <c r="B92" s="236"/>
      <c r="C92" s="237"/>
      <c r="D92" s="3">
        <f t="shared" si="11"/>
        <v>0</v>
      </c>
      <c r="E92" s="233">
        <f t="shared" si="11"/>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1"/>
      <c r="AN92" s="1"/>
      <c r="AO92">
        <f>SUM(COUNTIF(H92:AL92,{"休"}))</f>
        <v>0</v>
      </c>
      <c r="AQ92">
        <f>SUM(COUNTIF(H92:AL92,{"■"}))</f>
        <v>0</v>
      </c>
    </row>
    <row r="93" spans="2:43" ht="12.75" customHeight="1">
      <c r="B93" s="182"/>
      <c r="C93" s="200"/>
      <c r="D93" s="3">
        <f t="shared" si="11"/>
        <v>0</v>
      </c>
      <c r="E93" s="233">
        <f t="shared" si="11"/>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93"/>
      <c r="AN93" s="93"/>
      <c r="AO93">
        <f>SUM(COUNTIF(H93:AL93,{"休"}))</f>
        <v>0</v>
      </c>
      <c r="AQ93">
        <f>SUM(COUNTIF(H93:AL93,{"■"}))</f>
        <v>0</v>
      </c>
    </row>
    <row r="94" spans="2:43" ht="12.75" customHeight="1">
      <c r="B94" s="236"/>
      <c r="C94" s="237"/>
      <c r="D94" s="3">
        <f t="shared" si="11"/>
        <v>0</v>
      </c>
      <c r="E94" s="233">
        <f t="shared" si="11"/>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1"/>
      <c r="AN94" s="1"/>
      <c r="AO94">
        <f>SUM(COUNTIF(H94:AL94,{"休"}))</f>
        <v>0</v>
      </c>
      <c r="AQ94">
        <f>SUM(COUNTIF(H94:AL94,{"■"}))</f>
        <v>0</v>
      </c>
    </row>
    <row r="95" spans="2:43" ht="12.75" customHeight="1">
      <c r="B95" s="236"/>
      <c r="C95" s="237"/>
      <c r="D95" s="3">
        <f t="shared" si="11"/>
        <v>0</v>
      </c>
      <c r="E95" s="233">
        <f t="shared" si="11"/>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1"/>
      <c r="AN95" s="1"/>
      <c r="AO95">
        <f>SUM(COUNTIF(H95:AL95,{"休"}))</f>
        <v>0</v>
      </c>
      <c r="AQ95">
        <f>SUM(COUNTIF(H95:AL95,{"■"}))</f>
        <v>0</v>
      </c>
    </row>
    <row r="96" spans="2:43" ht="12.75" customHeight="1">
      <c r="B96" s="121"/>
      <c r="C96" s="189"/>
      <c r="D96" s="3">
        <f t="shared" si="11"/>
        <v>0</v>
      </c>
      <c r="E96" s="233">
        <f t="shared" si="11"/>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93"/>
      <c r="AN96" s="93"/>
      <c r="AO96">
        <f>SUM(COUNTIF(H96:AL96,{"休"}))</f>
        <v>0</v>
      </c>
      <c r="AQ96">
        <f>SUM(COUNTIF(H96:AL96,{"■"}))</f>
        <v>0</v>
      </c>
    </row>
    <row r="97" spans="2:44" ht="12.75" customHeigh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71"/>
      <c r="AN97" s="71"/>
    </row>
    <row r="98" spans="2:44" ht="12.75" customHeight="1">
      <c r="B98" s="236">
        <f t="shared" ref="B98" si="12">B85+1</f>
        <v>10</v>
      </c>
      <c r="C98" s="237" t="s">
        <v>1</v>
      </c>
      <c r="D98" s="3" t="str">
        <f>D85</f>
        <v>●建設</v>
      </c>
      <c r="E98" s="233" t="str">
        <f>E85</f>
        <v>富山　太郎</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1"/>
      <c r="AN98" s="1"/>
      <c r="AO98">
        <f>SUM(COUNTIF(H98:AL98,{"休"}))</f>
        <v>0</v>
      </c>
      <c r="AQ98">
        <f>SUM(COUNTIF(H98:AL98,{"■"}))</f>
        <v>0</v>
      </c>
    </row>
    <row r="99" spans="2:44" ht="12.75" customHeight="1">
      <c r="B99" s="236"/>
      <c r="C99" s="237"/>
      <c r="D99" s="3">
        <f t="shared" ref="D99:E109" si="13">D86</f>
        <v>0</v>
      </c>
      <c r="E99" s="233" t="str">
        <f t="shared" si="13"/>
        <v>富山　次郎</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1"/>
      <c r="AN99" s="1"/>
      <c r="AO99">
        <f>SUM(COUNTIF(H99:AL99,{"休"}))</f>
        <v>0</v>
      </c>
      <c r="AQ99">
        <f>SUM(COUNTIF(H99:AL99,{"■"}))</f>
        <v>0</v>
      </c>
    </row>
    <row r="100" spans="2:44" ht="12.75" customHeight="1">
      <c r="B100" s="182"/>
      <c r="C100" s="200"/>
      <c r="D100" s="3">
        <f t="shared" si="13"/>
        <v>0</v>
      </c>
      <c r="E100" s="233" t="str">
        <f t="shared" si="13"/>
        <v>富山　三郎</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93"/>
      <c r="AN100" s="93"/>
      <c r="AO100">
        <f>SUM(COUNTIF(H100:AL100,{"休"}))</f>
        <v>0</v>
      </c>
      <c r="AQ100">
        <f>SUM(COUNTIF(H100:AL100,{"■"}))</f>
        <v>0</v>
      </c>
    </row>
    <row r="101" spans="2:44" ht="12.75" customHeight="1">
      <c r="B101" s="236"/>
      <c r="C101" s="237"/>
      <c r="D101" s="3" t="str">
        <f t="shared" si="13"/>
        <v>▲建設（一次下請）</v>
      </c>
      <c r="E101" s="233" t="str">
        <f t="shared" si="13"/>
        <v>高岡　一郎</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1"/>
      <c r="AN101" s="1"/>
      <c r="AO101">
        <f>SUM(COUNTIF(H101:AL101,{"休"}))</f>
        <v>0</v>
      </c>
      <c r="AQ101">
        <f>SUM(COUNTIF(H101:AL101,{"■"}))</f>
        <v>0</v>
      </c>
    </row>
    <row r="102" spans="2:44" ht="12.75" customHeight="1">
      <c r="B102" s="236"/>
      <c r="C102" s="237"/>
      <c r="D102" s="3" t="str">
        <f t="shared" si="13"/>
        <v>■建設（二次下請）</v>
      </c>
      <c r="E102" s="233" t="str">
        <f t="shared" si="13"/>
        <v>新川　花子</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1"/>
      <c r="AN102" s="1"/>
      <c r="AO102">
        <f>SUM(COUNTIF(H102:AL102,{"休"}))</f>
        <v>0</v>
      </c>
      <c r="AQ102">
        <f>SUM(COUNTIF(H102:AL102,{"■"}))</f>
        <v>0</v>
      </c>
    </row>
    <row r="103" spans="2:44" ht="12.75" customHeight="1">
      <c r="B103" s="182"/>
      <c r="C103" s="200"/>
      <c r="D103" s="3">
        <f t="shared" si="13"/>
        <v>0</v>
      </c>
      <c r="E103" s="233">
        <f t="shared" si="13"/>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93"/>
      <c r="AN103" s="93"/>
      <c r="AO103">
        <f>SUM(COUNTIF(H103:AL103,{"休"}))</f>
        <v>0</v>
      </c>
      <c r="AQ103">
        <f>SUM(COUNTIF(H103:AL103,{"■"}))</f>
        <v>0</v>
      </c>
    </row>
    <row r="104" spans="2:44" ht="12.75" customHeight="1">
      <c r="B104" s="236"/>
      <c r="C104" s="237"/>
      <c r="D104" s="3">
        <f t="shared" si="13"/>
        <v>0</v>
      </c>
      <c r="E104" s="233">
        <f t="shared" si="13"/>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1"/>
      <c r="AN104" s="1"/>
      <c r="AO104">
        <f>SUM(COUNTIF(H104:AL104,{"休"}))</f>
        <v>0</v>
      </c>
      <c r="AQ104">
        <f>SUM(COUNTIF(H104:AL104,{"■"}))</f>
        <v>0</v>
      </c>
    </row>
    <row r="105" spans="2:44" ht="12.75" customHeight="1">
      <c r="B105" s="236"/>
      <c r="C105" s="237"/>
      <c r="D105" s="3">
        <f t="shared" si="13"/>
        <v>0</v>
      </c>
      <c r="E105" s="233">
        <f t="shared" si="13"/>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1"/>
      <c r="AN105" s="1"/>
      <c r="AO105">
        <f>SUM(COUNTIF(H105:AL105,{"休"}))</f>
        <v>0</v>
      </c>
      <c r="AQ105">
        <f>SUM(COUNTIF(H105:AL105,{"■"}))</f>
        <v>0</v>
      </c>
    </row>
    <row r="106" spans="2:44" ht="12.75" customHeight="1">
      <c r="B106" s="182"/>
      <c r="C106" s="200"/>
      <c r="D106" s="3">
        <f t="shared" si="13"/>
        <v>0</v>
      </c>
      <c r="E106" s="233">
        <f t="shared" si="13"/>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93"/>
      <c r="AN106" s="93"/>
      <c r="AO106">
        <f>SUM(COUNTIF(H106:AL106,{"休"}))</f>
        <v>0</v>
      </c>
      <c r="AQ106">
        <f>SUM(COUNTIF(H106:AL106,{"■"}))</f>
        <v>0</v>
      </c>
    </row>
    <row r="107" spans="2:44" ht="12.75" customHeight="1">
      <c r="B107" s="236"/>
      <c r="C107" s="237"/>
      <c r="D107" s="3">
        <f t="shared" si="13"/>
        <v>0</v>
      </c>
      <c r="E107" s="233">
        <f t="shared" si="13"/>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1"/>
      <c r="AN107" s="1"/>
      <c r="AO107">
        <f>SUM(COUNTIF(H107:AL107,{"休"}))</f>
        <v>0</v>
      </c>
      <c r="AQ107">
        <f>SUM(COUNTIF(H107:AL107,{"■"}))</f>
        <v>0</v>
      </c>
    </row>
    <row r="108" spans="2:44" ht="12.75" customHeight="1">
      <c r="B108" s="236"/>
      <c r="C108" s="237"/>
      <c r="D108" s="3">
        <f t="shared" si="13"/>
        <v>0</v>
      </c>
      <c r="E108" s="233">
        <f t="shared" si="13"/>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1"/>
      <c r="AN108" s="1"/>
      <c r="AO108">
        <f>SUM(COUNTIF(H108:AL108,{"休"}))</f>
        <v>0</v>
      </c>
      <c r="AQ108">
        <f>SUM(COUNTIF(H108:AL108,{"■"}))</f>
        <v>0</v>
      </c>
    </row>
    <row r="109" spans="2:44" ht="12.75" customHeight="1">
      <c r="B109" s="121"/>
      <c r="C109" s="189"/>
      <c r="D109" s="3">
        <f t="shared" si="13"/>
        <v>0</v>
      </c>
      <c r="E109" s="233">
        <f t="shared" si="13"/>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93"/>
      <c r="AN109" s="93"/>
      <c r="AO109">
        <f>SUM(COUNTIF(H109:AL109,{"休"}))</f>
        <v>0</v>
      </c>
      <c r="AQ109">
        <f>SUM(COUNTIF(H109:AL109,{"■"}))</f>
        <v>0</v>
      </c>
    </row>
    <row r="110" spans="2:44" ht="12.75" customHeigh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71"/>
      <c r="AN110" s="71"/>
    </row>
    <row r="111" spans="2:44" ht="12.75" customHeight="1">
      <c r="B111" s="236">
        <f t="shared" ref="B111" si="14">B98+1</f>
        <v>11</v>
      </c>
      <c r="C111" s="237" t="s">
        <v>1</v>
      </c>
      <c r="D111" s="3" t="str">
        <f>D98</f>
        <v>●建設</v>
      </c>
      <c r="E111" s="233" t="str">
        <f>E98</f>
        <v>富山　太郎</v>
      </c>
      <c r="F111" s="234"/>
      <c r="G111" s="235"/>
      <c r="H111" s="75" t="s">
        <v>9</v>
      </c>
      <c r="I111" s="76" t="s">
        <v>9</v>
      </c>
      <c r="J111" s="76" t="s">
        <v>69</v>
      </c>
      <c r="K111" s="76" t="s">
        <v>9</v>
      </c>
      <c r="L111" s="76" t="s">
        <v>9</v>
      </c>
      <c r="M111" s="76" t="s">
        <v>69</v>
      </c>
      <c r="N111" s="76" t="s">
        <v>9</v>
      </c>
      <c r="O111" s="76" t="s">
        <v>9</v>
      </c>
      <c r="P111" s="76" t="s">
        <v>9</v>
      </c>
      <c r="Q111" s="76" t="s">
        <v>9</v>
      </c>
      <c r="R111" s="76" t="s">
        <v>69</v>
      </c>
      <c r="S111" s="76" t="s">
        <v>69</v>
      </c>
      <c r="T111" s="76" t="s">
        <v>9</v>
      </c>
      <c r="U111" s="76" t="s">
        <v>9</v>
      </c>
      <c r="V111" s="76" t="s">
        <v>9</v>
      </c>
      <c r="W111" s="76" t="s">
        <v>9</v>
      </c>
      <c r="X111" s="76" t="s">
        <v>69</v>
      </c>
      <c r="Y111" s="76" t="s">
        <v>9</v>
      </c>
      <c r="Z111" s="76" t="s">
        <v>9</v>
      </c>
      <c r="AA111" s="76" t="s">
        <v>69</v>
      </c>
      <c r="AB111" s="76" t="s">
        <v>9</v>
      </c>
      <c r="AC111" s="76" t="s">
        <v>9</v>
      </c>
      <c r="AD111" s="76" t="s">
        <v>9</v>
      </c>
      <c r="AE111" s="76" t="s">
        <v>9</v>
      </c>
      <c r="AF111" s="76" t="s">
        <v>69</v>
      </c>
      <c r="AG111" s="76" t="s">
        <v>69</v>
      </c>
      <c r="AH111" s="76" t="s">
        <v>9</v>
      </c>
      <c r="AI111" s="76" t="s">
        <v>9</v>
      </c>
      <c r="AJ111" s="76" t="s">
        <v>9</v>
      </c>
      <c r="AK111" s="76" t="s">
        <v>9</v>
      </c>
      <c r="AL111" s="77"/>
      <c r="AM111" s="1"/>
      <c r="AN111" s="1"/>
      <c r="AO111">
        <f>SUM(COUNTIF(H111:AL111,{"休"}))</f>
        <v>8</v>
      </c>
      <c r="AQ111" cm="1">
        <f t="array" ref="AQ111">SUM(COUNTIF(H111:AL111,{"■"}))</f>
        <v>22</v>
      </c>
      <c r="AR111">
        <f>AO111+AQ111</f>
        <v>30</v>
      </c>
    </row>
    <row r="112" spans="2:44" ht="12.75" customHeight="1">
      <c r="B112" s="236"/>
      <c r="C112" s="237"/>
      <c r="D112" s="3">
        <f t="shared" ref="D112:E122" si="15">D99</f>
        <v>0</v>
      </c>
      <c r="E112" s="233" t="str">
        <f t="shared" si="15"/>
        <v>富山　次郎</v>
      </c>
      <c r="F112" s="234"/>
      <c r="G112" s="235"/>
      <c r="H112" s="75" t="s">
        <v>9</v>
      </c>
      <c r="I112" s="76" t="s">
        <v>9</v>
      </c>
      <c r="J112" s="76" t="s">
        <v>9</v>
      </c>
      <c r="K112" s="76" t="s">
        <v>69</v>
      </c>
      <c r="L112" s="76" t="s">
        <v>69</v>
      </c>
      <c r="M112" s="76" t="s">
        <v>9</v>
      </c>
      <c r="N112" s="76" t="s">
        <v>9</v>
      </c>
      <c r="O112" s="76" t="s">
        <v>9</v>
      </c>
      <c r="P112" s="76" t="s">
        <v>9</v>
      </c>
      <c r="Q112" s="76" t="s">
        <v>69</v>
      </c>
      <c r="R112" s="76" t="s">
        <v>9</v>
      </c>
      <c r="S112" s="76" t="s">
        <v>9</v>
      </c>
      <c r="T112" s="76" t="s">
        <v>69</v>
      </c>
      <c r="U112" s="76" t="s">
        <v>9</v>
      </c>
      <c r="V112" s="76" t="s">
        <v>9</v>
      </c>
      <c r="W112" s="76" t="s">
        <v>9</v>
      </c>
      <c r="X112" s="76" t="s">
        <v>9</v>
      </c>
      <c r="Y112" s="76" t="s">
        <v>69</v>
      </c>
      <c r="Z112" s="76" t="s">
        <v>69</v>
      </c>
      <c r="AA112" s="76" t="s">
        <v>9</v>
      </c>
      <c r="AB112" s="76" t="s">
        <v>9</v>
      </c>
      <c r="AC112" s="76" t="s">
        <v>9</v>
      </c>
      <c r="AD112" s="76" t="s">
        <v>9</v>
      </c>
      <c r="AE112" s="76" t="s">
        <v>69</v>
      </c>
      <c r="AF112" s="76" t="s">
        <v>9</v>
      </c>
      <c r="AG112" s="76" t="s">
        <v>9</v>
      </c>
      <c r="AH112" s="76" t="s">
        <v>69</v>
      </c>
      <c r="AI112" s="76" t="s">
        <v>9</v>
      </c>
      <c r="AJ112" s="76" t="s">
        <v>9</v>
      </c>
      <c r="AK112" s="76" t="s">
        <v>9</v>
      </c>
      <c r="AL112" s="77"/>
      <c r="AM112" s="1"/>
      <c r="AN112" s="1"/>
      <c r="AO112">
        <f>SUM(COUNTIF(H112:AL112,{"休"}))</f>
        <v>8</v>
      </c>
      <c r="AQ112">
        <f>SUM(COUNTIF(H112:AL112,{"■"}))</f>
        <v>22</v>
      </c>
      <c r="AR112">
        <f>AO112+AQ112</f>
        <v>30</v>
      </c>
    </row>
    <row r="113" spans="2:44" ht="12.75" customHeight="1">
      <c r="B113" s="182"/>
      <c r="C113" s="200"/>
      <c r="D113" s="3">
        <f t="shared" si="15"/>
        <v>0</v>
      </c>
      <c r="E113" s="233" t="str">
        <f t="shared" si="15"/>
        <v>富山　三郎</v>
      </c>
      <c r="F113" s="234"/>
      <c r="G113" s="235"/>
      <c r="H113" s="97" t="s">
        <v>69</v>
      </c>
      <c r="I113" s="98" t="s">
        <v>9</v>
      </c>
      <c r="J113" s="98" t="s">
        <v>9</v>
      </c>
      <c r="K113" s="98" t="s">
        <v>9</v>
      </c>
      <c r="L113" s="98" t="s">
        <v>9</v>
      </c>
      <c r="M113" s="98" t="s">
        <v>9</v>
      </c>
      <c r="N113" s="98" t="s">
        <v>69</v>
      </c>
      <c r="O113" s="98" t="s">
        <v>69</v>
      </c>
      <c r="P113" s="98" t="s">
        <v>9</v>
      </c>
      <c r="Q113" s="98" t="s">
        <v>9</v>
      </c>
      <c r="R113" s="98" t="s">
        <v>9</v>
      </c>
      <c r="S113" s="98" t="s">
        <v>9</v>
      </c>
      <c r="T113" s="98" t="s">
        <v>9</v>
      </c>
      <c r="U113" s="98" t="s">
        <v>69</v>
      </c>
      <c r="V113" s="98" t="s">
        <v>69</v>
      </c>
      <c r="W113" s="98" t="s">
        <v>9</v>
      </c>
      <c r="X113" s="98" t="s">
        <v>9</v>
      </c>
      <c r="Y113" s="98" t="s">
        <v>9</v>
      </c>
      <c r="Z113" s="98" t="s">
        <v>9</v>
      </c>
      <c r="AA113" s="98" t="s">
        <v>9</v>
      </c>
      <c r="AB113" s="98" t="s">
        <v>69</v>
      </c>
      <c r="AC113" s="98" t="s">
        <v>69</v>
      </c>
      <c r="AD113" s="98" t="s">
        <v>9</v>
      </c>
      <c r="AE113" s="98" t="s">
        <v>9</v>
      </c>
      <c r="AF113" s="98" t="s">
        <v>9</v>
      </c>
      <c r="AG113" s="98" t="s">
        <v>9</v>
      </c>
      <c r="AH113" s="98" t="s">
        <v>9</v>
      </c>
      <c r="AI113" s="98" t="s">
        <v>69</v>
      </c>
      <c r="AJ113" s="103" t="s">
        <v>69</v>
      </c>
      <c r="AK113" s="103" t="s">
        <v>9</v>
      </c>
      <c r="AL113" s="103"/>
      <c r="AM113" s="93"/>
      <c r="AN113" s="93"/>
      <c r="AO113">
        <f>SUM(COUNTIF(H113:AL113,{"休"}))</f>
        <v>9</v>
      </c>
      <c r="AQ113">
        <f>SUM(COUNTIF(H113:AL113,{"■"}))</f>
        <v>21</v>
      </c>
      <c r="AR113">
        <f>AO113+AQ113</f>
        <v>30</v>
      </c>
    </row>
    <row r="114" spans="2:44" ht="12.75" customHeight="1">
      <c r="B114" s="236"/>
      <c r="C114" s="237"/>
      <c r="D114" s="3" t="str">
        <f t="shared" si="15"/>
        <v>▲建設（一次下請）</v>
      </c>
      <c r="E114" s="233" t="str">
        <f t="shared" si="15"/>
        <v>高岡　一郎</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t="s">
        <v>9</v>
      </c>
      <c r="AE114" s="98" t="s">
        <v>9</v>
      </c>
      <c r="AF114" s="98" t="s">
        <v>69</v>
      </c>
      <c r="AG114" s="98" t="s">
        <v>69</v>
      </c>
      <c r="AH114" s="98" t="s">
        <v>9</v>
      </c>
      <c r="AI114" s="98" t="s">
        <v>9</v>
      </c>
      <c r="AJ114" s="103" t="s">
        <v>9</v>
      </c>
      <c r="AK114" s="103" t="s">
        <v>9</v>
      </c>
      <c r="AL114" s="77"/>
      <c r="AM114" s="1"/>
      <c r="AN114" s="1"/>
      <c r="AO114">
        <f>SUM(COUNTIF(H114:AL114,{"休"}))</f>
        <v>2</v>
      </c>
      <c r="AQ114">
        <f>SUM(COUNTIF(H114:AL114,{"■"}))</f>
        <v>6</v>
      </c>
      <c r="AR114">
        <f t="shared" ref="AR114:AR121" si="16">AO114+AQ114</f>
        <v>8</v>
      </c>
    </row>
    <row r="115" spans="2:44" ht="12.75" customHeight="1">
      <c r="B115" s="236"/>
      <c r="C115" s="237"/>
      <c r="D115" s="3" t="str">
        <f t="shared" si="15"/>
        <v>■建設（二次下請）</v>
      </c>
      <c r="E115" s="233" t="str">
        <f t="shared" si="15"/>
        <v>新川　花子</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t="s">
        <v>9</v>
      </c>
      <c r="AK115" s="76" t="s">
        <v>9</v>
      </c>
      <c r="AL115" s="77"/>
      <c r="AM115" s="1"/>
      <c r="AN115" s="1"/>
      <c r="AO115">
        <f>SUM(COUNTIF(H115:AL115,{"休"}))</f>
        <v>0</v>
      </c>
      <c r="AQ115">
        <f>SUM(COUNTIF(H115:AL115,{"■"}))</f>
        <v>2</v>
      </c>
      <c r="AR115">
        <f t="shared" si="16"/>
        <v>2</v>
      </c>
    </row>
    <row r="116" spans="2:44" ht="12.75" customHeight="1">
      <c r="B116" s="182"/>
      <c r="C116" s="200"/>
      <c r="D116" s="3">
        <f t="shared" si="15"/>
        <v>0</v>
      </c>
      <c r="E116" s="233">
        <f t="shared" si="15"/>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93"/>
      <c r="AN116" s="93"/>
      <c r="AO116">
        <f>SUM(COUNTIF(H116:AL116,{"休"}))</f>
        <v>0</v>
      </c>
      <c r="AQ116">
        <f>SUM(COUNTIF(H116:AL116,{"■"}))</f>
        <v>0</v>
      </c>
      <c r="AR116">
        <f t="shared" si="16"/>
        <v>0</v>
      </c>
    </row>
    <row r="117" spans="2:44" ht="12.75" customHeight="1">
      <c r="B117" s="236"/>
      <c r="C117" s="237"/>
      <c r="D117" s="3">
        <f t="shared" si="15"/>
        <v>0</v>
      </c>
      <c r="E117" s="233">
        <f t="shared" si="15"/>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1"/>
      <c r="AN117" s="1"/>
      <c r="AO117">
        <f>SUM(COUNTIF(H117:AL117,{"休"}))</f>
        <v>0</v>
      </c>
      <c r="AQ117">
        <f>SUM(COUNTIF(H117:AL117,{"■"}))</f>
        <v>0</v>
      </c>
      <c r="AR117">
        <f t="shared" si="16"/>
        <v>0</v>
      </c>
    </row>
    <row r="118" spans="2:44" ht="12.75" customHeight="1">
      <c r="B118" s="236"/>
      <c r="C118" s="237"/>
      <c r="D118" s="3">
        <f t="shared" si="15"/>
        <v>0</v>
      </c>
      <c r="E118" s="233">
        <f t="shared" si="15"/>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1"/>
      <c r="AN118" s="1"/>
      <c r="AO118">
        <f>SUM(COUNTIF(H118:AL118,{"休"}))</f>
        <v>0</v>
      </c>
      <c r="AQ118">
        <f>SUM(COUNTIF(H118:AL118,{"■"}))</f>
        <v>0</v>
      </c>
      <c r="AR118">
        <f t="shared" si="16"/>
        <v>0</v>
      </c>
    </row>
    <row r="119" spans="2:44" ht="12.75" customHeight="1">
      <c r="B119" s="182"/>
      <c r="C119" s="200"/>
      <c r="D119" s="3">
        <f t="shared" si="15"/>
        <v>0</v>
      </c>
      <c r="E119" s="233">
        <f t="shared" si="15"/>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93"/>
      <c r="AN119" s="93"/>
      <c r="AO119">
        <f>SUM(COUNTIF(H119:AL119,{"休"}))</f>
        <v>0</v>
      </c>
      <c r="AQ119">
        <f>SUM(COUNTIF(H119:AL119,{"■"}))</f>
        <v>0</v>
      </c>
      <c r="AR119">
        <f t="shared" si="16"/>
        <v>0</v>
      </c>
    </row>
    <row r="120" spans="2:44" ht="12.75" customHeight="1">
      <c r="B120" s="236"/>
      <c r="C120" s="237"/>
      <c r="D120" s="3">
        <f t="shared" si="15"/>
        <v>0</v>
      </c>
      <c r="E120" s="233">
        <f t="shared" si="15"/>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1"/>
      <c r="AN120" s="1"/>
      <c r="AO120">
        <f>SUM(COUNTIF(H120:AL120,{"休"}))</f>
        <v>0</v>
      </c>
      <c r="AQ120">
        <f>SUM(COUNTIF(H120:AL120,{"■"}))</f>
        <v>0</v>
      </c>
      <c r="AR120">
        <f t="shared" si="16"/>
        <v>0</v>
      </c>
    </row>
    <row r="121" spans="2:44" ht="12.75" customHeight="1">
      <c r="B121" s="236"/>
      <c r="C121" s="237"/>
      <c r="D121" s="3">
        <f t="shared" si="15"/>
        <v>0</v>
      </c>
      <c r="E121" s="233">
        <f t="shared" si="15"/>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1"/>
      <c r="AN121" s="1"/>
      <c r="AO121">
        <f>SUM(COUNTIF(H121:AL121,{"休"}))</f>
        <v>0</v>
      </c>
      <c r="AQ121">
        <f>SUM(COUNTIF(H121:AL121,{"■"}))</f>
        <v>0</v>
      </c>
      <c r="AR121">
        <f t="shared" si="16"/>
        <v>0</v>
      </c>
    </row>
    <row r="122" spans="2:44" ht="12.75" customHeight="1" thickBot="1">
      <c r="B122" s="121"/>
      <c r="C122" s="189"/>
      <c r="D122" s="3">
        <f t="shared" si="15"/>
        <v>0</v>
      </c>
      <c r="E122" s="233">
        <f t="shared" si="15"/>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93"/>
      <c r="AN122" s="93"/>
      <c r="AO122">
        <f>SUM(COUNTIF(H122:AL122,{"休"}))</f>
        <v>0</v>
      </c>
      <c r="AQ122">
        <f>SUM(COUNTIF(H122:AL122,{"■"}))</f>
        <v>0</v>
      </c>
    </row>
    <row r="123" spans="2:44" ht="12.75" customHeigh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71"/>
      <c r="AN123" s="71"/>
      <c r="AP123" s="1"/>
    </row>
    <row r="124" spans="2:44" ht="12.75" customHeight="1">
      <c r="B124" s="236">
        <f t="shared" ref="B124" si="17">B111+1</f>
        <v>12</v>
      </c>
      <c r="C124" s="237" t="s">
        <v>1</v>
      </c>
      <c r="D124" s="3" t="str">
        <f>D111</f>
        <v>●建設</v>
      </c>
      <c r="E124" s="233" t="str">
        <f>E111</f>
        <v>富山　太郎</v>
      </c>
      <c r="F124" s="234"/>
      <c r="G124" s="235"/>
      <c r="H124" s="75" t="s">
        <v>69</v>
      </c>
      <c r="I124" s="76" t="s">
        <v>9</v>
      </c>
      <c r="J124" s="76" t="s">
        <v>9</v>
      </c>
      <c r="K124" s="76" t="s">
        <v>69</v>
      </c>
      <c r="L124" s="76" t="s">
        <v>9</v>
      </c>
      <c r="M124" s="76" t="s">
        <v>9</v>
      </c>
      <c r="N124" s="76" t="s">
        <v>9</v>
      </c>
      <c r="O124" s="76" t="s">
        <v>9</v>
      </c>
      <c r="P124" s="76" t="s">
        <v>69</v>
      </c>
      <c r="Q124" s="76" t="s">
        <v>69</v>
      </c>
      <c r="R124" s="76" t="s">
        <v>9</v>
      </c>
      <c r="S124" s="76" t="s">
        <v>9</v>
      </c>
      <c r="T124" s="76" t="s">
        <v>9</v>
      </c>
      <c r="U124" s="76" t="s">
        <v>9</v>
      </c>
      <c r="V124" s="76" t="s">
        <v>69</v>
      </c>
      <c r="W124" s="76" t="s">
        <v>9</v>
      </c>
      <c r="X124" s="76" t="s">
        <v>9</v>
      </c>
      <c r="Y124" s="76" t="s">
        <v>69</v>
      </c>
      <c r="Z124" s="76" t="s">
        <v>9</v>
      </c>
      <c r="AA124" s="76" t="s">
        <v>9</v>
      </c>
      <c r="AB124" s="76" t="s">
        <v>9</v>
      </c>
      <c r="AC124" s="76" t="s">
        <v>9</v>
      </c>
      <c r="AD124" s="76" t="s">
        <v>69</v>
      </c>
      <c r="AE124" s="76" t="s">
        <v>69</v>
      </c>
      <c r="AF124" s="76" t="s">
        <v>9</v>
      </c>
      <c r="AG124" s="76" t="s">
        <v>9</v>
      </c>
      <c r="AH124" s="76" t="s">
        <v>9</v>
      </c>
      <c r="AI124" s="108" t="s">
        <v>9</v>
      </c>
      <c r="AJ124" s="109"/>
      <c r="AK124" s="76"/>
      <c r="AL124" s="110"/>
      <c r="AM124" s="1"/>
      <c r="AN124" s="1"/>
      <c r="AO124">
        <f>SUM(COUNTIF(H124:AL124,{"休"}))</f>
        <v>8</v>
      </c>
      <c r="AP124" s="1"/>
      <c r="AQ124">
        <f>SUM(COUNTIF(H124:AL124,{"■"}))</f>
        <v>20</v>
      </c>
      <c r="AR124">
        <f>AO124+AQ124</f>
        <v>28</v>
      </c>
    </row>
    <row r="125" spans="2:44" ht="12.75" customHeight="1">
      <c r="B125" s="236"/>
      <c r="C125" s="237"/>
      <c r="D125" s="3">
        <f t="shared" ref="D125:E135" si="18">D112</f>
        <v>0</v>
      </c>
      <c r="E125" s="233" t="str">
        <f t="shared" si="18"/>
        <v>富山　次郎</v>
      </c>
      <c r="F125" s="234"/>
      <c r="G125" s="235"/>
      <c r="H125" s="75" t="s">
        <v>9</v>
      </c>
      <c r="I125" s="76" t="s">
        <v>69</v>
      </c>
      <c r="J125" s="76" t="s">
        <v>69</v>
      </c>
      <c r="K125" s="76" t="s">
        <v>9</v>
      </c>
      <c r="L125" s="76" t="s">
        <v>9</v>
      </c>
      <c r="M125" s="76" t="s">
        <v>9</v>
      </c>
      <c r="N125" s="76" t="s">
        <v>9</v>
      </c>
      <c r="O125" s="76" t="s">
        <v>69</v>
      </c>
      <c r="P125" s="76" t="s">
        <v>9</v>
      </c>
      <c r="Q125" s="76" t="s">
        <v>9</v>
      </c>
      <c r="R125" s="76" t="s">
        <v>69</v>
      </c>
      <c r="S125" s="76" t="s">
        <v>9</v>
      </c>
      <c r="T125" s="76" t="s">
        <v>9</v>
      </c>
      <c r="U125" s="76" t="s">
        <v>9</v>
      </c>
      <c r="V125" s="76" t="s">
        <v>9</v>
      </c>
      <c r="W125" s="76" t="s">
        <v>69</v>
      </c>
      <c r="X125" s="76" t="s">
        <v>69</v>
      </c>
      <c r="Y125" s="76" t="s">
        <v>9</v>
      </c>
      <c r="Z125" s="76" t="s">
        <v>9</v>
      </c>
      <c r="AA125" s="76" t="s">
        <v>9</v>
      </c>
      <c r="AB125" s="76" t="s">
        <v>9</v>
      </c>
      <c r="AC125" s="76" t="s">
        <v>69</v>
      </c>
      <c r="AD125" s="76" t="s">
        <v>9</v>
      </c>
      <c r="AE125" s="76" t="s">
        <v>9</v>
      </c>
      <c r="AF125" s="76" t="s">
        <v>69</v>
      </c>
      <c r="AG125" s="76" t="s">
        <v>9</v>
      </c>
      <c r="AH125" s="76" t="s">
        <v>9</v>
      </c>
      <c r="AI125" s="108" t="s">
        <v>9</v>
      </c>
      <c r="AJ125" s="109"/>
      <c r="AK125" s="76"/>
      <c r="AL125" s="110"/>
      <c r="AM125" s="1"/>
      <c r="AN125" s="1"/>
      <c r="AO125">
        <f>SUM(COUNTIF(H125:AL125,{"休"}))</f>
        <v>8</v>
      </c>
      <c r="AP125" s="1"/>
      <c r="AQ125">
        <f>SUM(COUNTIF(H125:AL125,{"■"}))</f>
        <v>20</v>
      </c>
      <c r="AR125">
        <f>AO125+AQ125</f>
        <v>28</v>
      </c>
    </row>
    <row r="126" spans="2:44" ht="12.75" customHeight="1">
      <c r="B126" s="182"/>
      <c r="C126" s="200"/>
      <c r="D126" s="3">
        <f t="shared" si="18"/>
        <v>0</v>
      </c>
      <c r="E126" s="233" t="str">
        <f t="shared" si="18"/>
        <v>富山　三郎</v>
      </c>
      <c r="F126" s="234"/>
      <c r="G126" s="235"/>
      <c r="H126" s="118" t="s">
        <v>9</v>
      </c>
      <c r="I126" s="103" t="s">
        <v>9</v>
      </c>
      <c r="J126" s="103" t="s">
        <v>9</v>
      </c>
      <c r="K126" s="98" t="s">
        <v>9</v>
      </c>
      <c r="L126" s="98" t="s">
        <v>69</v>
      </c>
      <c r="M126" s="98" t="s">
        <v>69</v>
      </c>
      <c r="N126" s="98" t="s">
        <v>9</v>
      </c>
      <c r="O126" s="98" t="s">
        <v>9</v>
      </c>
      <c r="P126" s="98" t="s">
        <v>9</v>
      </c>
      <c r="Q126" s="98" t="s">
        <v>9</v>
      </c>
      <c r="R126" s="98" t="s">
        <v>9</v>
      </c>
      <c r="S126" s="98" t="s">
        <v>69</v>
      </c>
      <c r="T126" s="98" t="s">
        <v>69</v>
      </c>
      <c r="U126" s="98" t="s">
        <v>9</v>
      </c>
      <c r="V126" s="98" t="s">
        <v>9</v>
      </c>
      <c r="W126" s="98" t="s">
        <v>9</v>
      </c>
      <c r="X126" s="98" t="s">
        <v>9</v>
      </c>
      <c r="Y126" s="98" t="s">
        <v>9</v>
      </c>
      <c r="Z126" s="98" t="s">
        <v>69</v>
      </c>
      <c r="AA126" s="98" t="s">
        <v>69</v>
      </c>
      <c r="AB126" s="98" t="s">
        <v>9</v>
      </c>
      <c r="AC126" s="98" t="s">
        <v>9</v>
      </c>
      <c r="AD126" s="98" t="s">
        <v>9</v>
      </c>
      <c r="AE126" s="98" t="s">
        <v>9</v>
      </c>
      <c r="AF126" s="98" t="s">
        <v>9</v>
      </c>
      <c r="AG126" s="98" t="s">
        <v>69</v>
      </c>
      <c r="AH126" s="98" t="s">
        <v>69</v>
      </c>
      <c r="AI126" s="112" t="s">
        <v>9</v>
      </c>
      <c r="AJ126" s="198"/>
      <c r="AK126" s="98"/>
      <c r="AL126" s="199"/>
      <c r="AM126" s="93"/>
      <c r="AN126" s="93"/>
      <c r="AO126">
        <f>SUM(COUNTIF(H126:AL126,{"休"}))</f>
        <v>8</v>
      </c>
      <c r="AQ126">
        <f>SUM(COUNTIF(H126:AL126,{"■"}))</f>
        <v>20</v>
      </c>
      <c r="AR126">
        <f t="shared" ref="AR126:AR135" si="19">AO126+AQ126</f>
        <v>28</v>
      </c>
    </row>
    <row r="127" spans="2:44" ht="12.75" customHeight="1">
      <c r="B127" s="236"/>
      <c r="C127" s="237"/>
      <c r="D127" s="3" t="str">
        <f t="shared" si="18"/>
        <v>▲建設（一次下請）</v>
      </c>
      <c r="E127" s="233" t="str">
        <f t="shared" si="18"/>
        <v>高岡　一郎</v>
      </c>
      <c r="F127" s="234"/>
      <c r="G127" s="235"/>
      <c r="H127" s="118" t="s">
        <v>9</v>
      </c>
      <c r="I127" s="103" t="s">
        <v>69</v>
      </c>
      <c r="J127" s="103" t="s">
        <v>69</v>
      </c>
      <c r="K127" s="98" t="s">
        <v>9</v>
      </c>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1"/>
      <c r="AN127" s="1"/>
      <c r="AO127">
        <f>SUM(COUNTIF(H127:AL127,{"休"}))</f>
        <v>2</v>
      </c>
      <c r="AP127" s="1"/>
      <c r="AQ127">
        <f>SUM(COUNTIF(H127:AL127,{"■"}))</f>
        <v>2</v>
      </c>
      <c r="AR127">
        <f t="shared" si="19"/>
        <v>4</v>
      </c>
    </row>
    <row r="128" spans="2:44" ht="12.75" customHeight="1">
      <c r="B128" s="236"/>
      <c r="C128" s="237"/>
      <c r="D128" s="3" t="str">
        <f t="shared" si="18"/>
        <v>■建設（二次下請）</v>
      </c>
      <c r="E128" s="233" t="str">
        <f t="shared" si="18"/>
        <v>新川　花子</v>
      </c>
      <c r="F128" s="234"/>
      <c r="G128" s="235"/>
      <c r="H128" s="75" t="s">
        <v>9</v>
      </c>
      <c r="I128" s="76" t="s">
        <v>69</v>
      </c>
      <c r="J128" s="76" t="s">
        <v>69</v>
      </c>
      <c r="K128" s="76" t="s">
        <v>9</v>
      </c>
      <c r="L128" s="76" t="s">
        <v>9</v>
      </c>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1"/>
      <c r="AN128" s="1"/>
      <c r="AO128">
        <f>SUM(COUNTIF(H128:AL128,{"休"}))</f>
        <v>2</v>
      </c>
      <c r="AP128" s="1"/>
      <c r="AQ128">
        <f>SUM(COUNTIF(H128:AL128,{"■"}))</f>
        <v>3</v>
      </c>
      <c r="AR128">
        <f t="shared" si="19"/>
        <v>5</v>
      </c>
    </row>
    <row r="129" spans="1:44" ht="12.75" customHeight="1">
      <c r="B129" s="182"/>
      <c r="C129" s="200"/>
      <c r="D129" s="3">
        <f t="shared" si="18"/>
        <v>0</v>
      </c>
      <c r="E129" s="233">
        <f t="shared" si="18"/>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93"/>
      <c r="AN129" s="93"/>
      <c r="AO129">
        <f>SUM(COUNTIF(H129:AL129,{"休"}))</f>
        <v>0</v>
      </c>
      <c r="AQ129">
        <f>SUM(COUNTIF(H129:AL129,{"■"}))</f>
        <v>0</v>
      </c>
      <c r="AR129">
        <f t="shared" si="19"/>
        <v>0</v>
      </c>
    </row>
    <row r="130" spans="1:44" ht="12.75" customHeight="1">
      <c r="B130" s="236"/>
      <c r="C130" s="237"/>
      <c r="D130" s="3">
        <f t="shared" si="18"/>
        <v>0</v>
      </c>
      <c r="E130" s="233">
        <f t="shared" si="18"/>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1"/>
      <c r="AN130" s="1"/>
      <c r="AO130">
        <f>SUM(COUNTIF(H130:AL130,{"休"}))</f>
        <v>0</v>
      </c>
      <c r="AP130" s="1"/>
      <c r="AQ130">
        <f>SUM(COUNTIF(H130:AL130,{"■"}))</f>
        <v>0</v>
      </c>
      <c r="AR130">
        <f t="shared" si="19"/>
        <v>0</v>
      </c>
    </row>
    <row r="131" spans="1:44" ht="12.75" customHeight="1">
      <c r="B131" s="236"/>
      <c r="C131" s="237"/>
      <c r="D131" s="3">
        <f t="shared" si="18"/>
        <v>0</v>
      </c>
      <c r="E131" s="233">
        <f t="shared" si="18"/>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1"/>
      <c r="AN131" s="1"/>
      <c r="AO131">
        <f>SUM(COUNTIF(H131:AL131,{"休"}))</f>
        <v>0</v>
      </c>
      <c r="AP131" s="1"/>
      <c r="AQ131">
        <f>SUM(COUNTIF(H131:AL131,{"■"}))</f>
        <v>0</v>
      </c>
      <c r="AR131">
        <f t="shared" si="19"/>
        <v>0</v>
      </c>
    </row>
    <row r="132" spans="1:44" ht="12.75" customHeight="1">
      <c r="B132" s="182"/>
      <c r="C132" s="200"/>
      <c r="D132" s="3">
        <f t="shared" si="18"/>
        <v>0</v>
      </c>
      <c r="E132" s="233">
        <f t="shared" si="18"/>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93"/>
      <c r="AN132" s="93"/>
      <c r="AO132">
        <f>SUM(COUNTIF(H132:AL132,{"休"}))</f>
        <v>0</v>
      </c>
      <c r="AQ132">
        <f>SUM(COUNTIF(H132:AL132,{"■"}))</f>
        <v>0</v>
      </c>
      <c r="AR132">
        <f t="shared" si="19"/>
        <v>0</v>
      </c>
    </row>
    <row r="133" spans="1:44" ht="12.75" customHeight="1">
      <c r="B133" s="236"/>
      <c r="C133" s="237"/>
      <c r="D133" s="3">
        <f t="shared" si="18"/>
        <v>0</v>
      </c>
      <c r="E133" s="233">
        <f t="shared" si="18"/>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1"/>
      <c r="AN133" s="1"/>
      <c r="AO133">
        <f>SUM(COUNTIF(H133:AL133,{"休"}))</f>
        <v>0</v>
      </c>
      <c r="AP133" s="1"/>
      <c r="AQ133">
        <f>SUM(COUNTIF(H133:AL133,{"■"}))</f>
        <v>0</v>
      </c>
      <c r="AR133">
        <f t="shared" si="19"/>
        <v>0</v>
      </c>
    </row>
    <row r="134" spans="1:44" ht="12.75" customHeight="1">
      <c r="B134" s="236"/>
      <c r="C134" s="237"/>
      <c r="D134" s="3">
        <f t="shared" si="18"/>
        <v>0</v>
      </c>
      <c r="E134" s="233">
        <f t="shared" si="18"/>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1"/>
      <c r="AN134" s="1"/>
      <c r="AO134">
        <f>SUM(COUNTIF(H134:AL134,{"休"}))</f>
        <v>0</v>
      </c>
      <c r="AP134" s="1"/>
      <c r="AQ134">
        <f>SUM(COUNTIF(H134:AL134,{"■"}))</f>
        <v>0</v>
      </c>
      <c r="AR134">
        <f t="shared" si="19"/>
        <v>0</v>
      </c>
    </row>
    <row r="135" spans="1:44" ht="12.75" customHeight="1" thickBot="1">
      <c r="B135" s="121"/>
      <c r="C135" s="189"/>
      <c r="D135" s="3">
        <f t="shared" si="18"/>
        <v>0</v>
      </c>
      <c r="E135" s="233">
        <f t="shared" si="18"/>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93"/>
      <c r="AN135" s="93"/>
      <c r="AO135">
        <f>SUM(COUNTIF(H135:AL135,{"休"}))</f>
        <v>0</v>
      </c>
      <c r="AQ135">
        <f>SUM(COUNTIF(H135:AL135,{"■"}))</f>
        <v>0</v>
      </c>
      <c r="AR135">
        <f t="shared" si="19"/>
        <v>0</v>
      </c>
    </row>
    <row r="136" spans="1:44" ht="12.75" customHeigh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71"/>
      <c r="AN136" s="71"/>
      <c r="AP136" s="1"/>
    </row>
    <row r="137" spans="1:44" ht="12.75" customHeight="1">
      <c r="B137" s="236">
        <f>B7-2</f>
        <v>1</v>
      </c>
      <c r="C137" s="237" t="s">
        <v>1</v>
      </c>
      <c r="D137" s="3" t="str">
        <f>D124</f>
        <v>●建設</v>
      </c>
      <c r="E137" s="233" t="str">
        <f>E124</f>
        <v>富山　太郎</v>
      </c>
      <c r="F137" s="234"/>
      <c r="G137" s="235"/>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1"/>
      <c r="AN137" s="1"/>
      <c r="AO137">
        <f>SUM(COUNTIF(H137:AL137,{"休"}))</f>
        <v>4</v>
      </c>
      <c r="AP137" s="1"/>
      <c r="AQ137">
        <f>SUM(COUNTIF(H137:AL137,{"■"}))</f>
        <v>8</v>
      </c>
      <c r="AR137">
        <f>AO137+AQ137</f>
        <v>12</v>
      </c>
    </row>
    <row r="138" spans="1:44" ht="12.75" customHeight="1">
      <c r="B138" s="236"/>
      <c r="C138" s="237"/>
      <c r="D138" s="3">
        <f t="shared" ref="D138:E148" si="20">D125</f>
        <v>0</v>
      </c>
      <c r="E138" s="233" t="str">
        <f t="shared" si="20"/>
        <v>富山　次郎</v>
      </c>
      <c r="F138" s="234"/>
      <c r="G138" s="235"/>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1"/>
      <c r="AN138" s="1"/>
      <c r="AO138">
        <f>SUM(COUNTIF(H138:AL138,{"休"}))</f>
        <v>4</v>
      </c>
      <c r="AP138" s="1"/>
      <c r="AQ138">
        <f>SUM(COUNTIF(H138:AL138,{"■"}))</f>
        <v>8</v>
      </c>
      <c r="AR138">
        <f t="shared" ref="AR138:AR148" si="21">AO138+AQ138</f>
        <v>12</v>
      </c>
    </row>
    <row r="139" spans="1:44" ht="12.75" customHeight="1">
      <c r="B139" s="182"/>
      <c r="C139" s="185"/>
      <c r="D139" s="3">
        <f t="shared" si="20"/>
        <v>0</v>
      </c>
      <c r="E139" s="233" t="str">
        <f t="shared" si="20"/>
        <v>富山　三郎</v>
      </c>
      <c r="F139" s="234"/>
      <c r="G139" s="235"/>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93"/>
      <c r="AN139" s="93"/>
      <c r="AO139">
        <f>SUM(COUNTIF(H139:AL139,{"休"}))</f>
        <v>3</v>
      </c>
      <c r="AQ139">
        <f>SUM(COUNTIF(H139:AL139,{"■"}))</f>
        <v>9</v>
      </c>
      <c r="AR139">
        <f t="shared" si="21"/>
        <v>12</v>
      </c>
    </row>
    <row r="140" spans="1:44" ht="12.75" customHeight="1">
      <c r="A140" s="200"/>
      <c r="B140" s="249"/>
      <c r="C140" s="250"/>
      <c r="D140" s="3" t="str">
        <f t="shared" si="20"/>
        <v>▲建設（一次下請）</v>
      </c>
      <c r="E140" s="233" t="str">
        <f t="shared" si="20"/>
        <v>高岡　一郎</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1"/>
      <c r="AN140" s="1"/>
      <c r="AO140">
        <f>SUM(COUNTIF(H140:AL140,{"休"}))</f>
        <v>0</v>
      </c>
      <c r="AP140" s="1"/>
      <c r="AQ140">
        <f>SUM(COUNTIF(H140:AL140,{"■"}))</f>
        <v>0</v>
      </c>
      <c r="AR140">
        <f t="shared" si="21"/>
        <v>0</v>
      </c>
    </row>
    <row r="141" spans="1:44" ht="12.75" customHeight="1">
      <c r="A141" s="200"/>
      <c r="B141" s="249"/>
      <c r="C141" s="250"/>
      <c r="D141" s="3" t="str">
        <f t="shared" si="20"/>
        <v>■建設（二次下請）</v>
      </c>
      <c r="E141" s="233" t="str">
        <f t="shared" si="20"/>
        <v>新川　花子</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1"/>
      <c r="AN141" s="1"/>
      <c r="AO141">
        <f>SUM(COUNTIF(H141:AL141,{"休"}))</f>
        <v>0</v>
      </c>
      <c r="AP141" s="1"/>
      <c r="AQ141">
        <f>SUM(COUNTIF(H141:AL141,{"■"}))</f>
        <v>0</v>
      </c>
      <c r="AR141">
        <f t="shared" si="21"/>
        <v>0</v>
      </c>
    </row>
    <row r="142" spans="1:44" ht="12.75" customHeight="1">
      <c r="A142" s="200"/>
      <c r="C142" s="200"/>
      <c r="D142" s="3">
        <f t="shared" si="20"/>
        <v>0</v>
      </c>
      <c r="E142" s="233">
        <f t="shared" si="2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93"/>
      <c r="AN142" s="93"/>
      <c r="AO142">
        <f>SUM(COUNTIF(H142:AL142,{"休"}))</f>
        <v>0</v>
      </c>
      <c r="AQ142">
        <f>SUM(COUNTIF(H142:AL142,{"■"}))</f>
        <v>0</v>
      </c>
      <c r="AR142">
        <f t="shared" si="21"/>
        <v>0</v>
      </c>
    </row>
    <row r="143" spans="1:44" ht="12.75" customHeight="1">
      <c r="B143" s="236"/>
      <c r="C143" s="237"/>
      <c r="D143" s="3">
        <f t="shared" si="20"/>
        <v>0</v>
      </c>
      <c r="E143" s="233">
        <f t="shared" si="2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1"/>
      <c r="AN143" s="1"/>
      <c r="AO143">
        <f>SUM(COUNTIF(H143:AL143,{"休"}))</f>
        <v>0</v>
      </c>
      <c r="AP143" s="1"/>
      <c r="AQ143">
        <f>SUM(COUNTIF(H143:AL143,{"■"}))</f>
        <v>0</v>
      </c>
      <c r="AR143">
        <f t="shared" si="21"/>
        <v>0</v>
      </c>
    </row>
    <row r="144" spans="1:44" ht="12.75" customHeight="1">
      <c r="B144" s="236"/>
      <c r="C144" s="237"/>
      <c r="D144" s="3">
        <f t="shared" si="20"/>
        <v>0</v>
      </c>
      <c r="E144" s="233">
        <f t="shared" si="2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1"/>
      <c r="AN144" s="1"/>
      <c r="AO144">
        <f>SUM(COUNTIF(H144:AL144,{"休"}))</f>
        <v>0</v>
      </c>
      <c r="AP144" s="1"/>
      <c r="AQ144">
        <f>SUM(COUNTIF(H144:AL144,{"■"}))</f>
        <v>0</v>
      </c>
      <c r="AR144">
        <f t="shared" si="21"/>
        <v>0</v>
      </c>
    </row>
    <row r="145" spans="2:44" ht="12.75" customHeight="1">
      <c r="B145" s="182"/>
      <c r="C145" s="200"/>
      <c r="D145" s="3">
        <f t="shared" si="20"/>
        <v>0</v>
      </c>
      <c r="E145" s="233">
        <f t="shared" si="2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93"/>
      <c r="AN145" s="93"/>
      <c r="AO145">
        <f>SUM(COUNTIF(H145:AL145,{"休"}))</f>
        <v>0</v>
      </c>
      <c r="AQ145">
        <f>SUM(COUNTIF(H145:AL145,{"■"}))</f>
        <v>0</v>
      </c>
      <c r="AR145">
        <f t="shared" si="21"/>
        <v>0</v>
      </c>
    </row>
    <row r="146" spans="2:44" ht="12.75" customHeight="1">
      <c r="B146" s="236"/>
      <c r="C146" s="237"/>
      <c r="D146" s="3">
        <f t="shared" si="20"/>
        <v>0</v>
      </c>
      <c r="E146" s="233">
        <f t="shared" si="2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1"/>
      <c r="AN146" s="1"/>
      <c r="AO146">
        <f>SUM(COUNTIF(H146:AL146,{"休"}))</f>
        <v>0</v>
      </c>
      <c r="AP146" s="1"/>
      <c r="AQ146">
        <f>SUM(COUNTIF(H146:AL146,{"■"}))</f>
        <v>0</v>
      </c>
      <c r="AR146">
        <f t="shared" si="21"/>
        <v>0</v>
      </c>
    </row>
    <row r="147" spans="2:44" ht="12.75" customHeight="1">
      <c r="B147" s="236"/>
      <c r="C147" s="237"/>
      <c r="D147" s="3">
        <f t="shared" si="20"/>
        <v>0</v>
      </c>
      <c r="E147" s="233">
        <f t="shared" si="2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1"/>
      <c r="AN147" s="1"/>
      <c r="AO147">
        <f>SUM(COUNTIF(H147:AL147,{"休"}))</f>
        <v>0</v>
      </c>
      <c r="AP147" s="1"/>
      <c r="AQ147">
        <f>SUM(COUNTIF(H147:AL147,{"■"}))</f>
        <v>0</v>
      </c>
      <c r="AR147">
        <f t="shared" si="21"/>
        <v>0</v>
      </c>
    </row>
    <row r="148" spans="2:44" ht="12.75" customHeight="1" thickBot="1">
      <c r="B148" s="121"/>
      <c r="C148" s="189"/>
      <c r="D148" s="3">
        <f t="shared" si="20"/>
        <v>0</v>
      </c>
      <c r="E148" s="233">
        <f t="shared" si="2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93"/>
      <c r="AN148" s="93"/>
      <c r="AO148">
        <f>SUM(COUNTIF(H148:AL148,{"休"}))</f>
        <v>0</v>
      </c>
      <c r="AQ148">
        <f>SUM(COUNTIF(H148:AL148,{"■"}))</f>
        <v>0</v>
      </c>
      <c r="AR148">
        <f t="shared" si="21"/>
        <v>0</v>
      </c>
    </row>
    <row r="149" spans="2:44" ht="12.75" customHeigh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71"/>
      <c r="AN149" s="71"/>
    </row>
    <row r="150" spans="2:44" ht="12.75" customHeight="1">
      <c r="B150" s="236">
        <f t="shared" ref="B150" si="22">B137+1</f>
        <v>2</v>
      </c>
      <c r="C150" s="237" t="s">
        <v>1</v>
      </c>
      <c r="D150" s="3" t="str">
        <f>D137</f>
        <v>●建設</v>
      </c>
      <c r="E150" s="233" t="str">
        <f>E137</f>
        <v>富山　太郎</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1"/>
      <c r="AN150" s="1"/>
      <c r="AO150">
        <f>SUM(COUNTIF(H150:AL150,{"休"}))</f>
        <v>0</v>
      </c>
      <c r="AQ150">
        <f>SUM(COUNTIF(H150:AL150,{"■"}))</f>
        <v>0</v>
      </c>
      <c r="AR150">
        <f>AO150+AQ150</f>
        <v>0</v>
      </c>
    </row>
    <row r="151" spans="2:44" ht="12.75" customHeight="1">
      <c r="B151" s="236"/>
      <c r="C151" s="237"/>
      <c r="D151" s="3">
        <f t="shared" ref="D151:E161" si="23">D138</f>
        <v>0</v>
      </c>
      <c r="E151" s="233" t="str">
        <f t="shared" si="23"/>
        <v>富山　次郎</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1"/>
      <c r="AN151" s="1"/>
      <c r="AO151">
        <f>SUM(COUNTIF(H151:AL151,{"休"}))</f>
        <v>0</v>
      </c>
      <c r="AQ151">
        <f>SUM(COUNTIF(H151:AL151,{"■"}))</f>
        <v>0</v>
      </c>
      <c r="AR151">
        <f t="shared" ref="AR151:AR161" si="24">AO151+AQ151</f>
        <v>0</v>
      </c>
    </row>
    <row r="152" spans="2:44" ht="12.75" customHeight="1">
      <c r="B152" s="182"/>
      <c r="C152" s="200"/>
      <c r="D152" s="3">
        <f t="shared" si="23"/>
        <v>0</v>
      </c>
      <c r="E152" s="233" t="str">
        <f t="shared" si="23"/>
        <v>富山　三郎</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93"/>
      <c r="AN152" s="93"/>
      <c r="AO152">
        <f>SUM(COUNTIF(H152:AL152,{"休"}))</f>
        <v>0</v>
      </c>
      <c r="AQ152">
        <f>SUM(COUNTIF(H152:AL152,{"■"}))</f>
        <v>0</v>
      </c>
      <c r="AR152">
        <f t="shared" si="24"/>
        <v>0</v>
      </c>
    </row>
    <row r="153" spans="2:44" ht="12.75" customHeight="1">
      <c r="B153" s="236"/>
      <c r="C153" s="237"/>
      <c r="D153" s="3" t="str">
        <f t="shared" si="23"/>
        <v>▲建設（一次下請）</v>
      </c>
      <c r="E153" s="233" t="str">
        <f t="shared" si="23"/>
        <v>高岡　一郎</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1"/>
      <c r="AN153" s="1"/>
      <c r="AO153">
        <f>SUM(COUNTIF(H153:AL153,{"休"}))</f>
        <v>0</v>
      </c>
      <c r="AQ153">
        <f>SUM(COUNTIF(H153:AL153,{"■"}))</f>
        <v>0</v>
      </c>
      <c r="AR153">
        <f t="shared" si="24"/>
        <v>0</v>
      </c>
    </row>
    <row r="154" spans="2:44" ht="12.75" customHeight="1">
      <c r="B154" s="236"/>
      <c r="C154" s="237"/>
      <c r="D154" s="3" t="str">
        <f t="shared" si="23"/>
        <v>■建設（二次下請）</v>
      </c>
      <c r="E154" s="233" t="str">
        <f t="shared" si="23"/>
        <v>新川　花子</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1"/>
      <c r="AN154" s="1"/>
      <c r="AO154">
        <f>SUM(COUNTIF(H154:AL154,{"休"}))</f>
        <v>0</v>
      </c>
      <c r="AQ154">
        <f>SUM(COUNTIF(H154:AL154,{"■"}))</f>
        <v>0</v>
      </c>
      <c r="AR154">
        <f t="shared" si="24"/>
        <v>0</v>
      </c>
    </row>
    <row r="155" spans="2:44" ht="12.75" customHeight="1">
      <c r="B155" s="182"/>
      <c r="C155" s="200"/>
      <c r="D155" s="3">
        <f t="shared" si="23"/>
        <v>0</v>
      </c>
      <c r="E155" s="233">
        <f t="shared" si="23"/>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93"/>
      <c r="AN155" s="93"/>
      <c r="AO155">
        <f>SUM(COUNTIF(H155:AL155,{"休"}))</f>
        <v>0</v>
      </c>
      <c r="AQ155">
        <f>SUM(COUNTIF(H155:AL155,{"■"}))</f>
        <v>0</v>
      </c>
      <c r="AR155">
        <f t="shared" si="24"/>
        <v>0</v>
      </c>
    </row>
    <row r="156" spans="2:44" ht="12.75" customHeight="1">
      <c r="B156" s="236"/>
      <c r="C156" s="237"/>
      <c r="D156" s="3">
        <f t="shared" si="23"/>
        <v>0</v>
      </c>
      <c r="E156" s="233">
        <f t="shared" si="23"/>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1"/>
      <c r="AN156" s="1"/>
      <c r="AO156">
        <f>SUM(COUNTIF(H156:AL156,{"休"}))</f>
        <v>0</v>
      </c>
      <c r="AQ156">
        <f>SUM(COUNTIF(H156:AL156,{"■"}))</f>
        <v>0</v>
      </c>
      <c r="AR156">
        <f t="shared" si="24"/>
        <v>0</v>
      </c>
    </row>
    <row r="157" spans="2:44" ht="12.75" customHeight="1">
      <c r="B157" s="236"/>
      <c r="C157" s="237"/>
      <c r="D157" s="3">
        <f t="shared" si="23"/>
        <v>0</v>
      </c>
      <c r="E157" s="233">
        <f t="shared" si="23"/>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1"/>
      <c r="AN157" s="1"/>
      <c r="AO157">
        <f>SUM(COUNTIF(H157:AL157,{"休"}))</f>
        <v>0</v>
      </c>
      <c r="AQ157">
        <f>SUM(COUNTIF(H157:AL157,{"■"}))</f>
        <v>0</v>
      </c>
      <c r="AR157">
        <f t="shared" si="24"/>
        <v>0</v>
      </c>
    </row>
    <row r="158" spans="2:44" ht="12.75" customHeight="1">
      <c r="B158" s="182"/>
      <c r="C158" s="185"/>
      <c r="D158" s="3">
        <f t="shared" si="23"/>
        <v>0</v>
      </c>
      <c r="E158" s="233">
        <f t="shared" si="23"/>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93"/>
      <c r="AN158" s="93"/>
      <c r="AO158">
        <f>SUM(COUNTIF(H158:AL158,{"休"}))</f>
        <v>0</v>
      </c>
      <c r="AQ158">
        <f>SUM(COUNTIF(H158:AL158,{"■"}))</f>
        <v>0</v>
      </c>
      <c r="AR158">
        <f t="shared" si="24"/>
        <v>0</v>
      </c>
    </row>
    <row r="159" spans="2:44" ht="12.75" customHeight="1">
      <c r="B159" s="236"/>
      <c r="C159" s="250"/>
      <c r="D159" s="3">
        <f t="shared" si="23"/>
        <v>0</v>
      </c>
      <c r="E159" s="233">
        <f t="shared" si="23"/>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1"/>
      <c r="AN159" s="1"/>
      <c r="AO159">
        <f>SUM(COUNTIF(H159:AL159,{"休"}))</f>
        <v>0</v>
      </c>
      <c r="AQ159">
        <f>SUM(COUNTIF(H159:AL159,{"■"}))</f>
        <v>0</v>
      </c>
      <c r="AR159">
        <f t="shared" si="24"/>
        <v>0</v>
      </c>
    </row>
    <row r="160" spans="2:44" ht="12.75" customHeight="1">
      <c r="B160" s="236"/>
      <c r="C160" s="250"/>
      <c r="D160" s="3">
        <f t="shared" si="23"/>
        <v>0</v>
      </c>
      <c r="E160" s="233">
        <f t="shared" si="23"/>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1"/>
      <c r="AN160" s="1"/>
      <c r="AO160">
        <f>SUM(COUNTIF(H160:AL160,{"休"}))</f>
        <v>0</v>
      </c>
      <c r="AQ160">
        <f>SUM(COUNTIF(H160:AL160,{"■"}))</f>
        <v>0</v>
      </c>
      <c r="AR160">
        <f t="shared" si="24"/>
        <v>0</v>
      </c>
    </row>
    <row r="161" spans="2:44" ht="12.75" customHeight="1">
      <c r="B161" s="121"/>
      <c r="C161" s="189"/>
      <c r="D161" s="3">
        <f t="shared" si="23"/>
        <v>0</v>
      </c>
      <c r="E161" s="233">
        <f t="shared" si="23"/>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93"/>
      <c r="AN161" s="93"/>
      <c r="AO161">
        <f>SUM(COUNTIF(H161:AL161,{"休"}))</f>
        <v>0</v>
      </c>
      <c r="AQ161">
        <f>SUM(COUNTIF(H161:AL161,{"■"}))</f>
        <v>0</v>
      </c>
      <c r="AR161">
        <f t="shared" si="24"/>
        <v>0</v>
      </c>
    </row>
    <row r="162" spans="2:44" ht="12.75" customHeigh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71"/>
      <c r="AN162" s="71"/>
    </row>
    <row r="163" spans="2:44" ht="12.75" customHeight="1">
      <c r="B163" s="236">
        <f t="shared" ref="B163" si="25">B150+1</f>
        <v>3</v>
      </c>
      <c r="C163" s="237" t="s">
        <v>1</v>
      </c>
      <c r="D163" s="3" t="str">
        <f>D150</f>
        <v>●建設</v>
      </c>
      <c r="E163" s="233" t="str">
        <f>E150</f>
        <v>富山　太郎</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1"/>
      <c r="AN163" s="1"/>
      <c r="AO163">
        <f>SUM(COUNTIF(H163:AL163,{"休"}))</f>
        <v>0</v>
      </c>
      <c r="AQ163">
        <f>SUM(COUNTIF(H163:AL163,{"■"}))</f>
        <v>0</v>
      </c>
      <c r="AR163">
        <f>AO163+AQ163</f>
        <v>0</v>
      </c>
    </row>
    <row r="164" spans="2:44" ht="12.75" customHeight="1">
      <c r="B164" s="236"/>
      <c r="C164" s="237"/>
      <c r="D164" s="3">
        <f t="shared" ref="D164:E174" si="26">D151</f>
        <v>0</v>
      </c>
      <c r="E164" s="233" t="str">
        <f t="shared" si="26"/>
        <v>富山　次郎</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1"/>
      <c r="AN164" s="1"/>
      <c r="AO164">
        <f>SUM(COUNTIF(H164:AL164,{"休"}))</f>
        <v>0</v>
      </c>
      <c r="AQ164">
        <f>SUM(COUNTIF(H164:AL164,{"■"}))</f>
        <v>0</v>
      </c>
      <c r="AR164">
        <f>AO164+AQ164</f>
        <v>0</v>
      </c>
    </row>
    <row r="165" spans="2:44" ht="12.75" customHeight="1">
      <c r="B165" s="182"/>
      <c r="C165" s="200"/>
      <c r="D165" s="3">
        <f t="shared" si="26"/>
        <v>0</v>
      </c>
      <c r="E165" s="233" t="str">
        <f t="shared" si="26"/>
        <v>富山　三郎</v>
      </c>
      <c r="F165" s="234"/>
      <c r="G165" s="235"/>
      <c r="H165" s="123"/>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93"/>
      <c r="AN165" s="93"/>
      <c r="AO165">
        <f>SUM(COUNTIF(H165:AL165,{"休"}))</f>
        <v>0</v>
      </c>
    </row>
    <row r="166" spans="2:44" ht="12.75" customHeight="1">
      <c r="B166" s="236"/>
      <c r="C166" s="250"/>
      <c r="D166" s="3" t="str">
        <f t="shared" si="26"/>
        <v>▲建設（一次下請）</v>
      </c>
      <c r="E166" s="233" t="str">
        <f t="shared" si="26"/>
        <v>高岡　一郎</v>
      </c>
      <c r="F166" s="234"/>
      <c r="G166" s="235"/>
      <c r="H166" s="75"/>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1"/>
      <c r="AN166" s="1"/>
      <c r="AO166">
        <f>SUM(COUNTIF(H166:AL166,{"休"}))</f>
        <v>0</v>
      </c>
      <c r="AQ166">
        <f>SUM(COUNTIF(H166:AL166,{"■"}))</f>
        <v>0</v>
      </c>
      <c r="AR166">
        <f>AO166+AQ166</f>
        <v>0</v>
      </c>
    </row>
    <row r="167" spans="2:44" ht="12.75" customHeight="1">
      <c r="B167" s="236"/>
      <c r="C167" s="250"/>
      <c r="D167" s="3" t="str">
        <f t="shared" si="26"/>
        <v>■建設（二次下請）</v>
      </c>
      <c r="E167" s="233" t="str">
        <f t="shared" si="26"/>
        <v>新川　花子</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1"/>
      <c r="AN167" s="1"/>
      <c r="AO167">
        <f>SUM(COUNTIF(H167:AL167,{"休"}))</f>
        <v>0</v>
      </c>
      <c r="AQ167">
        <f>SUM(COUNTIF(H167:AL167,{"■"}))</f>
        <v>0</v>
      </c>
      <c r="AR167">
        <f>AO167+AQ167</f>
        <v>0</v>
      </c>
    </row>
    <row r="168" spans="2:44" ht="12.75" customHeight="1">
      <c r="B168" s="182"/>
      <c r="C168" s="200"/>
      <c r="D168" s="3">
        <f t="shared" si="26"/>
        <v>0</v>
      </c>
      <c r="E168" s="233">
        <f t="shared" si="26"/>
        <v>0</v>
      </c>
      <c r="F168" s="234"/>
      <c r="G168" s="235"/>
      <c r="H168" s="123"/>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93"/>
      <c r="AN168" s="93"/>
      <c r="AO168">
        <f>SUM(COUNTIF(H168:AL168,{"休"}))</f>
        <v>0</v>
      </c>
    </row>
    <row r="169" spans="2:44" ht="12.75" customHeight="1">
      <c r="B169" s="236"/>
      <c r="C169" s="237"/>
      <c r="D169" s="3">
        <f t="shared" si="26"/>
        <v>0</v>
      </c>
      <c r="E169" s="233">
        <f t="shared" si="26"/>
        <v>0</v>
      </c>
      <c r="F169" s="234"/>
      <c r="G169" s="235"/>
      <c r="H169" s="75"/>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1"/>
      <c r="AN169" s="1"/>
      <c r="AO169">
        <f>SUM(COUNTIF(H169:AL169,{"休"}))</f>
        <v>0</v>
      </c>
      <c r="AQ169">
        <f>SUM(COUNTIF(H169:AL169,{"■"}))</f>
        <v>0</v>
      </c>
      <c r="AR169">
        <f>AO169+AQ169</f>
        <v>0</v>
      </c>
    </row>
    <row r="170" spans="2:44" ht="12.75" customHeight="1">
      <c r="B170" s="236"/>
      <c r="C170" s="237"/>
      <c r="D170" s="3">
        <f t="shared" si="26"/>
        <v>0</v>
      </c>
      <c r="E170" s="233">
        <f t="shared" si="26"/>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1"/>
      <c r="AN170" s="1"/>
      <c r="AO170">
        <f>SUM(COUNTIF(H170:AL170,{"休"}))</f>
        <v>0</v>
      </c>
      <c r="AQ170">
        <f>SUM(COUNTIF(H170:AL170,{"■"}))</f>
        <v>0</v>
      </c>
      <c r="AR170">
        <f>AO170+AQ170</f>
        <v>0</v>
      </c>
    </row>
    <row r="171" spans="2:44" ht="12.75" customHeight="1">
      <c r="B171" s="182"/>
      <c r="C171" s="200"/>
      <c r="D171" s="3">
        <f t="shared" si="26"/>
        <v>0</v>
      </c>
      <c r="E171" s="233">
        <f t="shared" si="26"/>
        <v>0</v>
      </c>
      <c r="F171" s="234"/>
      <c r="G171" s="235"/>
      <c r="H171" s="123"/>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93"/>
      <c r="AN171" s="93"/>
      <c r="AO171">
        <f>SUM(COUNTIF(H171:AL171,{"休"}))</f>
        <v>0</v>
      </c>
    </row>
    <row r="172" spans="2:44" ht="12.75" customHeight="1">
      <c r="B172" s="236"/>
      <c r="C172" s="237"/>
      <c r="D172" s="3">
        <f t="shared" si="26"/>
        <v>0</v>
      </c>
      <c r="E172" s="233">
        <f t="shared" si="26"/>
        <v>0</v>
      </c>
      <c r="F172" s="234"/>
      <c r="G172" s="235"/>
      <c r="H172" s="75"/>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1"/>
      <c r="AN172" s="1"/>
      <c r="AO172">
        <f>SUM(COUNTIF(H172:AL172,{"休"}))</f>
        <v>0</v>
      </c>
      <c r="AQ172">
        <f>SUM(COUNTIF(H172:AL172,{"■"}))</f>
        <v>0</v>
      </c>
      <c r="AR172">
        <f>AO172+AQ172</f>
        <v>0</v>
      </c>
    </row>
    <row r="173" spans="2:44" ht="12.75" customHeight="1">
      <c r="B173" s="236"/>
      <c r="C173" s="237"/>
      <c r="D173" s="3">
        <f t="shared" si="26"/>
        <v>0</v>
      </c>
      <c r="E173" s="233">
        <f t="shared" si="26"/>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1"/>
      <c r="AN173" s="1"/>
      <c r="AO173">
        <f>SUM(COUNTIF(H173:AL173,{"休"}))</f>
        <v>0</v>
      </c>
      <c r="AQ173">
        <f>SUM(COUNTIF(H173:AL173,{"■"}))</f>
        <v>0</v>
      </c>
      <c r="AR173">
        <f>AO173+AQ173</f>
        <v>0</v>
      </c>
    </row>
    <row r="174" spans="2:44" ht="12.75" customHeight="1">
      <c r="B174" s="121"/>
      <c r="C174" s="122"/>
      <c r="D174" s="3">
        <f>D161</f>
        <v>0</v>
      </c>
      <c r="E174" s="233">
        <f t="shared" si="26"/>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93"/>
      <c r="AN174" s="93"/>
      <c r="AO174">
        <f>SUM(COUNTIF(H174:AL174,{"休"}))</f>
        <v>0</v>
      </c>
    </row>
    <row r="175" spans="2:44" ht="13.5" customHeight="1">
      <c r="H175" s="41" t="s">
        <v>106</v>
      </c>
      <c r="I175" s="41"/>
      <c r="J175" s="41"/>
      <c r="K175" s="41"/>
      <c r="L175" s="41"/>
      <c r="M175" s="41"/>
      <c r="S175" t="s">
        <v>107</v>
      </c>
    </row>
    <row r="176" spans="2:44" ht="18" customHeigh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S177" t="s">
        <v>117</v>
      </c>
      <c r="AB177" s="202"/>
      <c r="AC177" s="1"/>
      <c r="AD177" s="166"/>
      <c r="AE177" s="190"/>
      <c r="AF177" s="251"/>
      <c r="AG177" s="251"/>
      <c r="AH177" s="251"/>
      <c r="AI177" s="251"/>
      <c r="AJ177" s="252"/>
      <c r="AK177" s="252"/>
    </row>
    <row r="178" spans="4:38" ht="18" customHeight="1">
      <c r="S178" t="s">
        <v>128</v>
      </c>
      <c r="AD178" s="190"/>
      <c r="AE178" s="190"/>
      <c r="AF178" s="251"/>
      <c r="AG178" s="251"/>
      <c r="AH178" s="251"/>
      <c r="AI178" s="251"/>
      <c r="AJ178" s="252"/>
      <c r="AK178" s="252"/>
    </row>
    <row r="179" spans="4:38" ht="18" customHeight="1">
      <c r="S179" t="s">
        <v>129</v>
      </c>
      <c r="AB179" s="1"/>
      <c r="AC179" s="64"/>
      <c r="AF179" s="260"/>
      <c r="AG179" s="260"/>
      <c r="AH179" s="260"/>
      <c r="AI179" s="260"/>
      <c r="AJ179" s="259"/>
      <c r="AK179" s="259"/>
      <c r="AL179" s="259"/>
    </row>
    <row r="180" spans="4:38" ht="18" customHeight="1">
      <c r="S180" t="s">
        <v>97</v>
      </c>
      <c r="AA180" s="126"/>
      <c r="AF180" s="260"/>
      <c r="AG180" s="260"/>
      <c r="AH180" s="260"/>
      <c r="AI180" s="260"/>
      <c r="AJ180" s="259"/>
      <c r="AK180" s="259"/>
      <c r="AL180" s="259"/>
    </row>
    <row r="181" spans="4:38" ht="18" customHeight="1">
      <c r="D181" t="s">
        <v>125</v>
      </c>
      <c r="S181" t="s">
        <v>95</v>
      </c>
      <c r="T181" s="139"/>
      <c r="U181" s="139"/>
      <c r="V181" s="181"/>
      <c r="W181" s="181"/>
      <c r="X181" s="181"/>
      <c r="Y181" s="181"/>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T182" s="62"/>
      <c r="U182" s="1"/>
      <c r="V182" s="201"/>
      <c r="W182" s="201"/>
      <c r="X182" s="1"/>
      <c r="Y182" s="202"/>
      <c r="Z182" s="202"/>
      <c r="AA182" s="202"/>
      <c r="AB182" s="202"/>
      <c r="AF182" s="190"/>
      <c r="AG182" s="190"/>
      <c r="AH182" s="264"/>
      <c r="AI182" s="264"/>
      <c r="AJ182" s="264"/>
      <c r="AK182" s="264"/>
    </row>
    <row r="183" spans="4:38">
      <c r="D183" s="205" t="s">
        <v>109</v>
      </c>
      <c r="E183" s="268" t="s">
        <v>110</v>
      </c>
      <c r="F183" s="268"/>
      <c r="G183" s="268"/>
      <c r="H183" s="269">
        <f t="shared" ref="H183:H194" si="27">AR7+AR20+AR33+AR46+AR59+AR72+AR85+AR98+AR111+AR124+AR137+AR150+AR163</f>
        <v>70</v>
      </c>
      <c r="I183" s="270"/>
      <c r="J183" s="269">
        <f t="shared" ref="J183:J194" si="28">AO7+AO20+AO33+AO46+AO59+AO72+AO85+AO98+AO111+AO124+AO137+AO150+AO163</f>
        <v>20</v>
      </c>
      <c r="K183" s="270"/>
      <c r="L183" s="271">
        <f>IF(H183=0,"",J183/H183)</f>
        <v>0.2857142857142857</v>
      </c>
      <c r="M183" s="272"/>
      <c r="N183" s="273">
        <f>ROUND(AVERAGE(L183:M194),3)</f>
        <v>0.29499999999999998</v>
      </c>
      <c r="O183" s="274"/>
      <c r="P183" s="240" t="str">
        <f>IF(N183&gt;=28.5%,"OK","OUT")</f>
        <v>OK</v>
      </c>
      <c r="Q183" s="242"/>
      <c r="S183" s="51" t="s">
        <v>98</v>
      </c>
      <c r="AF183" s="190"/>
      <c r="AG183" s="190"/>
      <c r="AH183" s="264"/>
      <c r="AI183" s="264"/>
      <c r="AJ183" s="264"/>
      <c r="AK183" s="264"/>
    </row>
    <row r="184" spans="4:38">
      <c r="D184" s="205"/>
      <c r="E184" s="268" t="s">
        <v>111</v>
      </c>
      <c r="F184" s="268"/>
      <c r="G184" s="268"/>
      <c r="H184" s="269">
        <f t="shared" si="27"/>
        <v>70</v>
      </c>
      <c r="I184" s="270"/>
      <c r="J184" s="269">
        <f t="shared" si="28"/>
        <v>20</v>
      </c>
      <c r="K184" s="270"/>
      <c r="L184" s="271">
        <f>IF(H184=0,"",J184/H184)</f>
        <v>0.2857142857142857</v>
      </c>
      <c r="M184" s="272"/>
      <c r="N184" s="275"/>
      <c r="O184" s="276"/>
      <c r="P184" s="279"/>
      <c r="Q184" s="280"/>
      <c r="T184" s="252"/>
      <c r="U184" s="252"/>
      <c r="V184" s="252"/>
      <c r="W184" s="252"/>
    </row>
    <row r="185" spans="4:38">
      <c r="D185" s="205"/>
      <c r="E185" s="268" t="s">
        <v>114</v>
      </c>
      <c r="F185" s="268"/>
      <c r="G185" s="268"/>
      <c r="H185" s="269">
        <f t="shared" si="27"/>
        <v>70</v>
      </c>
      <c r="I185" s="270"/>
      <c r="J185" s="269">
        <f t="shared" si="28"/>
        <v>20</v>
      </c>
      <c r="K185" s="270"/>
      <c r="L185" s="271">
        <f t="shared" ref="L185:L194" si="29">IF(H185=0,"",J185/H185)</f>
        <v>0.2857142857142857</v>
      </c>
      <c r="M185" s="272"/>
      <c r="N185" s="275"/>
      <c r="O185" s="276"/>
      <c r="P185" s="279"/>
      <c r="Q185" s="280"/>
      <c r="T185" s="252"/>
      <c r="U185" s="252"/>
      <c r="V185" s="252"/>
      <c r="W185" s="252"/>
    </row>
    <row r="186" spans="4:38">
      <c r="D186" s="205" t="s">
        <v>112</v>
      </c>
      <c r="E186" s="268" t="s">
        <v>115</v>
      </c>
      <c r="F186" s="268"/>
      <c r="G186" s="268"/>
      <c r="H186" s="269">
        <f t="shared" si="27"/>
        <v>12</v>
      </c>
      <c r="I186" s="270"/>
      <c r="J186" s="269">
        <f t="shared" si="28"/>
        <v>4</v>
      </c>
      <c r="K186" s="270"/>
      <c r="L186" s="271">
        <f t="shared" si="29"/>
        <v>0.33333333333333331</v>
      </c>
      <c r="M186" s="272"/>
      <c r="N186" s="275"/>
      <c r="O186" s="276"/>
      <c r="P186" s="279"/>
      <c r="Q186" s="280"/>
      <c r="T186" s="251"/>
      <c r="U186" s="251"/>
      <c r="V186" s="251"/>
      <c r="W186" s="251"/>
      <c r="X186" s="252"/>
      <c r="Y186" s="252"/>
    </row>
    <row r="187" spans="4:38">
      <c r="D187" s="205" t="s">
        <v>113</v>
      </c>
      <c r="E187" s="283" t="s">
        <v>116</v>
      </c>
      <c r="F187" s="284"/>
      <c r="G187" s="285"/>
      <c r="H187" s="269">
        <f t="shared" si="27"/>
        <v>7</v>
      </c>
      <c r="I187" s="270"/>
      <c r="J187" s="269">
        <f t="shared" si="28"/>
        <v>2</v>
      </c>
      <c r="K187" s="270"/>
      <c r="L187" s="271">
        <f t="shared" si="29"/>
        <v>0.2857142857142857</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27"/>
        <v>0</v>
      </c>
      <c r="I188" s="270"/>
      <c r="J188" s="269">
        <f t="shared" si="28"/>
        <v>0</v>
      </c>
      <c r="K188" s="270"/>
      <c r="L188" s="271" t="str">
        <f t="shared" si="29"/>
        <v/>
      </c>
      <c r="M188" s="272"/>
      <c r="N188" s="275"/>
      <c r="O188" s="276"/>
      <c r="P188" s="279"/>
      <c r="Q188" s="280"/>
      <c r="T188" s="260"/>
      <c r="U188" s="260"/>
      <c r="V188" s="260"/>
      <c r="W188" s="260"/>
      <c r="X188" s="259"/>
      <c r="Y188" s="259"/>
      <c r="Z188" s="259"/>
      <c r="AA188" s="26"/>
      <c r="AB188" s="27"/>
      <c r="AF188" s="62"/>
      <c r="AG188" s="62"/>
      <c r="AH188" s="1"/>
    </row>
    <row r="189" spans="4:38">
      <c r="D189" s="205"/>
      <c r="E189" s="268"/>
      <c r="F189" s="268"/>
      <c r="G189" s="268"/>
      <c r="H189" s="269">
        <f t="shared" si="27"/>
        <v>0</v>
      </c>
      <c r="I189" s="270"/>
      <c r="J189" s="269">
        <f t="shared" si="28"/>
        <v>0</v>
      </c>
      <c r="K189" s="270"/>
      <c r="L189" s="271" t="str">
        <f t="shared" si="29"/>
        <v/>
      </c>
      <c r="M189" s="272"/>
      <c r="N189" s="275"/>
      <c r="O189" s="276"/>
      <c r="P189" s="279"/>
      <c r="Q189" s="280"/>
      <c r="T189" s="260"/>
      <c r="U189" s="260"/>
      <c r="V189" s="260"/>
      <c r="W189" s="260"/>
      <c r="X189" s="259"/>
      <c r="Y189" s="259"/>
      <c r="Z189" s="259"/>
      <c r="AA189" s="26"/>
      <c r="AB189" s="264"/>
      <c r="AC189" s="264"/>
      <c r="AF189" s="62"/>
      <c r="AG189" s="62"/>
      <c r="AH189" s="1"/>
    </row>
    <row r="190" spans="4:38">
      <c r="D190" s="205"/>
      <c r="E190" s="268"/>
      <c r="F190" s="268"/>
      <c r="G190" s="268"/>
      <c r="H190" s="269">
        <f t="shared" si="27"/>
        <v>0</v>
      </c>
      <c r="I190" s="270"/>
      <c r="J190" s="269">
        <f t="shared" si="28"/>
        <v>0</v>
      </c>
      <c r="K190" s="270"/>
      <c r="L190" s="271" t="str">
        <f t="shared" si="29"/>
        <v/>
      </c>
      <c r="M190" s="272"/>
      <c r="N190" s="275"/>
      <c r="O190" s="276"/>
      <c r="P190" s="279"/>
      <c r="Q190" s="280"/>
      <c r="AA190" s="26"/>
      <c r="AB190" s="27"/>
    </row>
    <row r="191" spans="4:38">
      <c r="D191" s="205"/>
      <c r="E191" s="268"/>
      <c r="F191" s="268"/>
      <c r="G191" s="268"/>
      <c r="H191" s="269">
        <f t="shared" si="27"/>
        <v>0</v>
      </c>
      <c r="I191" s="270"/>
      <c r="J191" s="269">
        <f t="shared" si="28"/>
        <v>0</v>
      </c>
      <c r="K191" s="270"/>
      <c r="L191" s="271" t="str">
        <f t="shared" si="29"/>
        <v/>
      </c>
      <c r="M191" s="272"/>
      <c r="N191" s="275"/>
      <c r="O191" s="276"/>
      <c r="P191" s="279"/>
      <c r="Q191" s="280"/>
      <c r="V191" s="64"/>
      <c r="Y191" s="63"/>
      <c r="Z191" s="63"/>
      <c r="AA191" s="63"/>
      <c r="AB191" s="63"/>
      <c r="AC191" s="64"/>
      <c r="AD191" s="64"/>
      <c r="AE191" s="64"/>
      <c r="AF191" s="63"/>
      <c r="AG191" s="63"/>
      <c r="AH191" s="1"/>
    </row>
    <row r="192" spans="4:38">
      <c r="D192" s="205"/>
      <c r="E192" s="268"/>
      <c r="F192" s="268"/>
      <c r="G192" s="268"/>
      <c r="H192" s="269">
        <f t="shared" si="27"/>
        <v>0</v>
      </c>
      <c r="I192" s="270"/>
      <c r="J192" s="269">
        <f t="shared" si="28"/>
        <v>0</v>
      </c>
      <c r="K192" s="270"/>
      <c r="L192" s="271" t="str">
        <f t="shared" si="29"/>
        <v/>
      </c>
      <c r="M192" s="272"/>
      <c r="N192" s="275"/>
      <c r="O192" s="276"/>
      <c r="P192" s="279"/>
      <c r="Q192" s="280"/>
      <c r="Y192" s="62"/>
      <c r="Z192" s="62"/>
      <c r="AA192" s="26"/>
      <c r="AB192" s="27"/>
      <c r="AF192" s="62"/>
      <c r="AG192" s="62"/>
      <c r="AH192" s="1"/>
    </row>
    <row r="193" spans="4:34">
      <c r="D193" s="205"/>
      <c r="E193" s="268"/>
      <c r="F193" s="268"/>
      <c r="G193" s="268"/>
      <c r="H193" s="269">
        <f t="shared" si="27"/>
        <v>0</v>
      </c>
      <c r="I193" s="270"/>
      <c r="J193" s="269">
        <f t="shared" si="28"/>
        <v>0</v>
      </c>
      <c r="K193" s="270"/>
      <c r="L193" s="271" t="str">
        <f t="shared" si="29"/>
        <v/>
      </c>
      <c r="M193" s="272"/>
      <c r="N193" s="275"/>
      <c r="O193" s="276"/>
      <c r="P193" s="279"/>
      <c r="Q193" s="280"/>
      <c r="Y193" s="62"/>
      <c r="Z193" s="62"/>
      <c r="AA193" s="26"/>
      <c r="AB193" s="264"/>
      <c r="AC193" s="264"/>
      <c r="AF193" s="62"/>
      <c r="AG193" s="62"/>
      <c r="AH193" s="1"/>
    </row>
    <row r="194" spans="4:34">
      <c r="D194" s="205"/>
      <c r="E194" s="268"/>
      <c r="F194" s="268"/>
      <c r="G194" s="268"/>
      <c r="H194" s="269">
        <f t="shared" si="27"/>
        <v>0</v>
      </c>
      <c r="I194" s="270"/>
      <c r="J194" s="269">
        <f t="shared" si="28"/>
        <v>0</v>
      </c>
      <c r="K194" s="270"/>
      <c r="L194" s="271" t="str">
        <f t="shared" si="29"/>
        <v/>
      </c>
      <c r="M194" s="272"/>
      <c r="N194" s="277"/>
      <c r="O194" s="278"/>
      <c r="P194" s="281"/>
      <c r="Q194" s="282"/>
    </row>
  </sheetData>
  <mergeCells count="340">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E18:G18"/>
    <mergeCell ref="B20:B21"/>
    <mergeCell ref="C20:C21"/>
    <mergeCell ref="E20:G20"/>
    <mergeCell ref="E21:G21"/>
    <mergeCell ref="AI3:AK3"/>
    <mergeCell ref="E5:G5"/>
    <mergeCell ref="B6:C6"/>
    <mergeCell ref="B7:B8"/>
    <mergeCell ref="C7:C8"/>
    <mergeCell ref="E7:G7"/>
    <mergeCell ref="E8:G8"/>
    <mergeCell ref="B3:E3"/>
    <mergeCell ref="F3:N3"/>
    <mergeCell ref="Q3:S3"/>
    <mergeCell ref="U3:W3"/>
    <mergeCell ref="Z3:AA3"/>
    <mergeCell ref="AB3:AD3"/>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B163:B164"/>
    <mergeCell ref="C163:C164"/>
    <mergeCell ref="E163:G163"/>
    <mergeCell ref="E164:G164"/>
    <mergeCell ref="E165:G165"/>
    <mergeCell ref="B166:B167"/>
    <mergeCell ref="C166:C167"/>
    <mergeCell ref="E166:G166"/>
    <mergeCell ref="E167:G167"/>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E182:G182"/>
    <mergeCell ref="H182:I182"/>
    <mergeCell ref="J182:K182"/>
    <mergeCell ref="L182:M182"/>
    <mergeCell ref="N182:O182"/>
    <mergeCell ref="P182:Q182"/>
    <mergeCell ref="AJ177:AK178"/>
    <mergeCell ref="AF179:AI180"/>
    <mergeCell ref="AJ179:AL180"/>
    <mergeCell ref="AH181:AI183"/>
    <mergeCell ref="AJ181:AK183"/>
    <mergeCell ref="E183:G183"/>
    <mergeCell ref="H183:I183"/>
    <mergeCell ref="J183:K183"/>
    <mergeCell ref="L183:M183"/>
    <mergeCell ref="N183:O194"/>
    <mergeCell ref="P183:Q194"/>
    <mergeCell ref="E184:G184"/>
    <mergeCell ref="H184:I184"/>
    <mergeCell ref="J184:K184"/>
    <mergeCell ref="L184:M184"/>
    <mergeCell ref="T184:W185"/>
    <mergeCell ref="E185:G185"/>
    <mergeCell ref="H185:I185"/>
    <mergeCell ref="J185:K185"/>
    <mergeCell ref="L185:M185"/>
    <mergeCell ref="E186:G186"/>
    <mergeCell ref="H186:I186"/>
    <mergeCell ref="J186:K186"/>
    <mergeCell ref="L186:M186"/>
    <mergeCell ref="T186:W187"/>
    <mergeCell ref="AB189:AC189"/>
    <mergeCell ref="X186:Y187"/>
    <mergeCell ref="H187:I187"/>
    <mergeCell ref="J187:K187"/>
    <mergeCell ref="L187:M187"/>
    <mergeCell ref="E188:G188"/>
    <mergeCell ref="H188:I188"/>
    <mergeCell ref="J188:K188"/>
    <mergeCell ref="L188:M188"/>
    <mergeCell ref="T188:W189"/>
    <mergeCell ref="E187:G187"/>
    <mergeCell ref="H190:I190"/>
    <mergeCell ref="J190:K190"/>
    <mergeCell ref="L190:M190"/>
    <mergeCell ref="E191:G191"/>
    <mergeCell ref="H191:I191"/>
    <mergeCell ref="J191:K191"/>
    <mergeCell ref="L191:M191"/>
    <mergeCell ref="X188:Z189"/>
    <mergeCell ref="E189:G189"/>
    <mergeCell ref="H189:I189"/>
    <mergeCell ref="J189:K189"/>
    <mergeCell ref="L189:M189"/>
    <mergeCell ref="E190:G190"/>
    <mergeCell ref="AB193:AC193"/>
    <mergeCell ref="E194:G194"/>
    <mergeCell ref="H194:I194"/>
    <mergeCell ref="J194:K194"/>
    <mergeCell ref="L194:M194"/>
    <mergeCell ref="E192:G192"/>
    <mergeCell ref="H192:I192"/>
    <mergeCell ref="J192:K192"/>
    <mergeCell ref="L192:M192"/>
    <mergeCell ref="E193:G193"/>
    <mergeCell ref="H193:I193"/>
    <mergeCell ref="J193:K193"/>
    <mergeCell ref="L193:M193"/>
  </mergeCells>
  <phoneticPr fontId="2"/>
  <conditionalFormatting sqref="H137:J137 M137:AN137 H138:AN148">
    <cfRule type="expression" dxfId="233" priority="110">
      <formula>H$136="祝"</formula>
    </cfRule>
    <cfRule type="expression" dxfId="232" priority="111">
      <formula>H$136="日"</formula>
    </cfRule>
    <cfRule type="expression" dxfId="231" priority="112">
      <formula>H$136="土"</formula>
    </cfRule>
  </conditionalFormatting>
  <conditionalFormatting sqref="H127:L127">
    <cfRule type="expression" dxfId="230" priority="85">
      <formula>H$123="祝"</formula>
    </cfRule>
    <cfRule type="expression" dxfId="229" priority="86">
      <formula>H$123="日"</formula>
    </cfRule>
    <cfRule type="expression" dxfId="228" priority="87">
      <formula>H$123="土"</formula>
    </cfRule>
  </conditionalFormatting>
  <conditionalFormatting sqref="H7:AN18">
    <cfRule type="expression" dxfId="227" priority="200">
      <formula>H$6="祝"</formula>
    </cfRule>
    <cfRule type="expression" dxfId="226" priority="201">
      <formula>H$6="日"</formula>
    </cfRule>
    <cfRule type="expression" dxfId="225" priority="202">
      <formula>H$6="土"</formula>
    </cfRule>
  </conditionalFormatting>
  <conditionalFormatting sqref="H20:AN31">
    <cfRule type="expression" dxfId="224" priority="192">
      <formula>H$19="日"</formula>
    </cfRule>
    <cfRule type="expression" dxfId="223" priority="191">
      <formula>H$19="祝"</formula>
    </cfRule>
    <cfRule type="expression" dxfId="222" priority="193">
      <formula>H$19="土"</formula>
    </cfRule>
  </conditionalFormatting>
  <conditionalFormatting sqref="H33:AN44">
    <cfRule type="expression" dxfId="221" priority="184">
      <formula>H$32="土"</formula>
    </cfRule>
    <cfRule type="expression" dxfId="220" priority="183">
      <formula>H$32="日"</formula>
    </cfRule>
    <cfRule type="expression" dxfId="219" priority="182">
      <formula>H$32="祝"</formula>
    </cfRule>
  </conditionalFormatting>
  <conditionalFormatting sqref="H46:AN57">
    <cfRule type="expression" dxfId="218" priority="175">
      <formula>H$45="土"</formula>
    </cfRule>
    <cfRule type="expression" dxfId="217" priority="174">
      <formula>H$45="日"</formula>
    </cfRule>
    <cfRule type="expression" dxfId="216" priority="173">
      <formula>H$45="祝"</formula>
    </cfRule>
  </conditionalFormatting>
  <conditionalFormatting sqref="H59:AN70">
    <cfRule type="expression" dxfId="215" priority="166">
      <formula>H$58="土"</formula>
    </cfRule>
    <cfRule type="expression" dxfId="214" priority="165">
      <formula>H$58="日"</formula>
    </cfRule>
    <cfRule type="expression" dxfId="213" priority="164">
      <formula>H$58="祝"</formula>
    </cfRule>
  </conditionalFormatting>
  <conditionalFormatting sqref="H72:AN83">
    <cfRule type="expression" dxfId="212" priority="157">
      <formula>H$71="土"</formula>
    </cfRule>
    <cfRule type="expression" dxfId="211" priority="156">
      <formula>H$71="日"</formula>
    </cfRule>
    <cfRule type="expression" dxfId="210" priority="155">
      <formula>H$71="祝"</formula>
    </cfRule>
  </conditionalFormatting>
  <conditionalFormatting sqref="H85:AN96">
    <cfRule type="expression" dxfId="209" priority="148">
      <formula>H$84="土"</formula>
    </cfRule>
    <cfRule type="expression" dxfId="208" priority="147">
      <formula>H$84="日"</formula>
    </cfRule>
    <cfRule type="expression" dxfId="207" priority="146">
      <formula>H$84="祝"</formula>
    </cfRule>
  </conditionalFormatting>
  <conditionalFormatting sqref="H98:AN109">
    <cfRule type="expression" dxfId="206" priority="139">
      <formula>H$97="土"</formula>
    </cfRule>
    <cfRule type="expression" dxfId="205" priority="137">
      <formula>H$97="祝"</formula>
    </cfRule>
    <cfRule type="expression" dxfId="204" priority="138">
      <formula>H$97="日"</formula>
    </cfRule>
  </conditionalFormatting>
  <conditionalFormatting sqref="H111:AN122">
    <cfRule type="expression" dxfId="203" priority="128">
      <formula>H$110="祝"</formula>
    </cfRule>
    <cfRule type="expression" dxfId="202" priority="130">
      <formula>H$110="土"</formula>
    </cfRule>
    <cfRule type="expression" dxfId="201" priority="129">
      <formula>H$110="日"</formula>
    </cfRule>
  </conditionalFormatting>
  <conditionalFormatting sqref="H124:AN135">
    <cfRule type="expression" dxfId="200" priority="121">
      <formula>H$123="土"</formula>
    </cfRule>
    <cfRule type="expression" dxfId="199" priority="120">
      <formula>H$123="日"</formula>
    </cfRule>
    <cfRule type="expression" dxfId="198" priority="119">
      <formula>H$123="祝"</formula>
    </cfRule>
  </conditionalFormatting>
  <conditionalFormatting sqref="H150:AN161">
    <cfRule type="expression" dxfId="197" priority="103">
      <formula>H$149="土"</formula>
    </cfRule>
    <cfRule type="expression" dxfId="196" priority="102">
      <formula>H$149="日"</formula>
    </cfRule>
    <cfRule type="expression" dxfId="195" priority="101">
      <formula>H$149="祝"</formula>
    </cfRule>
  </conditionalFormatting>
  <conditionalFormatting sqref="H163:AN174">
    <cfRule type="expression" dxfId="194" priority="93">
      <formula>H$162="日"</formula>
    </cfRule>
    <cfRule type="expression" dxfId="193" priority="92">
      <formula>H$162="祝"</formula>
    </cfRule>
    <cfRule type="expression" dxfId="192" priority="94">
      <formula>H$162="土"</formula>
    </cfRule>
  </conditionalFormatting>
  <conditionalFormatting sqref="K137:L137">
    <cfRule type="expression" dxfId="191" priority="84">
      <formula>K$123="土"</formula>
    </cfRule>
    <cfRule type="expression" dxfId="190" priority="83">
      <formula>K$123="日"</formula>
    </cfRule>
    <cfRule type="expression" dxfId="189" priority="82">
      <formula>K$123="祝"</formula>
    </cfRule>
  </conditionalFormatting>
  <conditionalFormatting sqref="X186">
    <cfRule type="expression" dxfId="188" priority="91">
      <formula>$AI$176="ＮＧ"</formula>
    </cfRule>
  </conditionalFormatting>
  <conditionalFormatting sqref="AD177">
    <cfRule type="expression" dxfId="187" priority="209">
      <formula>$AD$177="ＮＧ"</formula>
    </cfRule>
  </conditionalFormatting>
  <conditionalFormatting sqref="AD114:AK114">
    <cfRule type="expression" dxfId="186" priority="88">
      <formula>AD$110="祝"</formula>
    </cfRule>
    <cfRule type="expression" dxfId="185" priority="90">
      <formula>AD$110="土"</formula>
    </cfRule>
    <cfRule type="expression" dxfId="184" priority="89">
      <formula>AD$110="日"</formula>
    </cfRule>
  </conditionalFormatting>
  <conditionalFormatting sqref="AJ177">
    <cfRule type="expression" dxfId="183" priority="210">
      <formula>$AI$176="ＮＧ"</formula>
    </cfRule>
  </conditionalFormatting>
  <conditionalFormatting sqref="AJ181:AJ182">
    <cfRule type="expression" dxfId="182" priority="250">
      <formula>$AI$177="ＮＧ"</formula>
    </cfRule>
  </conditionalFormatting>
  <dataValidations count="1">
    <dataValidation type="list" allowBlank="1" showInputMessage="1" showErrorMessage="1" sqref="H150:AK161 AM15:AN15 H7:AL18 AM12:AN12 H85:AK96 AM174:AN174 AL161:AN161 AM148:AN148 AM135:AN135 AL122:AN122 AM109:AN109 AL96:AN96 AM83:AN83 AM70:AN70 AL57:AN57 AM44:AN44 AL31:AN31 AM18:AN18 AM9:AN9 H124:AL135 H163:AL174 H33:AL44 AL22:AN22 H59:AL70 H72:AL83 H46:AK57 AM165:AN165 H111:AK122 H98:AL109 AL25:AN25 H20:AK31 AL28:AN28 AM41:AN41 AM38:AN38 AM35:AN35 AL54:AN54 AL51:AN51 AL48:AN48 AM67:AN67 AM64:AN64 AM61:AN61 AM80:AN80 AM77:AN77 AM74:AN74 AL93:AN93 AL90:AN90 AL87:AN87 AM106:AN106 AM103:AN103 AM100:AN100 AL116:AN116 AL113:AN113 AL119:AN119 AM132:AN132 AM129:AN129 AM126:AN126 AM145:AN145 AM142:AN142 AM139:AN139 AL158:AN158 AL155:AN155 AL152:AN152 AM171:AN171 AM168:AN168 H137:AL148" xr:uid="{00000000-0002-0000-1000-000000000000}">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QR44"/>
  <sheetViews>
    <sheetView showGridLines="0" showZeros="0" workbookViewId="0">
      <pane xSplit="2" ySplit="4" topLeftCell="C5" activePane="bottomRight" state="frozen"/>
      <selection pane="topRight" activeCell="C1" sqref="C1"/>
      <selection pane="bottomLeft" activeCell="A5" sqref="A5"/>
      <selection pane="bottomRight" activeCell="P32" sqref="P32"/>
    </sheetView>
  </sheetViews>
  <sheetFormatPr defaultColWidth="2.75" defaultRowHeight="13.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s>
  <sheetData>
    <row r="1" spans="1:460">
      <c r="A1" s="38" t="s">
        <v>35</v>
      </c>
    </row>
    <row r="2" spans="1:460">
      <c r="A2" s="38" t="s">
        <v>52</v>
      </c>
    </row>
    <row r="3" spans="1:460">
      <c r="C3">
        <v>1</v>
      </c>
      <c r="AH3">
        <v>2</v>
      </c>
      <c r="BK3">
        <v>3</v>
      </c>
      <c r="CP3">
        <v>4</v>
      </c>
      <c r="DT3">
        <v>5</v>
      </c>
      <c r="EY3">
        <v>6</v>
      </c>
      <c r="GC3">
        <v>7</v>
      </c>
      <c r="HH3">
        <v>8</v>
      </c>
      <c r="IM3">
        <v>9</v>
      </c>
      <c r="JQ3">
        <v>10</v>
      </c>
      <c r="KV3">
        <v>11</v>
      </c>
      <c r="LZ3">
        <v>12</v>
      </c>
      <c r="NE3">
        <v>1</v>
      </c>
      <c r="OJ3">
        <v>2</v>
      </c>
      <c r="PM3">
        <v>3</v>
      </c>
    </row>
    <row r="4" spans="1:460" s="19" customFormat="1">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row>
    <row r="5" spans="1:460" ht="15" customHeight="1">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45">
        <v>13</v>
      </c>
      <c r="HU5" s="45">
        <v>14</v>
      </c>
      <c r="HV5" s="45">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45">
        <v>29</v>
      </c>
      <c r="NC5" s="45">
        <v>30</v>
      </c>
      <c r="ND5" s="46">
        <v>31</v>
      </c>
      <c r="NE5" s="45">
        <v>1</v>
      </c>
      <c r="NF5" s="45">
        <v>2</v>
      </c>
      <c r="NG5" s="45">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row>
    <row r="6" spans="1:460" ht="15" customHeight="1">
      <c r="A6" s="17"/>
      <c r="B6" s="16">
        <v>2</v>
      </c>
      <c r="C6" s="15" t="s">
        <v>47</v>
      </c>
      <c r="D6" t="s">
        <v>3</v>
      </c>
      <c r="E6" t="s">
        <v>4</v>
      </c>
      <c r="F6" t="s">
        <v>5</v>
      </c>
      <c r="G6" t="s">
        <v>6</v>
      </c>
      <c r="H6" t="s">
        <v>7</v>
      </c>
      <c r="I6" t="s">
        <v>2</v>
      </c>
      <c r="J6" s="51" t="s">
        <v>47</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33</v>
      </c>
      <c r="AS6" s="35" t="s">
        <v>47</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51" t="s">
        <v>49</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33</v>
      </c>
      <c r="DS6" s="21" t="s">
        <v>47</v>
      </c>
      <c r="DT6" t="s">
        <v>3</v>
      </c>
      <c r="DU6" t="s">
        <v>4</v>
      </c>
      <c r="DV6" s="15" t="s">
        <v>50</v>
      </c>
      <c r="DW6" s="51" t="s">
        <v>51</v>
      </c>
      <c r="DX6" s="15" t="s">
        <v>34</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47</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34</v>
      </c>
      <c r="HS6" s="18" t="s">
        <v>2</v>
      </c>
      <c r="HT6" s="45" t="s">
        <v>47</v>
      </c>
      <c r="HU6" s="45" t="s">
        <v>48</v>
      </c>
      <c r="HV6" s="45" t="s">
        <v>49</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47</v>
      </c>
      <c r="JD6" t="s">
        <v>3</v>
      </c>
      <c r="JE6" t="s">
        <v>4</v>
      </c>
      <c r="JF6" t="s">
        <v>5</v>
      </c>
      <c r="JG6" t="s">
        <v>6</v>
      </c>
      <c r="JH6" t="s">
        <v>7</v>
      </c>
      <c r="JI6" s="15" t="s">
        <v>33</v>
      </c>
      <c r="JJ6" s="15" t="s">
        <v>47</v>
      </c>
      <c r="JK6" t="s">
        <v>3</v>
      </c>
      <c r="JL6" t="s">
        <v>4</v>
      </c>
      <c r="JM6" t="s">
        <v>5</v>
      </c>
      <c r="JN6" t="s">
        <v>6</v>
      </c>
      <c r="JO6" t="s">
        <v>7</v>
      </c>
      <c r="JP6" t="s">
        <v>2</v>
      </c>
      <c r="JQ6" s="18" t="s">
        <v>0</v>
      </c>
      <c r="JR6" s="18" t="s">
        <v>3</v>
      </c>
      <c r="JS6" s="18" t="s">
        <v>4</v>
      </c>
      <c r="JT6" s="18" t="s">
        <v>5</v>
      </c>
      <c r="JU6" s="18" t="s">
        <v>6</v>
      </c>
      <c r="JV6" s="18" t="s">
        <v>7</v>
      </c>
      <c r="JW6" s="18" t="s">
        <v>2</v>
      </c>
      <c r="JX6" s="21" t="s">
        <v>47</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34</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51" t="s">
        <v>51</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33</v>
      </c>
      <c r="MW6" s="35" t="s">
        <v>47</v>
      </c>
      <c r="MX6" s="18" t="s">
        <v>3</v>
      </c>
      <c r="MY6" s="18" t="s">
        <v>4</v>
      </c>
      <c r="MZ6" s="18" t="s">
        <v>5</v>
      </c>
      <c r="NA6" s="18" t="s">
        <v>6</v>
      </c>
      <c r="NB6" s="45" t="s">
        <v>7</v>
      </c>
      <c r="NC6" s="45" t="s">
        <v>2</v>
      </c>
      <c r="ND6" s="46" t="s">
        <v>47</v>
      </c>
      <c r="NE6" s="45" t="s">
        <v>48</v>
      </c>
      <c r="NF6" s="45" t="s">
        <v>49</v>
      </c>
      <c r="NG6" s="45" t="s">
        <v>50</v>
      </c>
      <c r="NH6" s="18" t="s">
        <v>6</v>
      </c>
      <c r="NI6" s="18" t="s">
        <v>7</v>
      </c>
      <c r="NJ6" s="18" t="s">
        <v>2</v>
      </c>
      <c r="NK6" s="18" t="s">
        <v>0</v>
      </c>
      <c r="NL6" s="18" t="s">
        <v>3</v>
      </c>
      <c r="NM6" s="18" t="s">
        <v>4</v>
      </c>
      <c r="NN6" s="18" t="s">
        <v>5</v>
      </c>
      <c r="NO6" s="18" t="s">
        <v>6</v>
      </c>
      <c r="NP6" s="18" t="s">
        <v>7</v>
      </c>
      <c r="NQ6" s="18" t="s">
        <v>2</v>
      </c>
      <c r="NR6" s="35" t="s">
        <v>47</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51" t="s">
        <v>47</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50</v>
      </c>
      <c r="QH6" s="18" t="s">
        <v>6</v>
      </c>
      <c r="QI6" s="18" t="s">
        <v>7</v>
      </c>
      <c r="QJ6" s="18" t="s">
        <v>2</v>
      </c>
      <c r="QK6" s="18" t="s">
        <v>0</v>
      </c>
      <c r="QL6" s="18" t="s">
        <v>3</v>
      </c>
      <c r="QM6" s="18" t="s">
        <v>4</v>
      </c>
      <c r="QN6" s="18" t="s">
        <v>5</v>
      </c>
      <c r="QO6" s="18" t="s">
        <v>6</v>
      </c>
      <c r="QP6" s="18" t="s">
        <v>7</v>
      </c>
      <c r="QQ6" s="18" t="s">
        <v>2</v>
      </c>
    </row>
    <row r="7" spans="1:460" ht="15" customHeight="1">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45">
        <v>13</v>
      </c>
      <c r="HU7" s="45">
        <v>14</v>
      </c>
      <c r="HV7" s="45">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55">
        <v>29</v>
      </c>
      <c r="LY7" s="55">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45">
        <v>29</v>
      </c>
      <c r="NC7" s="45">
        <v>30</v>
      </c>
      <c r="ND7" s="46">
        <v>31</v>
      </c>
      <c r="NE7" s="45">
        <v>1</v>
      </c>
      <c r="NF7" s="45">
        <v>2</v>
      </c>
      <c r="NG7" s="45">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17"/>
      <c r="B8" s="16">
        <v>4</v>
      </c>
      <c r="C8" s="21" t="s">
        <v>48</v>
      </c>
      <c r="D8" s="18" t="s">
        <v>4</v>
      </c>
      <c r="E8" s="18" t="s">
        <v>5</v>
      </c>
      <c r="F8" s="18" t="s">
        <v>6</v>
      </c>
      <c r="G8" s="18" t="s">
        <v>7</v>
      </c>
      <c r="H8" s="18" t="s">
        <v>2</v>
      </c>
      <c r="I8" s="18" t="s">
        <v>0</v>
      </c>
      <c r="J8" s="18" t="s">
        <v>3</v>
      </c>
      <c r="K8" s="18" t="s">
        <v>4</v>
      </c>
      <c r="L8" s="18" t="s">
        <v>5</v>
      </c>
      <c r="M8" s="18" t="s">
        <v>6</v>
      </c>
      <c r="N8" s="18" t="s">
        <v>7</v>
      </c>
      <c r="O8" s="18" t="s">
        <v>2</v>
      </c>
      <c r="P8" s="21" t="s">
        <v>47</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47</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50</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47</v>
      </c>
      <c r="DS8" t="s">
        <v>3</v>
      </c>
      <c r="DT8" s="18" t="s">
        <v>4</v>
      </c>
      <c r="DU8" s="18" t="s">
        <v>5</v>
      </c>
      <c r="DV8" s="35" t="s">
        <v>51</v>
      </c>
      <c r="DW8" s="21" t="s">
        <v>34</v>
      </c>
      <c r="DX8" s="35" t="s">
        <v>33</v>
      </c>
      <c r="DY8" s="35" t="s">
        <v>47</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47</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33</v>
      </c>
      <c r="HS8" s="15" t="s">
        <v>47</v>
      </c>
      <c r="HT8" s="45" t="s">
        <v>48</v>
      </c>
      <c r="HU8" s="45" t="s">
        <v>49</v>
      </c>
      <c r="HV8" s="45" t="s">
        <v>50</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47</v>
      </c>
      <c r="JC8" s="18" t="s">
        <v>3</v>
      </c>
      <c r="JD8" s="18" t="s">
        <v>4</v>
      </c>
      <c r="JE8" s="18" t="s">
        <v>5</v>
      </c>
      <c r="JF8" s="18" t="s">
        <v>6</v>
      </c>
      <c r="JG8" s="18" t="s">
        <v>7</v>
      </c>
      <c r="JH8" s="18" t="s">
        <v>2</v>
      </c>
      <c r="JI8" s="21" t="s">
        <v>47</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47</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33</v>
      </c>
      <c r="KY8" s="21" t="s">
        <v>47</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34</v>
      </c>
      <c r="LS8" s="18" t="s">
        <v>2</v>
      </c>
      <c r="LT8" s="18" t="s">
        <v>0</v>
      </c>
      <c r="LU8" s="18" t="s">
        <v>3</v>
      </c>
      <c r="LV8" s="18" t="s">
        <v>4</v>
      </c>
      <c r="LW8" s="18" t="s">
        <v>5</v>
      </c>
      <c r="LX8" s="55" t="s">
        <v>6</v>
      </c>
      <c r="LY8" s="55"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45" t="s">
        <v>2</v>
      </c>
      <c r="NC8" s="45" t="s">
        <v>47</v>
      </c>
      <c r="ND8" s="46" t="s">
        <v>48</v>
      </c>
      <c r="NE8" s="45" t="s">
        <v>49</v>
      </c>
      <c r="NF8" s="45" t="s">
        <v>50</v>
      </c>
      <c r="NG8" s="45" t="s">
        <v>51</v>
      </c>
      <c r="NH8" t="s">
        <v>7</v>
      </c>
      <c r="NI8" t="s">
        <v>2</v>
      </c>
      <c r="NJ8" t="s">
        <v>0</v>
      </c>
      <c r="NK8" t="s">
        <v>3</v>
      </c>
      <c r="NL8" t="s">
        <v>4</v>
      </c>
      <c r="NM8" t="s">
        <v>5</v>
      </c>
      <c r="NN8" t="s">
        <v>6</v>
      </c>
      <c r="NO8" t="s">
        <v>7</v>
      </c>
      <c r="NP8" t="s">
        <v>2</v>
      </c>
      <c r="NQ8" s="51" t="s">
        <v>47</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48</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51" t="s">
        <v>51</v>
      </c>
      <c r="QG8" t="s">
        <v>7</v>
      </c>
      <c r="QH8" t="s">
        <v>2</v>
      </c>
      <c r="QI8" t="s">
        <v>0</v>
      </c>
      <c r="QJ8" t="s">
        <v>3</v>
      </c>
      <c r="QK8" t="s">
        <v>4</v>
      </c>
      <c r="QL8" t="s">
        <v>5</v>
      </c>
      <c r="QM8" t="s">
        <v>6</v>
      </c>
      <c r="QN8" t="s">
        <v>7</v>
      </c>
      <c r="QO8" t="s">
        <v>2</v>
      </c>
      <c r="QP8" t="s">
        <v>0</v>
      </c>
      <c r="QQ8" t="s">
        <v>3</v>
      </c>
    </row>
    <row r="9" spans="1:460" ht="15" customHeight="1">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45">
        <v>13</v>
      </c>
      <c r="HU9" s="45">
        <v>14</v>
      </c>
      <c r="HV9" s="45">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45">
        <v>29</v>
      </c>
      <c r="NC9" s="45">
        <v>30</v>
      </c>
      <c r="ND9" s="46">
        <v>31</v>
      </c>
      <c r="NE9" s="45">
        <v>1</v>
      </c>
      <c r="NF9" s="45">
        <v>2</v>
      </c>
      <c r="NG9" s="45">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row>
    <row r="10" spans="1:460" ht="15" customHeight="1">
      <c r="A10" s="17"/>
      <c r="B10" s="16">
        <v>6</v>
      </c>
      <c r="C10" s="15" t="s">
        <v>49</v>
      </c>
      <c r="D10" t="s">
        <v>5</v>
      </c>
      <c r="E10" t="s">
        <v>6</v>
      </c>
      <c r="F10" t="s">
        <v>7</v>
      </c>
      <c r="G10" t="s">
        <v>2</v>
      </c>
      <c r="H10" t="s">
        <v>0</v>
      </c>
      <c r="I10" t="s">
        <v>3</v>
      </c>
      <c r="J10" t="s">
        <v>4</v>
      </c>
      <c r="K10" t="s">
        <v>5</v>
      </c>
      <c r="L10" t="s">
        <v>6</v>
      </c>
      <c r="M10" t="s">
        <v>7</v>
      </c>
      <c r="N10" t="s">
        <v>2</v>
      </c>
      <c r="O10" s="15" t="s">
        <v>47</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48</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51</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49</v>
      </c>
      <c r="DS10" s="18" t="s">
        <v>5</v>
      </c>
      <c r="DT10" t="s">
        <v>6</v>
      </c>
      <c r="DU10" t="s">
        <v>7</v>
      </c>
      <c r="DV10" s="15" t="s">
        <v>33</v>
      </c>
      <c r="DW10" s="15" t="s">
        <v>47</v>
      </c>
      <c r="DX10" s="15" t="s">
        <v>48</v>
      </c>
      <c r="DY10" s="15" t="s">
        <v>49</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47</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48</v>
      </c>
      <c r="HS10" s="18" t="s">
        <v>4</v>
      </c>
      <c r="HT10" s="45" t="s">
        <v>50</v>
      </c>
      <c r="HU10" s="45" t="s">
        <v>51</v>
      </c>
      <c r="HV10" s="45"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47</v>
      </c>
      <c r="JH10" s="51" t="s">
        <v>48</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47</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48</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51" t="s">
        <v>47</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49</v>
      </c>
      <c r="MW10" s="18" t="s">
        <v>5</v>
      </c>
      <c r="MX10" s="18" t="s">
        <v>6</v>
      </c>
      <c r="MY10" s="18" t="s">
        <v>7</v>
      </c>
      <c r="MZ10" s="18" t="s">
        <v>2</v>
      </c>
      <c r="NA10" s="18" t="s">
        <v>0</v>
      </c>
      <c r="NB10" s="45" t="s">
        <v>48</v>
      </c>
      <c r="NC10" s="45" t="s">
        <v>49</v>
      </c>
      <c r="ND10" s="46" t="s">
        <v>50</v>
      </c>
      <c r="NE10" s="45" t="s">
        <v>51</v>
      </c>
      <c r="NF10" s="45" t="s">
        <v>7</v>
      </c>
      <c r="NG10" s="45" t="s">
        <v>2</v>
      </c>
      <c r="NH10" s="18" t="s">
        <v>0</v>
      </c>
      <c r="NI10" s="18" t="s">
        <v>3</v>
      </c>
      <c r="NJ10" s="18" t="s">
        <v>4</v>
      </c>
      <c r="NK10" s="18" t="s">
        <v>5</v>
      </c>
      <c r="NL10" s="18" t="s">
        <v>6</v>
      </c>
      <c r="NM10" s="18" t="s">
        <v>7</v>
      </c>
      <c r="NN10" s="18" t="s">
        <v>2</v>
      </c>
      <c r="NO10" s="35" t="s">
        <v>47</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51" t="s">
        <v>50</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34</v>
      </c>
      <c r="QG10" s="18" t="s">
        <v>2</v>
      </c>
      <c r="QH10" s="18" t="s">
        <v>0</v>
      </c>
      <c r="QI10" s="18" t="s">
        <v>3</v>
      </c>
      <c r="QJ10" s="18" t="s">
        <v>4</v>
      </c>
      <c r="QK10" s="18" t="s">
        <v>5</v>
      </c>
      <c r="QL10" s="18" t="s">
        <v>6</v>
      </c>
      <c r="QM10" s="18" t="s">
        <v>7</v>
      </c>
      <c r="QN10" s="18" t="s">
        <v>2</v>
      </c>
      <c r="QO10" s="18" t="s">
        <v>0</v>
      </c>
      <c r="QP10" s="18" t="s">
        <v>3</v>
      </c>
      <c r="QQ10" s="18" t="s">
        <v>4</v>
      </c>
    </row>
    <row r="11" spans="1:460" ht="15" customHeight="1">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45">
        <v>13</v>
      </c>
      <c r="HU11" s="45">
        <v>14</v>
      </c>
      <c r="HV11" s="45">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55">
        <v>29</v>
      </c>
      <c r="LY11" s="55">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45">
        <v>29</v>
      </c>
      <c r="NC11" s="45">
        <v>30</v>
      </c>
      <c r="ND11" s="46">
        <v>31</v>
      </c>
      <c r="NE11" s="45">
        <v>1</v>
      </c>
      <c r="NF11" s="45">
        <v>2</v>
      </c>
      <c r="NG11" s="4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17"/>
      <c r="B12" s="16">
        <v>8</v>
      </c>
      <c r="C12" s="21" t="s">
        <v>51</v>
      </c>
      <c r="D12" s="18" t="s">
        <v>7</v>
      </c>
      <c r="E12" s="18" t="s">
        <v>2</v>
      </c>
      <c r="F12" s="18" t="s">
        <v>0</v>
      </c>
      <c r="G12" s="18" t="s">
        <v>3</v>
      </c>
      <c r="H12" s="18" t="s">
        <v>4</v>
      </c>
      <c r="I12" s="18" t="s">
        <v>5</v>
      </c>
      <c r="J12" s="18" t="s">
        <v>6</v>
      </c>
      <c r="K12" s="18" t="s">
        <v>7</v>
      </c>
      <c r="L12" s="18" t="s">
        <v>2</v>
      </c>
      <c r="M12" s="21" t="s">
        <v>47</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50</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34</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50</v>
      </c>
      <c r="DS12" t="s">
        <v>6</v>
      </c>
      <c r="DT12" s="18" t="s">
        <v>7</v>
      </c>
      <c r="DU12" s="18" t="s">
        <v>2</v>
      </c>
      <c r="DV12" s="21" t="s">
        <v>47</v>
      </c>
      <c r="DW12" s="21" t="s">
        <v>48</v>
      </c>
      <c r="DX12" s="21" t="s">
        <v>49</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47</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49</v>
      </c>
      <c r="HS12" t="s">
        <v>5</v>
      </c>
      <c r="HT12" s="45" t="s">
        <v>51</v>
      </c>
      <c r="HU12" s="45" t="s">
        <v>7</v>
      </c>
      <c r="HV12" s="45"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47</v>
      </c>
      <c r="JG12" s="18" t="s">
        <v>3</v>
      </c>
      <c r="JH12" s="18" t="s">
        <v>4</v>
      </c>
      <c r="JI12" s="21" t="s">
        <v>50</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47</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49</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48</v>
      </c>
      <c r="LS12" s="18" t="s">
        <v>4</v>
      </c>
      <c r="LT12" s="18" t="s">
        <v>5</v>
      </c>
      <c r="LU12" s="18" t="s">
        <v>6</v>
      </c>
      <c r="LV12" s="18" t="s">
        <v>7</v>
      </c>
      <c r="LW12" s="18" t="s">
        <v>2</v>
      </c>
      <c r="LX12" s="55" t="s">
        <v>0</v>
      </c>
      <c r="LY12" s="55"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51" t="s">
        <v>50</v>
      </c>
      <c r="MW12" t="s">
        <v>6</v>
      </c>
      <c r="MX12" t="s">
        <v>7</v>
      </c>
      <c r="MY12" t="s">
        <v>2</v>
      </c>
      <c r="MZ12" t="s">
        <v>0</v>
      </c>
      <c r="NA12" t="s">
        <v>3</v>
      </c>
      <c r="NB12" s="45" t="s">
        <v>49</v>
      </c>
      <c r="NC12" s="45" t="s">
        <v>50</v>
      </c>
      <c r="ND12" s="46" t="s">
        <v>51</v>
      </c>
      <c r="NE12" s="47" t="s">
        <v>34</v>
      </c>
      <c r="NF12" s="45" t="s">
        <v>2</v>
      </c>
      <c r="NG12" s="45" t="s">
        <v>47</v>
      </c>
      <c r="NH12" t="s">
        <v>3</v>
      </c>
      <c r="NI12" t="s">
        <v>4</v>
      </c>
      <c r="NJ12" t="s">
        <v>5</v>
      </c>
      <c r="NK12" t="s">
        <v>6</v>
      </c>
      <c r="NL12" t="s">
        <v>7</v>
      </c>
      <c r="NM12" t="s">
        <v>2</v>
      </c>
      <c r="NN12" s="51" t="s">
        <v>47</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51</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51" t="s">
        <v>47</v>
      </c>
      <c r="QH12" t="s">
        <v>3</v>
      </c>
      <c r="QI12" t="s">
        <v>4</v>
      </c>
      <c r="QJ12" t="s">
        <v>5</v>
      </c>
      <c r="QK12" t="s">
        <v>6</v>
      </c>
      <c r="QL12" t="s">
        <v>7</v>
      </c>
      <c r="QM12" t="s">
        <v>2</v>
      </c>
      <c r="QN12" t="s">
        <v>0</v>
      </c>
      <c r="QO12" t="s">
        <v>3</v>
      </c>
      <c r="QP12" t="s">
        <v>4</v>
      </c>
      <c r="QQ12" t="s">
        <v>5</v>
      </c>
    </row>
    <row r="13" spans="1:460" ht="15" customHeight="1">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45">
        <v>13</v>
      </c>
      <c r="HU13" s="45">
        <v>14</v>
      </c>
      <c r="HV13" s="45">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45">
        <v>29</v>
      </c>
      <c r="NC13" s="45">
        <v>30</v>
      </c>
      <c r="ND13" s="46">
        <v>31</v>
      </c>
      <c r="NE13" s="45">
        <v>1</v>
      </c>
      <c r="NF13" s="45">
        <v>2</v>
      </c>
      <c r="NG13" s="45">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row>
    <row r="14" spans="1:460" ht="15" customHeight="1">
      <c r="A14" s="17"/>
      <c r="B14" s="16">
        <v>10</v>
      </c>
      <c r="C14" s="15" t="s">
        <v>34</v>
      </c>
      <c r="D14" t="s">
        <v>2</v>
      </c>
      <c r="E14" t="s">
        <v>0</v>
      </c>
      <c r="F14" t="s">
        <v>3</v>
      </c>
      <c r="G14" t="s">
        <v>4</v>
      </c>
      <c r="H14" t="s">
        <v>5</v>
      </c>
      <c r="I14" t="s">
        <v>6</v>
      </c>
      <c r="J14" t="s">
        <v>7</v>
      </c>
      <c r="K14" t="s">
        <v>2</v>
      </c>
      <c r="L14" s="15" t="s">
        <v>47</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51</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47</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51</v>
      </c>
      <c r="DS14" s="18" t="s">
        <v>7</v>
      </c>
      <c r="DT14" t="s">
        <v>2</v>
      </c>
      <c r="DU14" t="s">
        <v>0</v>
      </c>
      <c r="DV14" s="15" t="s">
        <v>48</v>
      </c>
      <c r="DW14" s="51" t="s">
        <v>49</v>
      </c>
      <c r="DX14" s="51" t="s">
        <v>50</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47</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50</v>
      </c>
      <c r="HS14" s="18" t="s">
        <v>6</v>
      </c>
      <c r="HT14" s="45" t="s">
        <v>7</v>
      </c>
      <c r="HU14" s="45" t="s">
        <v>2</v>
      </c>
      <c r="HV14" s="45" t="s">
        <v>47</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47</v>
      </c>
      <c r="JF14" t="s">
        <v>3</v>
      </c>
      <c r="JG14" t="s">
        <v>4</v>
      </c>
      <c r="JH14" t="s">
        <v>5</v>
      </c>
      <c r="JI14" s="15" t="s">
        <v>51</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47</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50</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51" t="s">
        <v>49</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51</v>
      </c>
      <c r="MW14" s="18" t="s">
        <v>7</v>
      </c>
      <c r="MX14" s="18" t="s">
        <v>2</v>
      </c>
      <c r="MY14" s="18" t="s">
        <v>0</v>
      </c>
      <c r="MZ14" s="18" t="s">
        <v>3</v>
      </c>
      <c r="NA14" s="18" t="s">
        <v>4</v>
      </c>
      <c r="NB14" s="45" t="s">
        <v>50</v>
      </c>
      <c r="NC14" s="45" t="s">
        <v>51</v>
      </c>
      <c r="ND14" s="46" t="s">
        <v>7</v>
      </c>
      <c r="NE14" s="47" t="s">
        <v>33</v>
      </c>
      <c r="NF14" s="45" t="s">
        <v>47</v>
      </c>
      <c r="NG14" s="45" t="s">
        <v>48</v>
      </c>
      <c r="NH14" s="18" t="s">
        <v>4</v>
      </c>
      <c r="NI14" s="18" t="s">
        <v>5</v>
      </c>
      <c r="NJ14" s="18" t="s">
        <v>6</v>
      </c>
      <c r="NK14" s="18" t="s">
        <v>7</v>
      </c>
      <c r="NL14" s="18" t="s">
        <v>2</v>
      </c>
      <c r="NM14" s="35" t="s">
        <v>47</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34</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48</v>
      </c>
      <c r="QH14" s="18" t="s">
        <v>4</v>
      </c>
      <c r="QI14" s="18" t="s">
        <v>5</v>
      </c>
      <c r="QJ14" s="18" t="s">
        <v>6</v>
      </c>
      <c r="QK14" s="18" t="s">
        <v>7</v>
      </c>
      <c r="QL14" s="18" t="s">
        <v>2</v>
      </c>
      <c r="QM14" s="18" t="s">
        <v>0</v>
      </c>
      <c r="QN14" s="18" t="s">
        <v>3</v>
      </c>
      <c r="QO14" s="18" t="s">
        <v>4</v>
      </c>
      <c r="QP14" s="18" t="s">
        <v>5</v>
      </c>
      <c r="QQ14" s="18" t="s">
        <v>6</v>
      </c>
    </row>
    <row r="15" spans="1:460" ht="15" customHeight="1">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45">
        <v>13</v>
      </c>
      <c r="HU15" s="45">
        <v>14</v>
      </c>
      <c r="HV15" s="45">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55">
        <v>29</v>
      </c>
      <c r="LY15" s="55">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45">
        <v>29</v>
      </c>
      <c r="NC15" s="45">
        <v>30</v>
      </c>
      <c r="ND15" s="46">
        <v>31</v>
      </c>
      <c r="NE15" s="45">
        <v>1</v>
      </c>
      <c r="NF15" s="45">
        <v>2</v>
      </c>
      <c r="NG15" s="45">
        <v>3</v>
      </c>
      <c r="NH15" s="49">
        <v>4</v>
      </c>
      <c r="NI15" s="49">
        <v>5</v>
      </c>
      <c r="NJ15" s="49">
        <v>6</v>
      </c>
      <c r="NK15" s="49">
        <v>7</v>
      </c>
      <c r="NL15" s="49">
        <v>8</v>
      </c>
      <c r="NM15" s="49">
        <v>9</v>
      </c>
      <c r="NN15" s="49">
        <v>10</v>
      </c>
      <c r="NO15" s="49">
        <v>11</v>
      </c>
      <c r="NP15" s="49">
        <v>12</v>
      </c>
      <c r="NQ15" s="49">
        <v>13</v>
      </c>
      <c r="NR15" s="49">
        <v>14</v>
      </c>
      <c r="NS15" s="49">
        <v>15</v>
      </c>
      <c r="NT15" s="49">
        <v>16</v>
      </c>
      <c r="NU15" s="49">
        <v>17</v>
      </c>
      <c r="NV15" s="49">
        <v>18</v>
      </c>
      <c r="NW15" s="49">
        <v>19</v>
      </c>
      <c r="NX15" s="49">
        <v>20</v>
      </c>
      <c r="NY15" s="49">
        <v>21</v>
      </c>
      <c r="NZ15" s="49">
        <v>22</v>
      </c>
      <c r="OA15" s="50">
        <v>23</v>
      </c>
      <c r="OB15" s="49">
        <v>24</v>
      </c>
      <c r="OC15" s="49">
        <v>25</v>
      </c>
      <c r="OD15" s="49">
        <v>26</v>
      </c>
      <c r="OE15" s="49">
        <v>27</v>
      </c>
      <c r="OF15" s="49">
        <v>28</v>
      </c>
      <c r="OG15" s="49">
        <v>29</v>
      </c>
      <c r="OH15" s="49">
        <v>30</v>
      </c>
      <c r="OI15" s="49">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17"/>
      <c r="B16" s="16">
        <v>12</v>
      </c>
      <c r="C16" s="21" t="s">
        <v>33</v>
      </c>
      <c r="D16" s="21" t="s">
        <v>47</v>
      </c>
      <c r="E16" s="18" t="s">
        <v>3</v>
      </c>
      <c r="F16" s="18" t="s">
        <v>4</v>
      </c>
      <c r="G16" s="18" t="s">
        <v>5</v>
      </c>
      <c r="H16" s="18" t="s">
        <v>6</v>
      </c>
      <c r="I16" s="18" t="s">
        <v>7</v>
      </c>
      <c r="J16" s="18" t="s">
        <v>2</v>
      </c>
      <c r="K16" s="21" t="s">
        <v>47</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34</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48</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34</v>
      </c>
      <c r="DS16" t="s">
        <v>2</v>
      </c>
      <c r="DT16" s="18" t="s">
        <v>0</v>
      </c>
      <c r="DU16" s="18" t="s">
        <v>3</v>
      </c>
      <c r="DV16" s="21" t="s">
        <v>49</v>
      </c>
      <c r="DW16" s="35" t="s">
        <v>50</v>
      </c>
      <c r="DX16" s="35" t="s">
        <v>51</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47</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51</v>
      </c>
      <c r="HS16" t="s">
        <v>7</v>
      </c>
      <c r="HT16" s="45" t="s">
        <v>2</v>
      </c>
      <c r="HU16" s="45" t="s">
        <v>48</v>
      </c>
      <c r="HV16" s="45" t="s">
        <v>49</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47</v>
      </c>
      <c r="JE16" s="18" t="s">
        <v>3</v>
      </c>
      <c r="JF16" s="18" t="s">
        <v>4</v>
      </c>
      <c r="JG16" s="18" t="s">
        <v>5</v>
      </c>
      <c r="JH16" s="18" t="s">
        <v>6</v>
      </c>
      <c r="JI16" s="21" t="s">
        <v>34</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47</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51</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50</v>
      </c>
      <c r="LS16" s="18" t="s">
        <v>6</v>
      </c>
      <c r="LT16" s="18" t="s">
        <v>7</v>
      </c>
      <c r="LU16" s="18" t="s">
        <v>2</v>
      </c>
      <c r="LV16" s="18" t="s">
        <v>0</v>
      </c>
      <c r="LW16" s="18" t="s">
        <v>3</v>
      </c>
      <c r="LX16" s="55" t="s">
        <v>4</v>
      </c>
      <c r="LY16" s="55"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34</v>
      </c>
      <c r="MW16" t="s">
        <v>2</v>
      </c>
      <c r="MX16" t="s">
        <v>0</v>
      </c>
      <c r="MY16" t="s">
        <v>3</v>
      </c>
      <c r="MZ16" t="s">
        <v>4</v>
      </c>
      <c r="NA16" t="s">
        <v>5</v>
      </c>
      <c r="NB16" s="45" t="s">
        <v>51</v>
      </c>
      <c r="NC16" s="45" t="s">
        <v>7</v>
      </c>
      <c r="ND16" s="46" t="s">
        <v>2</v>
      </c>
      <c r="NE16" s="45" t="s">
        <v>0</v>
      </c>
      <c r="NF16" s="45" t="s">
        <v>3</v>
      </c>
      <c r="NG16" s="45" t="s">
        <v>4</v>
      </c>
      <c r="NH16" s="49" t="s">
        <v>5</v>
      </c>
      <c r="NI16" s="49" t="s">
        <v>6</v>
      </c>
      <c r="NJ16" s="49" t="s">
        <v>7</v>
      </c>
      <c r="NK16" s="49" t="s">
        <v>2</v>
      </c>
      <c r="NL16" s="49" t="s">
        <v>0</v>
      </c>
      <c r="NM16" s="49" t="s">
        <v>3</v>
      </c>
      <c r="NN16" s="49" t="s">
        <v>4</v>
      </c>
      <c r="NO16" s="49" t="s">
        <v>5</v>
      </c>
      <c r="NP16" s="49" t="s">
        <v>6</v>
      </c>
      <c r="NQ16" s="49" t="s">
        <v>7</v>
      </c>
      <c r="NR16" s="49" t="s">
        <v>2</v>
      </c>
      <c r="NS16" s="49" t="s">
        <v>0</v>
      </c>
      <c r="NT16" s="49" t="s">
        <v>3</v>
      </c>
      <c r="NU16" s="49" t="s">
        <v>4</v>
      </c>
      <c r="NV16" s="49" t="s">
        <v>5</v>
      </c>
      <c r="NW16" s="49" t="s">
        <v>6</v>
      </c>
      <c r="NX16" s="50" t="s">
        <v>34</v>
      </c>
      <c r="NY16" s="49" t="s">
        <v>2</v>
      </c>
      <c r="NZ16" s="49" t="s">
        <v>0</v>
      </c>
      <c r="OA16" s="49" t="s">
        <v>3</v>
      </c>
      <c r="OB16" s="49" t="s">
        <v>4</v>
      </c>
      <c r="OC16" s="49" t="s">
        <v>5</v>
      </c>
      <c r="OD16" s="49" t="s">
        <v>6</v>
      </c>
      <c r="OE16" s="49" t="s">
        <v>7</v>
      </c>
      <c r="OF16" s="49" t="s">
        <v>2</v>
      </c>
      <c r="OG16" s="49" t="s">
        <v>0</v>
      </c>
      <c r="OH16" s="49" t="s">
        <v>3</v>
      </c>
      <c r="OI16" s="49"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51</v>
      </c>
      <c r="PG16" s="18" t="s">
        <v>7</v>
      </c>
      <c r="PH16" s="18" t="s">
        <v>2</v>
      </c>
      <c r="PI16" s="18" t="s">
        <v>0</v>
      </c>
      <c r="PJ16" s="18" t="s">
        <v>3</v>
      </c>
      <c r="PK16" s="18" t="s">
        <v>4</v>
      </c>
      <c r="PL16" s="18" t="s">
        <v>5</v>
      </c>
      <c r="PM16" s="49" t="s">
        <v>6</v>
      </c>
      <c r="PN16" s="49" t="s">
        <v>7</v>
      </c>
      <c r="PO16" s="49" t="s">
        <v>2</v>
      </c>
      <c r="PP16" s="49" t="s">
        <v>0</v>
      </c>
      <c r="PQ16" s="49" t="s">
        <v>3</v>
      </c>
      <c r="PR16" s="49" t="s">
        <v>4</v>
      </c>
      <c r="PS16" s="49" t="s">
        <v>5</v>
      </c>
      <c r="PT16" s="49" t="s">
        <v>6</v>
      </c>
      <c r="PU16" s="49" t="s">
        <v>7</v>
      </c>
      <c r="PV16" s="49" t="s">
        <v>2</v>
      </c>
      <c r="PW16" s="49" t="s">
        <v>0</v>
      </c>
      <c r="PX16" s="49" t="s">
        <v>3</v>
      </c>
      <c r="PY16" s="49" t="s">
        <v>4</v>
      </c>
      <c r="PZ16" s="49" t="s">
        <v>5</v>
      </c>
      <c r="QA16" s="49" t="s">
        <v>6</v>
      </c>
      <c r="QB16" s="49" t="s">
        <v>7</v>
      </c>
      <c r="QC16" s="49" t="s">
        <v>2</v>
      </c>
      <c r="QD16" s="49" t="s">
        <v>0</v>
      </c>
      <c r="QE16" s="49" t="s">
        <v>3</v>
      </c>
      <c r="QF16" s="49" t="s">
        <v>4</v>
      </c>
      <c r="QG16" s="52" t="s">
        <v>50</v>
      </c>
      <c r="QH16" s="49" t="s">
        <v>6</v>
      </c>
      <c r="QI16" s="49" t="s">
        <v>7</v>
      </c>
      <c r="QJ16" s="49" t="s">
        <v>2</v>
      </c>
      <c r="QK16" s="49" t="s">
        <v>0</v>
      </c>
      <c r="QL16" s="49" t="s">
        <v>3</v>
      </c>
      <c r="QM16" s="49" t="s">
        <v>4</v>
      </c>
      <c r="QN16" s="49" t="s">
        <v>5</v>
      </c>
      <c r="QO16" s="49" t="s">
        <v>6</v>
      </c>
      <c r="QP16" s="49" t="s">
        <v>7</v>
      </c>
      <c r="QQ16" s="49" t="s">
        <v>2</v>
      </c>
      <c r="QR16" s="49"/>
    </row>
    <row r="17" spans="1:459" ht="15" customHeight="1">
      <c r="A17" s="17">
        <v>2024</v>
      </c>
      <c r="B17" s="16">
        <v>13</v>
      </c>
      <c r="C17" s="49">
        <v>1</v>
      </c>
      <c r="D17" s="49">
        <v>2</v>
      </c>
      <c r="E17" s="49">
        <v>3</v>
      </c>
      <c r="F17" s="49">
        <v>4</v>
      </c>
      <c r="G17" s="49">
        <v>5</v>
      </c>
      <c r="H17" s="49">
        <v>6</v>
      </c>
      <c r="I17" s="49">
        <v>7</v>
      </c>
      <c r="J17" s="49">
        <v>8</v>
      </c>
      <c r="K17" s="49">
        <v>9</v>
      </c>
      <c r="L17" s="49">
        <v>10</v>
      </c>
      <c r="M17" s="49">
        <v>11</v>
      </c>
      <c r="N17" s="49">
        <v>12</v>
      </c>
      <c r="O17" s="49">
        <v>13</v>
      </c>
      <c r="P17" s="49">
        <v>14</v>
      </c>
      <c r="Q17" s="49">
        <v>15</v>
      </c>
      <c r="R17" s="49">
        <v>16</v>
      </c>
      <c r="S17" s="49">
        <v>17</v>
      </c>
      <c r="T17" s="49">
        <v>18</v>
      </c>
      <c r="U17" s="49">
        <v>19</v>
      </c>
      <c r="V17" s="49">
        <v>20</v>
      </c>
      <c r="W17" s="49">
        <v>21</v>
      </c>
      <c r="X17" s="49">
        <v>22</v>
      </c>
      <c r="Y17" s="50">
        <v>23</v>
      </c>
      <c r="Z17" s="49">
        <v>24</v>
      </c>
      <c r="AA17" s="49">
        <v>25</v>
      </c>
      <c r="AB17" s="49">
        <v>26</v>
      </c>
      <c r="AC17" s="49">
        <v>27</v>
      </c>
      <c r="AD17" s="49">
        <v>28</v>
      </c>
      <c r="AE17" s="49">
        <v>29</v>
      </c>
      <c r="AF17" s="49">
        <v>30</v>
      </c>
      <c r="AG17" s="49">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45">
        <v>13</v>
      </c>
      <c r="HU17" s="45">
        <v>14</v>
      </c>
      <c r="HV17" s="45">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45">
        <v>29</v>
      </c>
      <c r="NC17" s="45">
        <v>30</v>
      </c>
      <c r="ND17" s="46">
        <v>31</v>
      </c>
      <c r="NE17" s="45">
        <v>1</v>
      </c>
      <c r="NF17" s="45">
        <v>2</v>
      </c>
      <c r="NG17" s="45">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row>
    <row r="18" spans="1:459" ht="15" customHeight="1">
      <c r="A18" s="17"/>
      <c r="B18" s="16">
        <v>14</v>
      </c>
      <c r="C18" s="49" t="s">
        <v>0</v>
      </c>
      <c r="D18" s="49" t="s">
        <v>3</v>
      </c>
      <c r="E18" s="49" t="s">
        <v>4</v>
      </c>
      <c r="F18" s="49" t="s">
        <v>5</v>
      </c>
      <c r="G18" s="49" t="s">
        <v>6</v>
      </c>
      <c r="H18" s="49" t="s">
        <v>7</v>
      </c>
      <c r="I18" s="49" t="s">
        <v>2</v>
      </c>
      <c r="J18" s="49" t="s">
        <v>0</v>
      </c>
      <c r="K18" s="49" t="s">
        <v>3</v>
      </c>
      <c r="L18" s="49" t="s">
        <v>4</v>
      </c>
      <c r="M18" s="49" t="s">
        <v>5</v>
      </c>
      <c r="N18" s="49" t="s">
        <v>6</v>
      </c>
      <c r="O18" s="49" t="s">
        <v>7</v>
      </c>
      <c r="P18" s="49" t="s">
        <v>2</v>
      </c>
      <c r="Q18" s="49" t="s">
        <v>0</v>
      </c>
      <c r="R18" s="49" t="s">
        <v>3</v>
      </c>
      <c r="S18" s="49" t="s">
        <v>4</v>
      </c>
      <c r="T18" s="49" t="s">
        <v>5</v>
      </c>
      <c r="U18" s="49" t="s">
        <v>6</v>
      </c>
      <c r="V18" s="50" t="s">
        <v>34</v>
      </c>
      <c r="W18" s="49" t="s">
        <v>2</v>
      </c>
      <c r="X18" s="49" t="s">
        <v>0</v>
      </c>
      <c r="Y18" s="49" t="s">
        <v>3</v>
      </c>
      <c r="Z18" s="49" t="s">
        <v>4</v>
      </c>
      <c r="AA18" s="49" t="s">
        <v>5</v>
      </c>
      <c r="AB18" s="49" t="s">
        <v>6</v>
      </c>
      <c r="AC18" s="49" t="s">
        <v>7</v>
      </c>
      <c r="AD18" s="49" t="s">
        <v>2</v>
      </c>
      <c r="AE18" s="49" t="s">
        <v>0</v>
      </c>
      <c r="AF18" s="49" t="s">
        <v>3</v>
      </c>
      <c r="AG18" s="49"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51</v>
      </c>
      <c r="BE18" s="18" t="s">
        <v>7</v>
      </c>
      <c r="BF18" s="18" t="s">
        <v>2</v>
      </c>
      <c r="BG18" s="18" t="s">
        <v>0</v>
      </c>
      <c r="BH18" s="18" t="s">
        <v>3</v>
      </c>
      <c r="BI18" s="18" t="s">
        <v>4</v>
      </c>
      <c r="BJ18" s="18" t="s">
        <v>5</v>
      </c>
      <c r="BK18" s="49" t="s">
        <v>6</v>
      </c>
      <c r="BL18" s="49" t="s">
        <v>7</v>
      </c>
      <c r="BM18" s="49" t="s">
        <v>2</v>
      </c>
      <c r="BN18" s="49" t="s">
        <v>0</v>
      </c>
      <c r="BO18" s="49" t="s">
        <v>3</v>
      </c>
      <c r="BP18" s="49" t="s">
        <v>4</v>
      </c>
      <c r="BQ18" s="49" t="s">
        <v>5</v>
      </c>
      <c r="BR18" s="49" t="s">
        <v>6</v>
      </c>
      <c r="BS18" s="49" t="s">
        <v>7</v>
      </c>
      <c r="BT18" s="49" t="s">
        <v>2</v>
      </c>
      <c r="BU18" s="49" t="s">
        <v>0</v>
      </c>
      <c r="BV18" s="49" t="s">
        <v>3</v>
      </c>
      <c r="BW18" s="49" t="s">
        <v>4</v>
      </c>
      <c r="BX18" s="49" t="s">
        <v>5</v>
      </c>
      <c r="BY18" s="49" t="s">
        <v>6</v>
      </c>
      <c r="BZ18" s="49" t="s">
        <v>7</v>
      </c>
      <c r="CA18" s="49" t="s">
        <v>2</v>
      </c>
      <c r="CB18" s="49" t="s">
        <v>0</v>
      </c>
      <c r="CC18" s="49" t="s">
        <v>3</v>
      </c>
      <c r="CD18" s="49" t="s">
        <v>4</v>
      </c>
      <c r="CE18" s="52" t="s">
        <v>50</v>
      </c>
      <c r="CF18" s="49" t="s">
        <v>6</v>
      </c>
      <c r="CG18" s="49" t="s">
        <v>7</v>
      </c>
      <c r="CH18" s="49" t="s">
        <v>2</v>
      </c>
      <c r="CI18" s="49" t="s">
        <v>0</v>
      </c>
      <c r="CJ18" s="49" t="s">
        <v>3</v>
      </c>
      <c r="CK18" s="49" t="s">
        <v>4</v>
      </c>
      <c r="CL18" s="49" t="s">
        <v>5</v>
      </c>
      <c r="CM18" s="49" t="s">
        <v>6</v>
      </c>
      <c r="CN18" s="49" t="s">
        <v>7</v>
      </c>
      <c r="CO18" s="49"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47</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47</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34</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47</v>
      </c>
      <c r="HF18" t="s">
        <v>3</v>
      </c>
      <c r="HG18" t="s">
        <v>54</v>
      </c>
      <c r="HH18" s="18" t="s">
        <v>5</v>
      </c>
      <c r="HI18" s="18" t="s">
        <v>6</v>
      </c>
      <c r="HJ18" s="18" t="s">
        <v>7</v>
      </c>
      <c r="HK18" s="18" t="s">
        <v>2</v>
      </c>
      <c r="HL18" s="18" t="s">
        <v>0</v>
      </c>
      <c r="HM18" s="18" t="s">
        <v>3</v>
      </c>
      <c r="HN18" s="18" t="s">
        <v>4</v>
      </c>
      <c r="HO18" s="18" t="s">
        <v>5</v>
      </c>
      <c r="HP18" s="18" t="s">
        <v>6</v>
      </c>
      <c r="HQ18" s="18" t="s">
        <v>7</v>
      </c>
      <c r="HR18" s="21" t="s">
        <v>33</v>
      </c>
      <c r="HS18" s="21" t="s">
        <v>47</v>
      </c>
      <c r="HT18" s="45" t="s">
        <v>48</v>
      </c>
      <c r="HU18" s="45" t="s">
        <v>49</v>
      </c>
      <c r="HV18" s="45" t="s">
        <v>50</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47</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47</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34</v>
      </c>
      <c r="LS18" t="s">
        <v>2</v>
      </c>
      <c r="LT18" t="s">
        <v>0</v>
      </c>
      <c r="LU18" t="s">
        <v>3</v>
      </c>
      <c r="LV18" t="s">
        <v>4</v>
      </c>
      <c r="LW18" t="s">
        <v>5</v>
      </c>
      <c r="LX18" s="1" t="s">
        <v>55</v>
      </c>
      <c r="LY18" s="1" t="s">
        <v>56</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45" t="s">
        <v>2</v>
      </c>
      <c r="NC18" s="45" t="s">
        <v>47</v>
      </c>
      <c r="ND18" s="46" t="s">
        <v>48</v>
      </c>
      <c r="NE18" s="45" t="s">
        <v>49</v>
      </c>
      <c r="NF18" s="45" t="s">
        <v>50</v>
      </c>
      <c r="NG18" s="45" t="s">
        <v>51</v>
      </c>
      <c r="NH18" s="18" t="s">
        <v>7</v>
      </c>
      <c r="NI18" s="18" t="s">
        <v>2</v>
      </c>
      <c r="NJ18" s="18" t="s">
        <v>0</v>
      </c>
      <c r="NK18" s="18" t="s">
        <v>3</v>
      </c>
      <c r="NL18" s="18" t="s">
        <v>4</v>
      </c>
      <c r="NM18" s="18" t="s">
        <v>5</v>
      </c>
      <c r="NN18" s="18" t="s">
        <v>6</v>
      </c>
      <c r="NO18" s="18" t="s">
        <v>7</v>
      </c>
      <c r="NP18" s="18" t="s">
        <v>2</v>
      </c>
      <c r="NQ18" s="35" t="s">
        <v>47</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34</v>
      </c>
      <c r="OK18" t="s">
        <v>2</v>
      </c>
      <c r="OL18" t="s">
        <v>0</v>
      </c>
      <c r="OM18" t="s">
        <v>3</v>
      </c>
      <c r="ON18" t="s">
        <v>4</v>
      </c>
      <c r="OO18" t="s">
        <v>5</v>
      </c>
      <c r="OP18" t="s">
        <v>6</v>
      </c>
      <c r="OQ18" t="s">
        <v>7</v>
      </c>
      <c r="OR18" t="s">
        <v>2</v>
      </c>
      <c r="OS18" s="15" t="s">
        <v>47</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34</v>
      </c>
      <c r="PN18" s="18" t="s">
        <v>2</v>
      </c>
      <c r="PO18" s="18" t="s">
        <v>0</v>
      </c>
      <c r="PP18" s="18" t="s">
        <v>3</v>
      </c>
      <c r="PQ18" s="18" t="s">
        <v>4</v>
      </c>
      <c r="PR18" s="18" t="s">
        <v>5</v>
      </c>
      <c r="PS18" s="18" t="s">
        <v>6</v>
      </c>
      <c r="PT18" s="18" t="s">
        <v>7</v>
      </c>
      <c r="PU18" s="18" t="s">
        <v>2</v>
      </c>
      <c r="PV18" s="21" t="s">
        <v>47</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56</v>
      </c>
      <c r="QP18" s="18" t="s">
        <v>57</v>
      </c>
      <c r="QQ18" s="18" t="s">
        <v>58</v>
      </c>
    </row>
    <row r="19" spans="1:459" ht="15" customHeight="1">
      <c r="A19" s="17">
        <v>2025</v>
      </c>
      <c r="B19" s="16">
        <v>15</v>
      </c>
      <c r="C19" s="53">
        <v>1</v>
      </c>
      <c r="D19" s="53">
        <v>2</v>
      </c>
      <c r="E19" s="53">
        <v>3</v>
      </c>
      <c r="F19" s="53">
        <v>4</v>
      </c>
      <c r="G19" s="53">
        <v>5</v>
      </c>
      <c r="H19" s="53">
        <v>6</v>
      </c>
      <c r="I19" s="53">
        <v>7</v>
      </c>
      <c r="J19" s="53">
        <v>8</v>
      </c>
      <c r="K19" s="53">
        <v>9</v>
      </c>
      <c r="L19" s="53">
        <v>10</v>
      </c>
      <c r="M19" s="53">
        <v>11</v>
      </c>
      <c r="N19" s="53">
        <v>12</v>
      </c>
      <c r="O19" s="53">
        <v>13</v>
      </c>
      <c r="P19" s="53">
        <v>14</v>
      </c>
      <c r="Q19" s="53">
        <v>15</v>
      </c>
      <c r="R19" s="53">
        <v>16</v>
      </c>
      <c r="S19" s="53">
        <v>17</v>
      </c>
      <c r="T19" s="53">
        <v>18</v>
      </c>
      <c r="U19" s="53">
        <v>19</v>
      </c>
      <c r="V19" s="53">
        <v>20</v>
      </c>
      <c r="W19" s="53">
        <v>21</v>
      </c>
      <c r="X19" s="53">
        <v>22</v>
      </c>
      <c r="Y19" s="59">
        <v>23</v>
      </c>
      <c r="Z19" s="53">
        <v>24</v>
      </c>
      <c r="AA19" s="53">
        <v>25</v>
      </c>
      <c r="AB19" s="53">
        <v>26</v>
      </c>
      <c r="AC19" s="53">
        <v>27</v>
      </c>
      <c r="AD19" s="53">
        <v>28</v>
      </c>
      <c r="AE19" s="53">
        <v>29</v>
      </c>
      <c r="AF19" s="53">
        <v>30</v>
      </c>
      <c r="AG19" s="53">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45">
        <v>13</v>
      </c>
      <c r="HU19" s="45">
        <v>14</v>
      </c>
      <c r="HV19" s="45">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49">
        <v>29</v>
      </c>
      <c r="KT19" s="49">
        <v>30</v>
      </c>
      <c r="KU19" s="56">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45">
        <v>29</v>
      </c>
      <c r="NC19" s="45">
        <v>30</v>
      </c>
      <c r="ND19" s="45">
        <v>31</v>
      </c>
      <c r="NE19" s="45">
        <v>1</v>
      </c>
      <c r="NF19" s="45">
        <v>2</v>
      </c>
      <c r="NG19" s="4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17"/>
      <c r="B20" s="16">
        <v>16</v>
      </c>
      <c r="C20" s="53" t="s">
        <v>49</v>
      </c>
      <c r="D20" s="53" t="s">
        <v>50</v>
      </c>
      <c r="E20" s="53" t="s">
        <v>51</v>
      </c>
      <c r="F20" s="53" t="s">
        <v>7</v>
      </c>
      <c r="G20" s="53" t="s">
        <v>2</v>
      </c>
      <c r="H20" s="53" t="s">
        <v>0</v>
      </c>
      <c r="I20" s="53" t="s">
        <v>3</v>
      </c>
      <c r="J20" s="53" t="s">
        <v>4</v>
      </c>
      <c r="K20" s="53" t="s">
        <v>5</v>
      </c>
      <c r="L20" s="53" t="s">
        <v>6</v>
      </c>
      <c r="M20" s="53" t="s">
        <v>7</v>
      </c>
      <c r="N20" s="53" t="s">
        <v>2</v>
      </c>
      <c r="O20" s="54" t="s">
        <v>47</v>
      </c>
      <c r="P20" s="53" t="s">
        <v>3</v>
      </c>
      <c r="Q20" s="53" t="s">
        <v>4</v>
      </c>
      <c r="R20" s="53" t="s">
        <v>5</v>
      </c>
      <c r="S20" s="53" t="s">
        <v>6</v>
      </c>
      <c r="T20" s="53" t="s">
        <v>7</v>
      </c>
      <c r="U20" s="53" t="s">
        <v>2</v>
      </c>
      <c r="V20" s="53" t="s">
        <v>0</v>
      </c>
      <c r="W20" s="53" t="s">
        <v>3</v>
      </c>
      <c r="X20" s="53" t="s">
        <v>4</v>
      </c>
      <c r="Y20" s="53" t="s">
        <v>5</v>
      </c>
      <c r="Z20" s="53" t="s">
        <v>6</v>
      </c>
      <c r="AA20" s="53" t="s">
        <v>7</v>
      </c>
      <c r="AB20" s="53" t="s">
        <v>2</v>
      </c>
      <c r="AC20" s="53" t="s">
        <v>0</v>
      </c>
      <c r="AD20" s="53" t="s">
        <v>3</v>
      </c>
      <c r="AE20" s="53" t="s">
        <v>4</v>
      </c>
      <c r="AF20" s="53" t="s">
        <v>5</v>
      </c>
      <c r="AG20" s="53" t="s">
        <v>6</v>
      </c>
      <c r="AH20" s="15" t="s">
        <v>34</v>
      </c>
      <c r="AI20" t="s">
        <v>2</v>
      </c>
      <c r="AJ20" t="s">
        <v>0</v>
      </c>
      <c r="AK20" t="s">
        <v>3</v>
      </c>
      <c r="AL20" t="s">
        <v>4</v>
      </c>
      <c r="AM20" t="s">
        <v>5</v>
      </c>
      <c r="AN20" t="s">
        <v>6</v>
      </c>
      <c r="AO20" t="s">
        <v>7</v>
      </c>
      <c r="AP20" t="s">
        <v>2</v>
      </c>
      <c r="AQ20" s="15" t="s">
        <v>47</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34</v>
      </c>
      <c r="BL20" s="18" t="s">
        <v>2</v>
      </c>
      <c r="BM20" s="18" t="s">
        <v>0</v>
      </c>
      <c r="BN20" s="18" t="s">
        <v>3</v>
      </c>
      <c r="BO20" s="18" t="s">
        <v>4</v>
      </c>
      <c r="BP20" s="18" t="s">
        <v>5</v>
      </c>
      <c r="BQ20" s="18" t="s">
        <v>6</v>
      </c>
      <c r="BR20" s="18" t="s">
        <v>7</v>
      </c>
      <c r="BS20" s="18" t="s">
        <v>2</v>
      </c>
      <c r="BT20" s="21" t="s">
        <v>47</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56</v>
      </c>
      <c r="CN20" s="18" t="s">
        <v>57</v>
      </c>
      <c r="CO20" s="18" t="s">
        <v>58</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47</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50</v>
      </c>
      <c r="EW20" s="18" t="s">
        <v>6</v>
      </c>
      <c r="EX20" s="18" t="s">
        <v>56</v>
      </c>
      <c r="EY20" t="s">
        <v>2</v>
      </c>
      <c r="EZ20" t="s">
        <v>0</v>
      </c>
      <c r="FA20" t="s">
        <v>3</v>
      </c>
      <c r="FB20" t="s">
        <v>4</v>
      </c>
      <c r="FC20" t="s">
        <v>5</v>
      </c>
      <c r="FD20" t="s">
        <v>6</v>
      </c>
      <c r="FE20" t="s">
        <v>7</v>
      </c>
      <c r="FF20" t="s">
        <v>2</v>
      </c>
      <c r="FG20" s="15" t="s">
        <v>47</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47</v>
      </c>
      <c r="GX20" s="18" t="s">
        <v>3</v>
      </c>
      <c r="GY20" s="18" t="s">
        <v>4</v>
      </c>
      <c r="GZ20" s="18" t="s">
        <v>5</v>
      </c>
      <c r="HA20" s="18" t="s">
        <v>6</v>
      </c>
      <c r="HB20" s="18" t="s">
        <v>7</v>
      </c>
      <c r="HC20" s="18" t="s">
        <v>2</v>
      </c>
      <c r="HD20" s="18" t="s">
        <v>0</v>
      </c>
      <c r="HE20" s="18" t="s">
        <v>3</v>
      </c>
      <c r="HF20" s="18" t="s">
        <v>4</v>
      </c>
      <c r="HG20" s="18" t="s">
        <v>5</v>
      </c>
      <c r="HH20" s="49" t="s">
        <v>6</v>
      </c>
      <c r="HI20" s="49" t="s">
        <v>7</v>
      </c>
      <c r="HJ20" s="49" t="s">
        <v>2</v>
      </c>
      <c r="HK20" s="49" t="s">
        <v>0</v>
      </c>
      <c r="HL20" s="49" t="s">
        <v>3</v>
      </c>
      <c r="HM20" s="49" t="s">
        <v>4</v>
      </c>
      <c r="HN20" s="49" t="s">
        <v>5</v>
      </c>
      <c r="HO20" s="49" t="s">
        <v>6</v>
      </c>
      <c r="HP20" s="49" t="s">
        <v>7</v>
      </c>
      <c r="HQ20" s="49" t="s">
        <v>2</v>
      </c>
      <c r="HR20" s="49" t="s">
        <v>0</v>
      </c>
      <c r="HS20" s="49" t="s">
        <v>3</v>
      </c>
      <c r="HT20" s="45" t="s">
        <v>4</v>
      </c>
      <c r="HU20" s="45" t="s">
        <v>5</v>
      </c>
      <c r="HV20" s="45" t="s">
        <v>6</v>
      </c>
      <c r="HW20" s="49" t="s">
        <v>7</v>
      </c>
      <c r="HX20" s="49" t="s">
        <v>2</v>
      </c>
      <c r="HY20" s="49" t="s">
        <v>0</v>
      </c>
      <c r="HZ20" s="49" t="s">
        <v>3</v>
      </c>
      <c r="IA20" s="49" t="s">
        <v>4</v>
      </c>
      <c r="IB20" s="52" t="s">
        <v>50</v>
      </c>
      <c r="IC20" s="49" t="s">
        <v>6</v>
      </c>
      <c r="ID20" s="49" t="s">
        <v>7</v>
      </c>
      <c r="IE20" s="49" t="s">
        <v>2</v>
      </c>
      <c r="IF20" s="49" t="s">
        <v>0</v>
      </c>
      <c r="IG20" s="49" t="s">
        <v>3</v>
      </c>
      <c r="IH20" s="49" t="s">
        <v>4</v>
      </c>
      <c r="II20" s="49" t="s">
        <v>5</v>
      </c>
      <c r="IJ20" s="49" t="s">
        <v>6</v>
      </c>
      <c r="IK20" s="49" t="s">
        <v>7</v>
      </c>
      <c r="IL20" s="49" t="s">
        <v>2</v>
      </c>
      <c r="IM20" s="18" t="s">
        <v>0</v>
      </c>
      <c r="IN20" s="18" t="s">
        <v>3</v>
      </c>
      <c r="IO20" s="18" t="s">
        <v>4</v>
      </c>
      <c r="IP20" s="18" t="s">
        <v>5</v>
      </c>
      <c r="IQ20" s="18" t="s">
        <v>6</v>
      </c>
      <c r="IR20" s="18" t="s">
        <v>7</v>
      </c>
      <c r="IS20" s="18" t="s">
        <v>2</v>
      </c>
      <c r="IT20" s="18" t="s">
        <v>0</v>
      </c>
      <c r="IU20" s="18" t="s">
        <v>3</v>
      </c>
      <c r="IV20" s="18" t="s">
        <v>4</v>
      </c>
      <c r="IW20" s="35" t="s">
        <v>50</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58</v>
      </c>
      <c r="JP20" s="18" t="s">
        <v>59</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51" t="s">
        <v>50</v>
      </c>
      <c r="KN20" t="s">
        <v>6</v>
      </c>
      <c r="KO20" t="s">
        <v>7</v>
      </c>
      <c r="KP20" t="s">
        <v>2</v>
      </c>
      <c r="KQ20" t="s">
        <v>0</v>
      </c>
      <c r="KR20" t="s">
        <v>3</v>
      </c>
      <c r="KS20" s="49" t="s">
        <v>49</v>
      </c>
      <c r="KT20" s="49" t="s">
        <v>50</v>
      </c>
      <c r="KU20" s="56" t="s">
        <v>51</v>
      </c>
      <c r="KV20" s="21" t="s">
        <v>34</v>
      </c>
      <c r="KW20" s="18" t="s">
        <v>2</v>
      </c>
      <c r="KX20" s="18" t="s">
        <v>0</v>
      </c>
      <c r="KY20" s="18" t="s">
        <v>3</v>
      </c>
      <c r="KZ20" s="18" t="s">
        <v>4</v>
      </c>
      <c r="LA20" s="18" t="s">
        <v>5</v>
      </c>
      <c r="LB20" s="18" t="s">
        <v>6</v>
      </c>
      <c r="LC20" s="18" t="s">
        <v>7</v>
      </c>
      <c r="LD20" s="18" t="s">
        <v>2</v>
      </c>
      <c r="LE20" s="21" t="s">
        <v>47</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56</v>
      </c>
      <c r="LY20" s="18" t="s">
        <v>57</v>
      </c>
      <c r="LZ20" t="s">
        <v>0</v>
      </c>
      <c r="MA20" t="s">
        <v>3</v>
      </c>
      <c r="MB20" t="s">
        <v>4</v>
      </c>
      <c r="MC20" t="s">
        <v>5</v>
      </c>
      <c r="MD20" t="s">
        <v>6</v>
      </c>
      <c r="ME20" t="s">
        <v>7</v>
      </c>
      <c r="MF20" t="s">
        <v>2</v>
      </c>
      <c r="MG20" t="s">
        <v>0</v>
      </c>
      <c r="MH20" t="s">
        <v>3</v>
      </c>
      <c r="MI20" t="s">
        <v>4</v>
      </c>
      <c r="MJ20" s="51" t="s">
        <v>50</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45" t="s">
        <v>58</v>
      </c>
      <c r="NC20" s="45" t="s">
        <v>59</v>
      </c>
      <c r="ND20" s="45" t="s">
        <v>54</v>
      </c>
      <c r="NE20" s="45" t="s">
        <v>5</v>
      </c>
      <c r="NF20" s="45" t="s">
        <v>6</v>
      </c>
      <c r="NG20" s="45"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47</v>
      </c>
      <c r="NX20" t="s">
        <v>3</v>
      </c>
      <c r="NY20" t="s">
        <v>4</v>
      </c>
      <c r="NZ20" t="s">
        <v>5</v>
      </c>
      <c r="OA20" s="15" t="s">
        <v>51</v>
      </c>
      <c r="OB20" t="s">
        <v>7</v>
      </c>
      <c r="OC20" t="s">
        <v>2</v>
      </c>
      <c r="OD20" t="s">
        <v>0</v>
      </c>
      <c r="OE20" t="s">
        <v>3</v>
      </c>
      <c r="OF20" t="s">
        <v>4</v>
      </c>
      <c r="OG20" t="s">
        <v>5</v>
      </c>
      <c r="OH20" t="s">
        <v>6</v>
      </c>
      <c r="OI20" t="s">
        <v>56</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51</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51" t="s">
        <v>51</v>
      </c>
      <c r="QG20" t="s">
        <v>7</v>
      </c>
      <c r="QH20" t="s">
        <v>2</v>
      </c>
      <c r="QI20" t="s">
        <v>0</v>
      </c>
      <c r="QJ20" t="s">
        <v>3</v>
      </c>
      <c r="QK20" t="s">
        <v>4</v>
      </c>
      <c r="QL20" t="s">
        <v>5</v>
      </c>
      <c r="QM20" t="s">
        <v>6</v>
      </c>
      <c r="QN20" t="s">
        <v>7</v>
      </c>
      <c r="QO20" t="s">
        <v>2</v>
      </c>
      <c r="QP20" t="s">
        <v>0</v>
      </c>
      <c r="QQ20" t="s">
        <v>3</v>
      </c>
    </row>
    <row r="21" spans="1:459">
      <c r="A21" s="17">
        <v>2026</v>
      </c>
      <c r="B21" s="16">
        <v>17</v>
      </c>
      <c r="C21" s="49">
        <v>1</v>
      </c>
      <c r="D21" s="49">
        <v>2</v>
      </c>
      <c r="E21" s="49">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45">
        <v>13</v>
      </c>
      <c r="HU21" s="45">
        <v>14</v>
      </c>
      <c r="HV21" s="45">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57">
        <v>13</v>
      </c>
      <c r="IZ21" s="57">
        <v>14</v>
      </c>
      <c r="JA21" s="57">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45">
        <v>29</v>
      </c>
      <c r="NC21" s="45">
        <v>30</v>
      </c>
      <c r="ND21" s="45">
        <v>31</v>
      </c>
      <c r="NE21" s="45">
        <v>1</v>
      </c>
      <c r="NF21" s="45">
        <v>2</v>
      </c>
      <c r="NG21" s="45">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61">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row>
    <row r="22" spans="1:459">
      <c r="A22" s="17"/>
      <c r="B22" s="16">
        <v>18</v>
      </c>
      <c r="C22" s="49" t="s">
        <v>5</v>
      </c>
      <c r="D22" s="49" t="s">
        <v>6</v>
      </c>
      <c r="E22" s="49" t="s">
        <v>7</v>
      </c>
      <c r="F22" t="s">
        <v>2</v>
      </c>
      <c r="G22" t="s">
        <v>0</v>
      </c>
      <c r="H22" t="s">
        <v>3</v>
      </c>
      <c r="I22" t="s">
        <v>4</v>
      </c>
      <c r="J22" t="s">
        <v>5</v>
      </c>
      <c r="K22" t="s">
        <v>6</v>
      </c>
      <c r="L22" t="s">
        <v>7</v>
      </c>
      <c r="M22" t="s">
        <v>2</v>
      </c>
      <c r="N22" t="s">
        <v>0</v>
      </c>
      <c r="O22" t="s">
        <v>3</v>
      </c>
      <c r="P22" t="s">
        <v>4</v>
      </c>
      <c r="Q22" t="s">
        <v>5</v>
      </c>
      <c r="R22" t="s">
        <v>6</v>
      </c>
      <c r="S22" t="s">
        <v>7</v>
      </c>
      <c r="T22" t="s">
        <v>2</v>
      </c>
      <c r="U22" s="15" t="s">
        <v>47</v>
      </c>
      <c r="V22" t="s">
        <v>3</v>
      </c>
      <c r="W22" t="s">
        <v>4</v>
      </c>
      <c r="X22" t="s">
        <v>5</v>
      </c>
      <c r="Y22" s="15" t="s">
        <v>51</v>
      </c>
      <c r="Z22" t="s">
        <v>7</v>
      </c>
      <c r="AA22" t="s">
        <v>2</v>
      </c>
      <c r="AB22" t="s">
        <v>0</v>
      </c>
      <c r="AC22" t="s">
        <v>3</v>
      </c>
      <c r="AD22" t="s">
        <v>4</v>
      </c>
      <c r="AE22" t="s">
        <v>5</v>
      </c>
      <c r="AF22" t="s">
        <v>6</v>
      </c>
      <c r="AG22" t="s">
        <v>56</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51</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51" t="s">
        <v>51</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34</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54</v>
      </c>
      <c r="DS22" s="18" t="s">
        <v>53</v>
      </c>
      <c r="DT22" t="s">
        <v>6</v>
      </c>
      <c r="DU22" t="s">
        <v>7</v>
      </c>
      <c r="DV22" s="15" t="s">
        <v>33</v>
      </c>
      <c r="DW22" s="15" t="s">
        <v>47</v>
      </c>
      <c r="DX22" s="15" t="s">
        <v>48</v>
      </c>
      <c r="DY22" s="15" t="s">
        <v>49</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47</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47</v>
      </c>
      <c r="GW22" t="s">
        <v>3</v>
      </c>
      <c r="GX22" t="s">
        <v>4</v>
      </c>
      <c r="GY22" t="s">
        <v>5</v>
      </c>
      <c r="GZ22" t="s">
        <v>6</v>
      </c>
      <c r="HA22" t="s">
        <v>7</v>
      </c>
      <c r="HB22" t="s">
        <v>2</v>
      </c>
      <c r="HC22" t="s">
        <v>0</v>
      </c>
      <c r="HD22" t="s">
        <v>3</v>
      </c>
      <c r="HE22" t="s">
        <v>4</v>
      </c>
      <c r="HF22" t="s">
        <v>5</v>
      </c>
      <c r="HG22" t="s">
        <v>6</v>
      </c>
      <c r="HH22" s="21" t="s">
        <v>34</v>
      </c>
      <c r="HI22" s="18" t="s">
        <v>2</v>
      </c>
      <c r="HJ22" s="18" t="s">
        <v>0</v>
      </c>
      <c r="HK22" s="18" t="s">
        <v>3</v>
      </c>
      <c r="HL22" s="18" t="s">
        <v>4</v>
      </c>
      <c r="HM22" s="18" t="s">
        <v>5</v>
      </c>
      <c r="HN22" s="18" t="s">
        <v>6</v>
      </c>
      <c r="HO22" s="18" t="s">
        <v>7</v>
      </c>
      <c r="HP22" s="18" t="s">
        <v>2</v>
      </c>
      <c r="HQ22" s="21" t="s">
        <v>47</v>
      </c>
      <c r="HR22" s="18" t="s">
        <v>3</v>
      </c>
      <c r="HS22" s="18" t="s">
        <v>4</v>
      </c>
      <c r="HT22" s="45" t="s">
        <v>5</v>
      </c>
      <c r="HU22" s="45" t="s">
        <v>6</v>
      </c>
      <c r="HV22" s="45"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56</v>
      </c>
      <c r="IK22" s="18" t="s">
        <v>57</v>
      </c>
      <c r="IL22" s="18" t="s">
        <v>58</v>
      </c>
      <c r="IM22" t="s">
        <v>3</v>
      </c>
      <c r="IN22" t="s">
        <v>4</v>
      </c>
      <c r="IO22" t="s">
        <v>5</v>
      </c>
      <c r="IP22" t="s">
        <v>6</v>
      </c>
      <c r="IQ22" t="s">
        <v>7</v>
      </c>
      <c r="IR22" t="s">
        <v>2</v>
      </c>
      <c r="IS22" t="s">
        <v>0</v>
      </c>
      <c r="IT22" t="s">
        <v>3</v>
      </c>
      <c r="IU22" t="s">
        <v>4</v>
      </c>
      <c r="IV22" t="s">
        <v>5</v>
      </c>
      <c r="IW22" s="15" t="s">
        <v>51</v>
      </c>
      <c r="IX22" t="s">
        <v>7</v>
      </c>
      <c r="IY22" s="57" t="s">
        <v>2</v>
      </c>
      <c r="IZ22" s="58" t="s">
        <v>47</v>
      </c>
      <c r="JA22" s="58" t="s">
        <v>48</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33</v>
      </c>
      <c r="KB22" s="21" t="s">
        <v>47</v>
      </c>
      <c r="KC22" s="18" t="s">
        <v>48</v>
      </c>
      <c r="KD22" s="18" t="s">
        <v>49</v>
      </c>
      <c r="KE22" s="18" t="s">
        <v>50</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48</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51" t="s">
        <v>47</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47</v>
      </c>
      <c r="MU22" s="18" t="s">
        <v>3</v>
      </c>
      <c r="MV22" s="18" t="s">
        <v>4</v>
      </c>
      <c r="MW22" s="18" t="s">
        <v>5</v>
      </c>
      <c r="MX22" s="18" t="s">
        <v>6</v>
      </c>
      <c r="MY22" s="18" t="s">
        <v>7</v>
      </c>
      <c r="MZ22" s="18" t="s">
        <v>2</v>
      </c>
      <c r="NA22" s="18" t="s">
        <v>0</v>
      </c>
      <c r="NB22" s="45" t="s">
        <v>3</v>
      </c>
      <c r="NC22" s="45" t="s">
        <v>4</v>
      </c>
      <c r="ND22" s="45" t="s">
        <v>5</v>
      </c>
      <c r="NE22" s="45" t="s">
        <v>6</v>
      </c>
      <c r="NF22" s="45" t="s">
        <v>7</v>
      </c>
      <c r="NG22" s="45"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34</v>
      </c>
      <c r="OB22" s="18" t="s">
        <v>2</v>
      </c>
      <c r="OC22" s="18" t="s">
        <v>0</v>
      </c>
      <c r="OD22" s="18" t="s">
        <v>3</v>
      </c>
      <c r="OE22" s="18" t="s">
        <v>4</v>
      </c>
      <c r="OF22" s="18" t="s">
        <v>5</v>
      </c>
      <c r="OG22" s="18" t="s">
        <v>51</v>
      </c>
      <c r="OH22" s="18" t="s">
        <v>7</v>
      </c>
      <c r="OI22" s="61" t="s">
        <v>2</v>
      </c>
      <c r="OJ22" t="s">
        <v>0</v>
      </c>
      <c r="OK22" t="s">
        <v>3</v>
      </c>
      <c r="OL22" t="s">
        <v>4</v>
      </c>
      <c r="OM22" t="s">
        <v>5</v>
      </c>
      <c r="ON22" t="s">
        <v>6</v>
      </c>
      <c r="OO22" t="s">
        <v>7</v>
      </c>
      <c r="OP22" t="s">
        <v>2</v>
      </c>
      <c r="OQ22" t="s">
        <v>0</v>
      </c>
      <c r="OR22" t="s">
        <v>3</v>
      </c>
      <c r="OS22" t="s">
        <v>4</v>
      </c>
      <c r="OT22" s="51" t="s">
        <v>50</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50</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58</v>
      </c>
      <c r="QP22" s="18" t="s">
        <v>59</v>
      </c>
      <c r="QQ22" s="18" t="s">
        <v>54</v>
      </c>
    </row>
    <row r="23" spans="1:459">
      <c r="A23" s="17">
        <v>2027</v>
      </c>
      <c r="B23" s="16">
        <v>19</v>
      </c>
      <c r="C23" s="53">
        <v>1</v>
      </c>
      <c r="D23" s="53">
        <v>2</v>
      </c>
      <c r="E23" s="53">
        <v>3</v>
      </c>
      <c r="F23" s="53">
        <v>4</v>
      </c>
      <c r="G23" s="53">
        <v>5</v>
      </c>
      <c r="H23" s="53">
        <v>6</v>
      </c>
      <c r="I23" s="53">
        <v>7</v>
      </c>
      <c r="J23" s="53">
        <v>8</v>
      </c>
      <c r="K23" s="53">
        <v>9</v>
      </c>
      <c r="L23" s="53">
        <v>10</v>
      </c>
      <c r="M23" s="53">
        <v>11</v>
      </c>
      <c r="N23" s="53">
        <v>12</v>
      </c>
      <c r="O23" s="53">
        <v>13</v>
      </c>
      <c r="P23" s="53">
        <v>14</v>
      </c>
      <c r="Q23" s="53">
        <v>15</v>
      </c>
      <c r="R23" s="53">
        <v>16</v>
      </c>
      <c r="S23" s="53">
        <v>17</v>
      </c>
      <c r="T23" s="53">
        <v>18</v>
      </c>
      <c r="U23" s="53">
        <v>19</v>
      </c>
      <c r="V23" s="53">
        <v>20</v>
      </c>
      <c r="W23" s="53">
        <v>21</v>
      </c>
      <c r="X23" s="53">
        <v>22</v>
      </c>
      <c r="Y23" s="59">
        <v>23</v>
      </c>
      <c r="Z23" s="53">
        <v>24</v>
      </c>
      <c r="AA23" s="53">
        <v>25</v>
      </c>
      <c r="AB23" s="53">
        <v>26</v>
      </c>
      <c r="AC23" s="53">
        <v>27</v>
      </c>
      <c r="AD23" s="53">
        <v>28</v>
      </c>
      <c r="AE23" s="53">
        <v>29</v>
      </c>
      <c r="AF23" s="53">
        <v>30</v>
      </c>
      <c r="AG23" s="60">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45">
        <v>13</v>
      </c>
      <c r="HU23" s="45">
        <v>14</v>
      </c>
      <c r="HV23" s="45">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45">
        <v>29</v>
      </c>
      <c r="NC23" s="45">
        <v>30</v>
      </c>
      <c r="ND23" s="46">
        <v>31</v>
      </c>
      <c r="NE23" s="45">
        <v>1</v>
      </c>
      <c r="NF23" s="45">
        <v>2</v>
      </c>
      <c r="NG23" s="4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17"/>
      <c r="B24" s="16">
        <v>20</v>
      </c>
      <c r="C24" s="53" t="s">
        <v>6</v>
      </c>
      <c r="D24" s="53" t="s">
        <v>7</v>
      </c>
      <c r="E24" s="53" t="s">
        <v>2</v>
      </c>
      <c r="F24" s="53" t="s">
        <v>0</v>
      </c>
      <c r="G24" s="53" t="s">
        <v>3</v>
      </c>
      <c r="H24" s="53" t="s">
        <v>4</v>
      </c>
      <c r="I24" s="53" t="s">
        <v>5</v>
      </c>
      <c r="J24" s="53" t="s">
        <v>6</v>
      </c>
      <c r="K24" s="53" t="s">
        <v>7</v>
      </c>
      <c r="L24" s="53" t="s">
        <v>2</v>
      </c>
      <c r="M24" s="53" t="s">
        <v>0</v>
      </c>
      <c r="N24" s="53" t="s">
        <v>3</v>
      </c>
      <c r="O24" s="53" t="s">
        <v>4</v>
      </c>
      <c r="P24" s="53" t="s">
        <v>5</v>
      </c>
      <c r="Q24" s="53" t="s">
        <v>6</v>
      </c>
      <c r="R24" s="53" t="s">
        <v>7</v>
      </c>
      <c r="S24" s="53" t="s">
        <v>2</v>
      </c>
      <c r="T24" s="53" t="s">
        <v>0</v>
      </c>
      <c r="U24" s="53" t="s">
        <v>3</v>
      </c>
      <c r="V24" s="53" t="s">
        <v>4</v>
      </c>
      <c r="W24" s="53" t="s">
        <v>5</v>
      </c>
      <c r="X24" s="53" t="s">
        <v>6</v>
      </c>
      <c r="Y24" s="59" t="s">
        <v>34</v>
      </c>
      <c r="Z24" s="53" t="s">
        <v>2</v>
      </c>
      <c r="AA24" s="53" t="s">
        <v>0</v>
      </c>
      <c r="AB24" s="53" t="s">
        <v>3</v>
      </c>
      <c r="AC24" s="53" t="s">
        <v>4</v>
      </c>
      <c r="AD24" s="53" t="s">
        <v>5</v>
      </c>
      <c r="AE24" s="53" t="s">
        <v>51</v>
      </c>
      <c r="AF24" s="53" t="s">
        <v>7</v>
      </c>
      <c r="AG24" s="60" t="s">
        <v>2</v>
      </c>
      <c r="AH24" t="s">
        <v>0</v>
      </c>
      <c r="AI24" t="s">
        <v>3</v>
      </c>
      <c r="AJ24" t="s">
        <v>4</v>
      </c>
      <c r="AK24" t="s">
        <v>5</v>
      </c>
      <c r="AL24" t="s">
        <v>6</v>
      </c>
      <c r="AM24" t="s">
        <v>7</v>
      </c>
      <c r="AN24" t="s">
        <v>2</v>
      </c>
      <c r="AO24" t="s">
        <v>0</v>
      </c>
      <c r="AP24" t="s">
        <v>3</v>
      </c>
      <c r="AQ24" t="s">
        <v>4</v>
      </c>
      <c r="AR24" s="51" t="s">
        <v>50</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50</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58</v>
      </c>
      <c r="CN24" s="18" t="s">
        <v>59</v>
      </c>
      <c r="CO24" s="18" t="s">
        <v>54</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50</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34</v>
      </c>
      <c r="EW24" s="18" t="s">
        <v>2</v>
      </c>
      <c r="EX24" s="18" t="s">
        <v>58</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56</v>
      </c>
      <c r="HH24" t="s">
        <v>2</v>
      </c>
      <c r="HI24" t="s">
        <v>0</v>
      </c>
      <c r="HJ24" t="s">
        <v>3</v>
      </c>
      <c r="HK24" t="s">
        <v>4</v>
      </c>
      <c r="HL24" t="s">
        <v>5</v>
      </c>
      <c r="HM24" t="s">
        <v>6</v>
      </c>
      <c r="HN24" t="s">
        <v>7</v>
      </c>
      <c r="HO24" t="s">
        <v>2</v>
      </c>
      <c r="HP24" t="s">
        <v>0</v>
      </c>
      <c r="HQ24" t="s">
        <v>3</v>
      </c>
      <c r="HR24" s="15" t="s">
        <v>49</v>
      </c>
      <c r="HS24" t="s">
        <v>5</v>
      </c>
      <c r="HT24" s="45" t="s">
        <v>51</v>
      </c>
      <c r="HU24" s="45" t="s">
        <v>7</v>
      </c>
      <c r="HV24" s="45"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47</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47</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50</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58</v>
      </c>
      <c r="LY24" s="18" t="s">
        <v>59</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51" t="s">
        <v>50</v>
      </c>
      <c r="MW24" t="s">
        <v>6</v>
      </c>
      <c r="MX24" t="s">
        <v>7</v>
      </c>
      <c r="MY24" t="s">
        <v>2</v>
      </c>
      <c r="MZ24" t="s">
        <v>0</v>
      </c>
      <c r="NA24" t="s">
        <v>3</v>
      </c>
      <c r="NB24" s="45" t="s">
        <v>49</v>
      </c>
      <c r="NC24" s="45" t="s">
        <v>50</v>
      </c>
      <c r="ND24" s="46" t="s">
        <v>51</v>
      </c>
      <c r="NE24" s="47" t="s">
        <v>34</v>
      </c>
      <c r="NF24" s="45" t="s">
        <v>2</v>
      </c>
      <c r="NG24" s="45" t="s">
        <v>47</v>
      </c>
      <c r="NH24" t="s">
        <v>3</v>
      </c>
      <c r="NI24" t="s">
        <v>4</v>
      </c>
      <c r="NJ24" t="s">
        <v>5</v>
      </c>
      <c r="NK24" t="s">
        <v>6</v>
      </c>
      <c r="NL24" t="s">
        <v>7</v>
      </c>
      <c r="NM24" t="s">
        <v>2</v>
      </c>
      <c r="NN24" s="51" t="s">
        <v>47</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47</v>
      </c>
      <c r="PE24" s="18" t="s">
        <v>3</v>
      </c>
      <c r="PF24" s="18" t="s">
        <v>4</v>
      </c>
      <c r="PG24" s="18" t="s">
        <v>5</v>
      </c>
      <c r="PH24" s="18" t="s">
        <v>6</v>
      </c>
      <c r="PI24" s="18" t="s">
        <v>7</v>
      </c>
      <c r="PJ24" s="18" t="s">
        <v>2</v>
      </c>
      <c r="PK24" s="18" t="s">
        <v>0</v>
      </c>
      <c r="PL24" s="18" t="s">
        <v>59</v>
      </c>
      <c r="PM24" t="s">
        <v>4</v>
      </c>
      <c r="PN24" t="s">
        <v>5</v>
      </c>
      <c r="PO24" t="s">
        <v>6</v>
      </c>
      <c r="PP24" t="s">
        <v>7</v>
      </c>
      <c r="PQ24" t="s">
        <v>2</v>
      </c>
      <c r="PR24" t="s">
        <v>0</v>
      </c>
      <c r="PS24" t="s">
        <v>3</v>
      </c>
      <c r="PT24" t="s">
        <v>4</v>
      </c>
      <c r="PU24" t="s">
        <v>5</v>
      </c>
      <c r="PV24" t="s">
        <v>6</v>
      </c>
      <c r="PW24" s="15" t="s">
        <v>34</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54</v>
      </c>
      <c r="QP24" t="s">
        <v>53</v>
      </c>
      <c r="QQ24" t="s">
        <v>55</v>
      </c>
    </row>
    <row r="25" spans="1:459">
      <c r="A25" s="17">
        <v>2028</v>
      </c>
      <c r="B25" s="16">
        <v>21</v>
      </c>
      <c r="C25" s="49">
        <v>1</v>
      </c>
      <c r="D25" s="49">
        <v>2</v>
      </c>
      <c r="E25" s="49">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45">
        <v>13</v>
      </c>
      <c r="HU25" s="45">
        <v>14</v>
      </c>
      <c r="HV25" s="45">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61">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45">
        <v>29</v>
      </c>
      <c r="NC25" s="45">
        <v>30</v>
      </c>
      <c r="ND25" s="45">
        <v>31</v>
      </c>
      <c r="NE25" s="45">
        <v>1</v>
      </c>
      <c r="NF25" s="45">
        <v>2</v>
      </c>
      <c r="NG25" s="45">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row>
    <row r="26" spans="1:459">
      <c r="A26" s="17"/>
      <c r="B26" s="16">
        <v>22</v>
      </c>
      <c r="C26" s="50" t="s">
        <v>34</v>
      </c>
      <c r="D26" s="49" t="s">
        <v>2</v>
      </c>
      <c r="E26" s="49" t="s">
        <v>47</v>
      </c>
      <c r="F26" t="s">
        <v>3</v>
      </c>
      <c r="G26" t="s">
        <v>4</v>
      </c>
      <c r="H26" t="s">
        <v>5</v>
      </c>
      <c r="I26" t="s">
        <v>6</v>
      </c>
      <c r="J26" t="s">
        <v>7</v>
      </c>
      <c r="K26" t="s">
        <v>2</v>
      </c>
      <c r="L26" s="51" t="s">
        <v>47</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47</v>
      </c>
      <c r="BC26" s="18" t="s">
        <v>3</v>
      </c>
      <c r="BD26" s="18" t="s">
        <v>4</v>
      </c>
      <c r="BE26" s="18" t="s">
        <v>5</v>
      </c>
      <c r="BF26" s="18" t="s">
        <v>6</v>
      </c>
      <c r="BG26" s="18" t="s">
        <v>7</v>
      </c>
      <c r="BH26" s="18" t="s">
        <v>2</v>
      </c>
      <c r="BI26" s="18" t="s">
        <v>0</v>
      </c>
      <c r="BJ26" s="18" t="s">
        <v>59</v>
      </c>
      <c r="BK26" t="s">
        <v>4</v>
      </c>
      <c r="BL26" t="s">
        <v>5</v>
      </c>
      <c r="BM26" t="s">
        <v>6</v>
      </c>
      <c r="BN26" t="s">
        <v>7</v>
      </c>
      <c r="BO26" t="s">
        <v>2</v>
      </c>
      <c r="BP26" t="s">
        <v>0</v>
      </c>
      <c r="BQ26" t="s">
        <v>3</v>
      </c>
      <c r="BR26" t="s">
        <v>4</v>
      </c>
      <c r="BS26" t="s">
        <v>5</v>
      </c>
      <c r="BT26" t="s">
        <v>6</v>
      </c>
      <c r="BU26" s="15" t="s">
        <v>34</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54</v>
      </c>
      <c r="CN26" t="s">
        <v>53</v>
      </c>
      <c r="CO26" t="s">
        <v>55</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47</v>
      </c>
      <c r="DS26" s="18" t="s">
        <v>3</v>
      </c>
      <c r="DT26" t="s">
        <v>60</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47</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34</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47</v>
      </c>
      <c r="HF26" t="s">
        <v>3</v>
      </c>
      <c r="HG26" t="s">
        <v>54</v>
      </c>
      <c r="HH26" s="18" t="s">
        <v>5</v>
      </c>
      <c r="HI26" s="18" t="s">
        <v>6</v>
      </c>
      <c r="HJ26" s="18" t="s">
        <v>7</v>
      </c>
      <c r="HK26" s="18" t="s">
        <v>2</v>
      </c>
      <c r="HL26" s="18" t="s">
        <v>0</v>
      </c>
      <c r="HM26" s="18" t="s">
        <v>3</v>
      </c>
      <c r="HN26" s="18" t="s">
        <v>4</v>
      </c>
      <c r="HO26" s="18" t="s">
        <v>5</v>
      </c>
      <c r="HP26" s="18" t="s">
        <v>6</v>
      </c>
      <c r="HQ26" s="18" t="s">
        <v>7</v>
      </c>
      <c r="HR26" s="21" t="s">
        <v>33</v>
      </c>
      <c r="HS26" s="21" t="s">
        <v>47</v>
      </c>
      <c r="HT26" s="45" t="s">
        <v>48</v>
      </c>
      <c r="HU26" s="45" t="s">
        <v>49</v>
      </c>
      <c r="HV26" s="45" t="s">
        <v>50</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47</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47</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34</v>
      </c>
      <c r="LS26" t="s">
        <v>2</v>
      </c>
      <c r="LT26" t="s">
        <v>0</v>
      </c>
      <c r="LU26" t="s">
        <v>3</v>
      </c>
      <c r="LV26" t="s">
        <v>4</v>
      </c>
      <c r="LW26" t="s">
        <v>5</v>
      </c>
      <c r="LX26" s="1" t="s">
        <v>55</v>
      </c>
      <c r="LY26" s="1" t="s">
        <v>56</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45" t="s">
        <v>2</v>
      </c>
      <c r="NC26" s="45" t="s">
        <v>47</v>
      </c>
      <c r="ND26" s="46" t="s">
        <v>48</v>
      </c>
      <c r="NE26" s="45" t="s">
        <v>49</v>
      </c>
      <c r="NF26" s="45" t="s">
        <v>50</v>
      </c>
      <c r="NG26" s="45" t="s">
        <v>51</v>
      </c>
      <c r="NH26" s="18" t="s">
        <v>7</v>
      </c>
      <c r="NI26" s="18" t="s">
        <v>2</v>
      </c>
      <c r="NJ26" s="18" t="s">
        <v>0</v>
      </c>
      <c r="NK26" s="18" t="s">
        <v>3</v>
      </c>
      <c r="NL26" s="18" t="s">
        <v>4</v>
      </c>
      <c r="NM26" s="18" t="s">
        <v>5</v>
      </c>
      <c r="NN26" s="18" t="s">
        <v>6</v>
      </c>
      <c r="NO26" s="18" t="s">
        <v>7</v>
      </c>
      <c r="NP26" s="18" t="s">
        <v>2</v>
      </c>
      <c r="NQ26" s="35" t="s">
        <v>47</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34</v>
      </c>
      <c r="OK26" t="s">
        <v>2</v>
      </c>
      <c r="OL26" t="s">
        <v>0</v>
      </c>
      <c r="OM26" t="s">
        <v>3</v>
      </c>
      <c r="ON26" t="s">
        <v>4</v>
      </c>
      <c r="OO26" t="s">
        <v>5</v>
      </c>
      <c r="OP26" t="s">
        <v>6</v>
      </c>
      <c r="OQ26" t="s">
        <v>7</v>
      </c>
      <c r="OR26" t="s">
        <v>2</v>
      </c>
      <c r="OS26" s="15" t="s">
        <v>47</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34</v>
      </c>
      <c r="PN26" s="18" t="s">
        <v>2</v>
      </c>
      <c r="PO26" s="18" t="s">
        <v>0</v>
      </c>
      <c r="PP26" s="18" t="s">
        <v>3</v>
      </c>
      <c r="PQ26" s="18" t="s">
        <v>4</v>
      </c>
      <c r="PR26" s="18" t="s">
        <v>5</v>
      </c>
      <c r="PS26" s="18" t="s">
        <v>6</v>
      </c>
      <c r="PT26" s="18" t="s">
        <v>7</v>
      </c>
      <c r="PU26" s="18" t="s">
        <v>2</v>
      </c>
      <c r="PV26" s="21" t="s">
        <v>47</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56</v>
      </c>
      <c r="QP26" s="18" t="s">
        <v>57</v>
      </c>
      <c r="QQ26" s="18" t="s">
        <v>58</v>
      </c>
    </row>
    <row r="27" spans="1:459">
      <c r="A27" s="17">
        <v>2029</v>
      </c>
      <c r="B27" s="16">
        <v>23</v>
      </c>
    </row>
    <row r="28" spans="1:459">
      <c r="A28" s="17"/>
      <c r="B28" s="16">
        <v>24</v>
      </c>
    </row>
    <row r="29" spans="1:459">
      <c r="A29" s="17">
        <v>2030</v>
      </c>
      <c r="B29" s="16">
        <v>25</v>
      </c>
    </row>
    <row r="30" spans="1:459">
      <c r="A30" s="17"/>
      <c r="B30" s="16">
        <v>26</v>
      </c>
    </row>
    <row r="31" spans="1:459">
      <c r="A31" s="17">
        <v>2031</v>
      </c>
      <c r="B31" s="16">
        <v>27</v>
      </c>
    </row>
    <row r="32" spans="1:459">
      <c r="A32" s="17"/>
      <c r="B32" s="16">
        <v>28</v>
      </c>
    </row>
    <row r="33" spans="1:2">
      <c r="A33" s="17">
        <v>2032</v>
      </c>
      <c r="B33" s="16">
        <v>29</v>
      </c>
    </row>
    <row r="34" spans="1:2">
      <c r="A34" s="17"/>
      <c r="B34" s="16">
        <v>30</v>
      </c>
    </row>
    <row r="35" spans="1:2">
      <c r="A35" s="17">
        <v>2033</v>
      </c>
      <c r="B35" s="16">
        <v>31</v>
      </c>
    </row>
    <row r="36" spans="1:2">
      <c r="A36" s="17"/>
      <c r="B36" s="16">
        <v>32</v>
      </c>
    </row>
    <row r="37" spans="1:2">
      <c r="A37" s="17">
        <v>2034</v>
      </c>
      <c r="B37" s="16">
        <v>33</v>
      </c>
    </row>
    <row r="38" spans="1:2">
      <c r="B38" s="16">
        <v>34</v>
      </c>
    </row>
    <row r="39" spans="1:2">
      <c r="A39">
        <v>2035</v>
      </c>
      <c r="B39" s="16">
        <v>35</v>
      </c>
    </row>
    <row r="40" spans="1:2">
      <c r="B40" s="16">
        <v>36</v>
      </c>
    </row>
    <row r="41" spans="1:2">
      <c r="A41">
        <v>2036</v>
      </c>
      <c r="B41" s="16">
        <v>37</v>
      </c>
    </row>
    <row r="42" spans="1:2">
      <c r="B42" s="16">
        <v>38</v>
      </c>
    </row>
    <row r="43" spans="1:2">
      <c r="A43">
        <v>2037</v>
      </c>
      <c r="B43" s="16">
        <v>39</v>
      </c>
    </row>
    <row r="44" spans="1:2">
      <c r="B44" s="16">
        <v>40</v>
      </c>
    </row>
  </sheetData>
  <phoneticPr fontId="2"/>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EA45-1E54-46F9-A6CE-3C081E17170E}">
  <sheetPr>
    <pageSetUpPr fitToPage="1"/>
  </sheetPr>
  <dimension ref="A1:AR194"/>
  <sheetViews>
    <sheetView showGridLines="0" showZeros="0" view="pageBreakPreview" zoomScale="70" zoomScaleNormal="70" zoomScaleSheetLayoutView="70" workbookViewId="0">
      <pane xSplit="7" ySplit="5" topLeftCell="H6" activePane="bottomRight" state="frozen"/>
      <selection activeCell="H17" sqref="H17"/>
      <selection pane="topRight" activeCell="H17" sqref="H17"/>
      <selection pane="bottomLeft" activeCell="H17" sqref="H17"/>
      <selection pane="bottomRight" activeCell="U70" sqref="U70"/>
    </sheetView>
  </sheetViews>
  <sheetFormatPr defaultColWidth="3.625" defaultRowHeight="13.5"/>
  <cols>
    <col min="1" max="1" width="1.375" style="225" customWidth="1"/>
    <col min="2" max="3" width="3.625" style="225"/>
    <col min="4" max="4" width="15.125" style="225" customWidth="1"/>
    <col min="5" max="6" width="3.625" style="225"/>
    <col min="7" max="7" width="9.125" style="225" customWidth="1"/>
    <col min="8" max="38" width="5.625" style="225" customWidth="1"/>
    <col min="39" max="39" width="9.875" style="225" customWidth="1"/>
    <col min="40" max="122" width="5.625" style="225" customWidth="1"/>
    <col min="123" max="16384" width="3.625" style="225"/>
  </cols>
  <sheetData>
    <row r="1" spans="2:44" ht="18.75">
      <c r="B1" s="82"/>
      <c r="D1" s="82" t="s">
        <v>118</v>
      </c>
    </row>
    <row r="2" spans="2:44">
      <c r="P2" s="27" t="s">
        <v>42</v>
      </c>
      <c r="Y2" s="27" t="s">
        <v>41</v>
      </c>
      <c r="AN2" s="219"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226" t="s">
        <v>8</v>
      </c>
      <c r="U3" s="247">
        <f>初期入力!D9</f>
        <v>46417</v>
      </c>
      <c r="V3" s="247"/>
      <c r="W3" s="247"/>
      <c r="Z3" s="248" t="s">
        <v>92</v>
      </c>
      <c r="AA3" s="248"/>
      <c r="AB3" s="239">
        <f>初期入力!D7</f>
        <v>46330</v>
      </c>
      <c r="AC3" s="239"/>
      <c r="AD3" s="239"/>
      <c r="AE3" s="226" t="s">
        <v>8</v>
      </c>
      <c r="AF3" s="238" t="s">
        <v>93</v>
      </c>
      <c r="AG3" s="238"/>
      <c r="AH3" s="238"/>
      <c r="AI3" s="239">
        <f>+初期入力!D8</f>
        <v>46402</v>
      </c>
      <c r="AJ3" s="239"/>
      <c r="AK3" s="239"/>
      <c r="AN3" s="25" t="s">
        <v>69</v>
      </c>
    </row>
    <row r="4" spans="2:44" ht="11.25" customHeight="1">
      <c r="AM4" s="225" t="s">
        <v>138</v>
      </c>
      <c r="AN4" s="25" t="s">
        <v>32</v>
      </c>
    </row>
    <row r="5" spans="2:44" ht="12.75" customHeight="1" thickBot="1">
      <c r="B5" s="222"/>
      <c r="C5" s="223"/>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217" t="s">
        <v>139</v>
      </c>
      <c r="AN5" s="217"/>
      <c r="AO5" s="218" t="s">
        <v>44</v>
      </c>
      <c r="AP5" s="218" t="s">
        <v>43</v>
      </c>
      <c r="AQ5" s="225" t="s">
        <v>61</v>
      </c>
      <c r="AR5" s="22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f>D183</f>
        <v>0</v>
      </c>
      <c r="E7" s="233">
        <f>E183</f>
        <v>0</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217"/>
      <c r="AO7" s="225">
        <f>SUM(COUNTIF(H7:AL7,{"休"}))</f>
        <v>0</v>
      </c>
      <c r="AQ7" s="225">
        <f>SUM(COUNTIF(H7:AL7,{"■"}))</f>
        <v>0</v>
      </c>
    </row>
    <row r="8" spans="2:44" ht="12.75" customHeight="1">
      <c r="B8" s="236"/>
      <c r="C8" s="237"/>
      <c r="D8" s="3">
        <f>D184</f>
        <v>0</v>
      </c>
      <c r="E8" s="233">
        <f t="shared" ref="E8:E18" si="0">E184</f>
        <v>0</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217"/>
      <c r="AO8" s="225">
        <f>SUM(COUNTIF(H8:AL8,{"休"}))</f>
        <v>0</v>
      </c>
      <c r="AQ8" s="225">
        <f>SUM(COUNTIF(H8:AL8,{"■"}))</f>
        <v>0</v>
      </c>
    </row>
    <row r="9" spans="2:44" ht="12.75" customHeight="1">
      <c r="B9" s="220"/>
      <c r="C9" s="221"/>
      <c r="D9" s="3">
        <f t="shared" ref="D9:D18" si="2">D185</f>
        <v>0</v>
      </c>
      <c r="E9" s="233">
        <f t="shared" si="0"/>
        <v>0</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s="225">
        <f>SUM(COUNTIF(H9:AL9,{"休"}))</f>
        <v>0</v>
      </c>
      <c r="AQ9" s="225">
        <f>SUM(COUNTIF(H9:AL9,{"■"}))</f>
        <v>0</v>
      </c>
    </row>
    <row r="10" spans="2:44" ht="12.75" customHeight="1">
      <c r="B10" s="236"/>
      <c r="C10" s="237"/>
      <c r="D10" s="3">
        <f t="shared" si="2"/>
        <v>0</v>
      </c>
      <c r="E10" s="233">
        <f t="shared" si="0"/>
        <v>0</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217"/>
      <c r="AO10" s="225">
        <f>SUM(COUNTIF(H10:AL10,{"休"}))</f>
        <v>0</v>
      </c>
      <c r="AQ10" s="225">
        <f>SUM(COUNTIF(H10:AL10,{"■"}))</f>
        <v>0</v>
      </c>
    </row>
    <row r="11" spans="2:44" ht="12.75" customHeight="1">
      <c r="B11" s="236"/>
      <c r="C11" s="237"/>
      <c r="D11" s="3">
        <f t="shared" si="2"/>
        <v>0</v>
      </c>
      <c r="E11" s="233">
        <f t="shared" si="0"/>
        <v>0</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217"/>
      <c r="AO11" s="225">
        <f>SUM(COUNTIF(H11:AL11,{"休"}))</f>
        <v>0</v>
      </c>
      <c r="AQ11" s="225">
        <f>SUM(COUNTIF(H11:AL11,{"■"}))</f>
        <v>0</v>
      </c>
    </row>
    <row r="12" spans="2:44" ht="12.75" customHeight="1">
      <c r="B12" s="220"/>
      <c r="C12" s="221"/>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s="225">
        <f>SUM(COUNTIF(H12:AL12,{"休"}))</f>
        <v>0</v>
      </c>
      <c r="AQ12" s="225">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217"/>
      <c r="AO13" s="225">
        <f>SUM(COUNTIF(H13:AL13,{"休"}))</f>
        <v>0</v>
      </c>
      <c r="AQ13" s="225">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217"/>
      <c r="AO14" s="225">
        <f>SUM(COUNTIF(H14:AL14,{"休"}))</f>
        <v>0</v>
      </c>
      <c r="AQ14" s="225">
        <f>SUM(COUNTIF(H14:AL14,{"■"}))</f>
        <v>0</v>
      </c>
    </row>
    <row r="15" spans="2:44" ht="12.75" customHeight="1">
      <c r="B15" s="220"/>
      <c r="C15" s="221"/>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s="225">
        <f>SUM(COUNTIF(H15:AL15,{"休"}))</f>
        <v>0</v>
      </c>
      <c r="AQ15" s="22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217"/>
      <c r="AO16" s="225">
        <f>SUM(COUNTIF(H16:AL16,{"休"}))</f>
        <v>0</v>
      </c>
      <c r="AQ16" s="225">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217"/>
      <c r="AO17" s="225">
        <f>SUM(COUNTIF(H17:AL17,{"休"}))</f>
        <v>0</v>
      </c>
      <c r="AQ17" s="225">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s="225">
        <f>SUM(COUNTIF(H18:AL18,{"休"}))</f>
        <v>0</v>
      </c>
      <c r="AQ18" s="225">
        <f>SUM(COUNTIF(H18:AL18,{"■"}))</f>
        <v>0</v>
      </c>
    </row>
    <row r="19" spans="2:43" ht="12.75" customHeight="1" thickBot="1">
      <c r="B19" s="220"/>
      <c r="C19" s="221"/>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f>D7</f>
        <v>0</v>
      </c>
      <c r="E20" s="233">
        <f>E7</f>
        <v>0</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217"/>
      <c r="AO20" s="225">
        <f>SUM(COUNTIF(H20:AL20,{"休"}))</f>
        <v>0</v>
      </c>
      <c r="AQ20" s="225">
        <f>SUM(COUNTIF(H20:AL20,{"■"}))</f>
        <v>0</v>
      </c>
    </row>
    <row r="21" spans="2:43" ht="12.75" customHeight="1">
      <c r="B21" s="236"/>
      <c r="C21" s="237"/>
      <c r="D21" s="3">
        <f t="shared" ref="D21:E31" si="3">D8</f>
        <v>0</v>
      </c>
      <c r="E21" s="233">
        <f t="shared" si="3"/>
        <v>0</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217"/>
      <c r="AO21" s="225">
        <f>SUM(COUNTIF(H21:AL21,{"休"}))</f>
        <v>0</v>
      </c>
      <c r="AQ21" s="225">
        <f>SUM(COUNTIF(H21:AL21,{"■"}))</f>
        <v>0</v>
      </c>
    </row>
    <row r="22" spans="2:43" ht="12.75" customHeight="1">
      <c r="B22" s="220"/>
      <c r="C22" s="224"/>
      <c r="D22" s="3">
        <f t="shared" si="3"/>
        <v>0</v>
      </c>
      <c r="E22" s="233">
        <f t="shared" si="3"/>
        <v>0</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s="225">
        <f>SUM(COUNTIF(H22:AL22,{"休"}))</f>
        <v>0</v>
      </c>
      <c r="AQ22" s="225">
        <f>SUM(COUNTIF(H22:AL22,{"■"}))</f>
        <v>0</v>
      </c>
    </row>
    <row r="23" spans="2:43" ht="12.75" customHeight="1">
      <c r="B23" s="236"/>
      <c r="C23" s="237"/>
      <c r="D23" s="3">
        <f t="shared" si="3"/>
        <v>0</v>
      </c>
      <c r="E23" s="233">
        <f t="shared" si="3"/>
        <v>0</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217"/>
      <c r="AO23" s="225">
        <f>SUM(COUNTIF(H23:AL23,{"休"}))</f>
        <v>0</v>
      </c>
      <c r="AQ23" s="225">
        <f>SUM(COUNTIF(H23:AL23,{"■"}))</f>
        <v>0</v>
      </c>
    </row>
    <row r="24" spans="2:43" ht="12.75" customHeight="1">
      <c r="B24" s="236"/>
      <c r="C24" s="237"/>
      <c r="D24" s="3">
        <f t="shared" si="3"/>
        <v>0</v>
      </c>
      <c r="E24" s="233">
        <f t="shared" si="3"/>
        <v>0</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217"/>
      <c r="AO24" s="225">
        <f>SUM(COUNTIF(H24:AL24,{"休"}))</f>
        <v>0</v>
      </c>
      <c r="AQ24" s="225">
        <f>SUM(COUNTIF(H24:AL24,{"■"}))</f>
        <v>0</v>
      </c>
    </row>
    <row r="25" spans="2:43" ht="12.75" customHeight="1">
      <c r="B25" s="220"/>
      <c r="C25" s="224"/>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s="225">
        <f>SUM(COUNTIF(H25:AL25,{"休"}))</f>
        <v>0</v>
      </c>
      <c r="AQ25" s="2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217"/>
      <c r="AO26" s="225">
        <f>SUM(COUNTIF(H26:AL26,{"休"}))</f>
        <v>0</v>
      </c>
      <c r="AQ26" s="225">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217"/>
      <c r="AO27" s="225">
        <f>SUM(COUNTIF(H27:AL27,{"休"}))</f>
        <v>0</v>
      </c>
      <c r="AQ27" s="225">
        <f>SUM(COUNTIF(H27:AL27,{"■"}))</f>
        <v>0</v>
      </c>
    </row>
    <row r="28" spans="2:43" ht="12.75" customHeight="1">
      <c r="B28" s="220"/>
      <c r="C28" s="224"/>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s="225">
        <f>SUM(COUNTIF(H28:AL28,{"休"}))</f>
        <v>0</v>
      </c>
      <c r="AQ28" s="225">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217"/>
      <c r="AO29" s="225">
        <f>SUM(COUNTIF(H29:AL29,{"休"}))</f>
        <v>0</v>
      </c>
      <c r="AQ29" s="225">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217"/>
      <c r="AO30" s="225">
        <f>SUM(COUNTIF(H30:AL30,{"休"}))</f>
        <v>0</v>
      </c>
      <c r="AQ30" s="225">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s="225">
        <f>SUM(COUNTIF(H31:AL31,{"休"}))</f>
        <v>0</v>
      </c>
      <c r="AQ31" s="225">
        <f>SUM(COUNTIF(H31:AL31,{"■"}))</f>
        <v>0</v>
      </c>
    </row>
    <row r="32" spans="2:43" ht="12.75" customHeight="1" thickBot="1">
      <c r="B32" s="220"/>
      <c r="C32" s="221"/>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f>D20</f>
        <v>0</v>
      </c>
      <c r="E33" s="233">
        <f>E20</f>
        <v>0</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217"/>
      <c r="AO33" s="225">
        <f>SUM(COUNTIF(H33:AL33,{"休"}))</f>
        <v>0</v>
      </c>
      <c r="AQ33" s="225">
        <f>SUM(COUNTIF(H33:AL33,{"■"}))</f>
        <v>0</v>
      </c>
    </row>
    <row r="34" spans="2:43" ht="12.75" customHeight="1">
      <c r="B34" s="236"/>
      <c r="C34" s="237"/>
      <c r="D34" s="3">
        <f t="shared" ref="D34:E44" si="5">D21</f>
        <v>0</v>
      </c>
      <c r="E34" s="233">
        <f t="shared" si="5"/>
        <v>0</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217"/>
      <c r="AO34" s="225">
        <f>SUM(COUNTIF(H34:AL34,{"休"}))</f>
        <v>0</v>
      </c>
      <c r="AQ34" s="225">
        <f>SUM(COUNTIF(H34:AL34,{"■"}))</f>
        <v>0</v>
      </c>
    </row>
    <row r="35" spans="2:43" ht="12.75" customHeight="1">
      <c r="B35" s="220"/>
      <c r="C35" s="224"/>
      <c r="D35" s="3">
        <f t="shared" si="5"/>
        <v>0</v>
      </c>
      <c r="E35" s="233">
        <f t="shared" si="5"/>
        <v>0</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s="225">
        <f>SUM(COUNTIF(H35:AL35,{"休"}))</f>
        <v>0</v>
      </c>
      <c r="AQ35" s="225">
        <f>SUM(COUNTIF(H35:AL35,{"■"}))</f>
        <v>0</v>
      </c>
    </row>
    <row r="36" spans="2:43" ht="12.75" customHeight="1">
      <c r="B36" s="236"/>
      <c r="C36" s="237"/>
      <c r="D36" s="3">
        <f t="shared" si="5"/>
        <v>0</v>
      </c>
      <c r="E36" s="233">
        <f t="shared" si="5"/>
        <v>0</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217"/>
      <c r="AO36" s="225">
        <f>SUM(COUNTIF(H36:AL36,{"休"}))</f>
        <v>0</v>
      </c>
      <c r="AQ36" s="225">
        <f>SUM(COUNTIF(H36:AL36,{"■"}))</f>
        <v>0</v>
      </c>
    </row>
    <row r="37" spans="2:43" ht="12.75" customHeight="1">
      <c r="B37" s="236"/>
      <c r="C37" s="237"/>
      <c r="D37" s="3">
        <f t="shared" si="5"/>
        <v>0</v>
      </c>
      <c r="E37" s="233">
        <f t="shared" si="5"/>
        <v>0</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217"/>
      <c r="AO37" s="225">
        <f>SUM(COUNTIF(H37:AL37,{"休"}))</f>
        <v>0</v>
      </c>
      <c r="AQ37" s="225">
        <f>SUM(COUNTIF(H37:AL37,{"■"}))</f>
        <v>0</v>
      </c>
    </row>
    <row r="38" spans="2:43" ht="12.75" customHeight="1">
      <c r="B38" s="220"/>
      <c r="C38" s="224"/>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s="225">
        <f>SUM(COUNTIF(H38:AL38,{"休"}))</f>
        <v>0</v>
      </c>
      <c r="AQ38" s="225">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217"/>
      <c r="AO39" s="225">
        <f>SUM(COUNTIF(H39:AL39,{"休"}))</f>
        <v>0</v>
      </c>
      <c r="AQ39" s="225">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217"/>
      <c r="AO40" s="225">
        <f>SUM(COUNTIF(H40:AL40,{"休"}))</f>
        <v>0</v>
      </c>
      <c r="AQ40" s="225">
        <f>SUM(COUNTIF(H40:AL40,{"■"}))</f>
        <v>0</v>
      </c>
    </row>
    <row r="41" spans="2:43" ht="12.75" customHeight="1">
      <c r="B41" s="220"/>
      <c r="C41" s="224"/>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s="225">
        <f>SUM(COUNTIF(H41:AL41,{"休"}))</f>
        <v>0</v>
      </c>
      <c r="AQ41" s="225">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217"/>
      <c r="AO42" s="225">
        <f>SUM(COUNTIF(H42:AL42,{"休"}))</f>
        <v>0</v>
      </c>
      <c r="AQ42" s="225">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217"/>
      <c r="AO43" s="225">
        <f>SUM(COUNTIF(H43:AL43,{"休"}))</f>
        <v>0</v>
      </c>
      <c r="AQ43" s="225">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s="225">
        <f>SUM(COUNTIF(H44:AL44,{"休"}))</f>
        <v>0</v>
      </c>
      <c r="AQ44" s="225">
        <f>SUM(COUNTIF(H44:AL44,{"■"}))</f>
        <v>0</v>
      </c>
    </row>
    <row r="45" spans="2:43" ht="12.75" customHeight="1" thickBot="1">
      <c r="B45" s="220"/>
      <c r="C45" s="221"/>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f>D33</f>
        <v>0</v>
      </c>
      <c r="E46" s="233">
        <f>E33</f>
        <v>0</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217"/>
      <c r="AO46" s="225">
        <f>SUM(COUNTIF(H46:AL46,{"休"}))</f>
        <v>0</v>
      </c>
      <c r="AQ46" s="225">
        <f>SUM(COUNTIF(H46:AL46,{"■"}))</f>
        <v>0</v>
      </c>
    </row>
    <row r="47" spans="2:43" ht="12.75" customHeight="1">
      <c r="B47" s="236"/>
      <c r="C47" s="237"/>
      <c r="D47" s="3">
        <f t="shared" ref="D47:E57" si="8">D34</f>
        <v>0</v>
      </c>
      <c r="E47" s="233">
        <f t="shared" si="8"/>
        <v>0</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217"/>
      <c r="AO47" s="225">
        <f>SUM(COUNTIF(H47:AL47,{"休"}))</f>
        <v>0</v>
      </c>
      <c r="AQ47" s="225">
        <f>SUM(COUNTIF(H47:AL47,{"■"}))</f>
        <v>0</v>
      </c>
    </row>
    <row r="48" spans="2:43" ht="12.75" customHeight="1">
      <c r="B48" s="220"/>
      <c r="C48" s="224"/>
      <c r="D48" s="3">
        <f t="shared" si="8"/>
        <v>0</v>
      </c>
      <c r="E48" s="233">
        <f t="shared" si="8"/>
        <v>0</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s="225">
        <f>SUM(COUNTIF(H48:AL48,{"休"}))</f>
        <v>0</v>
      </c>
      <c r="AQ48" s="225">
        <f>SUM(COUNTIF(H48:AL48,{"■"}))</f>
        <v>0</v>
      </c>
    </row>
    <row r="49" spans="2:43" ht="12.75" customHeight="1">
      <c r="B49" s="236"/>
      <c r="C49" s="237"/>
      <c r="D49" s="3">
        <f t="shared" si="8"/>
        <v>0</v>
      </c>
      <c r="E49" s="233">
        <f t="shared" si="8"/>
        <v>0</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217"/>
      <c r="AO49" s="225">
        <f>SUM(COUNTIF(H49:AL49,{"休"}))</f>
        <v>0</v>
      </c>
      <c r="AQ49" s="225">
        <f>SUM(COUNTIF(H49:AL49,{"■"}))</f>
        <v>0</v>
      </c>
    </row>
    <row r="50" spans="2:43" ht="12.75" customHeight="1">
      <c r="B50" s="236"/>
      <c r="C50" s="237"/>
      <c r="D50" s="3">
        <f t="shared" si="8"/>
        <v>0</v>
      </c>
      <c r="E50" s="233">
        <f t="shared" si="8"/>
        <v>0</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217"/>
      <c r="AO50" s="225">
        <f>SUM(COUNTIF(H50:AL50,{"休"}))</f>
        <v>0</v>
      </c>
      <c r="AQ50" s="225">
        <f>SUM(COUNTIF(H50:AL50,{"■"}))</f>
        <v>0</v>
      </c>
    </row>
    <row r="51" spans="2:43" ht="12.75" customHeight="1">
      <c r="B51" s="220"/>
      <c r="C51" s="224"/>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s="225">
        <f>SUM(COUNTIF(H51:AL51,{"休"}))</f>
        <v>0</v>
      </c>
      <c r="AQ51" s="225">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217"/>
      <c r="AO52" s="225">
        <f>SUM(COUNTIF(H52:AL52,{"休"}))</f>
        <v>0</v>
      </c>
      <c r="AQ52" s="225">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217"/>
      <c r="AO53" s="225">
        <f>SUM(COUNTIF(H53:AL53,{"休"}))</f>
        <v>0</v>
      </c>
      <c r="AQ53" s="225">
        <f>SUM(COUNTIF(H53:AL53,{"■"}))</f>
        <v>0</v>
      </c>
    </row>
    <row r="54" spans="2:43" ht="12.75" customHeight="1">
      <c r="B54" s="220"/>
      <c r="C54" s="224"/>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s="225">
        <f>SUM(COUNTIF(H54:AL54,{"休"}))</f>
        <v>0</v>
      </c>
      <c r="AQ54" s="225">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217"/>
      <c r="AO55" s="225">
        <f>SUM(COUNTIF(H55:AL55,{"休"}))</f>
        <v>0</v>
      </c>
      <c r="AQ55" s="22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217"/>
      <c r="AO56" s="225">
        <f>SUM(COUNTIF(H56:AL56,{"休"}))</f>
        <v>0</v>
      </c>
      <c r="AQ56" s="225">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s="225">
        <f>SUM(COUNTIF(H57:AL57,{"休"}))</f>
        <v>0</v>
      </c>
      <c r="AQ57" s="225">
        <f>SUM(COUNTIF(H57:AL57,{"■"}))</f>
        <v>0</v>
      </c>
    </row>
    <row r="58" spans="2:43" ht="12.75" customHeight="1" thickBot="1">
      <c r="B58" s="220"/>
      <c r="C58" s="221"/>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f>D46</f>
        <v>0</v>
      </c>
      <c r="E59" s="233">
        <f>E46</f>
        <v>0</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217"/>
      <c r="AO59" s="225">
        <f>SUM(COUNTIF(H59:AL59,{"休"}))</f>
        <v>0</v>
      </c>
      <c r="AQ59" s="225">
        <f>SUM(COUNTIF(H59:AL59,{"■"}))</f>
        <v>0</v>
      </c>
    </row>
    <row r="60" spans="2:43" ht="12.75" customHeight="1">
      <c r="B60" s="236"/>
      <c r="C60" s="237"/>
      <c r="D60" s="3">
        <f t="shared" ref="D60:E70" si="11">D47</f>
        <v>0</v>
      </c>
      <c r="E60" s="233">
        <f t="shared" si="11"/>
        <v>0</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217"/>
      <c r="AO60" s="225">
        <f>SUM(COUNTIF(H60:AL60,{"休"}))</f>
        <v>0</v>
      </c>
      <c r="AQ60" s="225">
        <f>SUM(COUNTIF(H60:AL60,{"■"}))</f>
        <v>0</v>
      </c>
    </row>
    <row r="61" spans="2:43" ht="12.75" customHeight="1">
      <c r="B61" s="220"/>
      <c r="C61" s="224"/>
      <c r="D61" s="3">
        <f t="shared" si="11"/>
        <v>0</v>
      </c>
      <c r="E61" s="233">
        <f t="shared" si="11"/>
        <v>0</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s="225">
        <f>SUM(COUNTIF(H61:AL61,{"休"}))</f>
        <v>0</v>
      </c>
      <c r="AQ61" s="225">
        <f>SUM(COUNTIF(H61:AL61,{"■"}))</f>
        <v>0</v>
      </c>
    </row>
    <row r="62" spans="2:43" ht="12.75" customHeight="1">
      <c r="B62" s="236"/>
      <c r="C62" s="237"/>
      <c r="D62" s="3">
        <f t="shared" si="11"/>
        <v>0</v>
      </c>
      <c r="E62" s="233">
        <f t="shared" si="11"/>
        <v>0</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217"/>
      <c r="AO62" s="225">
        <f>SUM(COUNTIF(H62:AL62,{"休"}))</f>
        <v>0</v>
      </c>
      <c r="AQ62" s="225">
        <f>SUM(COUNTIF(H62:AL62,{"■"}))</f>
        <v>0</v>
      </c>
    </row>
    <row r="63" spans="2:43" ht="12.75" customHeight="1">
      <c r="B63" s="236"/>
      <c r="C63" s="237"/>
      <c r="D63" s="3">
        <f t="shared" si="11"/>
        <v>0</v>
      </c>
      <c r="E63" s="233">
        <f t="shared" si="11"/>
        <v>0</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217"/>
      <c r="AO63" s="225">
        <f>SUM(COUNTIF(H63:AL63,{"休"}))</f>
        <v>0</v>
      </c>
      <c r="AQ63" s="225">
        <f>SUM(COUNTIF(H63:AL63,{"■"}))</f>
        <v>0</v>
      </c>
    </row>
    <row r="64" spans="2:43" ht="12.75" customHeight="1">
      <c r="B64" s="220"/>
      <c r="C64" s="224"/>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s="225">
        <f>SUM(COUNTIF(H64:AL64,{"休"}))</f>
        <v>0</v>
      </c>
      <c r="AQ64" s="225">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217"/>
      <c r="AO65" s="225">
        <f>SUM(COUNTIF(H65:AL65,{"休"}))</f>
        <v>0</v>
      </c>
      <c r="AQ65" s="22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217"/>
      <c r="AO66" s="225">
        <f>SUM(COUNTIF(H66:AL66,{"休"}))</f>
        <v>0</v>
      </c>
      <c r="AQ66" s="225">
        <f>SUM(COUNTIF(H66:AL66,{"■"}))</f>
        <v>0</v>
      </c>
    </row>
    <row r="67" spans="2:43" ht="12.75" customHeight="1">
      <c r="B67" s="220"/>
      <c r="C67" s="224"/>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s="225">
        <f>SUM(COUNTIF(H67:AL67,{"休"}))</f>
        <v>0</v>
      </c>
      <c r="AQ67" s="225">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217"/>
      <c r="AO68" s="225">
        <f>SUM(COUNTIF(H68:AL68,{"休"}))</f>
        <v>0</v>
      </c>
      <c r="AQ68" s="225">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217"/>
      <c r="AO69" s="225">
        <f>SUM(COUNTIF(H69:AL69,{"休"}))</f>
        <v>0</v>
      </c>
      <c r="AQ69" s="225">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s="225">
        <f>SUM(COUNTIF(H70:AL70,{"休"}))</f>
        <v>0</v>
      </c>
      <c r="AQ70" s="225">
        <f>SUM(COUNTIF(H70:AL70,{"■"}))</f>
        <v>0</v>
      </c>
    </row>
    <row r="71" spans="2:43" ht="12.75" customHeight="1" thickBot="1">
      <c r="B71" s="220"/>
      <c r="C71" s="221"/>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f>D59</f>
        <v>0</v>
      </c>
      <c r="E72" s="233">
        <f>E59</f>
        <v>0</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217"/>
      <c r="AO72" s="225">
        <f>SUM(COUNTIF(H72:AL72,{"休"}))</f>
        <v>0</v>
      </c>
      <c r="AP72" s="217"/>
      <c r="AQ72" s="225">
        <f>SUM(COUNTIF(H72:AL72,{"■"}))</f>
        <v>0</v>
      </c>
    </row>
    <row r="73" spans="2:43" ht="12.75" customHeight="1">
      <c r="B73" s="236"/>
      <c r="C73" s="237"/>
      <c r="D73" s="3">
        <f t="shared" ref="D73:E83" si="14">D60</f>
        <v>0</v>
      </c>
      <c r="E73" s="233">
        <f t="shared" si="14"/>
        <v>0</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217"/>
      <c r="AO73" s="225">
        <f>SUM(COUNTIF(H73:AL73,{"休"}))</f>
        <v>0</v>
      </c>
      <c r="AP73" s="217"/>
      <c r="AQ73" s="225">
        <f>SUM(COUNTIF(H73:AL73,{"■"}))</f>
        <v>0</v>
      </c>
    </row>
    <row r="74" spans="2:43" ht="12.75" customHeight="1">
      <c r="B74" s="220"/>
      <c r="C74" s="224"/>
      <c r="D74" s="3">
        <f t="shared" si="14"/>
        <v>0</v>
      </c>
      <c r="E74" s="233">
        <f t="shared" si="14"/>
        <v>0</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s="225">
        <f>SUM(COUNTIF(H74:AL74,{"休"}))</f>
        <v>0</v>
      </c>
      <c r="AQ74" s="225">
        <f>SUM(COUNTIF(H74:AL74,{"■"}))</f>
        <v>0</v>
      </c>
    </row>
    <row r="75" spans="2:43" ht="12.75" customHeight="1">
      <c r="B75" s="236"/>
      <c r="C75" s="237"/>
      <c r="D75" s="3">
        <f t="shared" si="14"/>
        <v>0</v>
      </c>
      <c r="E75" s="233">
        <f t="shared" si="14"/>
        <v>0</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217"/>
      <c r="AO75" s="225">
        <f>SUM(COUNTIF(H75:AL75,{"休"}))</f>
        <v>0</v>
      </c>
      <c r="AP75" s="217"/>
      <c r="AQ75" s="225">
        <f>SUM(COUNTIF(H75:AL75,{"■"}))</f>
        <v>0</v>
      </c>
    </row>
    <row r="76" spans="2:43" ht="12.75" customHeight="1">
      <c r="B76" s="236"/>
      <c r="C76" s="237"/>
      <c r="D76" s="3">
        <f t="shared" si="14"/>
        <v>0</v>
      </c>
      <c r="E76" s="233">
        <f t="shared" si="14"/>
        <v>0</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217"/>
      <c r="AO76" s="225">
        <f>SUM(COUNTIF(H76:AL76,{"休"}))</f>
        <v>0</v>
      </c>
      <c r="AP76" s="217"/>
      <c r="AQ76" s="225">
        <f>SUM(COUNTIF(H76:AL76,{"■"}))</f>
        <v>0</v>
      </c>
    </row>
    <row r="77" spans="2:43" ht="12.75" customHeight="1">
      <c r="B77" s="220"/>
      <c r="C77" s="224"/>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s="225">
        <f>SUM(COUNTIF(H77:AL77,{"休"}))</f>
        <v>0</v>
      </c>
      <c r="AQ77" s="225">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217"/>
      <c r="AO78" s="225">
        <f>SUM(COUNTIF(H78:AL78,{"休"}))</f>
        <v>0</v>
      </c>
      <c r="AP78" s="217"/>
      <c r="AQ78" s="225">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217"/>
      <c r="AO79" s="225">
        <f>SUM(COUNTIF(H79:AL79,{"休"}))</f>
        <v>0</v>
      </c>
      <c r="AP79" s="217"/>
      <c r="AQ79" s="225">
        <f>SUM(COUNTIF(H79:AL79,{"■"}))</f>
        <v>0</v>
      </c>
    </row>
    <row r="80" spans="2:43" ht="12.75" customHeight="1">
      <c r="B80" s="220"/>
      <c r="C80" s="224"/>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s="225">
        <f>SUM(COUNTIF(H80:AL80,{"休"}))</f>
        <v>0</v>
      </c>
      <c r="AQ80" s="225">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217"/>
      <c r="AO81" s="225">
        <f>SUM(COUNTIF(H81:AL81,{"休"}))</f>
        <v>0</v>
      </c>
      <c r="AP81" s="217"/>
      <c r="AQ81" s="225">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217"/>
      <c r="AO82" s="225">
        <f>SUM(COUNTIF(H82:AL82,{"休"}))</f>
        <v>0</v>
      </c>
      <c r="AP82" s="217"/>
      <c r="AQ82" s="225">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s="225">
        <f>SUM(COUNTIF(H83:AL83,{"休"}))</f>
        <v>0</v>
      </c>
      <c r="AQ83" s="225">
        <f>SUM(COUNTIF(H83:AL83,{"■"}))</f>
        <v>0</v>
      </c>
    </row>
    <row r="84" spans="2:43" ht="12.75" customHeight="1" thickBot="1">
      <c r="B84" s="220"/>
      <c r="C84" s="221"/>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f>D72</f>
        <v>0</v>
      </c>
      <c r="E85" s="233">
        <f>E72</f>
        <v>0</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217"/>
      <c r="AO85" s="225">
        <f>SUM(COUNTIF(H85:AL85,{"休"}))</f>
        <v>0</v>
      </c>
      <c r="AQ85" s="225">
        <f>SUM(COUNTIF(H85:AL85,{"■"}))</f>
        <v>0</v>
      </c>
    </row>
    <row r="86" spans="2:43" ht="12.75" customHeight="1">
      <c r="B86" s="236"/>
      <c r="C86" s="237"/>
      <c r="D86" s="3">
        <f t="shared" ref="D86:E96" si="17">D73</f>
        <v>0</v>
      </c>
      <c r="E86" s="233">
        <f t="shared" si="17"/>
        <v>0</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217"/>
      <c r="AO86" s="225">
        <f>SUM(COUNTIF(H86:AL86,{"休"}))</f>
        <v>0</v>
      </c>
      <c r="AQ86" s="225">
        <f>SUM(COUNTIF(H86:AL86,{"■"}))</f>
        <v>0</v>
      </c>
    </row>
    <row r="87" spans="2:43" ht="12.75" customHeight="1">
      <c r="B87" s="220"/>
      <c r="C87" s="224"/>
      <c r="D87" s="3">
        <f t="shared" si="17"/>
        <v>0</v>
      </c>
      <c r="E87" s="233">
        <f t="shared" si="17"/>
        <v>0</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s="225">
        <f>SUM(COUNTIF(H87:AL87,{"休"}))</f>
        <v>0</v>
      </c>
      <c r="AQ87" s="225">
        <f>SUM(COUNTIF(H87:AL87,{"■"}))</f>
        <v>0</v>
      </c>
    </row>
    <row r="88" spans="2:43" ht="12.75" customHeight="1">
      <c r="B88" s="236"/>
      <c r="C88" s="237"/>
      <c r="D88" s="3">
        <f t="shared" si="17"/>
        <v>0</v>
      </c>
      <c r="E88" s="233">
        <f t="shared" si="17"/>
        <v>0</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217"/>
      <c r="AO88" s="225">
        <f>SUM(COUNTIF(H88:AL88,{"休"}))</f>
        <v>0</v>
      </c>
      <c r="AQ88" s="225">
        <f>SUM(COUNTIF(H88:AL88,{"■"}))</f>
        <v>0</v>
      </c>
    </row>
    <row r="89" spans="2:43" ht="12.75" customHeight="1">
      <c r="B89" s="236"/>
      <c r="C89" s="237"/>
      <c r="D89" s="3">
        <f t="shared" si="17"/>
        <v>0</v>
      </c>
      <c r="E89" s="233">
        <f t="shared" si="17"/>
        <v>0</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217"/>
      <c r="AO89" s="225">
        <f>SUM(COUNTIF(H89:AL89,{"休"}))</f>
        <v>0</v>
      </c>
      <c r="AQ89" s="225">
        <f>SUM(COUNTIF(H89:AL89,{"■"}))</f>
        <v>0</v>
      </c>
    </row>
    <row r="90" spans="2:43" ht="12.75" customHeight="1">
      <c r="B90" s="220"/>
      <c r="C90" s="224"/>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s="225">
        <f>SUM(COUNTIF(H90:AL90,{"休"}))</f>
        <v>0</v>
      </c>
      <c r="AQ90" s="225">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217"/>
      <c r="AO91" s="225">
        <f>SUM(COUNTIF(H91:AL91,{"休"}))</f>
        <v>0</v>
      </c>
      <c r="AQ91" s="225">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217"/>
      <c r="AO92" s="225">
        <f>SUM(COUNTIF(H92:AL92,{"休"}))</f>
        <v>0</v>
      </c>
      <c r="AQ92" s="225">
        <f>SUM(COUNTIF(H92:AL92,{"■"}))</f>
        <v>0</v>
      </c>
    </row>
    <row r="93" spans="2:43" ht="12.75" customHeight="1">
      <c r="B93" s="220"/>
      <c r="C93" s="224"/>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s="225">
        <f>SUM(COUNTIF(H93:AL93,{"休"}))</f>
        <v>0</v>
      </c>
      <c r="AQ93" s="225">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217"/>
      <c r="AO94" s="225">
        <f>SUM(COUNTIF(H94:AL94,{"休"}))</f>
        <v>0</v>
      </c>
      <c r="AQ94" s="225">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217"/>
      <c r="AO95" s="225">
        <f>SUM(COUNTIF(H95:AL95,{"休"}))</f>
        <v>0</v>
      </c>
      <c r="AQ95" s="22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s="225">
        <f>SUM(COUNTIF(H96:AL96,{"休"}))</f>
        <v>0</v>
      </c>
      <c r="AQ96" s="225">
        <f>SUM(COUNTIF(H96:AL96,{"■"}))</f>
        <v>0</v>
      </c>
    </row>
    <row r="97" spans="2:44" ht="12.75" customHeight="1" thickBot="1">
      <c r="B97" s="220"/>
      <c r="C97" s="221"/>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f>D85</f>
        <v>0</v>
      </c>
      <c r="E98" s="233">
        <f>E85</f>
        <v>0</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217"/>
      <c r="AO98" s="225">
        <f>SUM(COUNTIF(H98:AL98,{"休"}))</f>
        <v>0</v>
      </c>
      <c r="AQ98" s="225">
        <f>SUM(COUNTIF(H98:AL98,{"■"}))</f>
        <v>0</v>
      </c>
    </row>
    <row r="99" spans="2:44" ht="12.75" customHeight="1">
      <c r="B99" s="236"/>
      <c r="C99" s="237"/>
      <c r="D99" s="3">
        <f t="shared" ref="D99:E109" si="20">D86</f>
        <v>0</v>
      </c>
      <c r="E99" s="233">
        <f t="shared" si="20"/>
        <v>0</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217"/>
      <c r="AO99" s="225">
        <f>SUM(COUNTIF(H99:AL99,{"休"}))</f>
        <v>0</v>
      </c>
      <c r="AQ99" s="225">
        <f>SUM(COUNTIF(H99:AL99,{"■"}))</f>
        <v>0</v>
      </c>
    </row>
    <row r="100" spans="2:44" ht="12.75" customHeight="1">
      <c r="B100" s="220"/>
      <c r="C100" s="224"/>
      <c r="D100" s="3">
        <f t="shared" si="20"/>
        <v>0</v>
      </c>
      <c r="E100" s="233">
        <f t="shared" si="20"/>
        <v>0</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s="225">
        <f>SUM(COUNTIF(H100:AL100,{"休"}))</f>
        <v>0</v>
      </c>
      <c r="AQ100" s="225">
        <f>SUM(COUNTIF(H100:AL100,{"■"}))</f>
        <v>0</v>
      </c>
    </row>
    <row r="101" spans="2:44" ht="12.75" customHeight="1">
      <c r="B101" s="236"/>
      <c r="C101" s="237"/>
      <c r="D101" s="3">
        <f t="shared" si="20"/>
        <v>0</v>
      </c>
      <c r="E101" s="233">
        <f t="shared" si="20"/>
        <v>0</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217"/>
      <c r="AO101" s="225">
        <f>SUM(COUNTIF(H101:AL101,{"休"}))</f>
        <v>0</v>
      </c>
      <c r="AQ101" s="225">
        <f>SUM(COUNTIF(H101:AL101,{"■"}))</f>
        <v>0</v>
      </c>
    </row>
    <row r="102" spans="2:44" ht="12.75" customHeight="1">
      <c r="B102" s="236"/>
      <c r="C102" s="237"/>
      <c r="D102" s="3">
        <f t="shared" si="20"/>
        <v>0</v>
      </c>
      <c r="E102" s="233">
        <f t="shared" si="20"/>
        <v>0</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217"/>
      <c r="AO102" s="225">
        <f>SUM(COUNTIF(H102:AL102,{"休"}))</f>
        <v>0</v>
      </c>
      <c r="AQ102" s="225">
        <f>SUM(COUNTIF(H102:AL102,{"■"}))</f>
        <v>0</v>
      </c>
    </row>
    <row r="103" spans="2:44" ht="12.75" customHeight="1">
      <c r="B103" s="220"/>
      <c r="C103" s="224"/>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s="225">
        <f>SUM(COUNTIF(H103:AL103,{"休"}))</f>
        <v>0</v>
      </c>
      <c r="AQ103" s="225">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217"/>
      <c r="AO104" s="225">
        <f>SUM(COUNTIF(H104:AL104,{"休"}))</f>
        <v>0</v>
      </c>
      <c r="AQ104" s="225">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217"/>
      <c r="AO105" s="225">
        <f>SUM(COUNTIF(H105:AL105,{"休"}))</f>
        <v>0</v>
      </c>
      <c r="AQ105" s="225">
        <f>SUM(COUNTIF(H105:AL105,{"■"}))</f>
        <v>0</v>
      </c>
    </row>
    <row r="106" spans="2:44" ht="12.75" customHeight="1">
      <c r="B106" s="220"/>
      <c r="C106" s="224"/>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s="225">
        <f>SUM(COUNTIF(H106:AL106,{"休"}))</f>
        <v>0</v>
      </c>
      <c r="AQ106" s="225">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217"/>
      <c r="AO107" s="225">
        <f>SUM(COUNTIF(H107:AL107,{"休"}))</f>
        <v>0</v>
      </c>
      <c r="AQ107" s="225">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217"/>
      <c r="AO108" s="225">
        <f>SUM(COUNTIF(H108:AL108,{"休"}))</f>
        <v>0</v>
      </c>
      <c r="AQ108" s="225">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s="225">
        <f>SUM(COUNTIF(H109:AL109,{"休"}))</f>
        <v>0</v>
      </c>
      <c r="AQ109" s="225">
        <f>SUM(COUNTIF(H109:AL109,{"■"}))</f>
        <v>0</v>
      </c>
    </row>
    <row r="110" spans="2:44" ht="12.75" customHeight="1" thickBot="1">
      <c r="B110" s="220"/>
      <c r="C110" s="221"/>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36">
        <f t="shared" ref="B111" si="22">B98+1</f>
        <v>11</v>
      </c>
      <c r="C111" s="237" t="s">
        <v>1</v>
      </c>
      <c r="D111" s="3">
        <f>D98</f>
        <v>0</v>
      </c>
      <c r="E111" s="233">
        <f>E98</f>
        <v>0</v>
      </c>
      <c r="F111" s="234"/>
      <c r="G111" s="235"/>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217"/>
      <c r="AO111" s="225">
        <f>SUM(COUNTIF(H111:AL111,{"休"}))</f>
        <v>0</v>
      </c>
      <c r="AQ111" s="225" cm="1">
        <f t="array" ref="AQ111">SUM(COUNTIF(H111:AL111,{"■"}))</f>
        <v>0</v>
      </c>
      <c r="AR111" s="225">
        <f>AO111+AQ111</f>
        <v>0</v>
      </c>
    </row>
    <row r="112" spans="2:44" ht="12.75" customHeight="1">
      <c r="B112" s="236"/>
      <c r="C112" s="237"/>
      <c r="D112" s="3">
        <f t="shared" ref="D112:E122" si="23">D99</f>
        <v>0</v>
      </c>
      <c r="E112" s="233">
        <f t="shared" si="23"/>
        <v>0</v>
      </c>
      <c r="F112" s="234"/>
      <c r="G112" s="235"/>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217"/>
      <c r="AO112" s="225">
        <f>SUM(COUNTIF(H112:AL112,{"休"}))</f>
        <v>0</v>
      </c>
      <c r="AQ112" s="225">
        <f>SUM(COUNTIF(H112:AL112,{"■"}))</f>
        <v>0</v>
      </c>
      <c r="AR112" s="225">
        <f>AO112+AQ112</f>
        <v>0</v>
      </c>
    </row>
    <row r="113" spans="2:44" ht="12.75" customHeight="1">
      <c r="B113" s="220"/>
      <c r="C113" s="224"/>
      <c r="D113" s="3">
        <f t="shared" si="23"/>
        <v>0</v>
      </c>
      <c r="E113" s="233">
        <f t="shared" si="23"/>
        <v>0</v>
      </c>
      <c r="F113" s="234"/>
      <c r="G113" s="235"/>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s="225">
        <f>SUM(COUNTIF(H113:AL113,{"休"}))</f>
        <v>0</v>
      </c>
      <c r="AQ113" s="225">
        <f>SUM(COUNTIF(H113:AL113,{"■"}))</f>
        <v>0</v>
      </c>
      <c r="AR113" s="225">
        <f>AO113+AQ113</f>
        <v>0</v>
      </c>
    </row>
    <row r="114" spans="2:44" ht="12.75" customHeight="1">
      <c r="B114" s="236"/>
      <c r="C114" s="237"/>
      <c r="D114" s="3">
        <f t="shared" si="23"/>
        <v>0</v>
      </c>
      <c r="E114" s="233">
        <f t="shared" si="23"/>
        <v>0</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217"/>
      <c r="AO114" s="225">
        <f>SUM(COUNTIF(H114:AL114,{"休"}))</f>
        <v>0</v>
      </c>
      <c r="AQ114" s="225">
        <f>SUM(COUNTIF(H114:AL114,{"■"}))</f>
        <v>0</v>
      </c>
      <c r="AR114" s="225">
        <f t="shared" ref="AR114:AR121" si="25">AO114+AQ114</f>
        <v>0</v>
      </c>
    </row>
    <row r="115" spans="2:44" ht="12.75" customHeight="1">
      <c r="B115" s="236"/>
      <c r="C115" s="237"/>
      <c r="D115" s="3">
        <f t="shared" si="23"/>
        <v>0</v>
      </c>
      <c r="E115" s="233">
        <f t="shared" si="23"/>
        <v>0</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217"/>
      <c r="AO115" s="225">
        <f>SUM(COUNTIF(H115:AL115,{"休"}))</f>
        <v>0</v>
      </c>
      <c r="AQ115" s="225">
        <f>SUM(COUNTIF(H115:AL115,{"■"}))</f>
        <v>0</v>
      </c>
      <c r="AR115" s="225">
        <f t="shared" si="25"/>
        <v>0</v>
      </c>
    </row>
    <row r="116" spans="2:44" ht="12.75" customHeight="1">
      <c r="B116" s="220"/>
      <c r="C116" s="224"/>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s="225">
        <f>SUM(COUNTIF(H116:AL116,{"休"}))</f>
        <v>0</v>
      </c>
      <c r="AQ116" s="225">
        <f>SUM(COUNTIF(H116:AL116,{"■"}))</f>
        <v>0</v>
      </c>
      <c r="AR116" s="225">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217"/>
      <c r="AO117" s="225">
        <f>SUM(COUNTIF(H117:AL117,{"休"}))</f>
        <v>0</v>
      </c>
      <c r="AQ117" s="225">
        <f>SUM(COUNTIF(H117:AL117,{"■"}))</f>
        <v>0</v>
      </c>
      <c r="AR117" s="225">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217"/>
      <c r="AO118" s="225">
        <f>SUM(COUNTIF(H118:AL118,{"休"}))</f>
        <v>0</v>
      </c>
      <c r="AQ118" s="225">
        <f>SUM(COUNTIF(H118:AL118,{"■"}))</f>
        <v>0</v>
      </c>
      <c r="AR118" s="225">
        <f t="shared" si="25"/>
        <v>0</v>
      </c>
    </row>
    <row r="119" spans="2:44" ht="12.75" customHeight="1">
      <c r="B119" s="220"/>
      <c r="C119" s="224"/>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s="225">
        <f>SUM(COUNTIF(H119:AL119,{"休"}))</f>
        <v>0</v>
      </c>
      <c r="AQ119" s="225">
        <f>SUM(COUNTIF(H119:AL119,{"■"}))</f>
        <v>0</v>
      </c>
      <c r="AR119" s="225">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217"/>
      <c r="AO120" s="225">
        <f>SUM(COUNTIF(H120:AL120,{"休"}))</f>
        <v>0</v>
      </c>
      <c r="AQ120" s="225">
        <f>SUM(COUNTIF(H120:AL120,{"■"}))</f>
        <v>0</v>
      </c>
      <c r="AR120" s="225">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217"/>
      <c r="AO121" s="225">
        <f>SUM(COUNTIF(H121:AL121,{"休"}))</f>
        <v>0</v>
      </c>
      <c r="AQ121" s="225">
        <f>SUM(COUNTIF(H121:AL121,{"■"}))</f>
        <v>0</v>
      </c>
      <c r="AR121" s="225">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s="225">
        <f>SUM(COUNTIF(H122:AL122,{"休"}))</f>
        <v>0</v>
      </c>
      <c r="AQ122" s="225">
        <f>SUM(COUNTIF(H122:AL122,{"■"}))</f>
        <v>0</v>
      </c>
    </row>
    <row r="123" spans="2:44" ht="12.75" customHeight="1" thickBot="1">
      <c r="B123" s="220"/>
      <c r="C123" s="221"/>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217"/>
    </row>
    <row r="124" spans="2:44" ht="12.75" customHeight="1">
      <c r="B124" s="236">
        <f t="shared" ref="B124" si="26">B111+1</f>
        <v>12</v>
      </c>
      <c r="C124" s="237" t="s">
        <v>1</v>
      </c>
      <c r="D124" s="3">
        <f>D111</f>
        <v>0</v>
      </c>
      <c r="E124" s="233">
        <f>E111</f>
        <v>0</v>
      </c>
      <c r="F124" s="234"/>
      <c r="G124" s="235"/>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217"/>
      <c r="AO124" s="225">
        <f>SUM(COUNTIF(H124:AL124,{"休"}))</f>
        <v>0</v>
      </c>
      <c r="AP124" s="217"/>
      <c r="AQ124" s="225">
        <f>SUM(COUNTIF(H124:AL124,{"■"}))</f>
        <v>0</v>
      </c>
      <c r="AR124" s="225">
        <f>AO124+AQ124</f>
        <v>0</v>
      </c>
    </row>
    <row r="125" spans="2:44" ht="12.75" customHeight="1">
      <c r="B125" s="236"/>
      <c r="C125" s="237"/>
      <c r="D125" s="3">
        <f t="shared" ref="D125:E135" si="27">D112</f>
        <v>0</v>
      </c>
      <c r="E125" s="233">
        <f t="shared" si="27"/>
        <v>0</v>
      </c>
      <c r="F125" s="234"/>
      <c r="G125" s="235"/>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217"/>
      <c r="AO125" s="225">
        <f>SUM(COUNTIF(H125:AL125,{"休"}))</f>
        <v>0</v>
      </c>
      <c r="AP125" s="217"/>
      <c r="AQ125" s="225">
        <f>SUM(COUNTIF(H125:AL125,{"■"}))</f>
        <v>0</v>
      </c>
      <c r="AR125" s="225">
        <f>AO125+AQ125</f>
        <v>0</v>
      </c>
    </row>
    <row r="126" spans="2:44" ht="12.75" customHeight="1">
      <c r="B126" s="220"/>
      <c r="C126" s="224"/>
      <c r="D126" s="3">
        <f t="shared" si="27"/>
        <v>0</v>
      </c>
      <c r="E126" s="233">
        <f t="shared" si="27"/>
        <v>0</v>
      </c>
      <c r="F126" s="234"/>
      <c r="G126" s="235"/>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s="225">
        <f>SUM(COUNTIF(H126:AL126,{"休"}))</f>
        <v>0</v>
      </c>
      <c r="AQ126" s="225">
        <f>SUM(COUNTIF(H126:AL126,{"■"}))</f>
        <v>0</v>
      </c>
      <c r="AR126" s="225">
        <f t="shared" ref="AR126:AR135" si="29">AO126+AQ126</f>
        <v>0</v>
      </c>
    </row>
    <row r="127" spans="2:44" ht="12.75" customHeight="1">
      <c r="B127" s="236"/>
      <c r="C127" s="237"/>
      <c r="D127" s="3">
        <f t="shared" si="27"/>
        <v>0</v>
      </c>
      <c r="E127" s="233">
        <f t="shared" si="27"/>
        <v>0</v>
      </c>
      <c r="F127" s="234"/>
      <c r="G127" s="235"/>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217"/>
      <c r="AO127" s="225">
        <f>SUM(COUNTIF(H127:AL127,{"休"}))</f>
        <v>0</v>
      </c>
      <c r="AP127" s="217"/>
      <c r="AQ127" s="225">
        <f>SUM(COUNTIF(H127:AL127,{"■"}))</f>
        <v>0</v>
      </c>
      <c r="AR127" s="225">
        <f t="shared" si="29"/>
        <v>0</v>
      </c>
    </row>
    <row r="128" spans="2:44" ht="12.75" customHeight="1">
      <c r="B128" s="236"/>
      <c r="C128" s="237"/>
      <c r="D128" s="3">
        <f t="shared" si="27"/>
        <v>0</v>
      </c>
      <c r="E128" s="233">
        <f t="shared" si="27"/>
        <v>0</v>
      </c>
      <c r="F128" s="234"/>
      <c r="G128" s="235"/>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217"/>
      <c r="AO128" s="225">
        <f>SUM(COUNTIF(H128:AL128,{"休"}))</f>
        <v>0</v>
      </c>
      <c r="AP128" s="217"/>
      <c r="AQ128" s="225">
        <f>SUM(COUNTIF(H128:AL128,{"■"}))</f>
        <v>0</v>
      </c>
      <c r="AR128" s="225">
        <f t="shared" si="29"/>
        <v>0</v>
      </c>
    </row>
    <row r="129" spans="1:44" ht="12.75" customHeight="1">
      <c r="B129" s="220"/>
      <c r="C129" s="224"/>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s="225">
        <f>SUM(COUNTIF(H129:AL129,{"休"}))</f>
        <v>0</v>
      </c>
      <c r="AQ129" s="225">
        <f>SUM(COUNTIF(H129:AL129,{"■"}))</f>
        <v>0</v>
      </c>
      <c r="AR129" s="225">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217"/>
      <c r="AO130" s="225">
        <f>SUM(COUNTIF(H130:AL130,{"休"}))</f>
        <v>0</v>
      </c>
      <c r="AP130" s="217"/>
      <c r="AQ130" s="225">
        <f>SUM(COUNTIF(H130:AL130,{"■"}))</f>
        <v>0</v>
      </c>
      <c r="AR130" s="225">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217"/>
      <c r="AO131" s="225">
        <f>SUM(COUNTIF(H131:AL131,{"休"}))</f>
        <v>0</v>
      </c>
      <c r="AP131" s="217"/>
      <c r="AQ131" s="225">
        <f>SUM(COUNTIF(H131:AL131,{"■"}))</f>
        <v>0</v>
      </c>
      <c r="AR131" s="225">
        <f t="shared" si="29"/>
        <v>0</v>
      </c>
    </row>
    <row r="132" spans="1:44" ht="12.75" customHeight="1">
      <c r="B132" s="220"/>
      <c r="C132" s="224"/>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s="225">
        <f>SUM(COUNTIF(H132:AL132,{"休"}))</f>
        <v>0</v>
      </c>
      <c r="AQ132" s="225">
        <f>SUM(COUNTIF(H132:AL132,{"■"}))</f>
        <v>0</v>
      </c>
      <c r="AR132" s="225">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217"/>
      <c r="AO133" s="225">
        <f>SUM(COUNTIF(H133:AL133,{"休"}))</f>
        <v>0</v>
      </c>
      <c r="AP133" s="217"/>
      <c r="AQ133" s="225">
        <f>SUM(COUNTIF(H133:AL133,{"■"}))</f>
        <v>0</v>
      </c>
      <c r="AR133" s="225">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217"/>
      <c r="AO134" s="225">
        <f>SUM(COUNTIF(H134:AL134,{"休"}))</f>
        <v>0</v>
      </c>
      <c r="AP134" s="217"/>
      <c r="AQ134" s="225">
        <f>SUM(COUNTIF(H134:AL134,{"■"}))</f>
        <v>0</v>
      </c>
      <c r="AR134" s="225">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s="225">
        <f>SUM(COUNTIF(H135:AL135,{"休"}))</f>
        <v>0</v>
      </c>
      <c r="AQ135" s="225">
        <f>SUM(COUNTIF(H135:AL135,{"■"}))</f>
        <v>0</v>
      </c>
      <c r="AR135" s="22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217"/>
    </row>
    <row r="137" spans="1:44" ht="12.75" customHeight="1">
      <c r="B137" s="236">
        <f>B7-2</f>
        <v>1</v>
      </c>
      <c r="C137" s="237" t="s">
        <v>1</v>
      </c>
      <c r="D137" s="3">
        <f>D124</f>
        <v>0</v>
      </c>
      <c r="E137" s="233">
        <f>E124</f>
        <v>0</v>
      </c>
      <c r="F137" s="234"/>
      <c r="G137" s="235"/>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217"/>
      <c r="AO137" s="225">
        <f>SUM(COUNTIF(H137:AL137,{"休"}))</f>
        <v>0</v>
      </c>
      <c r="AP137" s="217"/>
      <c r="AQ137" s="225">
        <f>SUM(COUNTIF(H137:AL137,{"■"}))</f>
        <v>0</v>
      </c>
      <c r="AR137" s="225">
        <f>AO137+AQ137</f>
        <v>0</v>
      </c>
    </row>
    <row r="138" spans="1:44" ht="12.75" customHeight="1">
      <c r="B138" s="236"/>
      <c r="C138" s="237"/>
      <c r="D138" s="3">
        <f t="shared" ref="D138:E148" si="30">D125</f>
        <v>0</v>
      </c>
      <c r="E138" s="233">
        <f t="shared" si="30"/>
        <v>0</v>
      </c>
      <c r="F138" s="234"/>
      <c r="G138" s="235"/>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217"/>
      <c r="AO138" s="225">
        <f>SUM(COUNTIF(H138:AL138,{"休"}))</f>
        <v>0</v>
      </c>
      <c r="AP138" s="217"/>
      <c r="AQ138" s="225">
        <f>SUM(COUNTIF(H138:AL138,{"■"}))</f>
        <v>0</v>
      </c>
      <c r="AR138" s="225">
        <f t="shared" ref="AR138:AR148" si="32">AO138+AQ138</f>
        <v>0</v>
      </c>
    </row>
    <row r="139" spans="1:44" ht="12.75" customHeight="1">
      <c r="B139" s="220"/>
      <c r="C139" s="221"/>
      <c r="D139" s="3">
        <f t="shared" si="30"/>
        <v>0</v>
      </c>
      <c r="E139" s="233">
        <f t="shared" si="30"/>
        <v>0</v>
      </c>
      <c r="F139" s="234"/>
      <c r="G139" s="235"/>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s="225">
        <f>SUM(COUNTIF(H139:AL139,{"休"}))</f>
        <v>0</v>
      </c>
      <c r="AQ139" s="225">
        <f>SUM(COUNTIF(H139:AL139,{"■"}))</f>
        <v>0</v>
      </c>
      <c r="AR139" s="225">
        <f t="shared" si="32"/>
        <v>0</v>
      </c>
    </row>
    <row r="140" spans="1:44" ht="12.75" customHeight="1">
      <c r="A140" s="224"/>
      <c r="B140" s="249"/>
      <c r="C140" s="250"/>
      <c r="D140" s="3">
        <f t="shared" si="30"/>
        <v>0</v>
      </c>
      <c r="E140" s="233">
        <f t="shared" si="30"/>
        <v>0</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217"/>
      <c r="AO140" s="225">
        <f>SUM(COUNTIF(H140:AL140,{"休"}))</f>
        <v>0</v>
      </c>
      <c r="AP140" s="217"/>
      <c r="AQ140" s="225">
        <f>SUM(COUNTIF(H140:AL140,{"■"}))</f>
        <v>0</v>
      </c>
      <c r="AR140" s="225">
        <f t="shared" si="32"/>
        <v>0</v>
      </c>
    </row>
    <row r="141" spans="1:44" ht="12.75" customHeight="1">
      <c r="A141" s="224"/>
      <c r="B141" s="249"/>
      <c r="C141" s="250"/>
      <c r="D141" s="3">
        <f t="shared" si="30"/>
        <v>0</v>
      </c>
      <c r="E141" s="233">
        <f t="shared" si="30"/>
        <v>0</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217"/>
      <c r="AO141" s="225">
        <f>SUM(COUNTIF(H141:AL141,{"休"}))</f>
        <v>0</v>
      </c>
      <c r="AP141" s="217"/>
      <c r="AQ141" s="225">
        <f>SUM(COUNTIF(H141:AL141,{"■"}))</f>
        <v>0</v>
      </c>
      <c r="AR141" s="225">
        <f t="shared" si="32"/>
        <v>0</v>
      </c>
    </row>
    <row r="142" spans="1:44" ht="12.75" customHeight="1">
      <c r="A142" s="224"/>
      <c r="C142" s="224"/>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s="225">
        <f>SUM(COUNTIF(H142:AL142,{"休"}))</f>
        <v>0</v>
      </c>
      <c r="AQ142" s="225">
        <f>SUM(COUNTIF(H142:AL142,{"■"}))</f>
        <v>0</v>
      </c>
      <c r="AR142" s="225">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217"/>
      <c r="AO143" s="225">
        <f>SUM(COUNTIF(H143:AL143,{"休"}))</f>
        <v>0</v>
      </c>
      <c r="AP143" s="217"/>
      <c r="AQ143" s="225">
        <f>SUM(COUNTIF(H143:AL143,{"■"}))</f>
        <v>0</v>
      </c>
      <c r="AR143" s="225">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217"/>
      <c r="AO144" s="225">
        <f>SUM(COUNTIF(H144:AL144,{"休"}))</f>
        <v>0</v>
      </c>
      <c r="AP144" s="217"/>
      <c r="AQ144" s="225">
        <f>SUM(COUNTIF(H144:AL144,{"■"}))</f>
        <v>0</v>
      </c>
      <c r="AR144" s="225">
        <f t="shared" si="32"/>
        <v>0</v>
      </c>
    </row>
    <row r="145" spans="2:44" ht="12.75" customHeight="1">
      <c r="B145" s="220"/>
      <c r="C145" s="224"/>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s="225">
        <f>SUM(COUNTIF(H145:AL145,{"休"}))</f>
        <v>0</v>
      </c>
      <c r="AQ145" s="225">
        <f>SUM(COUNTIF(H145:AL145,{"■"}))</f>
        <v>0</v>
      </c>
      <c r="AR145" s="22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217"/>
      <c r="AO146" s="225">
        <f>SUM(COUNTIF(H146:AL146,{"休"}))</f>
        <v>0</v>
      </c>
      <c r="AP146" s="217"/>
      <c r="AQ146" s="225">
        <f>SUM(COUNTIF(H146:AL146,{"■"}))</f>
        <v>0</v>
      </c>
      <c r="AR146" s="225">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217"/>
      <c r="AO147" s="225">
        <f>SUM(COUNTIF(H147:AL147,{"休"}))</f>
        <v>0</v>
      </c>
      <c r="AP147" s="217"/>
      <c r="AQ147" s="225">
        <f>SUM(COUNTIF(H147:AL147,{"■"}))</f>
        <v>0</v>
      </c>
      <c r="AR147" s="225">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s="225">
        <f>SUM(COUNTIF(H148:AL148,{"休"}))</f>
        <v>0</v>
      </c>
      <c r="AQ148" s="225">
        <f>SUM(COUNTIF(H148:AL148,{"■"}))</f>
        <v>0</v>
      </c>
      <c r="AR148" s="225">
        <f t="shared" si="32"/>
        <v>0</v>
      </c>
    </row>
    <row r="149" spans="2:44" ht="12.75" customHeight="1" thickBot="1">
      <c r="B149" s="220"/>
      <c r="C149" s="221"/>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f>D137</f>
        <v>0</v>
      </c>
      <c r="E150" s="233">
        <f>E137</f>
        <v>0</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217"/>
      <c r="AO150" s="225">
        <f>SUM(COUNTIF(H150:AL150,{"休"}))</f>
        <v>0</v>
      </c>
      <c r="AQ150" s="225">
        <f>SUM(COUNTIF(H150:AL150,{"■"}))</f>
        <v>0</v>
      </c>
      <c r="AR150" s="225">
        <f>AO150+AQ150</f>
        <v>0</v>
      </c>
    </row>
    <row r="151" spans="2:44" ht="12.75" customHeight="1">
      <c r="B151" s="236"/>
      <c r="C151" s="237"/>
      <c r="D151" s="3">
        <f t="shared" ref="D151:E161" si="34">D138</f>
        <v>0</v>
      </c>
      <c r="E151" s="233">
        <f t="shared" si="34"/>
        <v>0</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217"/>
      <c r="AO151" s="225">
        <f>SUM(COUNTIF(H151:AL151,{"休"}))</f>
        <v>0</v>
      </c>
      <c r="AQ151" s="225">
        <f>SUM(COUNTIF(H151:AL151,{"■"}))</f>
        <v>0</v>
      </c>
      <c r="AR151" s="225">
        <f t="shared" ref="AR151:AR161" si="36">AO151+AQ151</f>
        <v>0</v>
      </c>
    </row>
    <row r="152" spans="2:44" ht="12.75" customHeight="1">
      <c r="B152" s="220"/>
      <c r="C152" s="224"/>
      <c r="D152" s="3">
        <f t="shared" si="34"/>
        <v>0</v>
      </c>
      <c r="E152" s="233">
        <f t="shared" si="34"/>
        <v>0</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s="225">
        <f>SUM(COUNTIF(H152:AL152,{"休"}))</f>
        <v>0</v>
      </c>
      <c r="AQ152" s="225">
        <f>SUM(COUNTIF(H152:AL152,{"■"}))</f>
        <v>0</v>
      </c>
      <c r="AR152" s="225">
        <f t="shared" si="36"/>
        <v>0</v>
      </c>
    </row>
    <row r="153" spans="2:44" ht="12.75" customHeight="1">
      <c r="B153" s="236"/>
      <c r="C153" s="237"/>
      <c r="D153" s="3">
        <f t="shared" si="34"/>
        <v>0</v>
      </c>
      <c r="E153" s="233">
        <f t="shared" si="34"/>
        <v>0</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217"/>
      <c r="AO153" s="225">
        <f>SUM(COUNTIF(H153:AL153,{"休"}))</f>
        <v>0</v>
      </c>
      <c r="AQ153" s="225">
        <f>SUM(COUNTIF(H153:AL153,{"■"}))</f>
        <v>0</v>
      </c>
      <c r="AR153" s="225">
        <f t="shared" si="36"/>
        <v>0</v>
      </c>
    </row>
    <row r="154" spans="2:44" ht="12.75" customHeight="1">
      <c r="B154" s="236"/>
      <c r="C154" s="237"/>
      <c r="D154" s="3">
        <f t="shared" si="34"/>
        <v>0</v>
      </c>
      <c r="E154" s="233">
        <f t="shared" si="34"/>
        <v>0</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217"/>
      <c r="AO154" s="225">
        <f>SUM(COUNTIF(H154:AL154,{"休"}))</f>
        <v>0</v>
      </c>
      <c r="AQ154" s="225">
        <f>SUM(COUNTIF(H154:AL154,{"■"}))</f>
        <v>0</v>
      </c>
      <c r="AR154" s="225">
        <f t="shared" si="36"/>
        <v>0</v>
      </c>
    </row>
    <row r="155" spans="2:44" ht="12.75" customHeight="1">
      <c r="B155" s="220"/>
      <c r="C155" s="224"/>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s="225">
        <f>SUM(COUNTIF(H155:AL155,{"休"}))</f>
        <v>0</v>
      </c>
      <c r="AQ155" s="225">
        <f>SUM(COUNTIF(H155:AL155,{"■"}))</f>
        <v>0</v>
      </c>
      <c r="AR155" s="22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217"/>
      <c r="AO156" s="225">
        <f>SUM(COUNTIF(H156:AL156,{"休"}))</f>
        <v>0</v>
      </c>
      <c r="AQ156" s="225">
        <f>SUM(COUNTIF(H156:AL156,{"■"}))</f>
        <v>0</v>
      </c>
      <c r="AR156" s="225">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217"/>
      <c r="AO157" s="225">
        <f>SUM(COUNTIF(H157:AL157,{"休"}))</f>
        <v>0</v>
      </c>
      <c r="AQ157" s="225">
        <f>SUM(COUNTIF(H157:AL157,{"■"}))</f>
        <v>0</v>
      </c>
      <c r="AR157" s="225">
        <f t="shared" si="36"/>
        <v>0</v>
      </c>
    </row>
    <row r="158" spans="2:44" ht="12.75" customHeight="1">
      <c r="B158" s="220"/>
      <c r="C158" s="221"/>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s="225">
        <f>SUM(COUNTIF(H158:AL158,{"休"}))</f>
        <v>0</v>
      </c>
      <c r="AQ158" s="225">
        <f>SUM(COUNTIF(H158:AL158,{"■"}))</f>
        <v>0</v>
      </c>
      <c r="AR158" s="225">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217"/>
      <c r="AO159" s="225">
        <f>SUM(COUNTIF(H159:AL159,{"休"}))</f>
        <v>0</v>
      </c>
      <c r="AQ159" s="225">
        <f>SUM(COUNTIF(H159:AL159,{"■"}))</f>
        <v>0</v>
      </c>
      <c r="AR159" s="225">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217"/>
      <c r="AO160" s="225">
        <f>SUM(COUNTIF(H160:AL160,{"休"}))</f>
        <v>0</v>
      </c>
      <c r="AQ160" s="225">
        <f>SUM(COUNTIF(H160:AL160,{"■"}))</f>
        <v>0</v>
      </c>
      <c r="AR160" s="225">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s="225">
        <f>SUM(COUNTIF(H161:AL161,{"休"}))</f>
        <v>0</v>
      </c>
      <c r="AQ161" s="225">
        <f>SUM(COUNTIF(H161:AL161,{"■"}))</f>
        <v>0</v>
      </c>
      <c r="AR161" s="225">
        <f t="shared" si="36"/>
        <v>0</v>
      </c>
    </row>
    <row r="162" spans="2:44" ht="12.75" customHeight="1" thickBot="1">
      <c r="B162" s="220"/>
      <c r="C162" s="221"/>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f>D150</f>
        <v>0</v>
      </c>
      <c r="E163" s="233">
        <f>E150</f>
        <v>0</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217"/>
      <c r="AO163" s="225">
        <f>SUM(COUNTIF(H163:AL163,{"休"}))</f>
        <v>0</v>
      </c>
      <c r="AQ163" s="225">
        <f>SUM(COUNTIF(H163:AL163,{"■"}))</f>
        <v>0</v>
      </c>
      <c r="AR163" s="225">
        <f>AO163+AQ163</f>
        <v>0</v>
      </c>
    </row>
    <row r="164" spans="2:44" ht="12.75" customHeight="1">
      <c r="B164" s="236"/>
      <c r="C164" s="237"/>
      <c r="D164" s="3">
        <f t="shared" ref="D164:E174" si="38">D151</f>
        <v>0</v>
      </c>
      <c r="E164" s="233">
        <f t="shared" si="38"/>
        <v>0</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217"/>
      <c r="AO164" s="225">
        <f>SUM(COUNTIF(H164:AL164,{"休"}))</f>
        <v>0</v>
      </c>
      <c r="AQ164" s="225">
        <f>SUM(COUNTIF(H164:AL164,{"■"}))</f>
        <v>0</v>
      </c>
      <c r="AR164" s="225">
        <f>AO164+AQ164</f>
        <v>0</v>
      </c>
    </row>
    <row r="165" spans="2:44" ht="12.75" customHeight="1">
      <c r="B165" s="220"/>
      <c r="C165" s="224"/>
      <c r="D165" s="3">
        <f t="shared" si="38"/>
        <v>0</v>
      </c>
      <c r="E165" s="233">
        <f t="shared" si="38"/>
        <v>0</v>
      </c>
      <c r="F165" s="234"/>
      <c r="G165" s="234"/>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s="225">
        <f>SUM(COUNTIF(H165:AL165,{"休"}))</f>
        <v>0</v>
      </c>
    </row>
    <row r="166" spans="2:44" ht="12.75" customHeight="1">
      <c r="B166" s="236"/>
      <c r="C166" s="250"/>
      <c r="D166" s="3">
        <f t="shared" si="38"/>
        <v>0</v>
      </c>
      <c r="E166" s="233">
        <f t="shared" si="38"/>
        <v>0</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217"/>
      <c r="AO166" s="225">
        <f>SUM(COUNTIF(H166:AL166,{"休"}))</f>
        <v>0</v>
      </c>
      <c r="AQ166" s="225">
        <f>SUM(COUNTIF(H166:AL166,{"■"}))</f>
        <v>0</v>
      </c>
      <c r="AR166" s="225">
        <f>AO166+AQ166</f>
        <v>0</v>
      </c>
    </row>
    <row r="167" spans="2:44" ht="12.75" customHeight="1">
      <c r="B167" s="236"/>
      <c r="C167" s="250"/>
      <c r="D167" s="3">
        <f t="shared" si="38"/>
        <v>0</v>
      </c>
      <c r="E167" s="233">
        <f t="shared" si="38"/>
        <v>0</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217"/>
      <c r="AO167" s="225">
        <f>SUM(COUNTIF(H167:AL167,{"休"}))</f>
        <v>0</v>
      </c>
      <c r="AQ167" s="225">
        <f>SUM(COUNTIF(H167:AL167,{"■"}))</f>
        <v>0</v>
      </c>
      <c r="AR167" s="225">
        <f>AO167+AQ167</f>
        <v>0</v>
      </c>
    </row>
    <row r="168" spans="2:44" ht="12.75" customHeight="1">
      <c r="B168" s="220"/>
      <c r="C168" s="224"/>
      <c r="D168" s="3">
        <f t="shared" si="38"/>
        <v>0</v>
      </c>
      <c r="E168" s="233">
        <f t="shared" si="38"/>
        <v>0</v>
      </c>
      <c r="F168" s="234"/>
      <c r="G168" s="235"/>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s="225">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217"/>
      <c r="AO169" s="225">
        <f>SUM(COUNTIF(H169:AL169,{"休"}))</f>
        <v>0</v>
      </c>
      <c r="AQ169" s="225">
        <f>SUM(COUNTIF(H169:AL169,{"■"}))</f>
        <v>0</v>
      </c>
      <c r="AR169" s="225">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217"/>
      <c r="AO170" s="225">
        <f>SUM(COUNTIF(H170:AL170,{"休"}))</f>
        <v>0</v>
      </c>
      <c r="AQ170" s="225">
        <f>SUM(COUNTIF(H170:AL170,{"■"}))</f>
        <v>0</v>
      </c>
      <c r="AR170" s="225">
        <f>AO170+AQ170</f>
        <v>0</v>
      </c>
    </row>
    <row r="171" spans="2:44" ht="12.75" customHeight="1">
      <c r="B171" s="220"/>
      <c r="C171" s="224"/>
      <c r="D171" s="3">
        <f t="shared" si="38"/>
        <v>0</v>
      </c>
      <c r="E171" s="233">
        <f t="shared" si="38"/>
        <v>0</v>
      </c>
      <c r="F171" s="234"/>
      <c r="G171" s="235"/>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s="225">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217"/>
      <c r="AO172" s="225">
        <f>SUM(COUNTIF(H172:AL172,{"休"}))</f>
        <v>0</v>
      </c>
      <c r="AQ172" s="225">
        <f>SUM(COUNTIF(H172:AL172,{"■"}))</f>
        <v>0</v>
      </c>
      <c r="AR172" s="225">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217"/>
      <c r="AO173" s="225">
        <f>SUM(COUNTIF(H173:AL173,{"休"}))</f>
        <v>0</v>
      </c>
      <c r="AQ173" s="225">
        <f>SUM(COUNTIF(H173:AL173,{"■"}))</f>
        <v>0</v>
      </c>
      <c r="AR173" s="225">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s="225">
        <f>SUM(COUNTIF(H174:AL174,{"休"}))</f>
        <v>0</v>
      </c>
    </row>
    <row r="175" spans="2:44" ht="13.5" customHeight="1">
      <c r="H175" s="41" t="s">
        <v>106</v>
      </c>
      <c r="I175" s="41"/>
      <c r="J175" s="41"/>
      <c r="K175" s="41"/>
      <c r="L175" s="41"/>
      <c r="M175" s="41"/>
      <c r="S175" s="225" t="s">
        <v>107</v>
      </c>
    </row>
    <row r="176" spans="2:44" ht="18" customHeight="1" thickBot="1">
      <c r="P176" s="126"/>
      <c r="S176" s="63" t="s">
        <v>108</v>
      </c>
      <c r="T176" s="74"/>
      <c r="U176" s="217"/>
      <c r="V176" s="63"/>
      <c r="W176" s="64"/>
      <c r="X176" s="64"/>
      <c r="Y176" s="64"/>
      <c r="Z176" s="63"/>
      <c r="AA176" s="63"/>
      <c r="AB176" s="217"/>
      <c r="AC176" s="64"/>
      <c r="AO176" s="225">
        <f>AO16+AO29+AO42+AO55+AO68+AO81+AO94+AO107+AO120+AO133+AO146+AO159+AO172</f>
        <v>0</v>
      </c>
      <c r="AQ176" s="225">
        <f>AQ16+AQ29+AQ42+AQ55+AQ68+AQ81+AQ94+AQ107+AQ120+AQ133+AQ146+AQ159+AQ172</f>
        <v>0</v>
      </c>
      <c r="AR176" s="225">
        <f>AR16+AR29+AR42+AR55+AR68+AR81+AR94+AR107+AR120+AR133+AR146+AR159+AR172</f>
        <v>0</v>
      </c>
    </row>
    <row r="177" spans="4:38" ht="18" customHeight="1">
      <c r="D177" s="225" t="s">
        <v>135</v>
      </c>
      <c r="H177" s="261" t="s">
        <v>136</v>
      </c>
      <c r="I177" s="262"/>
      <c r="J177" s="262"/>
      <c r="K177" s="262"/>
      <c r="L177" s="263"/>
      <c r="M177" s="209"/>
      <c r="S177" s="225" t="s">
        <v>117</v>
      </c>
      <c r="AB177" s="202"/>
      <c r="AC177" s="217"/>
      <c r="AD177" s="166"/>
      <c r="AE177" s="216"/>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達成</v>
      </c>
      <c r="I178" s="254"/>
      <c r="J178" s="254"/>
      <c r="K178" s="254"/>
      <c r="L178" s="255"/>
      <c r="M178" s="259" t="s">
        <v>137</v>
      </c>
      <c r="N178" s="259"/>
      <c r="O178" s="259"/>
      <c r="S178" s="225" t="s">
        <v>128</v>
      </c>
      <c r="AD178" s="216"/>
      <c r="AE178" s="216"/>
      <c r="AF178" s="251"/>
      <c r="AG178" s="251"/>
      <c r="AH178" s="251"/>
      <c r="AI178" s="251"/>
      <c r="AJ178" s="252"/>
      <c r="AK178" s="252"/>
    </row>
    <row r="179" spans="4:38" ht="18" customHeight="1" thickBot="1">
      <c r="H179" s="256"/>
      <c r="I179" s="257"/>
      <c r="J179" s="257"/>
      <c r="K179" s="257"/>
      <c r="L179" s="258"/>
      <c r="M179" s="259"/>
      <c r="N179" s="259"/>
      <c r="O179" s="259"/>
      <c r="S179" s="225" t="s">
        <v>129</v>
      </c>
      <c r="AB179" s="217"/>
      <c r="AC179" s="64"/>
      <c r="AF179" s="260"/>
      <c r="AG179" s="260"/>
      <c r="AH179" s="260"/>
      <c r="AI179" s="260"/>
      <c r="AJ179" s="259"/>
      <c r="AK179" s="259"/>
      <c r="AL179" s="259"/>
    </row>
    <row r="180" spans="4:38" ht="18" customHeight="1">
      <c r="D180" s="225" t="s">
        <v>134</v>
      </c>
      <c r="S180" s="225" t="s">
        <v>97</v>
      </c>
      <c r="AA180" s="126"/>
      <c r="AF180" s="260"/>
      <c r="AG180" s="260"/>
      <c r="AH180" s="260"/>
      <c r="AI180" s="260"/>
      <c r="AJ180" s="259"/>
      <c r="AK180" s="259"/>
      <c r="AL180" s="259"/>
    </row>
    <row r="181" spans="4:38" ht="18" customHeight="1">
      <c r="D181" s="225" t="s">
        <v>125</v>
      </c>
      <c r="S181" s="225" t="s">
        <v>95</v>
      </c>
      <c r="AA181" s="202"/>
      <c r="AB181" s="202"/>
      <c r="AF181" s="216"/>
      <c r="AG181" s="216"/>
      <c r="AH181" s="264"/>
      <c r="AI181" s="264"/>
      <c r="AJ181" s="264"/>
      <c r="AK181" s="264"/>
    </row>
    <row r="182" spans="4:38" ht="18" customHeight="1">
      <c r="D182" s="219" t="s">
        <v>99</v>
      </c>
      <c r="E182" s="265" t="s">
        <v>100</v>
      </c>
      <c r="F182" s="265"/>
      <c r="G182" s="265"/>
      <c r="H182" s="265" t="s">
        <v>101</v>
      </c>
      <c r="I182" s="265"/>
      <c r="J182" s="265" t="s">
        <v>102</v>
      </c>
      <c r="K182" s="265"/>
      <c r="L182" s="266" t="s">
        <v>103</v>
      </c>
      <c r="M182" s="267"/>
      <c r="N182" s="265" t="s">
        <v>104</v>
      </c>
      <c r="O182" s="265"/>
      <c r="P182" s="265" t="s">
        <v>105</v>
      </c>
      <c r="Q182" s="265"/>
      <c r="S182" s="225" t="s">
        <v>96</v>
      </c>
      <c r="AA182" s="202"/>
      <c r="AB182" s="202"/>
      <c r="AF182" s="216"/>
      <c r="AG182" s="216"/>
      <c r="AH182" s="264"/>
      <c r="AI182" s="264"/>
      <c r="AJ182" s="264"/>
      <c r="AK182" s="264"/>
    </row>
    <row r="183" spans="4:38">
      <c r="D183" s="205"/>
      <c r="E183" s="268"/>
      <c r="F183" s="268"/>
      <c r="G183" s="268"/>
      <c r="H183" s="269">
        <f t="shared" ref="H183:H194" si="40">AR7+AR20+AR33+AR46+AR59+AR72+AR85+AR98+AR111+AR124+AR137+AR150+AR163</f>
        <v>0</v>
      </c>
      <c r="I183" s="270"/>
      <c r="J183" s="269">
        <f t="shared" ref="J183:J194" si="41">AO7+AO20+AO33+AO46+AO59+AO72+AO85+AO98+AO111+AO124+AO137+AO150+AO163</f>
        <v>0</v>
      </c>
      <c r="K183" s="270"/>
      <c r="L183" s="271" t="str">
        <f>IF(H183=0,"",J183/H183)</f>
        <v/>
      </c>
      <c r="M183" s="272"/>
      <c r="N183" s="273" t="e">
        <f>ROUND(AVERAGE(L183:M194),3)</f>
        <v>#DIV/0!</v>
      </c>
      <c r="O183" s="274"/>
      <c r="P183" s="240" t="e">
        <f>IF(N183&gt;=28.5%,"OK","OUT")</f>
        <v>#DIV/0!</v>
      </c>
      <c r="Q183" s="242"/>
      <c r="S183" s="51" t="s">
        <v>98</v>
      </c>
      <c r="T183" s="139"/>
      <c r="U183" s="139"/>
      <c r="V183" s="181"/>
      <c r="W183" s="181"/>
      <c r="X183" s="181"/>
      <c r="Y183" s="181"/>
      <c r="AF183" s="216"/>
      <c r="AG183" s="216"/>
      <c r="AH183" s="264"/>
      <c r="AI183" s="264"/>
      <c r="AJ183" s="264"/>
      <c r="AK183" s="264"/>
    </row>
    <row r="184" spans="4:38">
      <c r="D184" s="205"/>
      <c r="E184" s="268"/>
      <c r="F184" s="268"/>
      <c r="G184" s="268"/>
      <c r="H184" s="269">
        <f t="shared" si="40"/>
        <v>0</v>
      </c>
      <c r="I184" s="270"/>
      <c r="J184" s="269">
        <f t="shared" si="41"/>
        <v>0</v>
      </c>
      <c r="K184" s="270"/>
      <c r="L184" s="271" t="str">
        <f>IF(H184=0,"",J184/H184)</f>
        <v/>
      </c>
      <c r="M184" s="272"/>
      <c r="N184" s="275"/>
      <c r="O184" s="276"/>
      <c r="P184" s="279"/>
      <c r="Q184" s="280"/>
      <c r="T184" s="252"/>
      <c r="U184" s="252"/>
      <c r="V184" s="252"/>
      <c r="W184" s="252"/>
    </row>
    <row r="185" spans="4:38">
      <c r="D185" s="205"/>
      <c r="E185" s="268"/>
      <c r="F185" s="268"/>
      <c r="G185" s="268"/>
      <c r="H185" s="269">
        <f t="shared" si="40"/>
        <v>0</v>
      </c>
      <c r="I185" s="270"/>
      <c r="J185" s="269">
        <f t="shared" si="41"/>
        <v>0</v>
      </c>
      <c r="K185" s="270"/>
      <c r="L185" s="271" t="str">
        <f t="shared" ref="L185:L194" si="42">IF(H185=0,"",J185/H185)</f>
        <v/>
      </c>
      <c r="M185" s="272"/>
      <c r="N185" s="275"/>
      <c r="O185" s="276"/>
      <c r="P185" s="279"/>
      <c r="Q185" s="280"/>
      <c r="T185" s="252"/>
      <c r="U185" s="252"/>
      <c r="V185" s="252"/>
      <c r="W185" s="252"/>
    </row>
    <row r="186" spans="4:38">
      <c r="D186" s="205"/>
      <c r="E186" s="268"/>
      <c r="F186" s="268"/>
      <c r="G186" s="268"/>
      <c r="H186" s="269">
        <f t="shared" si="40"/>
        <v>0</v>
      </c>
      <c r="I186" s="270"/>
      <c r="J186" s="269">
        <f t="shared" si="41"/>
        <v>0</v>
      </c>
      <c r="K186" s="270"/>
      <c r="L186" s="271" t="str">
        <f t="shared" si="42"/>
        <v/>
      </c>
      <c r="M186" s="272"/>
      <c r="N186" s="275"/>
      <c r="O186" s="276"/>
      <c r="P186" s="279"/>
      <c r="Q186" s="280"/>
      <c r="T186" s="251"/>
      <c r="U186" s="251"/>
      <c r="V186" s="251"/>
      <c r="W186" s="251"/>
      <c r="X186" s="252"/>
      <c r="Y186" s="252"/>
    </row>
    <row r="187" spans="4:38" ht="14.25" thickBot="1">
      <c r="D187" s="205"/>
      <c r="E187" s="283"/>
      <c r="F187" s="284"/>
      <c r="G187" s="285"/>
      <c r="H187" s="269">
        <f t="shared" si="40"/>
        <v>0</v>
      </c>
      <c r="I187" s="270"/>
      <c r="J187" s="269">
        <f t="shared" si="41"/>
        <v>0</v>
      </c>
      <c r="K187" s="270"/>
      <c r="L187" s="271" t="str">
        <f t="shared" si="42"/>
        <v/>
      </c>
      <c r="M187" s="272"/>
      <c r="N187" s="275"/>
      <c r="O187" s="276"/>
      <c r="P187" s="279"/>
      <c r="Q187" s="280"/>
      <c r="T187" s="251"/>
      <c r="U187" s="251"/>
      <c r="V187" s="251"/>
      <c r="W187" s="251"/>
      <c r="X187" s="252"/>
      <c r="Y187" s="252"/>
      <c r="AA187" s="63"/>
      <c r="AB187" s="63"/>
      <c r="AC187" s="64"/>
      <c r="AD187" s="64"/>
      <c r="AE187" s="64"/>
      <c r="AF187" s="63"/>
      <c r="AG187" s="63"/>
      <c r="AH187" s="217"/>
    </row>
    <row r="188" spans="4:38">
      <c r="D188" s="205"/>
      <c r="E188" s="268"/>
      <c r="F188" s="268"/>
      <c r="G188" s="268"/>
      <c r="H188" s="269">
        <f t="shared" si="40"/>
        <v>0</v>
      </c>
      <c r="I188" s="270"/>
      <c r="J188" s="269">
        <f t="shared" si="41"/>
        <v>0</v>
      </c>
      <c r="K188" s="270"/>
      <c r="L188" s="271" t="str">
        <f t="shared" si="42"/>
        <v/>
      </c>
      <c r="M188" s="272"/>
      <c r="N188" s="275"/>
      <c r="O188" s="276"/>
      <c r="P188" s="279"/>
      <c r="Q188" s="280"/>
      <c r="S188" s="261" t="s">
        <v>140</v>
      </c>
      <c r="T188" s="262"/>
      <c r="U188" s="262"/>
      <c r="V188" s="262"/>
      <c r="W188" s="263"/>
      <c r="X188" s="209"/>
      <c r="AA188" s="26"/>
      <c r="AB188" s="27"/>
      <c r="AF188" s="62"/>
      <c r="AG188" s="62"/>
      <c r="AH188" s="217"/>
    </row>
    <row r="189" spans="4:38">
      <c r="D189" s="205"/>
      <c r="E189" s="268"/>
      <c r="F189" s="268"/>
      <c r="G189" s="268"/>
      <c r="H189" s="269">
        <f t="shared" si="40"/>
        <v>0</v>
      </c>
      <c r="I189" s="270"/>
      <c r="J189" s="269">
        <f t="shared" si="41"/>
        <v>0</v>
      </c>
      <c r="K189" s="270"/>
      <c r="L189" s="271" t="str">
        <f t="shared" si="42"/>
        <v/>
      </c>
      <c r="M189" s="272"/>
      <c r="N189" s="275"/>
      <c r="O189" s="276"/>
      <c r="P189" s="279"/>
      <c r="Q189" s="280"/>
      <c r="S189" s="253"/>
      <c r="T189" s="254"/>
      <c r="U189" s="254"/>
      <c r="V189" s="254"/>
      <c r="W189" s="255"/>
      <c r="X189" s="259" t="s">
        <v>141</v>
      </c>
      <c r="Y189" s="259"/>
      <c r="Z189" s="259"/>
      <c r="AA189" s="26"/>
      <c r="AB189" s="264"/>
      <c r="AC189" s="264"/>
      <c r="AF189" s="62"/>
      <c r="AG189" s="62"/>
      <c r="AH189" s="217"/>
    </row>
    <row r="190" spans="4:38" ht="14.25" thickBot="1">
      <c r="D190" s="205"/>
      <c r="E190" s="268"/>
      <c r="F190" s="268"/>
      <c r="G190" s="268"/>
      <c r="H190" s="269">
        <f t="shared" si="40"/>
        <v>0</v>
      </c>
      <c r="I190" s="270"/>
      <c r="J190" s="269">
        <f t="shared" si="41"/>
        <v>0</v>
      </c>
      <c r="K190" s="270"/>
      <c r="L190" s="271" t="str">
        <f t="shared" si="42"/>
        <v/>
      </c>
      <c r="M190" s="272"/>
      <c r="N190" s="275"/>
      <c r="O190" s="276"/>
      <c r="P190" s="279"/>
      <c r="Q190" s="280"/>
      <c r="S190" s="256"/>
      <c r="T190" s="257"/>
      <c r="U190" s="257"/>
      <c r="V190" s="257"/>
      <c r="W190" s="258"/>
      <c r="X190" s="259"/>
      <c r="Y190" s="259"/>
      <c r="Z190" s="259"/>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S191" s="225" t="s">
        <v>142</v>
      </c>
      <c r="V191" s="64"/>
      <c r="Y191" s="63"/>
      <c r="Z191" s="63"/>
      <c r="AA191" s="63"/>
      <c r="AB191" s="63"/>
      <c r="AC191" s="64"/>
      <c r="AD191" s="64"/>
      <c r="AE191" s="64"/>
      <c r="AF191" s="63"/>
      <c r="AG191" s="63"/>
      <c r="AH191" s="217"/>
    </row>
    <row r="192" spans="4:38">
      <c r="D192" s="205"/>
      <c r="E192" s="268"/>
      <c r="F192" s="268"/>
      <c r="G192" s="268"/>
      <c r="H192" s="269">
        <f t="shared" si="40"/>
        <v>0</v>
      </c>
      <c r="I192" s="270"/>
      <c r="J192" s="269">
        <f t="shared" si="41"/>
        <v>0</v>
      </c>
      <c r="K192" s="270"/>
      <c r="L192" s="271" t="str">
        <f t="shared" si="42"/>
        <v/>
      </c>
      <c r="M192" s="272"/>
      <c r="N192" s="275"/>
      <c r="O192" s="276"/>
      <c r="P192" s="279"/>
      <c r="Q192" s="280"/>
      <c r="S192" s="225" t="s">
        <v>143</v>
      </c>
      <c r="Y192" s="62"/>
      <c r="Z192" s="62"/>
      <c r="AA192" s="26"/>
      <c r="AB192" s="27"/>
      <c r="AF192" s="62"/>
      <c r="AG192" s="62"/>
      <c r="AH192" s="217"/>
    </row>
    <row r="193" spans="4:34">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217"/>
    </row>
    <row r="194" spans="4:34">
      <c r="D194" s="205"/>
      <c r="E194" s="268"/>
      <c r="F194" s="268"/>
      <c r="G194" s="268"/>
      <c r="H194" s="269">
        <f t="shared" si="40"/>
        <v>0</v>
      </c>
      <c r="I194" s="270"/>
      <c r="J194" s="269">
        <f t="shared" si="41"/>
        <v>0</v>
      </c>
      <c r="K194" s="270"/>
      <c r="L194" s="271" t="str">
        <f t="shared" si="42"/>
        <v/>
      </c>
      <c r="M194" s="272"/>
      <c r="N194" s="277"/>
      <c r="O194" s="278"/>
      <c r="P194" s="281"/>
      <c r="Q194" s="282"/>
    </row>
  </sheetData>
  <mergeCells count="344">
    <mergeCell ref="E193:G193"/>
    <mergeCell ref="H193:I193"/>
    <mergeCell ref="J193:K193"/>
    <mergeCell ref="L193:M193"/>
    <mergeCell ref="AB193:AC193"/>
    <mergeCell ref="E194:G194"/>
    <mergeCell ref="H194:I194"/>
    <mergeCell ref="J194:K194"/>
    <mergeCell ref="L194:M194"/>
    <mergeCell ref="E191:G191"/>
    <mergeCell ref="H191:I191"/>
    <mergeCell ref="J191:K191"/>
    <mergeCell ref="L191:M191"/>
    <mergeCell ref="E192:G192"/>
    <mergeCell ref="H192:I192"/>
    <mergeCell ref="J192:K192"/>
    <mergeCell ref="L192:M192"/>
    <mergeCell ref="J189:K189"/>
    <mergeCell ref="L189:M189"/>
    <mergeCell ref="S189:W190"/>
    <mergeCell ref="X189:Z190"/>
    <mergeCell ref="AB189:AC189"/>
    <mergeCell ref="E190:G190"/>
    <mergeCell ref="H190:I190"/>
    <mergeCell ref="J190:K190"/>
    <mergeCell ref="L190:M190"/>
    <mergeCell ref="X186:Y187"/>
    <mergeCell ref="E187:G187"/>
    <mergeCell ref="H187:I187"/>
    <mergeCell ref="J187:K187"/>
    <mergeCell ref="L187:M187"/>
    <mergeCell ref="E188:G188"/>
    <mergeCell ref="H188:I188"/>
    <mergeCell ref="J188:K188"/>
    <mergeCell ref="L188:M188"/>
    <mergeCell ref="S188:W188"/>
    <mergeCell ref="T184:W185"/>
    <mergeCell ref="E185:G185"/>
    <mergeCell ref="H185:I185"/>
    <mergeCell ref="J185:K185"/>
    <mergeCell ref="L185:M185"/>
    <mergeCell ref="E186:G186"/>
    <mergeCell ref="H186:I186"/>
    <mergeCell ref="J186:K186"/>
    <mergeCell ref="L186:M186"/>
    <mergeCell ref="T186:W187"/>
    <mergeCell ref="J183:K183"/>
    <mergeCell ref="L183:M183"/>
    <mergeCell ref="N183:O194"/>
    <mergeCell ref="P183:Q194"/>
    <mergeCell ref="E184:G184"/>
    <mergeCell ref="H184:I184"/>
    <mergeCell ref="J184:K184"/>
    <mergeCell ref="L184:M184"/>
    <mergeCell ref="E189:G189"/>
    <mergeCell ref="H189:I189"/>
    <mergeCell ref="AH181:AI183"/>
    <mergeCell ref="AJ181:AK183"/>
    <mergeCell ref="E182:G182"/>
    <mergeCell ref="H182:I182"/>
    <mergeCell ref="J182:K182"/>
    <mergeCell ref="L182:M182"/>
    <mergeCell ref="N182:O182"/>
    <mergeCell ref="P182:Q182"/>
    <mergeCell ref="E183:G183"/>
    <mergeCell ref="H183:I183"/>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J137 M137:AL137 AN137:AN148 H138:AL148">
    <cfRule type="expression" dxfId="180" priority="56">
      <formula>H$136="祝"</formula>
    </cfRule>
    <cfRule type="expression" dxfId="179" priority="57">
      <formula>H$136="日"</formula>
    </cfRule>
    <cfRule type="expression" dxfId="181" priority="58">
      <formula>H$136="土"</formula>
    </cfRule>
  </conditionalFormatting>
  <conditionalFormatting sqref="H127:L127">
    <cfRule type="expression" dxfId="178" priority="43">
      <formula>H$123="祝"</formula>
    </cfRule>
    <cfRule type="expression" dxfId="177" priority="44">
      <formula>H$123="日"</formula>
    </cfRule>
    <cfRule type="expression" dxfId="176" priority="45">
      <formula>H$123="土"</formula>
    </cfRule>
  </conditionalFormatting>
  <conditionalFormatting sqref="H7:AL18 AN7:AN18">
    <cfRule type="expression" dxfId="174" priority="86">
      <formula>H$6="祝"</formula>
    </cfRule>
    <cfRule type="expression" dxfId="175" priority="87">
      <formula>H$6="日"</formula>
    </cfRule>
    <cfRule type="expression" dxfId="173" priority="88">
      <formula>H$6="土"</formula>
    </cfRule>
  </conditionalFormatting>
  <conditionalFormatting sqref="H20:AL31 AN20:AN31">
    <cfRule type="expression" dxfId="170" priority="83">
      <formula>H$19="祝"</formula>
    </cfRule>
    <cfRule type="expression" dxfId="171" priority="84">
      <formula>H$19="日"</formula>
    </cfRule>
    <cfRule type="expression" dxfId="172" priority="85">
      <formula>H$19="土"</formula>
    </cfRule>
  </conditionalFormatting>
  <conditionalFormatting sqref="H33:AL44 AN33:AN44">
    <cfRule type="expression" dxfId="167" priority="80">
      <formula>H$32="祝"</formula>
    </cfRule>
    <cfRule type="expression" dxfId="168" priority="81">
      <formula>H$32="日"</formula>
    </cfRule>
    <cfRule type="expression" dxfId="169" priority="82">
      <formula>H$32="土"</formula>
    </cfRule>
  </conditionalFormatting>
  <conditionalFormatting sqref="H46:AL57 AN46:AN57">
    <cfRule type="expression" dxfId="164" priority="77">
      <formula>H$45="祝"</formula>
    </cfRule>
    <cfRule type="expression" dxfId="165" priority="78">
      <formula>H$45="日"</formula>
    </cfRule>
    <cfRule type="expression" dxfId="166" priority="79">
      <formula>H$45="土"</formula>
    </cfRule>
  </conditionalFormatting>
  <conditionalFormatting sqref="H59:AL70 AN59:AN70">
    <cfRule type="expression" dxfId="161" priority="74">
      <formula>H$58="祝"</formula>
    </cfRule>
    <cfRule type="expression" dxfId="162" priority="75">
      <formula>H$58="日"</formula>
    </cfRule>
    <cfRule type="expression" dxfId="163" priority="76">
      <formula>H$58="土"</formula>
    </cfRule>
  </conditionalFormatting>
  <conditionalFormatting sqref="H72:AL83 AN72:AN83">
    <cfRule type="expression" dxfId="158" priority="71">
      <formula>H$71="祝"</formula>
    </cfRule>
    <cfRule type="expression" dxfId="159" priority="72">
      <formula>H$71="日"</formula>
    </cfRule>
    <cfRule type="expression" dxfId="160" priority="73">
      <formula>H$71="土"</formula>
    </cfRule>
  </conditionalFormatting>
  <conditionalFormatting sqref="H85:AL96 AN85:AN96">
    <cfRule type="expression" dxfId="155" priority="68">
      <formula>H$84="祝"</formula>
    </cfRule>
    <cfRule type="expression" dxfId="157" priority="69">
      <formula>H$84="日"</formula>
    </cfRule>
    <cfRule type="expression" dxfId="156" priority="70">
      <formula>H$84="土"</formula>
    </cfRule>
  </conditionalFormatting>
  <conditionalFormatting sqref="H98:AL109 AN98:AN109">
    <cfRule type="expression" dxfId="152" priority="65">
      <formula>H$97="祝"</formula>
    </cfRule>
    <cfRule type="expression" dxfId="153" priority="66">
      <formula>H$97="日"</formula>
    </cfRule>
    <cfRule type="expression" dxfId="154" priority="67">
      <formula>H$97="土"</formula>
    </cfRule>
  </conditionalFormatting>
  <conditionalFormatting sqref="H111:AL122 AN111:AN122">
    <cfRule type="expression" dxfId="150" priority="62">
      <formula>H$110="祝"</formula>
    </cfRule>
    <cfRule type="expression" dxfId="151" priority="63">
      <formula>H$110="日"</formula>
    </cfRule>
    <cfRule type="expression" dxfId="149" priority="64">
      <formula>H$110="土"</formula>
    </cfRule>
  </conditionalFormatting>
  <conditionalFormatting sqref="H124:AL135 AN124:AN135">
    <cfRule type="expression" dxfId="148" priority="59">
      <formula>H$123="祝"</formula>
    </cfRule>
    <cfRule type="expression" dxfId="146" priority="60">
      <formula>H$123="日"</formula>
    </cfRule>
    <cfRule type="expression" dxfId="147" priority="61">
      <formula>H$123="土"</formula>
    </cfRule>
  </conditionalFormatting>
  <conditionalFormatting sqref="H150:AL161 AN150:AN161">
    <cfRule type="expression" dxfId="145" priority="53">
      <formula>H$149="祝"</formula>
    </cfRule>
    <cfRule type="expression" dxfId="143" priority="54">
      <formula>H$149="日"</formula>
    </cfRule>
    <cfRule type="expression" dxfId="144" priority="55">
      <formula>H$149="土"</formula>
    </cfRule>
  </conditionalFormatting>
  <conditionalFormatting sqref="H163:AL174 AN163:AN174">
    <cfRule type="expression" dxfId="140" priority="50">
      <formula>H$162="祝"</formula>
    </cfRule>
    <cfRule type="expression" dxfId="141" priority="51">
      <formula>H$162="日"</formula>
    </cfRule>
    <cfRule type="expression" dxfId="142" priority="52">
      <formula>H$162="土"</formula>
    </cfRule>
  </conditionalFormatting>
  <conditionalFormatting sqref="K137:L137">
    <cfRule type="expression" dxfId="139" priority="40">
      <formula>K$123="祝"</formula>
    </cfRule>
    <cfRule type="expression" dxfId="138" priority="41">
      <formula>K$123="日"</formula>
    </cfRule>
    <cfRule type="expression" dxfId="137" priority="42">
      <formula>K$123="土"</formula>
    </cfRule>
  </conditionalFormatting>
  <conditionalFormatting sqref="X186">
    <cfRule type="expression" dxfId="136" priority="49">
      <formula>$AI$176="ＮＧ"</formula>
    </cfRule>
  </conditionalFormatting>
  <conditionalFormatting sqref="AD177">
    <cfRule type="expression" dxfId="135" priority="89">
      <formula>$AD$177="ＮＧ"</formula>
    </cfRule>
  </conditionalFormatting>
  <conditionalFormatting sqref="AD114:AK114">
    <cfRule type="expression" dxfId="133" priority="46">
      <formula>AD$110="祝"</formula>
    </cfRule>
    <cfRule type="expression" dxfId="132" priority="47">
      <formula>AD$110="日"</formula>
    </cfRule>
    <cfRule type="expression" dxfId="134" priority="48">
      <formula>AD$110="土"</formula>
    </cfRule>
  </conditionalFormatting>
  <conditionalFormatting sqref="AJ177">
    <cfRule type="expression" dxfId="131" priority="90">
      <formula>$AI$176="ＮＧ"</formula>
    </cfRule>
  </conditionalFormatting>
  <conditionalFormatting sqref="AJ181:AJ182">
    <cfRule type="expression" dxfId="130" priority="91">
      <formula>$AI$177="ＮＧ"</formula>
    </cfRule>
  </conditionalFormatting>
  <conditionalFormatting sqref="AM7:AM18">
    <cfRule type="expression" dxfId="129" priority="1">
      <formula>#REF!="祝"</formula>
    </cfRule>
    <cfRule type="expression" dxfId="128" priority="2">
      <formula>#REF!="日"</formula>
    </cfRule>
    <cfRule type="expression" dxfId="127" priority="3">
      <formula>#REF!="土"</formula>
    </cfRule>
  </conditionalFormatting>
  <conditionalFormatting sqref="AM20:AM31">
    <cfRule type="expression" dxfId="126" priority="4">
      <formula>#REF!="祝"</formula>
    </cfRule>
    <cfRule type="expression" dxfId="125" priority="5">
      <formula>#REF!="日"</formula>
    </cfRule>
    <cfRule type="expression" dxfId="124" priority="6">
      <formula>#REF!="土"</formula>
    </cfRule>
  </conditionalFormatting>
  <conditionalFormatting sqref="AM33:AM44">
    <cfRule type="expression" dxfId="123" priority="7">
      <formula>#REF!="祝"</formula>
    </cfRule>
    <cfRule type="expression" dxfId="122" priority="8">
      <formula>#REF!="日"</formula>
    </cfRule>
    <cfRule type="expression" dxfId="121" priority="9">
      <formula>#REF!="土"</formula>
    </cfRule>
  </conditionalFormatting>
  <conditionalFormatting sqref="AM46:AM57">
    <cfRule type="expression" dxfId="119" priority="10">
      <formula>#REF!="祝"</formula>
    </cfRule>
    <cfRule type="expression" dxfId="118" priority="11">
      <formula>#REF!="日"</formula>
    </cfRule>
    <cfRule type="expression" dxfId="120" priority="12">
      <formula>#REF!="土"</formula>
    </cfRule>
  </conditionalFormatting>
  <conditionalFormatting sqref="AM59:AM70">
    <cfRule type="expression" dxfId="115" priority="13">
      <formula>#REF!="祝"</formula>
    </cfRule>
    <cfRule type="expression" dxfId="117" priority="14">
      <formula>#REF!="日"</formula>
    </cfRule>
    <cfRule type="expression" dxfId="116" priority="15">
      <formula>#REF!="土"</formula>
    </cfRule>
  </conditionalFormatting>
  <conditionalFormatting sqref="AM72:AM83">
    <cfRule type="expression" dxfId="113" priority="16">
      <formula>#REF!="祝"</formula>
    </cfRule>
    <cfRule type="expression" dxfId="114" priority="17">
      <formula>#REF!="日"</formula>
    </cfRule>
    <cfRule type="expression" dxfId="112" priority="18">
      <formula>#REF!="土"</formula>
    </cfRule>
  </conditionalFormatting>
  <conditionalFormatting sqref="AM85:AM96">
    <cfRule type="expression" dxfId="111" priority="19">
      <formula>#REF!="祝"</formula>
    </cfRule>
    <cfRule type="expression" dxfId="110" priority="20">
      <formula>#REF!="日"</formula>
    </cfRule>
    <cfRule type="expression" dxfId="109" priority="21">
      <formula>#REF!="土"</formula>
    </cfRule>
  </conditionalFormatting>
  <conditionalFormatting sqref="AM98:AM109">
    <cfRule type="expression" dxfId="108" priority="22">
      <formula>#REF!="祝"</formula>
    </cfRule>
    <cfRule type="expression" dxfId="107" priority="23">
      <formula>#REF!="日"</formula>
    </cfRule>
    <cfRule type="expression" dxfId="106" priority="24">
      <formula>#REF!="土"</formula>
    </cfRule>
  </conditionalFormatting>
  <conditionalFormatting sqref="AM111:AM122">
    <cfRule type="expression" dxfId="103" priority="37">
      <formula>#REF!="祝"</formula>
    </cfRule>
    <cfRule type="expression" dxfId="104" priority="38">
      <formula>#REF!="日"</formula>
    </cfRule>
    <cfRule type="expression" dxfId="105" priority="39">
      <formula>#REF!="土"</formula>
    </cfRule>
  </conditionalFormatting>
  <conditionalFormatting sqref="AM124:AM135">
    <cfRule type="expression" dxfId="101" priority="34">
      <formula>#REF!="祝"</formula>
    </cfRule>
    <cfRule type="expression" dxfId="100" priority="35">
      <formula>#REF!="日"</formula>
    </cfRule>
    <cfRule type="expression" dxfId="102" priority="36">
      <formula>#REF!="土"</formula>
    </cfRule>
  </conditionalFormatting>
  <conditionalFormatting sqref="AM137:AM148">
    <cfRule type="expression" dxfId="99" priority="31">
      <formula>#REF!="祝"</formula>
    </cfRule>
    <cfRule type="expression" dxfId="98" priority="32">
      <formula>#REF!="日"</formula>
    </cfRule>
    <cfRule type="expression" dxfId="97" priority="33">
      <formula>#REF!="土"</formula>
    </cfRule>
  </conditionalFormatting>
  <conditionalFormatting sqref="AM150:AM161">
    <cfRule type="expression" dxfId="96" priority="28">
      <formula>#REF!="祝"</formula>
    </cfRule>
    <cfRule type="expression" dxfId="95" priority="29">
      <formula>#REF!="日"</formula>
    </cfRule>
    <cfRule type="expression" dxfId="94" priority="30">
      <formula>#REF!="土"</formula>
    </cfRule>
  </conditionalFormatting>
  <conditionalFormatting sqref="AM163:AM174">
    <cfRule type="expression" dxfId="93" priority="25">
      <formula>#REF!="祝"</formula>
    </cfRule>
    <cfRule type="expression" dxfId="92" priority="26">
      <formula>#REF!="日"</formula>
    </cfRule>
    <cfRule type="expression" dxfId="91"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xr:uid="{7F94D9F2-C968-42FB-910D-84B6147029A6}">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EDB5-6992-4046-8F03-4F39C8C4E00B}">
  <sheetPr>
    <pageSetUpPr fitToPage="1"/>
  </sheetPr>
  <dimension ref="A1:AR196"/>
  <sheetViews>
    <sheetView showGridLines="0" showZeros="0" tabSelected="1" view="pageBreakPreview" zoomScale="85" zoomScaleNormal="70" zoomScaleSheetLayoutView="85" workbookViewId="0">
      <pane xSplit="7" ySplit="5" topLeftCell="H6" activePane="bottomRight" state="frozen"/>
      <selection activeCell="H17" sqref="H17"/>
      <selection pane="topRight" activeCell="H17" sqref="H17"/>
      <selection pane="bottomLeft" activeCell="H17" sqref="H17"/>
      <selection pane="bottomRight" activeCell="AP180" sqref="AP180"/>
    </sheetView>
  </sheetViews>
  <sheetFormatPr defaultColWidth="3.625" defaultRowHeight="13.5"/>
  <cols>
    <col min="1" max="1" width="1.375" style="225" customWidth="1"/>
    <col min="2" max="3" width="3.625" style="225"/>
    <col min="4" max="4" width="15.125" style="225" customWidth="1"/>
    <col min="5" max="6" width="3.625" style="225"/>
    <col min="7" max="7" width="9.125" style="225" customWidth="1"/>
    <col min="8" max="38" width="5.625" style="225" customWidth="1"/>
    <col min="39" max="39" width="9.875" style="225" customWidth="1"/>
    <col min="40" max="122" width="5.625" style="225" customWidth="1"/>
    <col min="123" max="16384" width="3.625" style="225"/>
  </cols>
  <sheetData>
    <row r="1" spans="2:44" ht="18.75">
      <c r="B1" s="82"/>
      <c r="D1" s="82" t="s">
        <v>118</v>
      </c>
    </row>
    <row r="2" spans="2:44">
      <c r="P2" s="27" t="s">
        <v>42</v>
      </c>
      <c r="Y2" s="27" t="s">
        <v>41</v>
      </c>
      <c r="AN2" s="219"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226" t="s">
        <v>8</v>
      </c>
      <c r="U3" s="247">
        <f>初期入力!D9</f>
        <v>46417</v>
      </c>
      <c r="V3" s="247"/>
      <c r="W3" s="247"/>
      <c r="Z3" s="248" t="s">
        <v>92</v>
      </c>
      <c r="AA3" s="248"/>
      <c r="AB3" s="239">
        <f>初期入力!D7</f>
        <v>46330</v>
      </c>
      <c r="AC3" s="239"/>
      <c r="AD3" s="239"/>
      <c r="AE3" s="226" t="s">
        <v>8</v>
      </c>
      <c r="AF3" s="238" t="s">
        <v>93</v>
      </c>
      <c r="AG3" s="238"/>
      <c r="AH3" s="238"/>
      <c r="AI3" s="239">
        <f>+初期入力!D8</f>
        <v>46402</v>
      </c>
      <c r="AJ3" s="239"/>
      <c r="AK3" s="239"/>
      <c r="AN3" s="25" t="s">
        <v>69</v>
      </c>
    </row>
    <row r="4" spans="2:44" ht="11.25" customHeight="1">
      <c r="AM4" s="225" t="s">
        <v>138</v>
      </c>
      <c r="AN4" s="25" t="s">
        <v>32</v>
      </c>
    </row>
    <row r="5" spans="2:44" ht="12.75" customHeight="1" thickBot="1">
      <c r="B5" s="222"/>
      <c r="C5" s="223"/>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217" t="s">
        <v>139</v>
      </c>
      <c r="AN5" s="217"/>
      <c r="AO5" s="218" t="s">
        <v>44</v>
      </c>
      <c r="AP5" s="218" t="s">
        <v>43</v>
      </c>
      <c r="AQ5" s="225" t="s">
        <v>61</v>
      </c>
      <c r="AR5" s="22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t="str">
        <f>D183</f>
        <v>●建設</v>
      </c>
      <c r="E7" s="233" t="str">
        <f>E183</f>
        <v>富山　太郎</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217"/>
      <c r="AO7" s="225">
        <f>SUM(COUNTIF(H7:AL7,{"休"}))</f>
        <v>0</v>
      </c>
      <c r="AQ7" s="225">
        <f>SUM(COUNTIF(H7:AL7,{"■"}))</f>
        <v>0</v>
      </c>
    </row>
    <row r="8" spans="2:44" ht="12.75" customHeight="1">
      <c r="B8" s="236"/>
      <c r="C8" s="237"/>
      <c r="D8" s="3">
        <f>D184</f>
        <v>0</v>
      </c>
      <c r="E8" s="233" t="str">
        <f t="shared" ref="E8:E18" si="0">E184</f>
        <v>富山　次郎</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217"/>
      <c r="AO8" s="225">
        <f>SUM(COUNTIF(H8:AL8,{"休"}))</f>
        <v>0</v>
      </c>
      <c r="AQ8" s="225">
        <f>SUM(COUNTIF(H8:AL8,{"■"}))</f>
        <v>0</v>
      </c>
    </row>
    <row r="9" spans="2:44" ht="12.75" customHeight="1">
      <c r="B9" s="220"/>
      <c r="C9" s="221"/>
      <c r="D9" s="3">
        <f t="shared" ref="D9:D18" si="2">D185</f>
        <v>0</v>
      </c>
      <c r="E9" s="233" t="str">
        <f t="shared" si="0"/>
        <v>富山　三郎</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s="225">
        <f>SUM(COUNTIF(H9:AL9,{"休"}))</f>
        <v>0</v>
      </c>
      <c r="AQ9" s="225">
        <f>SUM(COUNTIF(H9:AL9,{"■"}))</f>
        <v>0</v>
      </c>
    </row>
    <row r="10" spans="2:44" ht="12.75" customHeight="1">
      <c r="B10" s="236"/>
      <c r="C10" s="237"/>
      <c r="D10" s="3" t="str">
        <f t="shared" si="2"/>
        <v>▲建設（一次下請）</v>
      </c>
      <c r="E10" s="233" t="str">
        <f t="shared" si="0"/>
        <v>高岡　一郎</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217"/>
      <c r="AO10" s="225">
        <f>SUM(COUNTIF(H10:AL10,{"休"}))</f>
        <v>0</v>
      </c>
      <c r="AQ10" s="225">
        <f>SUM(COUNTIF(H10:AL10,{"■"}))</f>
        <v>0</v>
      </c>
    </row>
    <row r="11" spans="2:44" ht="12.75" customHeight="1">
      <c r="B11" s="236"/>
      <c r="C11" s="237"/>
      <c r="D11" s="3" t="str">
        <f t="shared" si="2"/>
        <v>■建設（二次下請）</v>
      </c>
      <c r="E11" s="233" t="str">
        <f t="shared" si="0"/>
        <v>新川　花子</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217"/>
      <c r="AO11" s="225">
        <f>SUM(COUNTIF(H11:AL11,{"休"}))</f>
        <v>0</v>
      </c>
      <c r="AQ11" s="225">
        <f>SUM(COUNTIF(H11:AL11,{"■"}))</f>
        <v>0</v>
      </c>
    </row>
    <row r="12" spans="2:44" ht="12.75" customHeight="1">
      <c r="B12" s="220"/>
      <c r="C12" s="221"/>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s="225">
        <f>SUM(COUNTIF(H12:AL12,{"休"}))</f>
        <v>0</v>
      </c>
      <c r="AQ12" s="225">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217"/>
      <c r="AO13" s="225">
        <f>SUM(COUNTIF(H13:AL13,{"休"}))</f>
        <v>0</v>
      </c>
      <c r="AQ13" s="225">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217"/>
      <c r="AO14" s="225">
        <f>SUM(COUNTIF(H14:AL14,{"休"}))</f>
        <v>0</v>
      </c>
      <c r="AQ14" s="225">
        <f>SUM(COUNTIF(H14:AL14,{"■"}))</f>
        <v>0</v>
      </c>
    </row>
    <row r="15" spans="2:44" ht="12.75" customHeight="1">
      <c r="B15" s="220"/>
      <c r="C15" s="221"/>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s="225">
        <f>SUM(COUNTIF(H15:AL15,{"休"}))</f>
        <v>0</v>
      </c>
      <c r="AQ15" s="22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217"/>
      <c r="AO16" s="225">
        <f>SUM(COUNTIF(H16:AL16,{"休"}))</f>
        <v>0</v>
      </c>
      <c r="AQ16" s="225">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217"/>
      <c r="AO17" s="225">
        <f>SUM(COUNTIF(H17:AL17,{"休"}))</f>
        <v>0</v>
      </c>
      <c r="AQ17" s="225">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s="225">
        <f>SUM(COUNTIF(H18:AL18,{"休"}))</f>
        <v>0</v>
      </c>
      <c r="AQ18" s="225">
        <f>SUM(COUNTIF(H18:AL18,{"■"}))</f>
        <v>0</v>
      </c>
    </row>
    <row r="19" spans="2:43" ht="12.75" customHeight="1" thickBot="1">
      <c r="B19" s="220"/>
      <c r="C19" s="221"/>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t="str">
        <f>D7</f>
        <v>●建設</v>
      </c>
      <c r="E20" s="233" t="str">
        <f>E7</f>
        <v>富山　太郎</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217"/>
      <c r="AO20" s="225">
        <f>SUM(COUNTIF(H20:AL20,{"休"}))</f>
        <v>0</v>
      </c>
      <c r="AQ20" s="225">
        <f>SUM(COUNTIF(H20:AL20,{"■"}))</f>
        <v>0</v>
      </c>
    </row>
    <row r="21" spans="2:43" ht="12.75" customHeight="1">
      <c r="B21" s="236"/>
      <c r="C21" s="237"/>
      <c r="D21" s="3">
        <f t="shared" ref="D21:E31" si="3">D8</f>
        <v>0</v>
      </c>
      <c r="E21" s="233" t="str">
        <f t="shared" si="3"/>
        <v>富山　次郎</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217"/>
      <c r="AO21" s="225">
        <f>SUM(COUNTIF(H21:AL21,{"休"}))</f>
        <v>0</v>
      </c>
      <c r="AQ21" s="225">
        <f>SUM(COUNTIF(H21:AL21,{"■"}))</f>
        <v>0</v>
      </c>
    </row>
    <row r="22" spans="2:43" ht="12.75" customHeight="1">
      <c r="B22" s="220"/>
      <c r="C22" s="224"/>
      <c r="D22" s="3">
        <f t="shared" si="3"/>
        <v>0</v>
      </c>
      <c r="E22" s="233" t="str">
        <f t="shared" si="3"/>
        <v>富山　三郎</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s="225">
        <f>SUM(COUNTIF(H22:AL22,{"休"}))</f>
        <v>0</v>
      </c>
      <c r="AQ22" s="225">
        <f>SUM(COUNTIF(H22:AL22,{"■"}))</f>
        <v>0</v>
      </c>
    </row>
    <row r="23" spans="2:43" ht="12.75" customHeight="1">
      <c r="B23" s="236"/>
      <c r="C23" s="237"/>
      <c r="D23" s="3" t="str">
        <f t="shared" si="3"/>
        <v>▲建設（一次下請）</v>
      </c>
      <c r="E23" s="233" t="str">
        <f t="shared" si="3"/>
        <v>高岡　一郎</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217"/>
      <c r="AO23" s="225">
        <f>SUM(COUNTIF(H23:AL23,{"休"}))</f>
        <v>0</v>
      </c>
      <c r="AQ23" s="225">
        <f>SUM(COUNTIF(H23:AL23,{"■"}))</f>
        <v>0</v>
      </c>
    </row>
    <row r="24" spans="2:43" ht="12.75" customHeight="1">
      <c r="B24" s="236"/>
      <c r="C24" s="237"/>
      <c r="D24" s="3" t="str">
        <f t="shared" si="3"/>
        <v>■建設（二次下請）</v>
      </c>
      <c r="E24" s="233" t="str">
        <f t="shared" si="3"/>
        <v>新川　花子</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217"/>
      <c r="AO24" s="225">
        <f>SUM(COUNTIF(H24:AL24,{"休"}))</f>
        <v>0</v>
      </c>
      <c r="AQ24" s="225">
        <f>SUM(COUNTIF(H24:AL24,{"■"}))</f>
        <v>0</v>
      </c>
    </row>
    <row r="25" spans="2:43" ht="12.75" customHeight="1">
      <c r="B25" s="220"/>
      <c r="C25" s="224"/>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s="225">
        <f>SUM(COUNTIF(H25:AL25,{"休"}))</f>
        <v>0</v>
      </c>
      <c r="AQ25" s="2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217"/>
      <c r="AO26" s="225">
        <f>SUM(COUNTIF(H26:AL26,{"休"}))</f>
        <v>0</v>
      </c>
      <c r="AQ26" s="225">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217"/>
      <c r="AO27" s="225">
        <f>SUM(COUNTIF(H27:AL27,{"休"}))</f>
        <v>0</v>
      </c>
      <c r="AQ27" s="225">
        <f>SUM(COUNTIF(H27:AL27,{"■"}))</f>
        <v>0</v>
      </c>
    </row>
    <row r="28" spans="2:43" ht="12.75" customHeight="1">
      <c r="B28" s="220"/>
      <c r="C28" s="224"/>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s="225">
        <f>SUM(COUNTIF(H28:AL28,{"休"}))</f>
        <v>0</v>
      </c>
      <c r="AQ28" s="225">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217"/>
      <c r="AO29" s="225">
        <f>SUM(COUNTIF(H29:AL29,{"休"}))</f>
        <v>0</v>
      </c>
      <c r="AQ29" s="225">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217"/>
      <c r="AO30" s="225">
        <f>SUM(COUNTIF(H30:AL30,{"休"}))</f>
        <v>0</v>
      </c>
      <c r="AQ30" s="225">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s="225">
        <f>SUM(COUNTIF(H31:AL31,{"休"}))</f>
        <v>0</v>
      </c>
      <c r="AQ31" s="225">
        <f>SUM(COUNTIF(H31:AL31,{"■"}))</f>
        <v>0</v>
      </c>
    </row>
    <row r="32" spans="2:43" ht="12.75" customHeight="1" thickBot="1">
      <c r="B32" s="220"/>
      <c r="C32" s="221"/>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t="str">
        <f>D20</f>
        <v>●建設</v>
      </c>
      <c r="E33" s="233" t="str">
        <f>E20</f>
        <v>富山　太郎</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217"/>
      <c r="AO33" s="225">
        <f>SUM(COUNTIF(H33:AL33,{"休"}))</f>
        <v>0</v>
      </c>
      <c r="AQ33" s="225">
        <f>SUM(COUNTIF(H33:AL33,{"■"}))</f>
        <v>0</v>
      </c>
    </row>
    <row r="34" spans="2:43" ht="12.75" customHeight="1">
      <c r="B34" s="236"/>
      <c r="C34" s="237"/>
      <c r="D34" s="3">
        <f t="shared" ref="D34:E44" si="5">D21</f>
        <v>0</v>
      </c>
      <c r="E34" s="233" t="str">
        <f t="shared" si="5"/>
        <v>富山　次郎</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217"/>
      <c r="AO34" s="225">
        <f>SUM(COUNTIF(H34:AL34,{"休"}))</f>
        <v>0</v>
      </c>
      <c r="AQ34" s="225">
        <f>SUM(COUNTIF(H34:AL34,{"■"}))</f>
        <v>0</v>
      </c>
    </row>
    <row r="35" spans="2:43" ht="12.75" customHeight="1">
      <c r="B35" s="220"/>
      <c r="C35" s="224"/>
      <c r="D35" s="3">
        <f t="shared" si="5"/>
        <v>0</v>
      </c>
      <c r="E35" s="233" t="str">
        <f t="shared" si="5"/>
        <v>富山　三郎</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s="225">
        <f>SUM(COUNTIF(H35:AL35,{"休"}))</f>
        <v>0</v>
      </c>
      <c r="AQ35" s="225">
        <f>SUM(COUNTIF(H35:AL35,{"■"}))</f>
        <v>0</v>
      </c>
    </row>
    <row r="36" spans="2:43" ht="12.75" customHeight="1">
      <c r="B36" s="236"/>
      <c r="C36" s="237"/>
      <c r="D36" s="3" t="str">
        <f t="shared" si="5"/>
        <v>▲建設（一次下請）</v>
      </c>
      <c r="E36" s="233" t="str">
        <f t="shared" si="5"/>
        <v>高岡　一郎</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217"/>
      <c r="AO36" s="225">
        <f>SUM(COUNTIF(H36:AL36,{"休"}))</f>
        <v>0</v>
      </c>
      <c r="AQ36" s="225">
        <f>SUM(COUNTIF(H36:AL36,{"■"}))</f>
        <v>0</v>
      </c>
    </row>
    <row r="37" spans="2:43" ht="12.75" customHeight="1">
      <c r="B37" s="236"/>
      <c r="C37" s="237"/>
      <c r="D37" s="3" t="str">
        <f t="shared" si="5"/>
        <v>■建設（二次下請）</v>
      </c>
      <c r="E37" s="233" t="str">
        <f t="shared" si="5"/>
        <v>新川　花子</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217"/>
      <c r="AO37" s="225">
        <f>SUM(COUNTIF(H37:AL37,{"休"}))</f>
        <v>0</v>
      </c>
      <c r="AQ37" s="225">
        <f>SUM(COUNTIF(H37:AL37,{"■"}))</f>
        <v>0</v>
      </c>
    </row>
    <row r="38" spans="2:43" ht="12.75" customHeight="1">
      <c r="B38" s="220"/>
      <c r="C38" s="224"/>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s="225">
        <f>SUM(COUNTIF(H38:AL38,{"休"}))</f>
        <v>0</v>
      </c>
      <c r="AQ38" s="225">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217"/>
      <c r="AO39" s="225">
        <f>SUM(COUNTIF(H39:AL39,{"休"}))</f>
        <v>0</v>
      </c>
      <c r="AQ39" s="225">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217"/>
      <c r="AO40" s="225">
        <f>SUM(COUNTIF(H40:AL40,{"休"}))</f>
        <v>0</v>
      </c>
      <c r="AQ40" s="225">
        <f>SUM(COUNTIF(H40:AL40,{"■"}))</f>
        <v>0</v>
      </c>
    </row>
    <row r="41" spans="2:43" ht="12.75" customHeight="1">
      <c r="B41" s="220"/>
      <c r="C41" s="224"/>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s="225">
        <f>SUM(COUNTIF(H41:AL41,{"休"}))</f>
        <v>0</v>
      </c>
      <c r="AQ41" s="225">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217"/>
      <c r="AO42" s="225">
        <f>SUM(COUNTIF(H42:AL42,{"休"}))</f>
        <v>0</v>
      </c>
      <c r="AQ42" s="225">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217"/>
      <c r="AO43" s="225">
        <f>SUM(COUNTIF(H43:AL43,{"休"}))</f>
        <v>0</v>
      </c>
      <c r="AQ43" s="225">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s="225">
        <f>SUM(COUNTIF(H44:AL44,{"休"}))</f>
        <v>0</v>
      </c>
      <c r="AQ44" s="225">
        <f>SUM(COUNTIF(H44:AL44,{"■"}))</f>
        <v>0</v>
      </c>
    </row>
    <row r="45" spans="2:43" ht="12.75" customHeight="1" thickBot="1">
      <c r="B45" s="220"/>
      <c r="C45" s="221"/>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t="str">
        <f>D33</f>
        <v>●建設</v>
      </c>
      <c r="E46" s="233" t="str">
        <f>E33</f>
        <v>富山　太郎</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217"/>
      <c r="AO46" s="225">
        <f>SUM(COUNTIF(H46:AL46,{"休"}))</f>
        <v>0</v>
      </c>
      <c r="AQ46" s="225">
        <f>SUM(COUNTIF(H46:AL46,{"■"}))</f>
        <v>0</v>
      </c>
    </row>
    <row r="47" spans="2:43" ht="12.75" customHeight="1">
      <c r="B47" s="236"/>
      <c r="C47" s="237"/>
      <c r="D47" s="3">
        <f t="shared" ref="D47:E57" si="8">D34</f>
        <v>0</v>
      </c>
      <c r="E47" s="233" t="str">
        <f t="shared" si="8"/>
        <v>富山　次郎</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217"/>
      <c r="AO47" s="225">
        <f>SUM(COUNTIF(H47:AL47,{"休"}))</f>
        <v>0</v>
      </c>
      <c r="AQ47" s="225">
        <f>SUM(COUNTIF(H47:AL47,{"■"}))</f>
        <v>0</v>
      </c>
    </row>
    <row r="48" spans="2:43" ht="12.75" customHeight="1">
      <c r="B48" s="220"/>
      <c r="C48" s="224"/>
      <c r="D48" s="3">
        <f t="shared" si="8"/>
        <v>0</v>
      </c>
      <c r="E48" s="233" t="str">
        <f t="shared" si="8"/>
        <v>富山　三郎</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s="225">
        <f>SUM(COUNTIF(H48:AL48,{"休"}))</f>
        <v>0</v>
      </c>
      <c r="AQ48" s="225">
        <f>SUM(COUNTIF(H48:AL48,{"■"}))</f>
        <v>0</v>
      </c>
    </row>
    <row r="49" spans="2:43" ht="12.75" customHeight="1">
      <c r="B49" s="236"/>
      <c r="C49" s="237"/>
      <c r="D49" s="3" t="str">
        <f t="shared" si="8"/>
        <v>▲建設（一次下請）</v>
      </c>
      <c r="E49" s="233" t="str">
        <f t="shared" si="8"/>
        <v>高岡　一郎</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217"/>
      <c r="AO49" s="225">
        <f>SUM(COUNTIF(H49:AL49,{"休"}))</f>
        <v>0</v>
      </c>
      <c r="AQ49" s="225">
        <f>SUM(COUNTIF(H49:AL49,{"■"}))</f>
        <v>0</v>
      </c>
    </row>
    <row r="50" spans="2:43" ht="12.75" customHeight="1">
      <c r="B50" s="236"/>
      <c r="C50" s="237"/>
      <c r="D50" s="3" t="str">
        <f t="shared" si="8"/>
        <v>■建設（二次下請）</v>
      </c>
      <c r="E50" s="233" t="str">
        <f t="shared" si="8"/>
        <v>新川　花子</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217"/>
      <c r="AO50" s="225">
        <f>SUM(COUNTIF(H50:AL50,{"休"}))</f>
        <v>0</v>
      </c>
      <c r="AQ50" s="225">
        <f>SUM(COUNTIF(H50:AL50,{"■"}))</f>
        <v>0</v>
      </c>
    </row>
    <row r="51" spans="2:43" ht="12.75" customHeight="1">
      <c r="B51" s="220"/>
      <c r="C51" s="224"/>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s="225">
        <f>SUM(COUNTIF(H51:AL51,{"休"}))</f>
        <v>0</v>
      </c>
      <c r="AQ51" s="225">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217"/>
      <c r="AO52" s="225">
        <f>SUM(COUNTIF(H52:AL52,{"休"}))</f>
        <v>0</v>
      </c>
      <c r="AQ52" s="225">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217"/>
      <c r="AO53" s="225">
        <f>SUM(COUNTIF(H53:AL53,{"休"}))</f>
        <v>0</v>
      </c>
      <c r="AQ53" s="225">
        <f>SUM(COUNTIF(H53:AL53,{"■"}))</f>
        <v>0</v>
      </c>
    </row>
    <row r="54" spans="2:43" ht="12.75" customHeight="1">
      <c r="B54" s="220"/>
      <c r="C54" s="224"/>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s="225">
        <f>SUM(COUNTIF(H54:AL54,{"休"}))</f>
        <v>0</v>
      </c>
      <c r="AQ54" s="225">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217"/>
      <c r="AO55" s="225">
        <f>SUM(COUNTIF(H55:AL55,{"休"}))</f>
        <v>0</v>
      </c>
      <c r="AQ55" s="22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217"/>
      <c r="AO56" s="225">
        <f>SUM(COUNTIF(H56:AL56,{"休"}))</f>
        <v>0</v>
      </c>
      <c r="AQ56" s="225">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s="225">
        <f>SUM(COUNTIF(H57:AL57,{"休"}))</f>
        <v>0</v>
      </c>
      <c r="AQ57" s="225">
        <f>SUM(COUNTIF(H57:AL57,{"■"}))</f>
        <v>0</v>
      </c>
    </row>
    <row r="58" spans="2:43" ht="12.75" customHeight="1" thickBot="1">
      <c r="B58" s="220"/>
      <c r="C58" s="221"/>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t="str">
        <f>D46</f>
        <v>●建設</v>
      </c>
      <c r="E59" s="233" t="str">
        <f>E46</f>
        <v>富山　太郎</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217"/>
      <c r="AO59" s="225">
        <f>SUM(COUNTIF(H59:AL59,{"休"}))</f>
        <v>0</v>
      </c>
      <c r="AQ59" s="225">
        <f>SUM(COUNTIF(H59:AL59,{"■"}))</f>
        <v>0</v>
      </c>
    </row>
    <row r="60" spans="2:43" ht="12.75" customHeight="1">
      <c r="B60" s="236"/>
      <c r="C60" s="237"/>
      <c r="D60" s="3">
        <f t="shared" ref="D60:E70" si="11">D47</f>
        <v>0</v>
      </c>
      <c r="E60" s="233" t="str">
        <f t="shared" si="11"/>
        <v>富山　次郎</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217"/>
      <c r="AO60" s="225">
        <f>SUM(COUNTIF(H60:AL60,{"休"}))</f>
        <v>0</v>
      </c>
      <c r="AQ60" s="225">
        <f>SUM(COUNTIF(H60:AL60,{"■"}))</f>
        <v>0</v>
      </c>
    </row>
    <row r="61" spans="2:43" ht="12.75" customHeight="1">
      <c r="B61" s="220"/>
      <c r="C61" s="224"/>
      <c r="D61" s="3">
        <f t="shared" si="11"/>
        <v>0</v>
      </c>
      <c r="E61" s="233" t="str">
        <f t="shared" si="11"/>
        <v>富山　三郎</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s="225">
        <f>SUM(COUNTIF(H61:AL61,{"休"}))</f>
        <v>0</v>
      </c>
      <c r="AQ61" s="225">
        <f>SUM(COUNTIF(H61:AL61,{"■"}))</f>
        <v>0</v>
      </c>
    </row>
    <row r="62" spans="2:43" ht="12.75" customHeight="1">
      <c r="B62" s="236"/>
      <c r="C62" s="237"/>
      <c r="D62" s="3" t="str">
        <f t="shared" si="11"/>
        <v>▲建設（一次下請）</v>
      </c>
      <c r="E62" s="233" t="str">
        <f t="shared" si="11"/>
        <v>高岡　一郎</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217"/>
      <c r="AO62" s="225">
        <f>SUM(COUNTIF(H62:AL62,{"休"}))</f>
        <v>0</v>
      </c>
      <c r="AQ62" s="225">
        <f>SUM(COUNTIF(H62:AL62,{"■"}))</f>
        <v>0</v>
      </c>
    </row>
    <row r="63" spans="2:43" ht="12.75" customHeight="1">
      <c r="B63" s="236"/>
      <c r="C63" s="237"/>
      <c r="D63" s="3" t="str">
        <f t="shared" si="11"/>
        <v>■建設（二次下請）</v>
      </c>
      <c r="E63" s="233" t="str">
        <f t="shared" si="11"/>
        <v>新川　花子</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217"/>
      <c r="AO63" s="225">
        <f>SUM(COUNTIF(H63:AL63,{"休"}))</f>
        <v>0</v>
      </c>
      <c r="AQ63" s="225">
        <f>SUM(COUNTIF(H63:AL63,{"■"}))</f>
        <v>0</v>
      </c>
    </row>
    <row r="64" spans="2:43" ht="12.75" customHeight="1">
      <c r="B64" s="220"/>
      <c r="C64" s="224"/>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s="225">
        <f>SUM(COUNTIF(H64:AL64,{"休"}))</f>
        <v>0</v>
      </c>
      <c r="AQ64" s="225">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217"/>
      <c r="AO65" s="225">
        <f>SUM(COUNTIF(H65:AL65,{"休"}))</f>
        <v>0</v>
      </c>
      <c r="AQ65" s="22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217"/>
      <c r="AO66" s="225">
        <f>SUM(COUNTIF(H66:AL66,{"休"}))</f>
        <v>0</v>
      </c>
      <c r="AQ66" s="225">
        <f>SUM(COUNTIF(H66:AL66,{"■"}))</f>
        <v>0</v>
      </c>
    </row>
    <row r="67" spans="2:43" ht="12.75" customHeight="1">
      <c r="B67" s="220"/>
      <c r="C67" s="224"/>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s="225">
        <f>SUM(COUNTIF(H67:AL67,{"休"}))</f>
        <v>0</v>
      </c>
      <c r="AQ67" s="225">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217"/>
      <c r="AO68" s="225">
        <f>SUM(COUNTIF(H68:AL68,{"休"}))</f>
        <v>0</v>
      </c>
      <c r="AQ68" s="225">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217"/>
      <c r="AO69" s="225">
        <f>SUM(COUNTIF(H69:AL69,{"休"}))</f>
        <v>0</v>
      </c>
      <c r="AQ69" s="225">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s="225">
        <f>SUM(COUNTIF(H70:AL70,{"休"}))</f>
        <v>0</v>
      </c>
      <c r="AQ70" s="225">
        <f>SUM(COUNTIF(H70:AL70,{"■"}))</f>
        <v>0</v>
      </c>
    </row>
    <row r="71" spans="2:43" ht="12.75" customHeight="1" thickBot="1">
      <c r="B71" s="220"/>
      <c r="C71" s="221"/>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t="str">
        <f>D59</f>
        <v>●建設</v>
      </c>
      <c r="E72" s="233" t="str">
        <f>E59</f>
        <v>富山　太郎</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217"/>
      <c r="AO72" s="225">
        <f>SUM(COUNTIF(H72:AL72,{"休"}))</f>
        <v>0</v>
      </c>
      <c r="AP72" s="217"/>
      <c r="AQ72" s="225">
        <f>SUM(COUNTIF(H72:AL72,{"■"}))</f>
        <v>0</v>
      </c>
    </row>
    <row r="73" spans="2:43" ht="12.75" customHeight="1">
      <c r="B73" s="236"/>
      <c r="C73" s="237"/>
      <c r="D73" s="3">
        <f t="shared" ref="D73:E83" si="14">D60</f>
        <v>0</v>
      </c>
      <c r="E73" s="233" t="str">
        <f t="shared" si="14"/>
        <v>富山　次郎</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217"/>
      <c r="AO73" s="225">
        <f>SUM(COUNTIF(H73:AL73,{"休"}))</f>
        <v>0</v>
      </c>
      <c r="AP73" s="217"/>
      <c r="AQ73" s="225">
        <f>SUM(COUNTIF(H73:AL73,{"■"}))</f>
        <v>0</v>
      </c>
    </row>
    <row r="74" spans="2:43" ht="12.75" customHeight="1">
      <c r="B74" s="220"/>
      <c r="C74" s="224"/>
      <c r="D74" s="3">
        <f t="shared" si="14"/>
        <v>0</v>
      </c>
      <c r="E74" s="233" t="str">
        <f t="shared" si="14"/>
        <v>富山　三郎</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s="225">
        <f>SUM(COUNTIF(H74:AL74,{"休"}))</f>
        <v>0</v>
      </c>
      <c r="AQ74" s="225">
        <f>SUM(COUNTIF(H74:AL74,{"■"}))</f>
        <v>0</v>
      </c>
    </row>
    <row r="75" spans="2:43" ht="12.75" customHeight="1">
      <c r="B75" s="236"/>
      <c r="C75" s="237"/>
      <c r="D75" s="3" t="str">
        <f t="shared" si="14"/>
        <v>▲建設（一次下請）</v>
      </c>
      <c r="E75" s="233" t="str">
        <f t="shared" si="14"/>
        <v>高岡　一郎</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217"/>
      <c r="AO75" s="225">
        <f>SUM(COUNTIF(H75:AL75,{"休"}))</f>
        <v>0</v>
      </c>
      <c r="AP75" s="217"/>
      <c r="AQ75" s="225">
        <f>SUM(COUNTIF(H75:AL75,{"■"}))</f>
        <v>0</v>
      </c>
    </row>
    <row r="76" spans="2:43" ht="12.75" customHeight="1">
      <c r="B76" s="236"/>
      <c r="C76" s="237"/>
      <c r="D76" s="3" t="str">
        <f t="shared" si="14"/>
        <v>■建設（二次下請）</v>
      </c>
      <c r="E76" s="233" t="str">
        <f t="shared" si="14"/>
        <v>新川　花子</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217"/>
      <c r="AO76" s="225">
        <f>SUM(COUNTIF(H76:AL76,{"休"}))</f>
        <v>0</v>
      </c>
      <c r="AP76" s="217"/>
      <c r="AQ76" s="225">
        <f>SUM(COUNTIF(H76:AL76,{"■"}))</f>
        <v>0</v>
      </c>
    </row>
    <row r="77" spans="2:43" ht="12.75" customHeight="1">
      <c r="B77" s="220"/>
      <c r="C77" s="224"/>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s="225">
        <f>SUM(COUNTIF(H77:AL77,{"休"}))</f>
        <v>0</v>
      </c>
      <c r="AQ77" s="225">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217"/>
      <c r="AO78" s="225">
        <f>SUM(COUNTIF(H78:AL78,{"休"}))</f>
        <v>0</v>
      </c>
      <c r="AP78" s="217"/>
      <c r="AQ78" s="225">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217"/>
      <c r="AO79" s="225">
        <f>SUM(COUNTIF(H79:AL79,{"休"}))</f>
        <v>0</v>
      </c>
      <c r="AP79" s="217"/>
      <c r="AQ79" s="225">
        <f>SUM(COUNTIF(H79:AL79,{"■"}))</f>
        <v>0</v>
      </c>
    </row>
    <row r="80" spans="2:43" ht="12.75" customHeight="1">
      <c r="B80" s="220"/>
      <c r="C80" s="224"/>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s="225">
        <f>SUM(COUNTIF(H80:AL80,{"休"}))</f>
        <v>0</v>
      </c>
      <c r="AQ80" s="225">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217"/>
      <c r="AO81" s="225">
        <f>SUM(COUNTIF(H81:AL81,{"休"}))</f>
        <v>0</v>
      </c>
      <c r="AP81" s="217"/>
      <c r="AQ81" s="225">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217"/>
      <c r="AO82" s="225">
        <f>SUM(COUNTIF(H82:AL82,{"休"}))</f>
        <v>0</v>
      </c>
      <c r="AP82" s="217"/>
      <c r="AQ82" s="225">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s="225">
        <f>SUM(COUNTIF(H83:AL83,{"休"}))</f>
        <v>0</v>
      </c>
      <c r="AQ83" s="225">
        <f>SUM(COUNTIF(H83:AL83,{"■"}))</f>
        <v>0</v>
      </c>
    </row>
    <row r="84" spans="2:43" ht="12.75" customHeight="1" thickBot="1">
      <c r="B84" s="220"/>
      <c r="C84" s="221"/>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t="str">
        <f>D72</f>
        <v>●建設</v>
      </c>
      <c r="E85" s="233" t="str">
        <f>E72</f>
        <v>富山　太郎</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217"/>
      <c r="AO85" s="225">
        <f>SUM(COUNTIF(H85:AL85,{"休"}))</f>
        <v>0</v>
      </c>
      <c r="AQ85" s="225">
        <f>SUM(COUNTIF(H85:AL85,{"■"}))</f>
        <v>0</v>
      </c>
    </row>
    <row r="86" spans="2:43" ht="12.75" customHeight="1">
      <c r="B86" s="236"/>
      <c r="C86" s="237"/>
      <c r="D86" s="3">
        <f t="shared" ref="D86:E96" si="17">D73</f>
        <v>0</v>
      </c>
      <c r="E86" s="233" t="str">
        <f t="shared" si="17"/>
        <v>富山　次郎</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217"/>
      <c r="AO86" s="225">
        <f>SUM(COUNTIF(H86:AL86,{"休"}))</f>
        <v>0</v>
      </c>
      <c r="AQ86" s="225">
        <f>SUM(COUNTIF(H86:AL86,{"■"}))</f>
        <v>0</v>
      </c>
    </row>
    <row r="87" spans="2:43" ht="12.75" customHeight="1">
      <c r="B87" s="220"/>
      <c r="C87" s="224"/>
      <c r="D87" s="3">
        <f t="shared" si="17"/>
        <v>0</v>
      </c>
      <c r="E87" s="233" t="str">
        <f t="shared" si="17"/>
        <v>富山　三郎</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s="225">
        <f>SUM(COUNTIF(H87:AL87,{"休"}))</f>
        <v>0</v>
      </c>
      <c r="AQ87" s="225">
        <f>SUM(COUNTIF(H87:AL87,{"■"}))</f>
        <v>0</v>
      </c>
    </row>
    <row r="88" spans="2:43" ht="12.75" customHeight="1">
      <c r="B88" s="236"/>
      <c r="C88" s="237"/>
      <c r="D88" s="3" t="str">
        <f t="shared" si="17"/>
        <v>▲建設（一次下請）</v>
      </c>
      <c r="E88" s="233" t="str">
        <f t="shared" si="17"/>
        <v>高岡　一郎</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217"/>
      <c r="AO88" s="225">
        <f>SUM(COUNTIF(H88:AL88,{"休"}))</f>
        <v>0</v>
      </c>
      <c r="AQ88" s="225">
        <f>SUM(COUNTIF(H88:AL88,{"■"}))</f>
        <v>0</v>
      </c>
    </row>
    <row r="89" spans="2:43" ht="12.75" customHeight="1">
      <c r="B89" s="236"/>
      <c r="C89" s="237"/>
      <c r="D89" s="3" t="str">
        <f t="shared" si="17"/>
        <v>■建設（二次下請）</v>
      </c>
      <c r="E89" s="233" t="str">
        <f t="shared" si="17"/>
        <v>新川　花子</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217"/>
      <c r="AO89" s="225">
        <f>SUM(COUNTIF(H89:AL89,{"休"}))</f>
        <v>0</v>
      </c>
      <c r="AQ89" s="225">
        <f>SUM(COUNTIF(H89:AL89,{"■"}))</f>
        <v>0</v>
      </c>
    </row>
    <row r="90" spans="2:43" ht="12.75" customHeight="1">
      <c r="B90" s="220"/>
      <c r="C90" s="224"/>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s="225">
        <f>SUM(COUNTIF(H90:AL90,{"休"}))</f>
        <v>0</v>
      </c>
      <c r="AQ90" s="225">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217"/>
      <c r="AO91" s="225">
        <f>SUM(COUNTIF(H91:AL91,{"休"}))</f>
        <v>0</v>
      </c>
      <c r="AQ91" s="225">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217"/>
      <c r="AO92" s="225">
        <f>SUM(COUNTIF(H92:AL92,{"休"}))</f>
        <v>0</v>
      </c>
      <c r="AQ92" s="225">
        <f>SUM(COUNTIF(H92:AL92,{"■"}))</f>
        <v>0</v>
      </c>
    </row>
    <row r="93" spans="2:43" ht="12.75" customHeight="1">
      <c r="B93" s="220"/>
      <c r="C93" s="224"/>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s="225">
        <f>SUM(COUNTIF(H93:AL93,{"休"}))</f>
        <v>0</v>
      </c>
      <c r="AQ93" s="225">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217"/>
      <c r="AO94" s="225">
        <f>SUM(COUNTIF(H94:AL94,{"休"}))</f>
        <v>0</v>
      </c>
      <c r="AQ94" s="225">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217"/>
      <c r="AO95" s="225">
        <f>SUM(COUNTIF(H95:AL95,{"休"}))</f>
        <v>0</v>
      </c>
      <c r="AQ95" s="22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s="225">
        <f>SUM(COUNTIF(H96:AL96,{"休"}))</f>
        <v>0</v>
      </c>
      <c r="AQ96" s="225">
        <f>SUM(COUNTIF(H96:AL96,{"■"}))</f>
        <v>0</v>
      </c>
    </row>
    <row r="97" spans="2:44" ht="12.75" customHeight="1" thickBot="1">
      <c r="B97" s="220"/>
      <c r="C97" s="221"/>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t="str">
        <f>D85</f>
        <v>●建設</v>
      </c>
      <c r="E98" s="233" t="str">
        <f>E85</f>
        <v>富山　太郎</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217"/>
      <c r="AO98" s="225">
        <f>SUM(COUNTIF(H98:AL98,{"休"}))</f>
        <v>0</v>
      </c>
      <c r="AQ98" s="225">
        <f>SUM(COUNTIF(H98:AL98,{"■"}))</f>
        <v>0</v>
      </c>
    </row>
    <row r="99" spans="2:44" ht="12.75" customHeight="1">
      <c r="B99" s="236"/>
      <c r="C99" s="237"/>
      <c r="D99" s="3">
        <f t="shared" ref="D99:E109" si="20">D86</f>
        <v>0</v>
      </c>
      <c r="E99" s="233" t="str">
        <f t="shared" si="20"/>
        <v>富山　次郎</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217"/>
      <c r="AO99" s="225">
        <f>SUM(COUNTIF(H99:AL99,{"休"}))</f>
        <v>0</v>
      </c>
      <c r="AQ99" s="225">
        <f>SUM(COUNTIF(H99:AL99,{"■"}))</f>
        <v>0</v>
      </c>
    </row>
    <row r="100" spans="2:44" ht="12.75" customHeight="1">
      <c r="B100" s="220"/>
      <c r="C100" s="224"/>
      <c r="D100" s="3">
        <f t="shared" si="20"/>
        <v>0</v>
      </c>
      <c r="E100" s="233" t="str">
        <f t="shared" si="20"/>
        <v>富山　三郎</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s="225">
        <f>SUM(COUNTIF(H100:AL100,{"休"}))</f>
        <v>0</v>
      </c>
      <c r="AQ100" s="225">
        <f>SUM(COUNTIF(H100:AL100,{"■"}))</f>
        <v>0</v>
      </c>
    </row>
    <row r="101" spans="2:44" ht="12.75" customHeight="1">
      <c r="B101" s="236"/>
      <c r="C101" s="237"/>
      <c r="D101" s="3" t="str">
        <f t="shared" si="20"/>
        <v>▲建設（一次下請）</v>
      </c>
      <c r="E101" s="233" t="str">
        <f t="shared" si="20"/>
        <v>高岡　一郎</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217"/>
      <c r="AO101" s="225">
        <f>SUM(COUNTIF(H101:AL101,{"休"}))</f>
        <v>0</v>
      </c>
      <c r="AQ101" s="225">
        <f>SUM(COUNTIF(H101:AL101,{"■"}))</f>
        <v>0</v>
      </c>
    </row>
    <row r="102" spans="2:44" ht="12.75" customHeight="1">
      <c r="B102" s="236"/>
      <c r="C102" s="237"/>
      <c r="D102" s="3" t="str">
        <f t="shared" si="20"/>
        <v>■建設（二次下請）</v>
      </c>
      <c r="E102" s="233" t="str">
        <f t="shared" si="20"/>
        <v>新川　花子</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217"/>
      <c r="AO102" s="225">
        <f>SUM(COUNTIF(H102:AL102,{"休"}))</f>
        <v>0</v>
      </c>
      <c r="AQ102" s="225">
        <f>SUM(COUNTIF(H102:AL102,{"■"}))</f>
        <v>0</v>
      </c>
    </row>
    <row r="103" spans="2:44" ht="12.75" customHeight="1">
      <c r="B103" s="220"/>
      <c r="C103" s="224"/>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s="225">
        <f>SUM(COUNTIF(H103:AL103,{"休"}))</f>
        <v>0</v>
      </c>
      <c r="AQ103" s="225">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217"/>
      <c r="AO104" s="225">
        <f>SUM(COUNTIF(H104:AL104,{"休"}))</f>
        <v>0</v>
      </c>
      <c r="AQ104" s="225">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217"/>
      <c r="AO105" s="225">
        <f>SUM(COUNTIF(H105:AL105,{"休"}))</f>
        <v>0</v>
      </c>
      <c r="AQ105" s="225">
        <f>SUM(COUNTIF(H105:AL105,{"■"}))</f>
        <v>0</v>
      </c>
    </row>
    <row r="106" spans="2:44" ht="12.75" customHeight="1">
      <c r="B106" s="220"/>
      <c r="C106" s="224"/>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s="225">
        <f>SUM(COUNTIF(H106:AL106,{"休"}))</f>
        <v>0</v>
      </c>
      <c r="AQ106" s="225">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217"/>
      <c r="AO107" s="225">
        <f>SUM(COUNTIF(H107:AL107,{"休"}))</f>
        <v>0</v>
      </c>
      <c r="AQ107" s="225">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217"/>
      <c r="AO108" s="225">
        <f>SUM(COUNTIF(H108:AL108,{"休"}))</f>
        <v>0</v>
      </c>
      <c r="AQ108" s="225">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s="225">
        <f>SUM(COUNTIF(H109:AL109,{"休"}))</f>
        <v>0</v>
      </c>
      <c r="AQ109" s="225">
        <f>SUM(COUNTIF(H109:AL109,{"■"}))</f>
        <v>0</v>
      </c>
    </row>
    <row r="110" spans="2:44" ht="12.75" customHeight="1" thickBot="1">
      <c r="B110" s="220"/>
      <c r="C110" s="221"/>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0.30399999999999999</v>
      </c>
      <c r="AN110" s="71"/>
    </row>
    <row r="111" spans="2:44" ht="12.75" customHeight="1">
      <c r="B111" s="236">
        <f t="shared" ref="B111" si="22">B98+1</f>
        <v>11</v>
      </c>
      <c r="C111" s="237" t="s">
        <v>1</v>
      </c>
      <c r="D111" s="3" t="str">
        <f>D98</f>
        <v>●建設</v>
      </c>
      <c r="E111" s="233" t="str">
        <f>E98</f>
        <v>富山　太郎</v>
      </c>
      <c r="F111" s="234"/>
      <c r="G111" s="235"/>
      <c r="H111" s="75"/>
      <c r="I111" s="76"/>
      <c r="J111" s="76"/>
      <c r="K111" s="76" t="s">
        <v>9</v>
      </c>
      <c r="L111" s="76" t="s">
        <v>69</v>
      </c>
      <c r="M111" s="76" t="s">
        <v>9</v>
      </c>
      <c r="N111" s="76" t="s">
        <v>9</v>
      </c>
      <c r="O111" s="76" t="s">
        <v>9</v>
      </c>
      <c r="P111" s="76" t="s">
        <v>9</v>
      </c>
      <c r="Q111" s="76" t="s">
        <v>69</v>
      </c>
      <c r="R111" s="76" t="s">
        <v>69</v>
      </c>
      <c r="S111" s="76" t="s">
        <v>9</v>
      </c>
      <c r="T111" s="76" t="s">
        <v>9</v>
      </c>
      <c r="U111" s="76" t="s">
        <v>9</v>
      </c>
      <c r="V111" s="76" t="s">
        <v>9</v>
      </c>
      <c r="W111" s="76" t="s">
        <v>69</v>
      </c>
      <c r="X111" s="76" t="s">
        <v>9</v>
      </c>
      <c r="Y111" s="76" t="s">
        <v>9</v>
      </c>
      <c r="Z111" s="76" t="s">
        <v>69</v>
      </c>
      <c r="AA111" s="76" t="s">
        <v>9</v>
      </c>
      <c r="AB111" s="76" t="s">
        <v>9</v>
      </c>
      <c r="AC111" s="76" t="s">
        <v>9</v>
      </c>
      <c r="AD111" s="76" t="s">
        <v>9</v>
      </c>
      <c r="AE111" s="76" t="s">
        <v>69</v>
      </c>
      <c r="AF111" s="76" t="s">
        <v>69</v>
      </c>
      <c r="AG111" s="76" t="s">
        <v>9</v>
      </c>
      <c r="AH111" s="76" t="s">
        <v>9</v>
      </c>
      <c r="AI111" s="76" t="s">
        <v>9</v>
      </c>
      <c r="AJ111" s="76" t="s">
        <v>9</v>
      </c>
      <c r="AK111" s="76" t="s">
        <v>69</v>
      </c>
      <c r="AL111" s="77"/>
      <c r="AM111" s="213">
        <f>IF(AO111=0,"",(AO111+AP111)/(AR111+AP111))</f>
        <v>0.29629629629629628</v>
      </c>
      <c r="AN111" s="217"/>
      <c r="AO111" s="225">
        <f>SUM(COUNTIF(H111:AL111,{"休"}))</f>
        <v>8</v>
      </c>
      <c r="AQ111" s="225" cm="1">
        <f t="array" ref="AQ111">SUM(COUNTIF(H111:AL111,{"■"}))</f>
        <v>19</v>
      </c>
      <c r="AR111" s="225">
        <f>AO111+AQ111</f>
        <v>27</v>
      </c>
    </row>
    <row r="112" spans="2:44" ht="12.75" customHeight="1">
      <c r="B112" s="236"/>
      <c r="C112" s="237"/>
      <c r="D112" s="3">
        <f t="shared" ref="D112:E122" si="23">D99</f>
        <v>0</v>
      </c>
      <c r="E112" s="233" t="str">
        <f t="shared" si="23"/>
        <v>富山　次郎</v>
      </c>
      <c r="F112" s="234"/>
      <c r="G112" s="235"/>
      <c r="H112" s="75"/>
      <c r="I112" s="76"/>
      <c r="J112" s="76"/>
      <c r="K112" s="76" t="s">
        <v>69</v>
      </c>
      <c r="L112" s="76" t="s">
        <v>9</v>
      </c>
      <c r="M112" s="76" t="s">
        <v>9</v>
      </c>
      <c r="N112" s="76" t="s">
        <v>9</v>
      </c>
      <c r="O112" s="76" t="s">
        <v>9</v>
      </c>
      <c r="P112" s="76" t="s">
        <v>69</v>
      </c>
      <c r="Q112" s="76" t="s">
        <v>9</v>
      </c>
      <c r="R112" s="76" t="s">
        <v>9</v>
      </c>
      <c r="S112" s="76" t="s">
        <v>69</v>
      </c>
      <c r="T112" s="76" t="s">
        <v>9</v>
      </c>
      <c r="U112" s="76" t="s">
        <v>9</v>
      </c>
      <c r="V112" s="76" t="s">
        <v>9</v>
      </c>
      <c r="W112" s="76" t="s">
        <v>9</v>
      </c>
      <c r="X112" s="76" t="s">
        <v>69</v>
      </c>
      <c r="Y112" s="76" t="s">
        <v>69</v>
      </c>
      <c r="Z112" s="76" t="s">
        <v>9</v>
      </c>
      <c r="AA112" s="76" t="s">
        <v>9</v>
      </c>
      <c r="AB112" s="76" t="s">
        <v>9</v>
      </c>
      <c r="AC112" s="76" t="s">
        <v>9</v>
      </c>
      <c r="AD112" s="76" t="s">
        <v>69</v>
      </c>
      <c r="AE112" s="76" t="s">
        <v>9</v>
      </c>
      <c r="AF112" s="76" t="s">
        <v>9</v>
      </c>
      <c r="AG112" s="76" t="s">
        <v>69</v>
      </c>
      <c r="AH112" s="76" t="s">
        <v>9</v>
      </c>
      <c r="AI112" s="76" t="s">
        <v>9</v>
      </c>
      <c r="AJ112" s="76" t="s">
        <v>9</v>
      </c>
      <c r="AK112" s="76" t="s">
        <v>9</v>
      </c>
      <c r="AL112" s="77"/>
      <c r="AM112" s="213">
        <f t="shared" ref="AM112:AM122" si="24">IF(AO112=0,"",(AO112+AP112)/(AR112+AP112))</f>
        <v>0.25925925925925924</v>
      </c>
      <c r="AN112" s="217"/>
      <c r="AO112" s="225">
        <f>SUM(COUNTIF(H112:AL112,{"休"}))</f>
        <v>7</v>
      </c>
      <c r="AQ112" s="225">
        <f>SUM(COUNTIF(H112:AL112,{"■"}))</f>
        <v>20</v>
      </c>
      <c r="AR112" s="225">
        <f>AO112+AQ112</f>
        <v>27</v>
      </c>
    </row>
    <row r="113" spans="2:44" ht="12.75" customHeight="1">
      <c r="B113" s="220"/>
      <c r="C113" s="224"/>
      <c r="D113" s="3">
        <f t="shared" si="23"/>
        <v>0</v>
      </c>
      <c r="E113" s="233" t="str">
        <f t="shared" si="23"/>
        <v>富山　三郎</v>
      </c>
      <c r="F113" s="234"/>
      <c r="G113" s="235"/>
      <c r="H113" s="97"/>
      <c r="I113" s="98"/>
      <c r="J113" s="98"/>
      <c r="K113" s="98" t="s">
        <v>9</v>
      </c>
      <c r="L113" s="98" t="s">
        <v>9</v>
      </c>
      <c r="M113" s="98" t="s">
        <v>69</v>
      </c>
      <c r="N113" s="98" t="s">
        <v>69</v>
      </c>
      <c r="O113" s="98" t="s">
        <v>9</v>
      </c>
      <c r="P113" s="98" t="s">
        <v>9</v>
      </c>
      <c r="Q113" s="98" t="s">
        <v>9</v>
      </c>
      <c r="R113" s="98" t="s">
        <v>9</v>
      </c>
      <c r="S113" s="98" t="s">
        <v>9</v>
      </c>
      <c r="T113" s="98" t="s">
        <v>69</v>
      </c>
      <c r="U113" s="98" t="s">
        <v>69</v>
      </c>
      <c r="V113" s="98" t="s">
        <v>9</v>
      </c>
      <c r="W113" s="98" t="s">
        <v>9</v>
      </c>
      <c r="X113" s="98" t="s">
        <v>9</v>
      </c>
      <c r="Y113" s="98" t="s">
        <v>9</v>
      </c>
      <c r="Z113" s="98" t="s">
        <v>9</v>
      </c>
      <c r="AA113" s="98" t="s">
        <v>69</v>
      </c>
      <c r="AB113" s="98" t="s">
        <v>69</v>
      </c>
      <c r="AC113" s="98" t="s">
        <v>9</v>
      </c>
      <c r="AD113" s="98" t="s">
        <v>9</v>
      </c>
      <c r="AE113" s="98" t="s">
        <v>9</v>
      </c>
      <c r="AF113" s="98" t="s">
        <v>9</v>
      </c>
      <c r="AG113" s="98" t="s">
        <v>9</v>
      </c>
      <c r="AH113" s="98" t="s">
        <v>69</v>
      </c>
      <c r="AI113" s="98" t="s">
        <v>69</v>
      </c>
      <c r="AJ113" s="103" t="s">
        <v>9</v>
      </c>
      <c r="AK113" s="103" t="s">
        <v>9</v>
      </c>
      <c r="AL113" s="211"/>
      <c r="AM113" s="213">
        <f t="shared" si="24"/>
        <v>0.29629629629629628</v>
      </c>
      <c r="AN113" s="93"/>
      <c r="AO113" s="225">
        <f>SUM(COUNTIF(H113:AL113,{"休"}))</f>
        <v>8</v>
      </c>
      <c r="AQ113" s="225">
        <f>SUM(COUNTIF(H113:AL113,{"■"}))</f>
        <v>19</v>
      </c>
      <c r="AR113" s="225">
        <f>AO113+AQ113</f>
        <v>27</v>
      </c>
    </row>
    <row r="114" spans="2:44" ht="12.75" customHeight="1">
      <c r="B114" s="236"/>
      <c r="C114" s="237"/>
      <c r="D114" s="3" t="str">
        <f t="shared" si="23"/>
        <v>▲建設（一次下請）</v>
      </c>
      <c r="E114" s="233" t="str">
        <f t="shared" si="23"/>
        <v>高岡　一郎</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t="s">
        <v>9</v>
      </c>
      <c r="AD114" s="98" t="s">
        <v>9</v>
      </c>
      <c r="AE114" s="98" t="s">
        <v>69</v>
      </c>
      <c r="AF114" s="98" t="s">
        <v>69</v>
      </c>
      <c r="AG114" s="98" t="s">
        <v>9</v>
      </c>
      <c r="AH114" s="98" t="s">
        <v>9</v>
      </c>
      <c r="AI114" s="98" t="s">
        <v>9</v>
      </c>
      <c r="AJ114" s="103" t="s">
        <v>9</v>
      </c>
      <c r="AK114" s="103" t="s">
        <v>69</v>
      </c>
      <c r="AL114" s="77"/>
      <c r="AM114" s="213">
        <f t="shared" si="24"/>
        <v>0.33333333333333331</v>
      </c>
      <c r="AN114" s="217"/>
      <c r="AO114" s="225">
        <f>SUM(COUNTIF(H114:AL114,{"休"}))</f>
        <v>3</v>
      </c>
      <c r="AQ114" s="225">
        <f>SUM(COUNTIF(H114:AL114,{"■"}))</f>
        <v>6</v>
      </c>
      <c r="AR114" s="225">
        <f t="shared" ref="AR114:AR121" si="25">AO114+AQ114</f>
        <v>9</v>
      </c>
    </row>
    <row r="115" spans="2:44" ht="12.75" customHeight="1">
      <c r="B115" s="236"/>
      <c r="C115" s="237"/>
      <c r="D115" s="3" t="str">
        <f t="shared" si="23"/>
        <v>■建設（二次下請）</v>
      </c>
      <c r="E115" s="233" t="str">
        <f t="shared" si="23"/>
        <v>新川　花子</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t="s">
        <v>9</v>
      </c>
      <c r="AJ115" s="76" t="s">
        <v>69</v>
      </c>
      <c r="AK115" s="76" t="s">
        <v>9</v>
      </c>
      <c r="AL115" s="77"/>
      <c r="AM115" s="213">
        <f>IF(AO115=0,"",(AO115+AP115)/(AR115+AP115))</f>
        <v>0.33333333333333331</v>
      </c>
      <c r="AN115" s="217"/>
      <c r="AO115" s="225">
        <f>SUM(COUNTIF(H115:AL115,{"休"}))</f>
        <v>1</v>
      </c>
      <c r="AQ115" s="225">
        <f>SUM(COUNTIF(H115:AL115,{"■"}))</f>
        <v>2</v>
      </c>
      <c r="AR115" s="225">
        <f t="shared" si="25"/>
        <v>3</v>
      </c>
    </row>
    <row r="116" spans="2:44" ht="12.75" customHeight="1">
      <c r="B116" s="220"/>
      <c r="C116" s="224"/>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s="225">
        <f>SUM(COUNTIF(H116:AL116,{"休"}))</f>
        <v>0</v>
      </c>
      <c r="AQ116" s="225">
        <f>SUM(COUNTIF(H116:AL116,{"■"}))</f>
        <v>0</v>
      </c>
      <c r="AR116" s="225">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217"/>
      <c r="AO117" s="225">
        <f>SUM(COUNTIF(H117:AL117,{"休"}))</f>
        <v>0</v>
      </c>
      <c r="AQ117" s="225">
        <f>SUM(COUNTIF(H117:AL117,{"■"}))</f>
        <v>0</v>
      </c>
      <c r="AR117" s="225">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217"/>
      <c r="AO118" s="225">
        <f>SUM(COUNTIF(H118:AL118,{"休"}))</f>
        <v>0</v>
      </c>
      <c r="AQ118" s="225">
        <f>SUM(COUNTIF(H118:AL118,{"■"}))</f>
        <v>0</v>
      </c>
      <c r="AR118" s="225">
        <f t="shared" si="25"/>
        <v>0</v>
      </c>
    </row>
    <row r="119" spans="2:44" ht="12.75" customHeight="1">
      <c r="B119" s="220"/>
      <c r="C119" s="224"/>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s="225">
        <f>SUM(COUNTIF(H119:AL119,{"休"}))</f>
        <v>0</v>
      </c>
      <c r="AQ119" s="225">
        <f>SUM(COUNTIF(H119:AL119,{"■"}))</f>
        <v>0</v>
      </c>
      <c r="AR119" s="225">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217"/>
      <c r="AO120" s="225">
        <f>SUM(COUNTIF(H120:AL120,{"休"}))</f>
        <v>0</v>
      </c>
      <c r="AQ120" s="225">
        <f>SUM(COUNTIF(H120:AL120,{"■"}))</f>
        <v>0</v>
      </c>
      <c r="AR120" s="225">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217"/>
      <c r="AO121" s="225">
        <f>SUM(COUNTIF(H121:AL121,{"休"}))</f>
        <v>0</v>
      </c>
      <c r="AQ121" s="225">
        <f>SUM(COUNTIF(H121:AL121,{"■"}))</f>
        <v>0</v>
      </c>
      <c r="AR121" s="225">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s="225">
        <f>SUM(COUNTIF(H122:AL122,{"休"}))</f>
        <v>0</v>
      </c>
      <c r="AQ122" s="225">
        <f>SUM(COUNTIF(H122:AL122,{"■"}))</f>
        <v>0</v>
      </c>
    </row>
    <row r="123" spans="2:44" ht="12.75" customHeight="1" thickBot="1">
      <c r="B123" s="220"/>
      <c r="C123" s="221"/>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0.39800000000000002</v>
      </c>
      <c r="AN123" s="71"/>
      <c r="AP123" s="217"/>
    </row>
    <row r="124" spans="2:44" ht="12.75" customHeight="1">
      <c r="B124" s="236">
        <f t="shared" ref="B124" si="26">B111+1</f>
        <v>12</v>
      </c>
      <c r="C124" s="237" t="s">
        <v>1</v>
      </c>
      <c r="D124" s="3" t="str">
        <f>D111</f>
        <v>●建設</v>
      </c>
      <c r="E124" s="233" t="str">
        <f>E111</f>
        <v>富山　太郎</v>
      </c>
      <c r="F124" s="234"/>
      <c r="G124" s="235"/>
      <c r="H124" s="75" t="s">
        <v>9</v>
      </c>
      <c r="I124" s="76" t="s">
        <v>9</v>
      </c>
      <c r="J124" s="76" t="s">
        <v>69</v>
      </c>
      <c r="K124" s="76" t="s">
        <v>9</v>
      </c>
      <c r="L124" s="76" t="s">
        <v>9</v>
      </c>
      <c r="M124" s="76" t="s">
        <v>9</v>
      </c>
      <c r="N124" s="76" t="s">
        <v>9</v>
      </c>
      <c r="O124" s="76" t="s">
        <v>69</v>
      </c>
      <c r="P124" s="76" t="s">
        <v>69</v>
      </c>
      <c r="Q124" s="76" t="s">
        <v>9</v>
      </c>
      <c r="R124" s="76" t="s">
        <v>9</v>
      </c>
      <c r="S124" s="76" t="s">
        <v>9</v>
      </c>
      <c r="T124" s="76" t="s">
        <v>9</v>
      </c>
      <c r="U124" s="76" t="s">
        <v>69</v>
      </c>
      <c r="V124" s="76" t="s">
        <v>9</v>
      </c>
      <c r="W124" s="76" t="s">
        <v>9</v>
      </c>
      <c r="X124" s="76" t="s">
        <v>69</v>
      </c>
      <c r="Y124" s="76" t="s">
        <v>9</v>
      </c>
      <c r="Z124" s="76" t="s">
        <v>9</v>
      </c>
      <c r="AA124" s="76" t="s">
        <v>9</v>
      </c>
      <c r="AB124" s="76" t="s">
        <v>9</v>
      </c>
      <c r="AC124" s="76" t="s">
        <v>69</v>
      </c>
      <c r="AD124" s="76" t="s">
        <v>69</v>
      </c>
      <c r="AE124" s="76" t="s">
        <v>9</v>
      </c>
      <c r="AF124" s="76" t="s">
        <v>9</v>
      </c>
      <c r="AG124" s="76" t="s">
        <v>9</v>
      </c>
      <c r="AH124" s="76" t="s">
        <v>9</v>
      </c>
      <c r="AI124" s="108" t="s">
        <v>9</v>
      </c>
      <c r="AJ124" s="109"/>
      <c r="AK124" s="76"/>
      <c r="AL124" s="110"/>
      <c r="AM124" s="213">
        <f>IF(AO124=0,"",(AO124+AP124)/(AR124+AP124))</f>
        <v>0.25</v>
      </c>
      <c r="AN124" s="217"/>
      <c r="AO124" s="225">
        <f>SUM(COUNTIF(H124:AL124,{"休"}))</f>
        <v>7</v>
      </c>
      <c r="AP124" s="217"/>
      <c r="AQ124" s="225">
        <f>SUM(COUNTIF(H124:AL124,{"■"}))</f>
        <v>21</v>
      </c>
      <c r="AR124" s="225">
        <f>AO124+AQ124</f>
        <v>28</v>
      </c>
    </row>
    <row r="125" spans="2:44" ht="12.75" customHeight="1">
      <c r="B125" s="236"/>
      <c r="C125" s="237"/>
      <c r="D125" s="3">
        <f t="shared" ref="D125:E135" si="27">D112</f>
        <v>0</v>
      </c>
      <c r="E125" s="233" t="str">
        <f t="shared" si="27"/>
        <v>富山　次郎</v>
      </c>
      <c r="F125" s="234"/>
      <c r="G125" s="235"/>
      <c r="H125" s="75" t="s">
        <v>69</v>
      </c>
      <c r="I125" s="76" t="s">
        <v>69</v>
      </c>
      <c r="J125" s="76" t="s">
        <v>9</v>
      </c>
      <c r="K125" s="76" t="s">
        <v>9</v>
      </c>
      <c r="L125" s="76" t="s">
        <v>9</v>
      </c>
      <c r="M125" s="76" t="s">
        <v>9</v>
      </c>
      <c r="N125" s="76" t="s">
        <v>69</v>
      </c>
      <c r="O125" s="76" t="s">
        <v>9</v>
      </c>
      <c r="P125" s="76" t="s">
        <v>9</v>
      </c>
      <c r="Q125" s="76" t="s">
        <v>69</v>
      </c>
      <c r="R125" s="76" t="s">
        <v>9</v>
      </c>
      <c r="S125" s="76" t="s">
        <v>9</v>
      </c>
      <c r="T125" s="76" t="s">
        <v>9</v>
      </c>
      <c r="U125" s="76" t="s">
        <v>9</v>
      </c>
      <c r="V125" s="76" t="s">
        <v>69</v>
      </c>
      <c r="W125" s="76" t="s">
        <v>69</v>
      </c>
      <c r="X125" s="76" t="s">
        <v>9</v>
      </c>
      <c r="Y125" s="76" t="s">
        <v>9</v>
      </c>
      <c r="Z125" s="76" t="s">
        <v>9</v>
      </c>
      <c r="AA125" s="76" t="s">
        <v>9</v>
      </c>
      <c r="AB125" s="76" t="s">
        <v>69</v>
      </c>
      <c r="AC125" s="76" t="s">
        <v>9</v>
      </c>
      <c r="AD125" s="76" t="s">
        <v>9</v>
      </c>
      <c r="AE125" s="76" t="s">
        <v>69</v>
      </c>
      <c r="AF125" s="76" t="s">
        <v>9</v>
      </c>
      <c r="AG125" s="76" t="s">
        <v>9</v>
      </c>
      <c r="AH125" s="76" t="s">
        <v>9</v>
      </c>
      <c r="AI125" s="108" t="s">
        <v>9</v>
      </c>
      <c r="AJ125" s="109"/>
      <c r="AK125" s="76"/>
      <c r="AL125" s="110"/>
      <c r="AM125" s="213">
        <f t="shared" ref="AM125:AM135" si="28">IF(AO125=0,"",(AO125+AP125)/(AR125+AP125))</f>
        <v>0.2857142857142857</v>
      </c>
      <c r="AN125" s="217"/>
      <c r="AO125" s="225">
        <f>SUM(COUNTIF(H125:AL125,{"休"}))</f>
        <v>8</v>
      </c>
      <c r="AP125" s="217"/>
      <c r="AQ125" s="225">
        <f>SUM(COUNTIF(H125:AL125,{"■"}))</f>
        <v>20</v>
      </c>
      <c r="AR125" s="225">
        <f>AO125+AQ125</f>
        <v>28</v>
      </c>
    </row>
    <row r="126" spans="2:44" ht="12.75" customHeight="1">
      <c r="B126" s="220"/>
      <c r="C126" s="224"/>
      <c r="D126" s="3">
        <f t="shared" si="27"/>
        <v>0</v>
      </c>
      <c r="E126" s="233" t="str">
        <f t="shared" si="27"/>
        <v>富山　三郎</v>
      </c>
      <c r="F126" s="234"/>
      <c r="G126" s="235"/>
      <c r="H126" s="118" t="s">
        <v>9</v>
      </c>
      <c r="I126" s="103" t="s">
        <v>9</v>
      </c>
      <c r="J126" s="103" t="s">
        <v>9</v>
      </c>
      <c r="K126" s="98" t="s">
        <v>69</v>
      </c>
      <c r="L126" s="98" t="s">
        <v>69</v>
      </c>
      <c r="M126" s="98" t="s">
        <v>9</v>
      </c>
      <c r="N126" s="98" t="s">
        <v>9</v>
      </c>
      <c r="O126" s="98" t="s">
        <v>9</v>
      </c>
      <c r="P126" s="98" t="s">
        <v>9</v>
      </c>
      <c r="Q126" s="98" t="s">
        <v>9</v>
      </c>
      <c r="R126" s="98" t="s">
        <v>69</v>
      </c>
      <c r="S126" s="98" t="s">
        <v>69</v>
      </c>
      <c r="T126" s="98" t="s">
        <v>9</v>
      </c>
      <c r="U126" s="98" t="s">
        <v>9</v>
      </c>
      <c r="V126" s="98" t="s">
        <v>9</v>
      </c>
      <c r="W126" s="98" t="s">
        <v>9</v>
      </c>
      <c r="X126" s="98" t="s">
        <v>9</v>
      </c>
      <c r="Y126" s="98" t="s">
        <v>69</v>
      </c>
      <c r="Z126" s="98" t="s">
        <v>69</v>
      </c>
      <c r="AA126" s="98" t="s">
        <v>9</v>
      </c>
      <c r="AB126" s="98" t="s">
        <v>9</v>
      </c>
      <c r="AC126" s="98" t="s">
        <v>9</v>
      </c>
      <c r="AD126" s="98" t="s">
        <v>9</v>
      </c>
      <c r="AE126" s="98" t="s">
        <v>9</v>
      </c>
      <c r="AF126" s="98" t="s">
        <v>69</v>
      </c>
      <c r="AG126" s="98" t="s">
        <v>69</v>
      </c>
      <c r="AH126" s="98" t="s">
        <v>9</v>
      </c>
      <c r="AI126" s="112" t="s">
        <v>9</v>
      </c>
      <c r="AJ126" s="198"/>
      <c r="AK126" s="98"/>
      <c r="AL126" s="199"/>
      <c r="AM126" s="213">
        <f t="shared" si="28"/>
        <v>0.2857142857142857</v>
      </c>
      <c r="AN126" s="93"/>
      <c r="AO126" s="225">
        <f>SUM(COUNTIF(H126:AL126,{"休"}))</f>
        <v>8</v>
      </c>
      <c r="AQ126" s="225">
        <f>SUM(COUNTIF(H126:AL126,{"■"}))</f>
        <v>20</v>
      </c>
      <c r="AR126" s="225">
        <f t="shared" ref="AR126:AR135" si="29">AO126+AQ126</f>
        <v>28</v>
      </c>
    </row>
    <row r="127" spans="2:44" ht="12.75" customHeight="1">
      <c r="B127" s="236"/>
      <c r="C127" s="237"/>
      <c r="D127" s="3" t="str">
        <f t="shared" si="27"/>
        <v>▲建設（一次下請）</v>
      </c>
      <c r="E127" s="233" t="str">
        <f t="shared" si="27"/>
        <v>高岡　一郎</v>
      </c>
      <c r="F127" s="234"/>
      <c r="G127" s="235"/>
      <c r="H127" s="118" t="s">
        <v>69</v>
      </c>
      <c r="I127" s="103" t="s">
        <v>69</v>
      </c>
      <c r="J127" s="103" t="s">
        <v>9</v>
      </c>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0.66666666666666663</v>
      </c>
      <c r="AN127" s="217"/>
      <c r="AO127" s="225">
        <f>SUM(COUNTIF(H127:AL127,{"休"}))</f>
        <v>2</v>
      </c>
      <c r="AP127" s="217"/>
      <c r="AQ127" s="225">
        <f>SUM(COUNTIF(H127:AL127,{"■"}))</f>
        <v>1</v>
      </c>
      <c r="AR127" s="225">
        <f t="shared" si="29"/>
        <v>3</v>
      </c>
    </row>
    <row r="128" spans="2:44" ht="12.75" customHeight="1">
      <c r="B128" s="236"/>
      <c r="C128" s="237"/>
      <c r="D128" s="3" t="str">
        <f t="shared" si="27"/>
        <v>■建設（二次下請）</v>
      </c>
      <c r="E128" s="233" t="str">
        <f t="shared" si="27"/>
        <v>新川　花子</v>
      </c>
      <c r="F128" s="234"/>
      <c r="G128" s="235"/>
      <c r="H128" s="75" t="s">
        <v>69</v>
      </c>
      <c r="I128" s="76" t="s">
        <v>69</v>
      </c>
      <c r="J128" s="76" t="s">
        <v>9</v>
      </c>
      <c r="K128" s="76" t="s">
        <v>9</v>
      </c>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0.5</v>
      </c>
      <c r="AN128" s="217"/>
      <c r="AO128" s="225">
        <f>SUM(COUNTIF(H128:AL128,{"休"}))</f>
        <v>2</v>
      </c>
      <c r="AP128" s="217"/>
      <c r="AQ128" s="225">
        <f>SUM(COUNTIF(H128:AL128,{"■"}))</f>
        <v>2</v>
      </c>
      <c r="AR128" s="225">
        <f t="shared" si="29"/>
        <v>4</v>
      </c>
    </row>
    <row r="129" spans="1:44" ht="12.75" customHeight="1">
      <c r="B129" s="220"/>
      <c r="C129" s="224"/>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s="225">
        <f>SUM(COUNTIF(H129:AL129,{"休"}))</f>
        <v>0</v>
      </c>
      <c r="AQ129" s="225">
        <f>SUM(COUNTIF(H129:AL129,{"■"}))</f>
        <v>0</v>
      </c>
      <c r="AR129" s="225">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217"/>
      <c r="AO130" s="225">
        <f>SUM(COUNTIF(H130:AL130,{"休"}))</f>
        <v>0</v>
      </c>
      <c r="AP130" s="217"/>
      <c r="AQ130" s="225">
        <f>SUM(COUNTIF(H130:AL130,{"■"}))</f>
        <v>0</v>
      </c>
      <c r="AR130" s="225">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217"/>
      <c r="AO131" s="225">
        <f>SUM(COUNTIF(H131:AL131,{"休"}))</f>
        <v>0</v>
      </c>
      <c r="AP131" s="217"/>
      <c r="AQ131" s="225">
        <f>SUM(COUNTIF(H131:AL131,{"■"}))</f>
        <v>0</v>
      </c>
      <c r="AR131" s="225">
        <f t="shared" si="29"/>
        <v>0</v>
      </c>
    </row>
    <row r="132" spans="1:44" ht="12.75" customHeight="1">
      <c r="B132" s="220"/>
      <c r="C132" s="224"/>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s="225">
        <f>SUM(COUNTIF(H132:AL132,{"休"}))</f>
        <v>0</v>
      </c>
      <c r="AQ132" s="225">
        <f>SUM(COUNTIF(H132:AL132,{"■"}))</f>
        <v>0</v>
      </c>
      <c r="AR132" s="225">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217"/>
      <c r="AO133" s="225">
        <f>SUM(COUNTIF(H133:AL133,{"休"}))</f>
        <v>0</v>
      </c>
      <c r="AP133" s="217"/>
      <c r="AQ133" s="225">
        <f>SUM(COUNTIF(H133:AL133,{"■"}))</f>
        <v>0</v>
      </c>
      <c r="AR133" s="225">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217"/>
      <c r="AO134" s="225">
        <f>SUM(COUNTIF(H134:AL134,{"休"}))</f>
        <v>0</v>
      </c>
      <c r="AP134" s="217"/>
      <c r="AQ134" s="225">
        <f>SUM(COUNTIF(H134:AL134,{"■"}))</f>
        <v>0</v>
      </c>
      <c r="AR134" s="225">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s="225">
        <f>SUM(COUNTIF(H135:AL135,{"休"}))</f>
        <v>0</v>
      </c>
      <c r="AQ135" s="225">
        <f>SUM(COUNTIF(H135:AL135,{"■"}))</f>
        <v>0</v>
      </c>
      <c r="AR135" s="22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217"/>
    </row>
    <row r="137" spans="1:44" ht="12.75" customHeight="1">
      <c r="B137" s="236">
        <f>B7-2</f>
        <v>1</v>
      </c>
      <c r="C137" s="237" t="s">
        <v>1</v>
      </c>
      <c r="D137" s="3" t="str">
        <f>D124</f>
        <v>●建設</v>
      </c>
      <c r="E137" s="233" t="str">
        <f>E124</f>
        <v>富山　太郎</v>
      </c>
      <c r="F137" s="234"/>
      <c r="G137" s="235"/>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217"/>
      <c r="AO137" s="225">
        <f>SUM(COUNTIF(H137:AL137,{"休"}))</f>
        <v>4</v>
      </c>
      <c r="AP137" s="217"/>
      <c r="AQ137" s="225">
        <f>SUM(COUNTIF(H137:AL137,{"■"}))</f>
        <v>8</v>
      </c>
      <c r="AR137" s="225">
        <f>AO137+AQ137</f>
        <v>12</v>
      </c>
    </row>
    <row r="138" spans="1:44" ht="12.75" customHeight="1">
      <c r="B138" s="236"/>
      <c r="C138" s="237"/>
      <c r="D138" s="3">
        <f t="shared" ref="D138:E148" si="30">D125</f>
        <v>0</v>
      </c>
      <c r="E138" s="233" t="str">
        <f t="shared" si="30"/>
        <v>富山　次郎</v>
      </c>
      <c r="F138" s="234"/>
      <c r="G138" s="235"/>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217"/>
      <c r="AO138" s="225">
        <f>SUM(COUNTIF(H138:AL138,{"休"}))</f>
        <v>4</v>
      </c>
      <c r="AP138" s="217"/>
      <c r="AQ138" s="225">
        <f>SUM(COUNTIF(H138:AL138,{"■"}))</f>
        <v>8</v>
      </c>
      <c r="AR138" s="225">
        <f t="shared" ref="AR138:AR148" si="32">AO138+AQ138</f>
        <v>12</v>
      </c>
    </row>
    <row r="139" spans="1:44" ht="12.75" customHeight="1">
      <c r="B139" s="220"/>
      <c r="C139" s="221"/>
      <c r="D139" s="3">
        <f t="shared" si="30"/>
        <v>0</v>
      </c>
      <c r="E139" s="233" t="str">
        <f t="shared" si="30"/>
        <v>富山　三郎</v>
      </c>
      <c r="F139" s="234"/>
      <c r="G139" s="235"/>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s="225">
        <f>SUM(COUNTIF(H139:AL139,{"休"}))</f>
        <v>3</v>
      </c>
      <c r="AQ139" s="225">
        <f>SUM(COUNTIF(H139:AL139,{"■"}))</f>
        <v>9</v>
      </c>
      <c r="AR139" s="225">
        <f t="shared" si="32"/>
        <v>12</v>
      </c>
    </row>
    <row r="140" spans="1:44" ht="12.75" customHeight="1">
      <c r="A140" s="224"/>
      <c r="B140" s="249"/>
      <c r="C140" s="250"/>
      <c r="D140" s="3" t="str">
        <f t="shared" si="30"/>
        <v>▲建設（一次下請）</v>
      </c>
      <c r="E140" s="233" t="str">
        <f t="shared" si="30"/>
        <v>高岡　一郎</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217"/>
      <c r="AO140" s="225">
        <f>SUM(COUNTIF(H140:AL140,{"休"}))</f>
        <v>0</v>
      </c>
      <c r="AP140" s="217"/>
      <c r="AQ140" s="225">
        <f>SUM(COUNTIF(H140:AL140,{"■"}))</f>
        <v>0</v>
      </c>
      <c r="AR140" s="225">
        <f t="shared" si="32"/>
        <v>0</v>
      </c>
    </row>
    <row r="141" spans="1:44" ht="12.75" customHeight="1">
      <c r="A141" s="224"/>
      <c r="B141" s="249"/>
      <c r="C141" s="250"/>
      <c r="D141" s="3" t="str">
        <f t="shared" si="30"/>
        <v>■建設（二次下請）</v>
      </c>
      <c r="E141" s="233" t="str">
        <f t="shared" si="30"/>
        <v>新川　花子</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217"/>
      <c r="AO141" s="225">
        <f>SUM(COUNTIF(H141:AL141,{"休"}))</f>
        <v>0</v>
      </c>
      <c r="AP141" s="217"/>
      <c r="AQ141" s="225">
        <f>SUM(COUNTIF(H141:AL141,{"■"}))</f>
        <v>0</v>
      </c>
      <c r="AR141" s="225">
        <f t="shared" si="32"/>
        <v>0</v>
      </c>
    </row>
    <row r="142" spans="1:44" ht="12.75" customHeight="1">
      <c r="A142" s="224"/>
      <c r="C142" s="224"/>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s="225">
        <f>SUM(COUNTIF(H142:AL142,{"休"}))</f>
        <v>0</v>
      </c>
      <c r="AQ142" s="225">
        <f>SUM(COUNTIF(H142:AL142,{"■"}))</f>
        <v>0</v>
      </c>
      <c r="AR142" s="225">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217"/>
      <c r="AO143" s="225">
        <f>SUM(COUNTIF(H143:AL143,{"休"}))</f>
        <v>0</v>
      </c>
      <c r="AP143" s="217"/>
      <c r="AQ143" s="225">
        <f>SUM(COUNTIF(H143:AL143,{"■"}))</f>
        <v>0</v>
      </c>
      <c r="AR143" s="225">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217"/>
      <c r="AO144" s="225">
        <f>SUM(COUNTIF(H144:AL144,{"休"}))</f>
        <v>0</v>
      </c>
      <c r="AP144" s="217"/>
      <c r="AQ144" s="225">
        <f>SUM(COUNTIF(H144:AL144,{"■"}))</f>
        <v>0</v>
      </c>
      <c r="AR144" s="225">
        <f t="shared" si="32"/>
        <v>0</v>
      </c>
    </row>
    <row r="145" spans="2:44" ht="12.75" customHeight="1">
      <c r="B145" s="220"/>
      <c r="C145" s="224"/>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s="225">
        <f>SUM(COUNTIF(H145:AL145,{"休"}))</f>
        <v>0</v>
      </c>
      <c r="AQ145" s="225">
        <f>SUM(COUNTIF(H145:AL145,{"■"}))</f>
        <v>0</v>
      </c>
      <c r="AR145" s="22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217"/>
      <c r="AO146" s="225">
        <f>SUM(COUNTIF(H146:AL146,{"休"}))</f>
        <v>0</v>
      </c>
      <c r="AP146" s="217"/>
      <c r="AQ146" s="225">
        <f>SUM(COUNTIF(H146:AL146,{"■"}))</f>
        <v>0</v>
      </c>
      <c r="AR146" s="225">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217"/>
      <c r="AO147" s="225">
        <f>SUM(COUNTIF(H147:AL147,{"休"}))</f>
        <v>0</v>
      </c>
      <c r="AP147" s="217"/>
      <c r="AQ147" s="225">
        <f>SUM(COUNTIF(H147:AL147,{"■"}))</f>
        <v>0</v>
      </c>
      <c r="AR147" s="225">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s="225">
        <f>SUM(COUNTIF(H148:AL148,{"休"}))</f>
        <v>0</v>
      </c>
      <c r="AQ148" s="225">
        <f>SUM(COUNTIF(H148:AL148,{"■"}))</f>
        <v>0</v>
      </c>
      <c r="AR148" s="225">
        <f t="shared" si="32"/>
        <v>0</v>
      </c>
    </row>
    <row r="149" spans="2:44" ht="12.75" customHeight="1" thickBot="1">
      <c r="B149" s="220"/>
      <c r="C149" s="221"/>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t="str">
        <f>D137</f>
        <v>●建設</v>
      </c>
      <c r="E150" s="233" t="str">
        <f>E137</f>
        <v>富山　太郎</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217"/>
      <c r="AO150" s="225">
        <f>SUM(COUNTIF(H150:AL150,{"休"}))</f>
        <v>0</v>
      </c>
      <c r="AQ150" s="225">
        <f>SUM(COUNTIF(H150:AL150,{"■"}))</f>
        <v>0</v>
      </c>
      <c r="AR150" s="225">
        <f>AO150+AQ150</f>
        <v>0</v>
      </c>
    </row>
    <row r="151" spans="2:44" ht="12.75" customHeight="1">
      <c r="B151" s="236"/>
      <c r="C151" s="237"/>
      <c r="D151" s="3">
        <f t="shared" ref="D151:E161" si="34">D138</f>
        <v>0</v>
      </c>
      <c r="E151" s="233" t="str">
        <f t="shared" si="34"/>
        <v>富山　次郎</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217"/>
      <c r="AO151" s="225">
        <f>SUM(COUNTIF(H151:AL151,{"休"}))</f>
        <v>0</v>
      </c>
      <c r="AQ151" s="225">
        <f>SUM(COUNTIF(H151:AL151,{"■"}))</f>
        <v>0</v>
      </c>
      <c r="AR151" s="225">
        <f t="shared" ref="AR151:AR161" si="36">AO151+AQ151</f>
        <v>0</v>
      </c>
    </row>
    <row r="152" spans="2:44" ht="12.75" customHeight="1">
      <c r="B152" s="220"/>
      <c r="C152" s="224"/>
      <c r="D152" s="3">
        <f t="shared" si="34"/>
        <v>0</v>
      </c>
      <c r="E152" s="233" t="str">
        <f t="shared" si="34"/>
        <v>富山　三郎</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s="225">
        <f>SUM(COUNTIF(H152:AL152,{"休"}))</f>
        <v>0</v>
      </c>
      <c r="AQ152" s="225">
        <f>SUM(COUNTIF(H152:AL152,{"■"}))</f>
        <v>0</v>
      </c>
      <c r="AR152" s="225">
        <f t="shared" si="36"/>
        <v>0</v>
      </c>
    </row>
    <row r="153" spans="2:44" ht="12.75" customHeight="1">
      <c r="B153" s="236"/>
      <c r="C153" s="237"/>
      <c r="D153" s="3" t="str">
        <f t="shared" si="34"/>
        <v>▲建設（一次下請）</v>
      </c>
      <c r="E153" s="233" t="str">
        <f t="shared" si="34"/>
        <v>高岡　一郎</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217"/>
      <c r="AO153" s="225">
        <f>SUM(COUNTIF(H153:AL153,{"休"}))</f>
        <v>0</v>
      </c>
      <c r="AQ153" s="225">
        <f>SUM(COUNTIF(H153:AL153,{"■"}))</f>
        <v>0</v>
      </c>
      <c r="AR153" s="225">
        <f t="shared" si="36"/>
        <v>0</v>
      </c>
    </row>
    <row r="154" spans="2:44" ht="12.75" customHeight="1">
      <c r="B154" s="236"/>
      <c r="C154" s="237"/>
      <c r="D154" s="3" t="str">
        <f t="shared" si="34"/>
        <v>■建設（二次下請）</v>
      </c>
      <c r="E154" s="233" t="str">
        <f t="shared" si="34"/>
        <v>新川　花子</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217"/>
      <c r="AO154" s="225">
        <f>SUM(COUNTIF(H154:AL154,{"休"}))</f>
        <v>0</v>
      </c>
      <c r="AQ154" s="225">
        <f>SUM(COUNTIF(H154:AL154,{"■"}))</f>
        <v>0</v>
      </c>
      <c r="AR154" s="225">
        <f t="shared" si="36"/>
        <v>0</v>
      </c>
    </row>
    <row r="155" spans="2:44" ht="12.75" customHeight="1">
      <c r="B155" s="220"/>
      <c r="C155" s="224"/>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s="225">
        <f>SUM(COUNTIF(H155:AL155,{"休"}))</f>
        <v>0</v>
      </c>
      <c r="AQ155" s="225">
        <f>SUM(COUNTIF(H155:AL155,{"■"}))</f>
        <v>0</v>
      </c>
      <c r="AR155" s="22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217"/>
      <c r="AO156" s="225">
        <f>SUM(COUNTIF(H156:AL156,{"休"}))</f>
        <v>0</v>
      </c>
      <c r="AQ156" s="225">
        <f>SUM(COUNTIF(H156:AL156,{"■"}))</f>
        <v>0</v>
      </c>
      <c r="AR156" s="225">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217"/>
      <c r="AO157" s="225">
        <f>SUM(COUNTIF(H157:AL157,{"休"}))</f>
        <v>0</v>
      </c>
      <c r="AQ157" s="225">
        <f>SUM(COUNTIF(H157:AL157,{"■"}))</f>
        <v>0</v>
      </c>
      <c r="AR157" s="225">
        <f t="shared" si="36"/>
        <v>0</v>
      </c>
    </row>
    <row r="158" spans="2:44" ht="12.75" customHeight="1">
      <c r="B158" s="220"/>
      <c r="C158" s="221"/>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s="225">
        <f>SUM(COUNTIF(H158:AL158,{"休"}))</f>
        <v>0</v>
      </c>
      <c r="AQ158" s="225">
        <f>SUM(COUNTIF(H158:AL158,{"■"}))</f>
        <v>0</v>
      </c>
      <c r="AR158" s="225">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217"/>
      <c r="AO159" s="225">
        <f>SUM(COUNTIF(H159:AL159,{"休"}))</f>
        <v>0</v>
      </c>
      <c r="AQ159" s="225">
        <f>SUM(COUNTIF(H159:AL159,{"■"}))</f>
        <v>0</v>
      </c>
      <c r="AR159" s="225">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217"/>
      <c r="AO160" s="225">
        <f>SUM(COUNTIF(H160:AL160,{"休"}))</f>
        <v>0</v>
      </c>
      <c r="AQ160" s="225">
        <f>SUM(COUNTIF(H160:AL160,{"■"}))</f>
        <v>0</v>
      </c>
      <c r="AR160" s="225">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s="225">
        <f>SUM(COUNTIF(H161:AL161,{"休"}))</f>
        <v>0</v>
      </c>
      <c r="AQ161" s="225">
        <f>SUM(COUNTIF(H161:AL161,{"■"}))</f>
        <v>0</v>
      </c>
      <c r="AR161" s="225">
        <f t="shared" si="36"/>
        <v>0</v>
      </c>
    </row>
    <row r="162" spans="2:44" ht="12.75" customHeight="1" thickBot="1">
      <c r="B162" s="220"/>
      <c r="C162" s="221"/>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t="str">
        <f>D150</f>
        <v>●建設</v>
      </c>
      <c r="E163" s="233" t="str">
        <f>E150</f>
        <v>富山　太郎</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217"/>
      <c r="AO163" s="225">
        <f>SUM(COUNTIF(H163:AL163,{"休"}))</f>
        <v>0</v>
      </c>
      <c r="AQ163" s="225">
        <f>SUM(COUNTIF(H163:AL163,{"■"}))</f>
        <v>0</v>
      </c>
      <c r="AR163" s="225">
        <f>AO163+AQ163</f>
        <v>0</v>
      </c>
    </row>
    <row r="164" spans="2:44" ht="12.75" customHeight="1">
      <c r="B164" s="236"/>
      <c r="C164" s="237"/>
      <c r="D164" s="3">
        <f t="shared" ref="D164:E174" si="38">D151</f>
        <v>0</v>
      </c>
      <c r="E164" s="233" t="str">
        <f t="shared" si="38"/>
        <v>富山　次郎</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217"/>
      <c r="AO164" s="225">
        <f>SUM(COUNTIF(H164:AL164,{"休"}))</f>
        <v>0</v>
      </c>
      <c r="AQ164" s="225">
        <f>SUM(COUNTIF(H164:AL164,{"■"}))</f>
        <v>0</v>
      </c>
      <c r="AR164" s="225">
        <f>AO164+AQ164</f>
        <v>0</v>
      </c>
    </row>
    <row r="165" spans="2:44" ht="12.75" customHeight="1">
      <c r="B165" s="220"/>
      <c r="C165" s="224"/>
      <c r="D165" s="3">
        <f t="shared" si="38"/>
        <v>0</v>
      </c>
      <c r="E165" s="233" t="str">
        <f t="shared" si="38"/>
        <v>富山　三郎</v>
      </c>
      <c r="F165" s="234"/>
      <c r="G165" s="235"/>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s="225">
        <f>SUM(COUNTIF(H165:AL165,{"休"}))</f>
        <v>0</v>
      </c>
    </row>
    <row r="166" spans="2:44" ht="12.75" customHeight="1">
      <c r="B166" s="236"/>
      <c r="C166" s="250"/>
      <c r="D166" s="3" t="str">
        <f t="shared" si="38"/>
        <v>▲建設（一次下請）</v>
      </c>
      <c r="E166" s="233" t="str">
        <f t="shared" si="38"/>
        <v>高岡　一郎</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217"/>
      <c r="AO166" s="225">
        <f>SUM(COUNTIF(H166:AL166,{"休"}))</f>
        <v>0</v>
      </c>
      <c r="AQ166" s="225">
        <f>SUM(COUNTIF(H166:AL166,{"■"}))</f>
        <v>0</v>
      </c>
      <c r="AR166" s="225">
        <f>AO166+AQ166</f>
        <v>0</v>
      </c>
    </row>
    <row r="167" spans="2:44" ht="12.75" customHeight="1">
      <c r="B167" s="236"/>
      <c r="C167" s="250"/>
      <c r="D167" s="3" t="str">
        <f t="shared" si="38"/>
        <v>■建設（二次下請）</v>
      </c>
      <c r="E167" s="233" t="str">
        <f t="shared" si="38"/>
        <v>新川　花子</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217"/>
      <c r="AO167" s="225">
        <f>SUM(COUNTIF(H167:AL167,{"休"}))</f>
        <v>0</v>
      </c>
      <c r="AQ167" s="225">
        <f>SUM(COUNTIF(H167:AL167,{"■"}))</f>
        <v>0</v>
      </c>
      <c r="AR167" s="225">
        <f>AO167+AQ167</f>
        <v>0</v>
      </c>
    </row>
    <row r="168" spans="2:44" ht="12.75" customHeight="1">
      <c r="B168" s="220"/>
      <c r="C168" s="224"/>
      <c r="D168" s="3">
        <f t="shared" si="38"/>
        <v>0</v>
      </c>
      <c r="E168" s="233">
        <f t="shared" si="38"/>
        <v>0</v>
      </c>
      <c r="F168" s="234"/>
      <c r="G168" s="235"/>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s="225">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217"/>
      <c r="AO169" s="225">
        <f>SUM(COUNTIF(H169:AL169,{"休"}))</f>
        <v>0</v>
      </c>
      <c r="AQ169" s="225">
        <f>SUM(COUNTIF(H169:AL169,{"■"}))</f>
        <v>0</v>
      </c>
      <c r="AR169" s="225">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217"/>
      <c r="AO170" s="225">
        <f>SUM(COUNTIF(H170:AL170,{"休"}))</f>
        <v>0</v>
      </c>
      <c r="AQ170" s="225">
        <f>SUM(COUNTIF(H170:AL170,{"■"}))</f>
        <v>0</v>
      </c>
      <c r="AR170" s="225">
        <f>AO170+AQ170</f>
        <v>0</v>
      </c>
    </row>
    <row r="171" spans="2:44" ht="12.75" customHeight="1">
      <c r="B171" s="220"/>
      <c r="C171" s="224"/>
      <c r="D171" s="3">
        <f t="shared" si="38"/>
        <v>0</v>
      </c>
      <c r="E171" s="233">
        <f t="shared" si="38"/>
        <v>0</v>
      </c>
      <c r="F171" s="234"/>
      <c r="G171" s="235"/>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s="225">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217"/>
      <c r="AO172" s="225">
        <f>SUM(COUNTIF(H172:AL172,{"休"}))</f>
        <v>0</v>
      </c>
      <c r="AQ172" s="225">
        <f>SUM(COUNTIF(H172:AL172,{"■"}))</f>
        <v>0</v>
      </c>
      <c r="AR172" s="225">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217"/>
      <c r="AO173" s="225">
        <f>SUM(COUNTIF(H173:AL173,{"休"}))</f>
        <v>0</v>
      </c>
      <c r="AQ173" s="225">
        <f>SUM(COUNTIF(H173:AL173,{"■"}))</f>
        <v>0</v>
      </c>
      <c r="AR173" s="225">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s="225">
        <f>SUM(COUNTIF(H174:AL174,{"休"}))</f>
        <v>0</v>
      </c>
    </row>
    <row r="175" spans="2:44" ht="13.5" customHeight="1">
      <c r="H175" s="41" t="s">
        <v>106</v>
      </c>
      <c r="I175" s="41"/>
      <c r="J175" s="41"/>
      <c r="K175" s="41"/>
      <c r="L175" s="41"/>
      <c r="M175" s="41"/>
      <c r="S175" s="225" t="s">
        <v>107</v>
      </c>
    </row>
    <row r="176" spans="2:44" ht="18" customHeight="1" thickBot="1">
      <c r="P176" s="126"/>
      <c r="S176" s="63" t="s">
        <v>108</v>
      </c>
      <c r="T176" s="74"/>
      <c r="U176" s="217"/>
      <c r="V176" s="63"/>
      <c r="W176" s="64"/>
      <c r="X176" s="64"/>
      <c r="Y176" s="64"/>
      <c r="Z176" s="63"/>
      <c r="AA176" s="63"/>
      <c r="AB176" s="217"/>
      <c r="AC176" s="64"/>
      <c r="AO176" s="225">
        <f>AO16+AO29+AO42+AO55+AO68+AO81+AO94+AO107+AO120+AO133+AO146+AO159+AO172</f>
        <v>0</v>
      </c>
      <c r="AQ176" s="225">
        <f>AQ16+AQ29+AQ42+AQ55+AQ68+AQ81+AQ94+AQ107+AQ120+AQ133+AQ146+AQ159+AQ172</f>
        <v>0</v>
      </c>
      <c r="AR176" s="225">
        <f>AR16+AR29+AR42+AR55+AR68+AR81+AR94+AR107+AR120+AR133+AR146+AR159+AR172</f>
        <v>0</v>
      </c>
    </row>
    <row r="177" spans="4:38" ht="18" customHeight="1">
      <c r="D177" s="225" t="s">
        <v>135</v>
      </c>
      <c r="H177" s="261" t="s">
        <v>136</v>
      </c>
      <c r="I177" s="262"/>
      <c r="J177" s="262"/>
      <c r="K177" s="262"/>
      <c r="L177" s="263"/>
      <c r="M177" s="209"/>
      <c r="S177" s="225" t="s">
        <v>117</v>
      </c>
      <c r="AB177" s="202"/>
      <c r="AC177" s="217"/>
      <c r="AD177" s="166"/>
      <c r="AE177" s="216"/>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達成</v>
      </c>
      <c r="I178" s="254"/>
      <c r="J178" s="254"/>
      <c r="K178" s="254"/>
      <c r="L178" s="255"/>
      <c r="M178" s="259" t="s">
        <v>137</v>
      </c>
      <c r="N178" s="259"/>
      <c r="O178" s="259"/>
      <c r="S178" s="225" t="s">
        <v>128</v>
      </c>
      <c r="AD178" s="216"/>
      <c r="AE178" s="216"/>
      <c r="AF178" s="251"/>
      <c r="AG178" s="251"/>
      <c r="AH178" s="251"/>
      <c r="AI178" s="251"/>
      <c r="AJ178" s="252"/>
      <c r="AK178" s="252"/>
    </row>
    <row r="179" spans="4:38" ht="18" customHeight="1" thickBot="1">
      <c r="H179" s="256"/>
      <c r="I179" s="257"/>
      <c r="J179" s="257"/>
      <c r="K179" s="257"/>
      <c r="L179" s="258"/>
      <c r="M179" s="259"/>
      <c r="N179" s="259"/>
      <c r="O179" s="259"/>
      <c r="S179" s="225" t="s">
        <v>129</v>
      </c>
      <c r="AB179" s="217"/>
      <c r="AC179" s="64"/>
      <c r="AF179" s="260"/>
      <c r="AG179" s="260"/>
      <c r="AH179" s="260"/>
      <c r="AI179" s="260"/>
      <c r="AJ179" s="259"/>
      <c r="AK179" s="259"/>
      <c r="AL179" s="259"/>
    </row>
    <row r="180" spans="4:38" ht="18" customHeight="1">
      <c r="D180" s="225" t="s">
        <v>134</v>
      </c>
      <c r="S180" s="225" t="s">
        <v>97</v>
      </c>
      <c r="AA180" s="126"/>
      <c r="AF180" s="260"/>
      <c r="AG180" s="260"/>
      <c r="AH180" s="260"/>
      <c r="AI180" s="260"/>
      <c r="AJ180" s="259"/>
      <c r="AK180" s="259"/>
      <c r="AL180" s="259"/>
    </row>
    <row r="181" spans="4:38" ht="18" customHeight="1">
      <c r="D181" s="225" t="s">
        <v>125</v>
      </c>
      <c r="S181" s="225" t="s">
        <v>95</v>
      </c>
      <c r="T181" s="139"/>
      <c r="U181" s="139"/>
      <c r="V181" s="181"/>
      <c r="W181" s="181"/>
      <c r="X181" s="181"/>
      <c r="Y181" s="181"/>
      <c r="AA181" s="202"/>
      <c r="AB181" s="202"/>
      <c r="AF181" s="216"/>
      <c r="AG181" s="216"/>
      <c r="AH181" s="264"/>
      <c r="AI181" s="264"/>
      <c r="AJ181" s="264"/>
      <c r="AK181" s="264"/>
    </row>
    <row r="182" spans="4:38" ht="18" customHeight="1">
      <c r="D182" s="219" t="s">
        <v>99</v>
      </c>
      <c r="E182" s="265" t="s">
        <v>100</v>
      </c>
      <c r="F182" s="265"/>
      <c r="G182" s="265"/>
      <c r="H182" s="265" t="s">
        <v>101</v>
      </c>
      <c r="I182" s="265"/>
      <c r="J182" s="265" t="s">
        <v>102</v>
      </c>
      <c r="K182" s="265"/>
      <c r="L182" s="266" t="s">
        <v>103</v>
      </c>
      <c r="M182" s="267"/>
      <c r="N182" s="265" t="s">
        <v>104</v>
      </c>
      <c r="O182" s="265"/>
      <c r="P182" s="265" t="s">
        <v>105</v>
      </c>
      <c r="Q182" s="265"/>
      <c r="S182" s="225" t="s">
        <v>96</v>
      </c>
      <c r="T182" s="62"/>
      <c r="U182" s="217"/>
      <c r="V182" s="201"/>
      <c r="W182" s="201"/>
      <c r="X182" s="217"/>
      <c r="Y182" s="202"/>
      <c r="Z182" s="202"/>
      <c r="AA182" s="202"/>
      <c r="AB182" s="202"/>
      <c r="AF182" s="216"/>
      <c r="AG182" s="216"/>
      <c r="AH182" s="264"/>
      <c r="AI182" s="264"/>
      <c r="AJ182" s="264"/>
      <c r="AK182" s="264"/>
    </row>
    <row r="183" spans="4:38">
      <c r="D183" s="205" t="s">
        <v>109</v>
      </c>
      <c r="E183" s="268" t="s">
        <v>110</v>
      </c>
      <c r="F183" s="268"/>
      <c r="G183" s="268"/>
      <c r="H183" s="269">
        <f t="shared" ref="H183:H194" si="40">AR7+AR20+AR33+AR46+AR59+AR72+AR85+AR98+AR111+AR124+AR137+AR150+AR163</f>
        <v>67</v>
      </c>
      <c r="I183" s="270"/>
      <c r="J183" s="269">
        <f>AO7+AO20+AO33+AO46+AO59+AO72+AO85+AO98+AO111+AO124+AO137+AO150+AO163</f>
        <v>19</v>
      </c>
      <c r="K183" s="270"/>
      <c r="L183" s="271">
        <f>IF(H183=0,"",J183/H183)</f>
        <v>0.28358208955223879</v>
      </c>
      <c r="M183" s="272"/>
      <c r="N183" s="273">
        <f>ROUND(AVERAGE(L183:M194),3)</f>
        <v>0.33900000000000002</v>
      </c>
      <c r="O183" s="274"/>
      <c r="P183" s="240" t="str">
        <f>IF(N183&gt;=28.5%,"OK","OUT")</f>
        <v>OK</v>
      </c>
      <c r="Q183" s="242"/>
      <c r="S183" s="51" t="s">
        <v>98</v>
      </c>
      <c r="AF183" s="216"/>
      <c r="AG183" s="216"/>
      <c r="AH183" s="264"/>
      <c r="AI183" s="264"/>
      <c r="AJ183" s="264"/>
      <c r="AK183" s="264"/>
    </row>
    <row r="184" spans="4:38">
      <c r="D184" s="205"/>
      <c r="E184" s="268" t="s">
        <v>111</v>
      </c>
      <c r="F184" s="268"/>
      <c r="G184" s="268"/>
      <c r="H184" s="269">
        <f t="shared" si="40"/>
        <v>67</v>
      </c>
      <c r="I184" s="270"/>
      <c r="J184" s="269">
        <f t="shared" ref="J184:J194" si="41">AO8+AO21+AO34+AO47+AO60+AO73+AO86+AO99+AO112+AO125+AO138+AO151+AO164</f>
        <v>19</v>
      </c>
      <c r="K184" s="270"/>
      <c r="L184" s="271">
        <f>IF(H184=0,"",J184/H184)</f>
        <v>0.28358208955223879</v>
      </c>
      <c r="M184" s="272"/>
      <c r="N184" s="275"/>
      <c r="O184" s="276"/>
      <c r="P184" s="279"/>
      <c r="Q184" s="280"/>
      <c r="T184" s="252"/>
      <c r="U184" s="252"/>
      <c r="V184" s="252"/>
      <c r="W184" s="252"/>
    </row>
    <row r="185" spans="4:38">
      <c r="D185" s="205"/>
      <c r="E185" s="268" t="s">
        <v>114</v>
      </c>
      <c r="F185" s="268"/>
      <c r="G185" s="268"/>
      <c r="H185" s="269">
        <f t="shared" si="40"/>
        <v>67</v>
      </c>
      <c r="I185" s="270"/>
      <c r="J185" s="269">
        <f t="shared" si="41"/>
        <v>19</v>
      </c>
      <c r="K185" s="270"/>
      <c r="L185" s="271">
        <f t="shared" ref="L185:L194" si="42">IF(H185=0,"",J185/H185)</f>
        <v>0.28358208955223879</v>
      </c>
      <c r="M185" s="272"/>
      <c r="N185" s="275"/>
      <c r="O185" s="276"/>
      <c r="P185" s="279"/>
      <c r="Q185" s="280"/>
      <c r="T185" s="252"/>
      <c r="U185" s="252"/>
      <c r="V185" s="252"/>
      <c r="W185" s="252"/>
    </row>
    <row r="186" spans="4:38">
      <c r="D186" s="205" t="s">
        <v>112</v>
      </c>
      <c r="E186" s="268" t="s">
        <v>115</v>
      </c>
      <c r="F186" s="268"/>
      <c r="G186" s="268"/>
      <c r="H186" s="269">
        <f t="shared" si="40"/>
        <v>12</v>
      </c>
      <c r="I186" s="270"/>
      <c r="J186" s="269">
        <f t="shared" si="41"/>
        <v>5</v>
      </c>
      <c r="K186" s="270"/>
      <c r="L186" s="271">
        <f t="shared" si="42"/>
        <v>0.41666666666666669</v>
      </c>
      <c r="M186" s="272"/>
      <c r="N186" s="275"/>
      <c r="O186" s="276"/>
      <c r="P186" s="279"/>
      <c r="Q186" s="280"/>
      <c r="T186" s="251"/>
      <c r="U186" s="251"/>
      <c r="V186" s="251"/>
      <c r="W186" s="251"/>
      <c r="X186" s="252"/>
      <c r="Y186" s="252"/>
    </row>
    <row r="187" spans="4:38" ht="14.25" thickBot="1">
      <c r="D187" s="205" t="s">
        <v>113</v>
      </c>
      <c r="E187" s="283" t="s">
        <v>116</v>
      </c>
      <c r="F187" s="284"/>
      <c r="G187" s="285"/>
      <c r="H187" s="269">
        <f t="shared" si="40"/>
        <v>7</v>
      </c>
      <c r="I187" s="270"/>
      <c r="J187" s="269">
        <f t="shared" si="41"/>
        <v>3</v>
      </c>
      <c r="K187" s="270"/>
      <c r="L187" s="271">
        <f t="shared" si="42"/>
        <v>0.42857142857142855</v>
      </c>
      <c r="M187" s="272"/>
      <c r="N187" s="275"/>
      <c r="O187" s="276"/>
      <c r="P187" s="279"/>
      <c r="Q187" s="280"/>
      <c r="T187" s="251"/>
      <c r="U187" s="251"/>
      <c r="V187" s="251"/>
      <c r="W187" s="251"/>
      <c r="X187" s="252"/>
      <c r="Y187" s="252"/>
      <c r="AA187" s="63"/>
      <c r="AB187" s="63"/>
      <c r="AC187" s="64"/>
      <c r="AD187" s="64"/>
      <c r="AE187" s="64"/>
      <c r="AF187" s="63"/>
      <c r="AG187" s="63"/>
      <c r="AH187" s="217"/>
    </row>
    <row r="188" spans="4:38">
      <c r="D188" s="205"/>
      <c r="E188" s="268"/>
      <c r="F188" s="268"/>
      <c r="G188" s="268"/>
      <c r="H188" s="269">
        <f t="shared" si="40"/>
        <v>0</v>
      </c>
      <c r="I188" s="270"/>
      <c r="J188" s="269">
        <f t="shared" si="41"/>
        <v>0</v>
      </c>
      <c r="K188" s="270"/>
      <c r="L188" s="271" t="str">
        <f>IF(H188=0,"",J188/H188)</f>
        <v/>
      </c>
      <c r="M188" s="272"/>
      <c r="N188" s="275"/>
      <c r="O188" s="276"/>
      <c r="P188" s="279"/>
      <c r="Q188" s="280"/>
      <c r="S188" s="261" t="s">
        <v>140</v>
      </c>
      <c r="T188" s="262"/>
      <c r="U188" s="262"/>
      <c r="V188" s="262"/>
      <c r="W188" s="263"/>
      <c r="X188" s="209"/>
      <c r="AA188" s="26"/>
      <c r="AB188" s="27"/>
      <c r="AF188" s="62"/>
      <c r="AG188" s="62"/>
      <c r="AH188" s="217"/>
    </row>
    <row r="189" spans="4:38">
      <c r="D189" s="205"/>
      <c r="E189" s="268"/>
      <c r="F189" s="268"/>
      <c r="G189" s="268"/>
      <c r="H189" s="269">
        <f t="shared" si="40"/>
        <v>0</v>
      </c>
      <c r="I189" s="270"/>
      <c r="J189" s="269">
        <f t="shared" si="41"/>
        <v>0</v>
      </c>
      <c r="K189" s="270"/>
      <c r="L189" s="271" t="str">
        <f t="shared" si="42"/>
        <v/>
      </c>
      <c r="M189" s="272"/>
      <c r="N189" s="275"/>
      <c r="O189" s="276"/>
      <c r="P189" s="279"/>
      <c r="Q189" s="280"/>
      <c r="S189" s="253" t="s">
        <v>145</v>
      </c>
      <c r="T189" s="254"/>
      <c r="U189" s="254"/>
      <c r="V189" s="254"/>
      <c r="W189" s="255"/>
      <c r="X189" s="259" t="s">
        <v>141</v>
      </c>
      <c r="Y189" s="259"/>
      <c r="Z189" s="259"/>
      <c r="AA189" s="26"/>
      <c r="AB189" s="264"/>
      <c r="AC189" s="264"/>
      <c r="AF189" s="62"/>
      <c r="AG189" s="62"/>
      <c r="AH189" s="217"/>
    </row>
    <row r="190" spans="4:38" ht="14.25" thickBot="1">
      <c r="D190" s="205"/>
      <c r="E190" s="268"/>
      <c r="F190" s="268"/>
      <c r="G190" s="268"/>
      <c r="H190" s="269">
        <f t="shared" si="40"/>
        <v>0</v>
      </c>
      <c r="I190" s="270"/>
      <c r="J190" s="269">
        <f t="shared" si="41"/>
        <v>0</v>
      </c>
      <c r="K190" s="270"/>
      <c r="L190" s="271" t="str">
        <f t="shared" si="42"/>
        <v/>
      </c>
      <c r="M190" s="272"/>
      <c r="N190" s="275"/>
      <c r="O190" s="276"/>
      <c r="P190" s="279"/>
      <c r="Q190" s="280"/>
      <c r="S190" s="256"/>
      <c r="T190" s="257"/>
      <c r="U190" s="257"/>
      <c r="V190" s="257"/>
      <c r="W190" s="258"/>
      <c r="X190" s="259"/>
      <c r="Y190" s="259"/>
      <c r="Z190" s="259"/>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S191" s="225" t="s">
        <v>144</v>
      </c>
      <c r="V191" s="64"/>
      <c r="Y191" s="63"/>
      <c r="Z191" s="63"/>
      <c r="AA191" s="63"/>
      <c r="AB191" s="63"/>
      <c r="AC191" s="64"/>
      <c r="AD191" s="64"/>
      <c r="AE191" s="64"/>
      <c r="AF191" s="63"/>
      <c r="AG191" s="63"/>
      <c r="AH191" s="217"/>
    </row>
    <row r="192" spans="4:38">
      <c r="D192" s="205"/>
      <c r="E192" s="268"/>
      <c r="F192" s="268"/>
      <c r="G192" s="268"/>
      <c r="H192" s="269">
        <f t="shared" si="40"/>
        <v>0</v>
      </c>
      <c r="I192" s="270"/>
      <c r="J192" s="269">
        <f t="shared" si="41"/>
        <v>0</v>
      </c>
      <c r="K192" s="270"/>
      <c r="L192" s="271" t="str">
        <f t="shared" si="42"/>
        <v/>
      </c>
      <c r="M192" s="272"/>
      <c r="N192" s="275"/>
      <c r="O192" s="276"/>
      <c r="P192" s="279"/>
      <c r="Q192" s="280"/>
      <c r="S192" s="225" t="s">
        <v>143</v>
      </c>
      <c r="Y192" s="62"/>
      <c r="Z192" s="62"/>
      <c r="AA192" s="26"/>
      <c r="AB192" s="27"/>
      <c r="AF192" s="62"/>
      <c r="AG192" s="62"/>
      <c r="AH192" s="217"/>
    </row>
    <row r="193" spans="4:38">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217"/>
    </row>
    <row r="194" spans="4:38">
      <c r="D194" s="205"/>
      <c r="E194" s="268"/>
      <c r="F194" s="268"/>
      <c r="G194" s="268"/>
      <c r="H194" s="269">
        <f t="shared" si="40"/>
        <v>0</v>
      </c>
      <c r="I194" s="270"/>
      <c r="J194" s="269">
        <f t="shared" si="41"/>
        <v>0</v>
      </c>
      <c r="K194" s="270"/>
      <c r="L194" s="271" t="str">
        <f t="shared" si="42"/>
        <v/>
      </c>
      <c r="M194" s="272"/>
      <c r="N194" s="277"/>
      <c r="O194" s="278"/>
      <c r="P194" s="281"/>
      <c r="Q194" s="282"/>
    </row>
    <row r="196" spans="4:38">
      <c r="AL196" s="225" t="str">
        <f>IF(PRODUCT(AM6,AM32,AM45,AM58,AM71,AM84,AM97,AM110,AM123,AM136,AM149,AM162&gt;=8/28)*1,"達成","未達成")</f>
        <v>達成</v>
      </c>
    </row>
  </sheetData>
  <mergeCells count="344">
    <mergeCell ref="E193:G193"/>
    <mergeCell ref="H193:I193"/>
    <mergeCell ref="J193:K193"/>
    <mergeCell ref="L193:M193"/>
    <mergeCell ref="AB193:AC193"/>
    <mergeCell ref="E194:G194"/>
    <mergeCell ref="H194:I194"/>
    <mergeCell ref="J194:K194"/>
    <mergeCell ref="L194:M194"/>
    <mergeCell ref="E191:G191"/>
    <mergeCell ref="H191:I191"/>
    <mergeCell ref="J191:K191"/>
    <mergeCell ref="L191:M191"/>
    <mergeCell ref="E192:G192"/>
    <mergeCell ref="H192:I192"/>
    <mergeCell ref="J192:K192"/>
    <mergeCell ref="L192:M192"/>
    <mergeCell ref="J189:K189"/>
    <mergeCell ref="L189:M189"/>
    <mergeCell ref="S189:W190"/>
    <mergeCell ref="X189:Z190"/>
    <mergeCell ref="AB189:AC189"/>
    <mergeCell ref="E190:G190"/>
    <mergeCell ref="H190:I190"/>
    <mergeCell ref="J190:K190"/>
    <mergeCell ref="L190:M190"/>
    <mergeCell ref="X186:Y187"/>
    <mergeCell ref="E187:G187"/>
    <mergeCell ref="H187:I187"/>
    <mergeCell ref="J187:K187"/>
    <mergeCell ref="L187:M187"/>
    <mergeCell ref="E188:G188"/>
    <mergeCell ref="H188:I188"/>
    <mergeCell ref="J188:K188"/>
    <mergeCell ref="L188:M188"/>
    <mergeCell ref="S188:W188"/>
    <mergeCell ref="T184:W185"/>
    <mergeCell ref="E185:G185"/>
    <mergeCell ref="H185:I185"/>
    <mergeCell ref="J185:K185"/>
    <mergeCell ref="L185:M185"/>
    <mergeCell ref="E186:G186"/>
    <mergeCell ref="H186:I186"/>
    <mergeCell ref="J186:K186"/>
    <mergeCell ref="L186:M186"/>
    <mergeCell ref="T186:W187"/>
    <mergeCell ref="J183:K183"/>
    <mergeCell ref="L183:M183"/>
    <mergeCell ref="N183:O194"/>
    <mergeCell ref="P183:Q194"/>
    <mergeCell ref="E184:G184"/>
    <mergeCell ref="H184:I184"/>
    <mergeCell ref="J184:K184"/>
    <mergeCell ref="L184:M184"/>
    <mergeCell ref="E189:G189"/>
    <mergeCell ref="H189:I189"/>
    <mergeCell ref="AH181:AI183"/>
    <mergeCell ref="AJ181:AK183"/>
    <mergeCell ref="E182:G182"/>
    <mergeCell ref="H182:I182"/>
    <mergeCell ref="J182:K182"/>
    <mergeCell ref="L182:M182"/>
    <mergeCell ref="N182:O182"/>
    <mergeCell ref="P182:Q182"/>
    <mergeCell ref="E183:G183"/>
    <mergeCell ref="H183:I183"/>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K137 M137:AL137 AN137:AN148 H138:AL148">
    <cfRule type="expression" dxfId="89" priority="56">
      <formula>H$136="祝"</formula>
    </cfRule>
    <cfRule type="expression" dxfId="88" priority="57">
      <formula>H$136="日"</formula>
    </cfRule>
    <cfRule type="expression" dxfId="90" priority="58">
      <formula>H$136="土"</formula>
    </cfRule>
  </conditionalFormatting>
  <conditionalFormatting sqref="H127:L127">
    <cfRule type="expression" dxfId="87" priority="43">
      <formula>H$123="祝"</formula>
    </cfRule>
    <cfRule type="expression" dxfId="86" priority="44">
      <formula>H$123="日"</formula>
    </cfRule>
    <cfRule type="expression" dxfId="85" priority="45">
      <formula>H$123="土"</formula>
    </cfRule>
  </conditionalFormatting>
  <conditionalFormatting sqref="H7:AL18 AN7:AN18">
    <cfRule type="expression" dxfId="83" priority="86">
      <formula>H$6="祝"</formula>
    </cfRule>
    <cfRule type="expression" dxfId="84" priority="87">
      <formula>H$6="日"</formula>
    </cfRule>
    <cfRule type="expression" dxfId="82" priority="88">
      <formula>H$6="土"</formula>
    </cfRule>
  </conditionalFormatting>
  <conditionalFormatting sqref="H20:AL31 AN20:AN31">
    <cfRule type="expression" dxfId="79" priority="83">
      <formula>H$19="祝"</formula>
    </cfRule>
    <cfRule type="expression" dxfId="80" priority="84">
      <formula>H$19="日"</formula>
    </cfRule>
    <cfRule type="expression" dxfId="81" priority="85">
      <formula>H$19="土"</formula>
    </cfRule>
  </conditionalFormatting>
  <conditionalFormatting sqref="H33:AL44 AN33:AN44">
    <cfRule type="expression" dxfId="76" priority="80">
      <formula>H$32="祝"</formula>
    </cfRule>
    <cfRule type="expression" dxfId="77" priority="81">
      <formula>H$32="日"</formula>
    </cfRule>
    <cfRule type="expression" dxfId="78" priority="82">
      <formula>H$32="土"</formula>
    </cfRule>
  </conditionalFormatting>
  <conditionalFormatting sqref="H46:AL57 AN46:AN57">
    <cfRule type="expression" dxfId="73" priority="77">
      <formula>H$45="祝"</formula>
    </cfRule>
    <cfRule type="expression" dxfId="74" priority="78">
      <formula>H$45="日"</formula>
    </cfRule>
    <cfRule type="expression" dxfId="75" priority="79">
      <formula>H$45="土"</formula>
    </cfRule>
  </conditionalFormatting>
  <conditionalFormatting sqref="H59:AL70 AN59:AN70">
    <cfRule type="expression" dxfId="70" priority="74">
      <formula>H$58="祝"</formula>
    </cfRule>
    <cfRule type="expression" dxfId="71" priority="75">
      <formula>H$58="日"</formula>
    </cfRule>
    <cfRule type="expression" dxfId="72" priority="76">
      <formula>H$58="土"</formula>
    </cfRule>
  </conditionalFormatting>
  <conditionalFormatting sqref="H72:AL83 AN72:AN83">
    <cfRule type="expression" dxfId="67" priority="71">
      <formula>H$71="祝"</formula>
    </cfRule>
    <cfRule type="expression" dxfId="68" priority="72">
      <formula>H$71="日"</formula>
    </cfRule>
    <cfRule type="expression" dxfId="69" priority="73">
      <formula>H$71="土"</formula>
    </cfRule>
  </conditionalFormatting>
  <conditionalFormatting sqref="H85:AL96 AN85:AN96">
    <cfRule type="expression" dxfId="64" priority="68">
      <formula>H$84="祝"</formula>
    </cfRule>
    <cfRule type="expression" dxfId="66" priority="69">
      <formula>H$84="日"</formula>
    </cfRule>
    <cfRule type="expression" dxfId="65" priority="70">
      <formula>H$84="土"</formula>
    </cfRule>
  </conditionalFormatting>
  <conditionalFormatting sqref="H98:AL109 AN98:AN109">
    <cfRule type="expression" dxfId="61" priority="65">
      <formula>H$97="祝"</formula>
    </cfRule>
    <cfRule type="expression" dxfId="62" priority="66">
      <formula>H$97="日"</formula>
    </cfRule>
    <cfRule type="expression" dxfId="63" priority="67">
      <formula>H$97="土"</formula>
    </cfRule>
  </conditionalFormatting>
  <conditionalFormatting sqref="H111:AL122 AN111:AN122">
    <cfRule type="expression" dxfId="59" priority="62">
      <formula>H$110="祝"</formula>
    </cfRule>
    <cfRule type="expression" dxfId="60" priority="63">
      <formula>H$110="日"</formula>
    </cfRule>
    <cfRule type="expression" dxfId="58" priority="64">
      <formula>H$110="土"</formula>
    </cfRule>
  </conditionalFormatting>
  <conditionalFormatting sqref="H124:AL135 AN124:AN135">
    <cfRule type="expression" dxfId="57" priority="59">
      <formula>H$123="祝"</formula>
    </cfRule>
    <cfRule type="expression" dxfId="55" priority="60">
      <formula>H$123="日"</formula>
    </cfRule>
    <cfRule type="expression" dxfId="56" priority="61">
      <formula>H$123="土"</formula>
    </cfRule>
  </conditionalFormatting>
  <conditionalFormatting sqref="H150:AL161 AN150:AN161">
    <cfRule type="expression" dxfId="54" priority="53">
      <formula>H$149="祝"</formula>
    </cfRule>
    <cfRule type="expression" dxfId="52" priority="54">
      <formula>H$149="日"</formula>
    </cfRule>
    <cfRule type="expression" dxfId="53" priority="55">
      <formula>H$149="土"</formula>
    </cfRule>
  </conditionalFormatting>
  <conditionalFormatting sqref="H163:AL174 AN163:AN174">
    <cfRule type="expression" dxfId="49" priority="50">
      <formula>H$162="祝"</formula>
    </cfRule>
    <cfRule type="expression" dxfId="50" priority="51">
      <formula>H$162="日"</formula>
    </cfRule>
    <cfRule type="expression" dxfId="51" priority="52">
      <formula>H$162="土"</formula>
    </cfRule>
  </conditionalFormatting>
  <conditionalFormatting sqref="L137">
    <cfRule type="expression" dxfId="48" priority="40">
      <formula>L$123="祝"</formula>
    </cfRule>
    <cfRule type="expression" dxfId="47" priority="41">
      <formula>L$123="日"</formula>
    </cfRule>
    <cfRule type="expression" dxfId="46" priority="42">
      <formula>L$123="土"</formula>
    </cfRule>
  </conditionalFormatting>
  <conditionalFormatting sqref="X186">
    <cfRule type="expression" dxfId="45" priority="49">
      <formula>$AI$176="ＮＧ"</formula>
    </cfRule>
  </conditionalFormatting>
  <conditionalFormatting sqref="AD177">
    <cfRule type="expression" dxfId="44" priority="89">
      <formula>$AD$177="ＮＧ"</formula>
    </cfRule>
  </conditionalFormatting>
  <conditionalFormatting sqref="AD114:AK114">
    <cfRule type="expression" dxfId="42" priority="46">
      <formula>AD$110="祝"</formula>
    </cfRule>
    <cfRule type="expression" dxfId="41" priority="47">
      <formula>AD$110="日"</formula>
    </cfRule>
    <cfRule type="expression" dxfId="43" priority="48">
      <formula>AD$110="土"</formula>
    </cfRule>
  </conditionalFormatting>
  <conditionalFormatting sqref="AJ177">
    <cfRule type="expression" dxfId="40" priority="90">
      <formula>$AI$176="ＮＧ"</formula>
    </cfRule>
  </conditionalFormatting>
  <conditionalFormatting sqref="AJ181:AJ182">
    <cfRule type="expression" dxfId="39" priority="91">
      <formula>$AI$177="ＮＧ"</formula>
    </cfRule>
  </conditionalFormatting>
  <conditionalFormatting sqref="AM7:AM18">
    <cfRule type="expression" dxfId="38" priority="1">
      <formula>#REF!="祝"</formula>
    </cfRule>
    <cfRule type="expression" dxfId="37" priority="2">
      <formula>#REF!="日"</formula>
    </cfRule>
    <cfRule type="expression" dxfId="36" priority="3">
      <formula>#REF!="土"</formula>
    </cfRule>
  </conditionalFormatting>
  <conditionalFormatting sqref="AM20:AM31">
    <cfRule type="expression" dxfId="35" priority="4">
      <formula>#REF!="祝"</formula>
    </cfRule>
    <cfRule type="expression" dxfId="34" priority="5">
      <formula>#REF!="日"</formula>
    </cfRule>
    <cfRule type="expression" dxfId="33" priority="6">
      <formula>#REF!="土"</formula>
    </cfRule>
  </conditionalFormatting>
  <conditionalFormatting sqref="AM33:AM44">
    <cfRule type="expression" dxfId="32" priority="7">
      <formula>#REF!="祝"</formula>
    </cfRule>
    <cfRule type="expression" dxfId="31" priority="8">
      <formula>#REF!="日"</formula>
    </cfRule>
    <cfRule type="expression" dxfId="30" priority="9">
      <formula>#REF!="土"</formula>
    </cfRule>
  </conditionalFormatting>
  <conditionalFormatting sqref="AM46:AM57">
    <cfRule type="expression" dxfId="28" priority="10">
      <formula>#REF!="祝"</formula>
    </cfRule>
    <cfRule type="expression" dxfId="27" priority="11">
      <formula>#REF!="日"</formula>
    </cfRule>
    <cfRule type="expression" dxfId="29" priority="12">
      <formula>#REF!="土"</formula>
    </cfRule>
  </conditionalFormatting>
  <conditionalFormatting sqref="AM59:AM70">
    <cfRule type="expression" dxfId="24" priority="13">
      <formula>#REF!="祝"</formula>
    </cfRule>
    <cfRule type="expression" dxfId="26" priority="14">
      <formula>#REF!="日"</formula>
    </cfRule>
    <cfRule type="expression" dxfId="25" priority="15">
      <formula>#REF!="土"</formula>
    </cfRule>
  </conditionalFormatting>
  <conditionalFormatting sqref="AM72:AM83">
    <cfRule type="expression" dxfId="22" priority="16">
      <formula>#REF!="祝"</formula>
    </cfRule>
    <cfRule type="expression" dxfId="23" priority="17">
      <formula>#REF!="日"</formula>
    </cfRule>
    <cfRule type="expression" dxfId="21" priority="18">
      <formula>#REF!="土"</formula>
    </cfRule>
  </conditionalFormatting>
  <conditionalFormatting sqref="AM85:AM96">
    <cfRule type="expression" dxfId="20" priority="19">
      <formula>#REF!="祝"</formula>
    </cfRule>
    <cfRule type="expression" dxfId="19" priority="20">
      <formula>#REF!="日"</formula>
    </cfRule>
    <cfRule type="expression" dxfId="18" priority="21">
      <formula>#REF!="土"</formula>
    </cfRule>
  </conditionalFormatting>
  <conditionalFormatting sqref="AM98:AM109">
    <cfRule type="expression" dxfId="17" priority="22">
      <formula>#REF!="祝"</formula>
    </cfRule>
    <cfRule type="expression" dxfId="16" priority="23">
      <formula>#REF!="日"</formula>
    </cfRule>
    <cfRule type="expression" dxfId="15" priority="24">
      <formula>#REF!="土"</formula>
    </cfRule>
  </conditionalFormatting>
  <conditionalFormatting sqref="AM111:AM122">
    <cfRule type="expression" dxfId="12" priority="37">
      <formula>#REF!="祝"</formula>
    </cfRule>
    <cfRule type="expression" dxfId="13" priority="38">
      <formula>#REF!="日"</formula>
    </cfRule>
    <cfRule type="expression" dxfId="14" priority="39">
      <formula>#REF!="土"</formula>
    </cfRule>
  </conditionalFormatting>
  <conditionalFormatting sqref="AM124:AM135">
    <cfRule type="expression" dxfId="10" priority="34">
      <formula>#REF!="祝"</formula>
    </cfRule>
    <cfRule type="expression" dxfId="9" priority="35">
      <formula>#REF!="日"</formula>
    </cfRule>
    <cfRule type="expression" dxfId="11" priority="36">
      <formula>#REF!="土"</formula>
    </cfRule>
  </conditionalFormatting>
  <conditionalFormatting sqref="AM137:AM148">
    <cfRule type="expression" dxfId="8" priority="31">
      <formula>#REF!="祝"</formula>
    </cfRule>
    <cfRule type="expression" dxfId="7" priority="32">
      <formula>#REF!="日"</formula>
    </cfRule>
    <cfRule type="expression" dxfId="6" priority="33">
      <formula>#REF!="土"</formula>
    </cfRule>
  </conditionalFormatting>
  <conditionalFormatting sqref="AM150:AM161">
    <cfRule type="expression" dxfId="5" priority="28">
      <formula>#REF!="祝"</formula>
    </cfRule>
    <cfRule type="expression" dxfId="4" priority="29">
      <formula>#REF!="日"</formula>
    </cfRule>
    <cfRule type="expression" dxfId="3" priority="30">
      <formula>#REF!="土"</formula>
    </cfRule>
  </conditionalFormatting>
  <conditionalFormatting sqref="AM163:AM174">
    <cfRule type="expression" dxfId="2" priority="25">
      <formula>#REF!="祝"</formula>
    </cfRule>
    <cfRule type="expression" dxfId="1" priority="26">
      <formula>#REF!="日"</formula>
    </cfRule>
    <cfRule type="expression" dxfId="0"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xr:uid="{B2116AFA-1A64-4495-9690-705470F9CCC0}">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F7BAA-A208-41C7-8D2D-925EEF50DFB2}">
  <sheetPr>
    <pageSetUpPr fitToPage="1"/>
  </sheetPr>
  <dimension ref="A1:AR194"/>
  <sheetViews>
    <sheetView showGridLines="0" showZeros="0" view="pageBreakPreview" zoomScale="70" zoomScaleNormal="70" zoomScaleSheetLayoutView="70" workbookViewId="0">
      <pane xSplit="7" ySplit="5" topLeftCell="H6" activePane="bottomRight" state="frozen"/>
      <selection activeCell="H17" sqref="H17"/>
      <selection pane="topRight" activeCell="H17" sqref="H17"/>
      <selection pane="bottomLeft" activeCell="H17" sqref="H17"/>
      <selection pane="bottomRight" activeCell="U70" sqref="U70"/>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M4" t="s">
        <v>138</v>
      </c>
      <c r="AN4" s="25" t="s">
        <v>32</v>
      </c>
    </row>
    <row r="5" spans="2:44" ht="12.75" customHeight="1" thickBo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f>D183</f>
        <v>0</v>
      </c>
      <c r="E7" s="233">
        <f>E183</f>
        <v>0</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36"/>
      <c r="C8" s="237"/>
      <c r="D8" s="3">
        <f>D184</f>
        <v>0</v>
      </c>
      <c r="E8" s="233">
        <f t="shared" ref="E8:E18" si="0">E184</f>
        <v>0</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33">
        <f t="shared" si="0"/>
        <v>0</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36"/>
      <c r="C10" s="237"/>
      <c r="D10" s="3">
        <f t="shared" si="2"/>
        <v>0</v>
      </c>
      <c r="E10" s="233">
        <f t="shared" si="0"/>
        <v>0</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36"/>
      <c r="C11" s="237"/>
      <c r="D11" s="3">
        <f t="shared" si="2"/>
        <v>0</v>
      </c>
      <c r="E11" s="233">
        <f t="shared" si="0"/>
        <v>0</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f>D7</f>
        <v>0</v>
      </c>
      <c r="E20" s="233">
        <f>E7</f>
        <v>0</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36"/>
      <c r="C21" s="237"/>
      <c r="D21" s="3">
        <f t="shared" ref="D21:E31" si="3">D8</f>
        <v>0</v>
      </c>
      <c r="E21" s="233">
        <f t="shared" si="3"/>
        <v>0</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33">
        <f t="shared" si="3"/>
        <v>0</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36"/>
      <c r="C23" s="237"/>
      <c r="D23" s="3">
        <f t="shared" si="3"/>
        <v>0</v>
      </c>
      <c r="E23" s="233">
        <f t="shared" si="3"/>
        <v>0</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36"/>
      <c r="C24" s="237"/>
      <c r="D24" s="3">
        <f t="shared" si="3"/>
        <v>0</v>
      </c>
      <c r="E24" s="233">
        <f t="shared" si="3"/>
        <v>0</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f>D20</f>
        <v>0</v>
      </c>
      <c r="E33" s="233">
        <f>E20</f>
        <v>0</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36"/>
      <c r="C34" s="237"/>
      <c r="D34" s="3">
        <f t="shared" ref="D34:E44" si="5">D21</f>
        <v>0</v>
      </c>
      <c r="E34" s="233">
        <f t="shared" si="5"/>
        <v>0</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33">
        <f t="shared" si="5"/>
        <v>0</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36"/>
      <c r="C36" s="237"/>
      <c r="D36" s="3">
        <f t="shared" si="5"/>
        <v>0</v>
      </c>
      <c r="E36" s="233">
        <f t="shared" si="5"/>
        <v>0</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36"/>
      <c r="C37" s="237"/>
      <c r="D37" s="3">
        <f t="shared" si="5"/>
        <v>0</v>
      </c>
      <c r="E37" s="233">
        <f t="shared" si="5"/>
        <v>0</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f>D33</f>
        <v>0</v>
      </c>
      <c r="E46" s="233">
        <f>E33</f>
        <v>0</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36"/>
      <c r="C47" s="237"/>
      <c r="D47" s="3">
        <f t="shared" ref="D47:E57" si="8">D34</f>
        <v>0</v>
      </c>
      <c r="E47" s="233">
        <f t="shared" si="8"/>
        <v>0</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33">
        <f t="shared" si="8"/>
        <v>0</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36"/>
      <c r="C49" s="237"/>
      <c r="D49" s="3">
        <f t="shared" si="8"/>
        <v>0</v>
      </c>
      <c r="E49" s="233">
        <f t="shared" si="8"/>
        <v>0</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36"/>
      <c r="C50" s="237"/>
      <c r="D50" s="3">
        <f t="shared" si="8"/>
        <v>0</v>
      </c>
      <c r="E50" s="233">
        <f t="shared" si="8"/>
        <v>0</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f>D46</f>
        <v>0</v>
      </c>
      <c r="E59" s="233">
        <f>E46</f>
        <v>0</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36"/>
      <c r="C60" s="237"/>
      <c r="D60" s="3">
        <f t="shared" ref="D60:E70" si="11">D47</f>
        <v>0</v>
      </c>
      <c r="E60" s="233">
        <f t="shared" si="11"/>
        <v>0</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33">
        <f t="shared" si="11"/>
        <v>0</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36"/>
      <c r="C62" s="237"/>
      <c r="D62" s="3">
        <f t="shared" si="11"/>
        <v>0</v>
      </c>
      <c r="E62" s="233">
        <f t="shared" si="11"/>
        <v>0</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36"/>
      <c r="C63" s="237"/>
      <c r="D63" s="3">
        <f t="shared" si="11"/>
        <v>0</v>
      </c>
      <c r="E63" s="233">
        <f t="shared" si="11"/>
        <v>0</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f>D59</f>
        <v>0</v>
      </c>
      <c r="E72" s="233">
        <f>E59</f>
        <v>0</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36"/>
      <c r="C73" s="237"/>
      <c r="D73" s="3">
        <f t="shared" ref="D73:E83" si="14">D60</f>
        <v>0</v>
      </c>
      <c r="E73" s="233">
        <f t="shared" si="14"/>
        <v>0</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33">
        <f t="shared" si="14"/>
        <v>0</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36"/>
      <c r="C75" s="237"/>
      <c r="D75" s="3">
        <f t="shared" si="14"/>
        <v>0</v>
      </c>
      <c r="E75" s="233">
        <f t="shared" si="14"/>
        <v>0</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36"/>
      <c r="C76" s="237"/>
      <c r="D76" s="3">
        <f t="shared" si="14"/>
        <v>0</v>
      </c>
      <c r="E76" s="233">
        <f t="shared" si="14"/>
        <v>0</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f>D72</f>
        <v>0</v>
      </c>
      <c r="E85" s="233">
        <f>E72</f>
        <v>0</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36"/>
      <c r="C86" s="237"/>
      <c r="D86" s="3">
        <f t="shared" ref="D86:E96" si="17">D73</f>
        <v>0</v>
      </c>
      <c r="E86" s="233">
        <f t="shared" si="17"/>
        <v>0</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33">
        <f t="shared" si="17"/>
        <v>0</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36"/>
      <c r="C88" s="237"/>
      <c r="D88" s="3">
        <f t="shared" si="17"/>
        <v>0</v>
      </c>
      <c r="E88" s="233">
        <f t="shared" si="17"/>
        <v>0</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36"/>
      <c r="C89" s="237"/>
      <c r="D89" s="3">
        <f t="shared" si="17"/>
        <v>0</v>
      </c>
      <c r="E89" s="233">
        <f t="shared" si="17"/>
        <v>0</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f>D85</f>
        <v>0</v>
      </c>
      <c r="E98" s="233">
        <f>E85</f>
        <v>0</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36"/>
      <c r="C99" s="237"/>
      <c r="D99" s="3">
        <f t="shared" ref="D99:E109" si="20">D86</f>
        <v>0</v>
      </c>
      <c r="E99" s="233">
        <f t="shared" si="20"/>
        <v>0</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33">
        <f t="shared" si="20"/>
        <v>0</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36"/>
      <c r="C101" s="237"/>
      <c r="D101" s="3">
        <f t="shared" si="20"/>
        <v>0</v>
      </c>
      <c r="E101" s="233">
        <f t="shared" si="20"/>
        <v>0</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36"/>
      <c r="C102" s="237"/>
      <c r="D102" s="3">
        <f t="shared" si="20"/>
        <v>0</v>
      </c>
      <c r="E102" s="233">
        <f t="shared" si="20"/>
        <v>0</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36">
        <f t="shared" ref="B111" si="22">B98+1</f>
        <v>11</v>
      </c>
      <c r="C111" s="237" t="s">
        <v>1</v>
      </c>
      <c r="D111" s="3">
        <f>D98</f>
        <v>0</v>
      </c>
      <c r="E111" s="233">
        <f>E98</f>
        <v>0</v>
      </c>
      <c r="F111" s="234"/>
      <c r="G111" s="235"/>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1"/>
      <c r="AO111">
        <f>SUM(COUNTIF(H111:AL111,{"休"}))</f>
        <v>0</v>
      </c>
      <c r="AQ111" cm="1">
        <f t="array" ref="AQ111">SUM(COUNTIF(H111:AL111,{"■"}))</f>
        <v>0</v>
      </c>
      <c r="AR111">
        <f>AO111+AQ111</f>
        <v>0</v>
      </c>
    </row>
    <row r="112" spans="2:44" ht="12.75" customHeight="1">
      <c r="B112" s="236"/>
      <c r="C112" s="237"/>
      <c r="D112" s="3">
        <f t="shared" ref="D112:E122" si="23">D99</f>
        <v>0</v>
      </c>
      <c r="E112" s="233">
        <f t="shared" si="23"/>
        <v>0</v>
      </c>
      <c r="F112" s="234"/>
      <c r="G112" s="235"/>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1"/>
      <c r="AO112">
        <f>SUM(COUNTIF(H112:AL112,{"休"}))</f>
        <v>0</v>
      </c>
      <c r="AQ112">
        <f>SUM(COUNTIF(H112:AL112,{"■"}))</f>
        <v>0</v>
      </c>
      <c r="AR112">
        <f>AO112+AQ112</f>
        <v>0</v>
      </c>
    </row>
    <row r="113" spans="2:44" ht="12.75" customHeight="1">
      <c r="B113" s="182"/>
      <c r="C113" s="200"/>
      <c r="D113" s="3">
        <f t="shared" si="23"/>
        <v>0</v>
      </c>
      <c r="E113" s="233">
        <f t="shared" si="23"/>
        <v>0</v>
      </c>
      <c r="F113" s="234"/>
      <c r="G113" s="235"/>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f>SUM(COUNTIF(H113:AL113,{"休"}))</f>
        <v>0</v>
      </c>
      <c r="AQ113">
        <f>SUM(COUNTIF(H113:AL113,{"■"}))</f>
        <v>0</v>
      </c>
      <c r="AR113">
        <f>AO113+AQ113</f>
        <v>0</v>
      </c>
    </row>
    <row r="114" spans="2:44" ht="12.75" customHeight="1">
      <c r="B114" s="236"/>
      <c r="C114" s="237"/>
      <c r="D114" s="3">
        <f t="shared" si="23"/>
        <v>0</v>
      </c>
      <c r="E114" s="233">
        <f t="shared" si="23"/>
        <v>0</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1"/>
      <c r="AO114">
        <f>SUM(COUNTIF(H114:AL114,{"休"}))</f>
        <v>0</v>
      </c>
      <c r="AQ114">
        <f>SUM(COUNTIF(H114:AL114,{"■"}))</f>
        <v>0</v>
      </c>
      <c r="AR114">
        <f t="shared" ref="AR114:AR121" si="25">AO114+AQ114</f>
        <v>0</v>
      </c>
    </row>
    <row r="115" spans="2:44" ht="12.75" customHeight="1">
      <c r="B115" s="236"/>
      <c r="C115" s="237"/>
      <c r="D115" s="3">
        <f t="shared" si="23"/>
        <v>0</v>
      </c>
      <c r="E115" s="233">
        <f t="shared" si="23"/>
        <v>0</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1"/>
      <c r="AO115">
        <f>SUM(COUNTIF(H115:AL115,{"休"}))</f>
        <v>0</v>
      </c>
      <c r="AQ115">
        <f>SUM(COUNTIF(H115:AL115,{"■"}))</f>
        <v>0</v>
      </c>
      <c r="AR115">
        <f t="shared" si="25"/>
        <v>0</v>
      </c>
    </row>
    <row r="116" spans="2:44" ht="12.75" customHeight="1">
      <c r="B116" s="182"/>
      <c r="C116" s="200"/>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f>SUM(COUNTIF(H116:AL116,{"休"}))</f>
        <v>0</v>
      </c>
      <c r="AQ116">
        <f>SUM(COUNTIF(H116:AL116,{"■"}))</f>
        <v>0</v>
      </c>
      <c r="AR116">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f>SUM(COUNTIF(H119:AL119,{"休"}))</f>
        <v>0</v>
      </c>
      <c r="AQ119">
        <f>SUM(COUNTIF(H119:AL119,{"■"}))</f>
        <v>0</v>
      </c>
      <c r="AR119">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1"/>
    </row>
    <row r="124" spans="2:44" ht="12.75" customHeight="1">
      <c r="B124" s="236">
        <f t="shared" ref="B124" si="26">B111+1</f>
        <v>12</v>
      </c>
      <c r="C124" s="237" t="s">
        <v>1</v>
      </c>
      <c r="D124" s="3">
        <f>D111</f>
        <v>0</v>
      </c>
      <c r="E124" s="233">
        <f>E111</f>
        <v>0</v>
      </c>
      <c r="F124" s="234"/>
      <c r="G124" s="235"/>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1"/>
      <c r="AO124">
        <f>SUM(COUNTIF(H124:AL124,{"休"}))</f>
        <v>0</v>
      </c>
      <c r="AP124" s="1"/>
      <c r="AQ124">
        <f>SUM(COUNTIF(H124:AL124,{"■"}))</f>
        <v>0</v>
      </c>
      <c r="AR124">
        <f>AO124+AQ124</f>
        <v>0</v>
      </c>
    </row>
    <row r="125" spans="2:44" ht="12.75" customHeight="1">
      <c r="B125" s="236"/>
      <c r="C125" s="237"/>
      <c r="D125" s="3">
        <f t="shared" ref="D125:E135" si="27">D112</f>
        <v>0</v>
      </c>
      <c r="E125" s="233">
        <f t="shared" si="27"/>
        <v>0</v>
      </c>
      <c r="F125" s="234"/>
      <c r="G125" s="235"/>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1"/>
      <c r="AO125">
        <f>SUM(COUNTIF(H125:AL125,{"休"}))</f>
        <v>0</v>
      </c>
      <c r="AP125" s="1"/>
      <c r="AQ125">
        <f>SUM(COUNTIF(H125:AL125,{"■"}))</f>
        <v>0</v>
      </c>
      <c r="AR125">
        <f>AO125+AQ125</f>
        <v>0</v>
      </c>
    </row>
    <row r="126" spans="2:44" ht="12.75" customHeight="1">
      <c r="B126" s="182"/>
      <c r="C126" s="200"/>
      <c r="D126" s="3">
        <f t="shared" si="27"/>
        <v>0</v>
      </c>
      <c r="E126" s="233">
        <f t="shared" si="27"/>
        <v>0</v>
      </c>
      <c r="F126" s="234"/>
      <c r="G126" s="235"/>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f>SUM(COUNTIF(H126:AL126,{"休"}))</f>
        <v>0</v>
      </c>
      <c r="AQ126">
        <f>SUM(COUNTIF(H126:AL126,{"■"}))</f>
        <v>0</v>
      </c>
      <c r="AR126">
        <f t="shared" ref="AR126:AR135" si="29">AO126+AQ126</f>
        <v>0</v>
      </c>
    </row>
    <row r="127" spans="2:44" ht="12.75" customHeight="1">
      <c r="B127" s="236"/>
      <c r="C127" s="237"/>
      <c r="D127" s="3">
        <f t="shared" si="27"/>
        <v>0</v>
      </c>
      <c r="E127" s="233">
        <f t="shared" si="27"/>
        <v>0</v>
      </c>
      <c r="F127" s="234"/>
      <c r="G127" s="235"/>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1"/>
      <c r="AO127">
        <f>SUM(COUNTIF(H127:AL127,{"休"}))</f>
        <v>0</v>
      </c>
      <c r="AP127" s="1"/>
      <c r="AQ127">
        <f>SUM(COUNTIF(H127:AL127,{"■"}))</f>
        <v>0</v>
      </c>
      <c r="AR127">
        <f t="shared" si="29"/>
        <v>0</v>
      </c>
    </row>
    <row r="128" spans="2:44" ht="12.75" customHeight="1">
      <c r="B128" s="236"/>
      <c r="C128" s="237"/>
      <c r="D128" s="3">
        <f t="shared" si="27"/>
        <v>0</v>
      </c>
      <c r="E128" s="233">
        <f t="shared" si="27"/>
        <v>0</v>
      </c>
      <c r="F128" s="234"/>
      <c r="G128" s="235"/>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1"/>
      <c r="AO128">
        <f>SUM(COUNTIF(H128:AL128,{"休"}))</f>
        <v>0</v>
      </c>
      <c r="AP128" s="1"/>
      <c r="AQ128">
        <f>SUM(COUNTIF(H128:AL128,{"■"}))</f>
        <v>0</v>
      </c>
      <c r="AR128">
        <f t="shared" si="29"/>
        <v>0</v>
      </c>
    </row>
    <row r="129" spans="1:44" ht="12.75" customHeight="1">
      <c r="B129" s="182"/>
      <c r="C129" s="200"/>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1"/>
    </row>
    <row r="137" spans="1:44" ht="12.75" customHeight="1">
      <c r="B137" s="236">
        <f>B7-2</f>
        <v>1</v>
      </c>
      <c r="C137" s="237" t="s">
        <v>1</v>
      </c>
      <c r="D137" s="3">
        <f>D124</f>
        <v>0</v>
      </c>
      <c r="E137" s="233">
        <f>E124</f>
        <v>0</v>
      </c>
      <c r="F137" s="234"/>
      <c r="G137" s="235"/>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1"/>
      <c r="AO137">
        <f>SUM(COUNTIF(H137:AL137,{"休"}))</f>
        <v>0</v>
      </c>
      <c r="AP137" s="1"/>
      <c r="AQ137">
        <f>SUM(COUNTIF(H137:AL137,{"■"}))</f>
        <v>0</v>
      </c>
      <c r="AR137">
        <f>AO137+AQ137</f>
        <v>0</v>
      </c>
    </row>
    <row r="138" spans="1:44" ht="12.75" customHeight="1">
      <c r="B138" s="236"/>
      <c r="C138" s="237"/>
      <c r="D138" s="3">
        <f t="shared" ref="D138:E148" si="30">D125</f>
        <v>0</v>
      </c>
      <c r="E138" s="233">
        <f t="shared" si="30"/>
        <v>0</v>
      </c>
      <c r="F138" s="234"/>
      <c r="G138" s="235"/>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1"/>
      <c r="AO138">
        <f>SUM(COUNTIF(H138:AL138,{"休"}))</f>
        <v>0</v>
      </c>
      <c r="AP138" s="1"/>
      <c r="AQ138">
        <f>SUM(COUNTIF(H138:AL138,{"■"}))</f>
        <v>0</v>
      </c>
      <c r="AR138">
        <f t="shared" ref="AR138:AR148" si="32">AO138+AQ138</f>
        <v>0</v>
      </c>
    </row>
    <row r="139" spans="1:44" ht="12.75" customHeight="1">
      <c r="B139" s="182"/>
      <c r="C139" s="185"/>
      <c r="D139" s="3">
        <f t="shared" si="30"/>
        <v>0</v>
      </c>
      <c r="E139" s="233">
        <f t="shared" si="30"/>
        <v>0</v>
      </c>
      <c r="F139" s="234"/>
      <c r="G139" s="235"/>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f>SUM(COUNTIF(H139:AL139,{"休"}))</f>
        <v>0</v>
      </c>
      <c r="AQ139">
        <f>SUM(COUNTIF(H139:AL139,{"■"}))</f>
        <v>0</v>
      </c>
      <c r="AR139">
        <f t="shared" si="32"/>
        <v>0</v>
      </c>
    </row>
    <row r="140" spans="1:44" ht="12.75" customHeight="1">
      <c r="A140" s="200"/>
      <c r="B140" s="249"/>
      <c r="C140" s="250"/>
      <c r="D140" s="3">
        <f t="shared" si="30"/>
        <v>0</v>
      </c>
      <c r="E140" s="233">
        <f t="shared" si="30"/>
        <v>0</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49"/>
      <c r="C141" s="250"/>
      <c r="D141" s="3">
        <f t="shared" si="30"/>
        <v>0</v>
      </c>
      <c r="E141" s="233">
        <f t="shared" si="30"/>
        <v>0</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f>D137</f>
        <v>0</v>
      </c>
      <c r="E150" s="233">
        <f>E137</f>
        <v>0</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36"/>
      <c r="C151" s="237"/>
      <c r="D151" s="3">
        <f t="shared" ref="D151:E161" si="34">D138</f>
        <v>0</v>
      </c>
      <c r="E151" s="233">
        <f t="shared" si="34"/>
        <v>0</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33">
        <f t="shared" si="34"/>
        <v>0</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36"/>
      <c r="C153" s="237"/>
      <c r="D153" s="3">
        <f t="shared" si="34"/>
        <v>0</v>
      </c>
      <c r="E153" s="233">
        <f t="shared" si="34"/>
        <v>0</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36"/>
      <c r="C154" s="237"/>
      <c r="D154" s="3">
        <f t="shared" si="34"/>
        <v>0</v>
      </c>
      <c r="E154" s="233">
        <f t="shared" si="34"/>
        <v>0</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f>D150</f>
        <v>0</v>
      </c>
      <c r="E163" s="233">
        <f>E150</f>
        <v>0</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36"/>
      <c r="C164" s="237"/>
      <c r="D164" s="3">
        <f t="shared" ref="D164:E174" si="38">D151</f>
        <v>0</v>
      </c>
      <c r="E164" s="233">
        <f t="shared" si="38"/>
        <v>0</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33">
        <f t="shared" si="38"/>
        <v>0</v>
      </c>
      <c r="F165" s="234"/>
      <c r="G165" s="234"/>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36"/>
      <c r="C166" s="250"/>
      <c r="D166" s="3">
        <f t="shared" si="38"/>
        <v>0</v>
      </c>
      <c r="E166" s="233">
        <f t="shared" si="38"/>
        <v>0</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36"/>
      <c r="C167" s="250"/>
      <c r="D167" s="3">
        <f t="shared" si="38"/>
        <v>0</v>
      </c>
      <c r="E167" s="233">
        <f t="shared" si="38"/>
        <v>0</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33">
        <f t="shared" si="38"/>
        <v>0</v>
      </c>
      <c r="F168" s="234"/>
      <c r="G168" s="235"/>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33">
        <f t="shared" si="38"/>
        <v>0</v>
      </c>
      <c r="F171" s="234"/>
      <c r="G171" s="235"/>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61" t="s">
        <v>136</v>
      </c>
      <c r="I177" s="262"/>
      <c r="J177" s="262"/>
      <c r="K177" s="262"/>
      <c r="L177" s="263"/>
      <c r="M177" s="209"/>
      <c r="S177" t="s">
        <v>117</v>
      </c>
      <c r="AB177" s="202"/>
      <c r="AC177" s="1"/>
      <c r="AD177" s="166"/>
      <c r="AE177" s="190"/>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達成</v>
      </c>
      <c r="I178" s="254"/>
      <c r="J178" s="254"/>
      <c r="K178" s="254"/>
      <c r="L178" s="255"/>
      <c r="M178" s="259" t="s">
        <v>137</v>
      </c>
      <c r="N178" s="259"/>
      <c r="O178" s="259"/>
      <c r="S178" t="s">
        <v>128</v>
      </c>
      <c r="AD178" s="190"/>
      <c r="AE178" s="190"/>
      <c r="AF178" s="251"/>
      <c r="AG178" s="251"/>
      <c r="AH178" s="251"/>
      <c r="AI178" s="251"/>
      <c r="AJ178" s="252"/>
      <c r="AK178" s="252"/>
    </row>
    <row r="179" spans="4:38" ht="18" customHeight="1" thickBot="1">
      <c r="H179" s="256"/>
      <c r="I179" s="257"/>
      <c r="J179" s="257"/>
      <c r="K179" s="257"/>
      <c r="L179" s="258"/>
      <c r="M179" s="259"/>
      <c r="N179" s="259"/>
      <c r="O179" s="259"/>
      <c r="S179" t="s">
        <v>129</v>
      </c>
      <c r="AB179" s="1"/>
      <c r="AC179" s="64"/>
      <c r="AF179" s="260"/>
      <c r="AG179" s="260"/>
      <c r="AH179" s="260"/>
      <c r="AI179" s="260"/>
      <c r="AJ179" s="259"/>
      <c r="AK179" s="259"/>
      <c r="AL179" s="259"/>
    </row>
    <row r="180" spans="4:38" ht="18" customHeight="1">
      <c r="D180" t="s">
        <v>134</v>
      </c>
      <c r="S180" t="s">
        <v>97</v>
      </c>
      <c r="AA180" s="126"/>
      <c r="AF180" s="260"/>
      <c r="AG180" s="260"/>
      <c r="AH180" s="260"/>
      <c r="AI180" s="260"/>
      <c r="AJ180" s="259"/>
      <c r="AK180" s="259"/>
      <c r="AL180" s="259"/>
    </row>
    <row r="181" spans="4:38" ht="18" customHeight="1">
      <c r="D181" t="s">
        <v>125</v>
      </c>
      <c r="S181" t="s">
        <v>95</v>
      </c>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AA182" s="202"/>
      <c r="AB182" s="202"/>
      <c r="AF182" s="190"/>
      <c r="AG182" s="190"/>
      <c r="AH182" s="264"/>
      <c r="AI182" s="264"/>
      <c r="AJ182" s="264"/>
      <c r="AK182" s="264"/>
    </row>
    <row r="183" spans="4:38">
      <c r="D183" s="205"/>
      <c r="E183" s="268"/>
      <c r="F183" s="268"/>
      <c r="G183" s="268"/>
      <c r="H183" s="269">
        <f t="shared" ref="H183:H194" si="40">AR7+AR20+AR33+AR46+AR59+AR72+AR85+AR98+AR111+AR124+AR137+AR150+AR163</f>
        <v>0</v>
      </c>
      <c r="I183" s="270"/>
      <c r="J183" s="269">
        <f t="shared" ref="J183:J194" si="41">AO7+AO20+AO33+AO46+AO59+AO72+AO85+AO98+AO111+AO124+AO137+AO150+AO163</f>
        <v>0</v>
      </c>
      <c r="K183" s="270"/>
      <c r="L183" s="271" t="str">
        <f>IF(H183=0,"",J183/H183)</f>
        <v/>
      </c>
      <c r="M183" s="272"/>
      <c r="N183" s="273" t="e">
        <f>ROUND(AVERAGE(L183:M194),3)</f>
        <v>#DIV/0!</v>
      </c>
      <c r="O183" s="274"/>
      <c r="P183" s="240" t="e">
        <f>IF(N183&gt;=28.5%,"OK","OUT")</f>
        <v>#DIV/0!</v>
      </c>
      <c r="Q183" s="242"/>
      <c r="S183" s="51" t="s">
        <v>98</v>
      </c>
      <c r="T183" s="139"/>
      <c r="U183" s="139"/>
      <c r="V183" s="181"/>
      <c r="W183" s="181"/>
      <c r="X183" s="181"/>
      <c r="Y183" s="181"/>
      <c r="AF183" s="190"/>
      <c r="AG183" s="190"/>
      <c r="AH183" s="264"/>
      <c r="AI183" s="264"/>
      <c r="AJ183" s="264"/>
      <c r="AK183" s="264"/>
    </row>
    <row r="184" spans="4:38">
      <c r="D184" s="205"/>
      <c r="E184" s="268"/>
      <c r="F184" s="268"/>
      <c r="G184" s="268"/>
      <c r="H184" s="269">
        <f t="shared" si="40"/>
        <v>0</v>
      </c>
      <c r="I184" s="270"/>
      <c r="J184" s="269">
        <f t="shared" si="41"/>
        <v>0</v>
      </c>
      <c r="K184" s="270"/>
      <c r="L184" s="271" t="str">
        <f>IF(H184=0,"",J184/H184)</f>
        <v/>
      </c>
      <c r="M184" s="272"/>
      <c r="N184" s="275"/>
      <c r="O184" s="276"/>
      <c r="P184" s="279"/>
      <c r="Q184" s="280"/>
      <c r="T184" s="252"/>
      <c r="U184" s="252"/>
      <c r="V184" s="252"/>
      <c r="W184" s="252"/>
    </row>
    <row r="185" spans="4:38">
      <c r="D185" s="205"/>
      <c r="E185" s="268"/>
      <c r="F185" s="268"/>
      <c r="G185" s="268"/>
      <c r="H185" s="269">
        <f t="shared" si="40"/>
        <v>0</v>
      </c>
      <c r="I185" s="270"/>
      <c r="J185" s="269">
        <f t="shared" si="41"/>
        <v>0</v>
      </c>
      <c r="K185" s="270"/>
      <c r="L185" s="271" t="str">
        <f t="shared" ref="L185:L194" si="42">IF(H185=0,"",J185/H185)</f>
        <v/>
      </c>
      <c r="M185" s="272"/>
      <c r="N185" s="275"/>
      <c r="O185" s="276"/>
      <c r="P185" s="279"/>
      <c r="Q185" s="280"/>
      <c r="T185" s="252"/>
      <c r="U185" s="252"/>
      <c r="V185" s="252"/>
      <c r="W185" s="252"/>
    </row>
    <row r="186" spans="4:38">
      <c r="D186" s="205"/>
      <c r="E186" s="268"/>
      <c r="F186" s="268"/>
      <c r="G186" s="268"/>
      <c r="H186" s="269">
        <f t="shared" si="40"/>
        <v>0</v>
      </c>
      <c r="I186" s="270"/>
      <c r="J186" s="269">
        <f t="shared" si="41"/>
        <v>0</v>
      </c>
      <c r="K186" s="270"/>
      <c r="L186" s="271" t="str">
        <f t="shared" si="42"/>
        <v/>
      </c>
      <c r="M186" s="272"/>
      <c r="N186" s="275"/>
      <c r="O186" s="276"/>
      <c r="P186" s="279"/>
      <c r="Q186" s="280"/>
      <c r="T186" s="251"/>
      <c r="U186" s="251"/>
      <c r="V186" s="251"/>
      <c r="W186" s="251"/>
      <c r="X186" s="252"/>
      <c r="Y186" s="252"/>
    </row>
    <row r="187" spans="4:38" ht="14.25" thickBot="1">
      <c r="D187" s="205"/>
      <c r="E187" s="283"/>
      <c r="F187" s="284"/>
      <c r="G187" s="285"/>
      <c r="H187" s="269">
        <f t="shared" si="40"/>
        <v>0</v>
      </c>
      <c r="I187" s="270"/>
      <c r="J187" s="269">
        <f t="shared" si="41"/>
        <v>0</v>
      </c>
      <c r="K187" s="270"/>
      <c r="L187" s="271" t="str">
        <f t="shared" si="42"/>
        <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40"/>
        <v>0</v>
      </c>
      <c r="I188" s="270"/>
      <c r="J188" s="269">
        <f t="shared" si="41"/>
        <v>0</v>
      </c>
      <c r="K188" s="270"/>
      <c r="L188" s="271" t="str">
        <f t="shared" si="42"/>
        <v/>
      </c>
      <c r="M188" s="272"/>
      <c r="N188" s="275"/>
      <c r="O188" s="276"/>
      <c r="P188" s="279"/>
      <c r="Q188" s="280"/>
      <c r="S188" s="261" t="s">
        <v>140</v>
      </c>
      <c r="T188" s="262"/>
      <c r="U188" s="262"/>
      <c r="V188" s="262"/>
      <c r="W188" s="263"/>
      <c r="X188" s="209"/>
      <c r="AA188" s="26"/>
      <c r="AB188" s="27"/>
      <c r="AF188" s="62"/>
      <c r="AG188" s="62"/>
      <c r="AH188" s="1"/>
    </row>
    <row r="189" spans="4:38">
      <c r="D189" s="205"/>
      <c r="E189" s="268"/>
      <c r="F189" s="268"/>
      <c r="G189" s="268"/>
      <c r="H189" s="269">
        <f t="shared" si="40"/>
        <v>0</v>
      </c>
      <c r="I189" s="270"/>
      <c r="J189" s="269">
        <f t="shared" si="41"/>
        <v>0</v>
      </c>
      <c r="K189" s="270"/>
      <c r="L189" s="271" t="str">
        <f t="shared" si="42"/>
        <v/>
      </c>
      <c r="M189" s="272"/>
      <c r="N189" s="275"/>
      <c r="O189" s="276"/>
      <c r="P189" s="279"/>
      <c r="Q189" s="280"/>
      <c r="S189" s="253"/>
      <c r="T189" s="254"/>
      <c r="U189" s="254"/>
      <c r="V189" s="254"/>
      <c r="W189" s="255"/>
      <c r="X189" s="259" t="s">
        <v>141</v>
      </c>
      <c r="Y189" s="259"/>
      <c r="Z189" s="259"/>
      <c r="AA189" s="26"/>
      <c r="AB189" s="264"/>
      <c r="AC189" s="264"/>
      <c r="AF189" s="62"/>
      <c r="AG189" s="62"/>
      <c r="AH189" s="1"/>
    </row>
    <row r="190" spans="4:38" ht="14.25" thickBot="1">
      <c r="D190" s="205"/>
      <c r="E190" s="268"/>
      <c r="F190" s="268"/>
      <c r="G190" s="268"/>
      <c r="H190" s="269">
        <f t="shared" si="40"/>
        <v>0</v>
      </c>
      <c r="I190" s="270"/>
      <c r="J190" s="269">
        <f t="shared" si="41"/>
        <v>0</v>
      </c>
      <c r="K190" s="270"/>
      <c r="L190" s="271" t="str">
        <f t="shared" si="42"/>
        <v/>
      </c>
      <c r="M190" s="272"/>
      <c r="N190" s="275"/>
      <c r="O190" s="276"/>
      <c r="P190" s="279"/>
      <c r="Q190" s="280"/>
      <c r="S190" s="256"/>
      <c r="T190" s="257"/>
      <c r="U190" s="257"/>
      <c r="V190" s="257"/>
      <c r="W190" s="258"/>
      <c r="X190" s="259"/>
      <c r="Y190" s="259"/>
      <c r="Z190" s="259"/>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S191" t="s">
        <v>142</v>
      </c>
      <c r="V191" s="64"/>
      <c r="Y191" s="63"/>
      <c r="Z191" s="63"/>
      <c r="AA191" s="63"/>
      <c r="AB191" s="63"/>
      <c r="AC191" s="64"/>
      <c r="AD191" s="64"/>
      <c r="AE191" s="64"/>
      <c r="AF191" s="63"/>
      <c r="AG191" s="63"/>
      <c r="AH191" s="1"/>
    </row>
    <row r="192" spans="4:38">
      <c r="D192" s="205"/>
      <c r="E192" s="268"/>
      <c r="F192" s="268"/>
      <c r="G192" s="268"/>
      <c r="H192" s="269">
        <f t="shared" si="40"/>
        <v>0</v>
      </c>
      <c r="I192" s="270"/>
      <c r="J192" s="269">
        <f t="shared" si="41"/>
        <v>0</v>
      </c>
      <c r="K192" s="270"/>
      <c r="L192" s="271" t="str">
        <f t="shared" si="42"/>
        <v/>
      </c>
      <c r="M192" s="272"/>
      <c r="N192" s="275"/>
      <c r="O192" s="276"/>
      <c r="P192" s="279"/>
      <c r="Q192" s="280"/>
      <c r="S192" t="s">
        <v>143</v>
      </c>
      <c r="Y192" s="62"/>
      <c r="Z192" s="62"/>
      <c r="AA192" s="26"/>
      <c r="AB192" s="27"/>
      <c r="AF192" s="62"/>
      <c r="AG192" s="62"/>
      <c r="AH192" s="1"/>
    </row>
    <row r="193" spans="4:34">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1"/>
    </row>
    <row r="194" spans="4:34">
      <c r="D194" s="205"/>
      <c r="E194" s="268"/>
      <c r="F194" s="268"/>
      <c r="G194" s="268"/>
      <c r="H194" s="269">
        <f t="shared" si="40"/>
        <v>0</v>
      </c>
      <c r="I194" s="270"/>
      <c r="J194" s="269">
        <f t="shared" si="41"/>
        <v>0</v>
      </c>
      <c r="K194" s="270"/>
      <c r="L194" s="271" t="str">
        <f t="shared" si="42"/>
        <v/>
      </c>
      <c r="M194" s="272"/>
      <c r="N194" s="277"/>
      <c r="O194" s="278"/>
      <c r="P194" s="281"/>
      <c r="Q194" s="282"/>
    </row>
  </sheetData>
  <mergeCells count="344">
    <mergeCell ref="AB193:AC193"/>
    <mergeCell ref="E194:G194"/>
    <mergeCell ref="H194:I194"/>
    <mergeCell ref="J194:K194"/>
    <mergeCell ref="L194:M194"/>
    <mergeCell ref="S188:W188"/>
    <mergeCell ref="S189:W190"/>
    <mergeCell ref="X189:Z190"/>
    <mergeCell ref="E192:G192"/>
    <mergeCell ref="H192:I192"/>
    <mergeCell ref="J192:K192"/>
    <mergeCell ref="L192:M192"/>
    <mergeCell ref="E193:G193"/>
    <mergeCell ref="H193:I193"/>
    <mergeCell ref="J193:K193"/>
    <mergeCell ref="L193:M193"/>
    <mergeCell ref="J190:K190"/>
    <mergeCell ref="L190:M190"/>
    <mergeCell ref="E191:G191"/>
    <mergeCell ref="H191:I191"/>
    <mergeCell ref="J191:K191"/>
    <mergeCell ref="L191:M191"/>
    <mergeCell ref="E189:G189"/>
    <mergeCell ref="H189:I189"/>
    <mergeCell ref="L185:M185"/>
    <mergeCell ref="E186:G186"/>
    <mergeCell ref="H186:I186"/>
    <mergeCell ref="J186:K186"/>
    <mergeCell ref="L186:M186"/>
    <mergeCell ref="T186:W187"/>
    <mergeCell ref="J189:K189"/>
    <mergeCell ref="L189:M189"/>
    <mergeCell ref="AB189:AC189"/>
    <mergeCell ref="X186:Y187"/>
    <mergeCell ref="E187:G187"/>
    <mergeCell ref="H187:I187"/>
    <mergeCell ref="J187:K187"/>
    <mergeCell ref="L187:M187"/>
    <mergeCell ref="E188:G188"/>
    <mergeCell ref="H188:I188"/>
    <mergeCell ref="J188:K188"/>
    <mergeCell ref="L188:M188"/>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90:G190"/>
    <mergeCell ref="H190:I190"/>
    <mergeCell ref="T184:W185"/>
    <mergeCell ref="E185:G185"/>
    <mergeCell ref="H185:I185"/>
    <mergeCell ref="J185:K185"/>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J137 M137:AL137 AN137:AN148 H138:AL148">
    <cfRule type="expression" dxfId="649" priority="58">
      <formula>H$136="土"</formula>
    </cfRule>
    <cfRule type="expression" dxfId="648" priority="56">
      <formula>H$136="祝"</formula>
    </cfRule>
    <cfRule type="expression" dxfId="647" priority="57">
      <formula>H$136="日"</formula>
    </cfRule>
  </conditionalFormatting>
  <conditionalFormatting sqref="H127:L127">
    <cfRule type="expression" dxfId="646" priority="43">
      <formula>H$123="祝"</formula>
    </cfRule>
    <cfRule type="expression" dxfId="645" priority="44">
      <formula>H$123="日"</formula>
    </cfRule>
    <cfRule type="expression" dxfId="644" priority="45">
      <formula>H$123="土"</formula>
    </cfRule>
  </conditionalFormatting>
  <conditionalFormatting sqref="H7:AL18 AN7:AN18">
    <cfRule type="expression" dxfId="643" priority="87">
      <formula>H$6="日"</formula>
    </cfRule>
    <cfRule type="expression" dxfId="642" priority="86">
      <formula>H$6="祝"</formula>
    </cfRule>
    <cfRule type="expression" dxfId="641" priority="88">
      <formula>H$6="土"</formula>
    </cfRule>
  </conditionalFormatting>
  <conditionalFormatting sqref="H20:AL31 AN20:AN31">
    <cfRule type="expression" dxfId="640" priority="85">
      <formula>H$19="土"</formula>
    </cfRule>
    <cfRule type="expression" dxfId="639" priority="84">
      <formula>H$19="日"</formula>
    </cfRule>
    <cfRule type="expression" dxfId="638" priority="83">
      <formula>H$19="祝"</formula>
    </cfRule>
  </conditionalFormatting>
  <conditionalFormatting sqref="H33:AL44 AN33:AN44">
    <cfRule type="expression" dxfId="637" priority="82">
      <formula>H$32="土"</formula>
    </cfRule>
    <cfRule type="expression" dxfId="636" priority="81">
      <formula>H$32="日"</formula>
    </cfRule>
    <cfRule type="expression" dxfId="635" priority="80">
      <formula>H$32="祝"</formula>
    </cfRule>
  </conditionalFormatting>
  <conditionalFormatting sqref="H46:AL57 AN46:AN57">
    <cfRule type="expression" dxfId="634" priority="79">
      <formula>H$45="土"</formula>
    </cfRule>
    <cfRule type="expression" dxfId="633" priority="78">
      <formula>H$45="日"</formula>
    </cfRule>
    <cfRule type="expression" dxfId="632" priority="77">
      <formula>H$45="祝"</formula>
    </cfRule>
  </conditionalFormatting>
  <conditionalFormatting sqref="H59:AL70 AN59:AN70">
    <cfRule type="expression" dxfId="631" priority="76">
      <formula>H$58="土"</formula>
    </cfRule>
    <cfRule type="expression" dxfId="630" priority="75">
      <formula>H$58="日"</formula>
    </cfRule>
    <cfRule type="expression" dxfId="629" priority="74">
      <formula>H$58="祝"</formula>
    </cfRule>
  </conditionalFormatting>
  <conditionalFormatting sqref="H72:AL83 AN72:AN83">
    <cfRule type="expression" dxfId="628" priority="73">
      <formula>H$71="土"</formula>
    </cfRule>
    <cfRule type="expression" dxfId="627" priority="72">
      <formula>H$71="日"</formula>
    </cfRule>
    <cfRule type="expression" dxfId="626" priority="71">
      <formula>H$71="祝"</formula>
    </cfRule>
  </conditionalFormatting>
  <conditionalFormatting sqref="H85:AL96 AN85:AN96">
    <cfRule type="expression" dxfId="625" priority="69">
      <formula>H$84="日"</formula>
    </cfRule>
    <cfRule type="expression" dxfId="624" priority="70">
      <formula>H$84="土"</formula>
    </cfRule>
    <cfRule type="expression" dxfId="623" priority="68">
      <formula>H$84="祝"</formula>
    </cfRule>
  </conditionalFormatting>
  <conditionalFormatting sqref="H98:AL109 AN98:AN109">
    <cfRule type="expression" dxfId="622" priority="67">
      <formula>H$97="土"</formula>
    </cfRule>
    <cfRule type="expression" dxfId="621" priority="66">
      <formula>H$97="日"</formula>
    </cfRule>
    <cfRule type="expression" dxfId="620" priority="65">
      <formula>H$97="祝"</formula>
    </cfRule>
  </conditionalFormatting>
  <conditionalFormatting sqref="H111:AL122 AN111:AN122">
    <cfRule type="expression" dxfId="619" priority="63">
      <formula>H$110="日"</formula>
    </cfRule>
    <cfRule type="expression" dxfId="618" priority="62">
      <formula>H$110="祝"</formula>
    </cfRule>
    <cfRule type="expression" dxfId="617" priority="64">
      <formula>H$110="土"</formula>
    </cfRule>
  </conditionalFormatting>
  <conditionalFormatting sqref="H124:AL135 AN124:AN135">
    <cfRule type="expression" dxfId="616" priority="59">
      <formula>H$123="祝"</formula>
    </cfRule>
    <cfRule type="expression" dxfId="615" priority="61">
      <formula>H$123="土"</formula>
    </cfRule>
    <cfRule type="expression" dxfId="614" priority="60">
      <formula>H$123="日"</formula>
    </cfRule>
  </conditionalFormatting>
  <conditionalFormatting sqref="H150:AL161 AN150:AN161">
    <cfRule type="expression" dxfId="613" priority="53">
      <formula>H$149="祝"</formula>
    </cfRule>
    <cfRule type="expression" dxfId="612" priority="55">
      <formula>H$149="土"</formula>
    </cfRule>
    <cfRule type="expression" dxfId="611" priority="54">
      <formula>H$149="日"</formula>
    </cfRule>
  </conditionalFormatting>
  <conditionalFormatting sqref="H163:AL174 AN163:AN174">
    <cfRule type="expression" dxfId="610" priority="52">
      <formula>H$162="土"</formula>
    </cfRule>
    <cfRule type="expression" dxfId="609" priority="51">
      <formula>H$162="日"</formula>
    </cfRule>
    <cfRule type="expression" dxfId="608" priority="50">
      <formula>H$162="祝"</formula>
    </cfRule>
  </conditionalFormatting>
  <conditionalFormatting sqref="K137:L137">
    <cfRule type="expression" dxfId="607" priority="40">
      <formula>K$123="祝"</formula>
    </cfRule>
    <cfRule type="expression" dxfId="606" priority="41">
      <formula>K$123="日"</formula>
    </cfRule>
    <cfRule type="expression" dxfId="605" priority="42">
      <formula>K$123="土"</formula>
    </cfRule>
  </conditionalFormatting>
  <conditionalFormatting sqref="X186">
    <cfRule type="expression" dxfId="604" priority="49">
      <formula>$AI$176="ＮＧ"</formula>
    </cfRule>
  </conditionalFormatting>
  <conditionalFormatting sqref="AD177">
    <cfRule type="expression" dxfId="603" priority="89">
      <formula>$AD$177="ＮＧ"</formula>
    </cfRule>
  </conditionalFormatting>
  <conditionalFormatting sqref="AD114:AK114">
    <cfRule type="expression" dxfId="602" priority="48">
      <formula>AD$110="土"</formula>
    </cfRule>
    <cfRule type="expression" dxfId="601" priority="46">
      <formula>AD$110="祝"</formula>
    </cfRule>
    <cfRule type="expression" dxfId="600" priority="47">
      <formula>AD$110="日"</formula>
    </cfRule>
  </conditionalFormatting>
  <conditionalFormatting sqref="AJ177">
    <cfRule type="expression" dxfId="599" priority="90">
      <formula>$AI$176="ＮＧ"</formula>
    </cfRule>
  </conditionalFormatting>
  <conditionalFormatting sqref="AJ181:AJ182">
    <cfRule type="expression" dxfId="598" priority="91">
      <formula>$AI$177="ＮＧ"</formula>
    </cfRule>
  </conditionalFormatting>
  <conditionalFormatting sqref="AM7:AM18">
    <cfRule type="expression" dxfId="597" priority="1">
      <formula>#REF!="祝"</formula>
    </cfRule>
    <cfRule type="expression" dxfId="596" priority="2">
      <formula>#REF!="日"</formula>
    </cfRule>
    <cfRule type="expression" dxfId="595" priority="3">
      <formula>#REF!="土"</formula>
    </cfRule>
  </conditionalFormatting>
  <conditionalFormatting sqref="AM20:AM31">
    <cfRule type="expression" dxfId="594" priority="4">
      <formula>#REF!="祝"</formula>
    </cfRule>
    <cfRule type="expression" dxfId="593" priority="5">
      <formula>#REF!="日"</formula>
    </cfRule>
    <cfRule type="expression" dxfId="592" priority="6">
      <formula>#REF!="土"</formula>
    </cfRule>
  </conditionalFormatting>
  <conditionalFormatting sqref="AM33:AM44">
    <cfRule type="expression" dxfId="591" priority="7">
      <formula>#REF!="祝"</formula>
    </cfRule>
    <cfRule type="expression" dxfId="590" priority="8">
      <formula>#REF!="日"</formula>
    </cfRule>
    <cfRule type="expression" dxfId="589" priority="9">
      <formula>#REF!="土"</formula>
    </cfRule>
  </conditionalFormatting>
  <conditionalFormatting sqref="AM46:AM57">
    <cfRule type="expression" dxfId="588" priority="12">
      <formula>#REF!="土"</formula>
    </cfRule>
    <cfRule type="expression" dxfId="587" priority="10">
      <formula>#REF!="祝"</formula>
    </cfRule>
    <cfRule type="expression" dxfId="586" priority="11">
      <formula>#REF!="日"</formula>
    </cfRule>
  </conditionalFormatting>
  <conditionalFormatting sqref="AM59:AM70">
    <cfRule type="expression" dxfId="585" priority="14">
      <formula>#REF!="日"</formula>
    </cfRule>
    <cfRule type="expression" dxfId="584" priority="15">
      <formula>#REF!="土"</formula>
    </cfRule>
    <cfRule type="expression" dxfId="583" priority="13">
      <formula>#REF!="祝"</formula>
    </cfRule>
  </conditionalFormatting>
  <conditionalFormatting sqref="AM72:AM83">
    <cfRule type="expression" dxfId="582" priority="17">
      <formula>#REF!="日"</formula>
    </cfRule>
    <cfRule type="expression" dxfId="581" priority="16">
      <formula>#REF!="祝"</formula>
    </cfRule>
    <cfRule type="expression" dxfId="580" priority="18">
      <formula>#REF!="土"</formula>
    </cfRule>
  </conditionalFormatting>
  <conditionalFormatting sqref="AM85:AM96">
    <cfRule type="expression" dxfId="579" priority="19">
      <formula>#REF!="祝"</formula>
    </cfRule>
    <cfRule type="expression" dxfId="578" priority="20">
      <formula>#REF!="日"</formula>
    </cfRule>
    <cfRule type="expression" dxfId="577" priority="21">
      <formula>#REF!="土"</formula>
    </cfRule>
  </conditionalFormatting>
  <conditionalFormatting sqref="AM98:AM109">
    <cfRule type="expression" dxfId="576" priority="22">
      <formula>#REF!="祝"</formula>
    </cfRule>
    <cfRule type="expression" dxfId="575" priority="23">
      <formula>#REF!="日"</formula>
    </cfRule>
    <cfRule type="expression" dxfId="574" priority="24">
      <formula>#REF!="土"</formula>
    </cfRule>
  </conditionalFormatting>
  <conditionalFormatting sqref="AM111:AM122">
    <cfRule type="expression" dxfId="573" priority="39">
      <formula>#REF!="土"</formula>
    </cfRule>
    <cfRule type="expression" dxfId="572" priority="38">
      <formula>#REF!="日"</formula>
    </cfRule>
    <cfRule type="expression" dxfId="571" priority="37">
      <formula>#REF!="祝"</formula>
    </cfRule>
  </conditionalFormatting>
  <conditionalFormatting sqref="AM124:AM135">
    <cfRule type="expression" dxfId="570" priority="36">
      <formula>#REF!="土"</formula>
    </cfRule>
    <cfRule type="expression" dxfId="569" priority="34">
      <formula>#REF!="祝"</formula>
    </cfRule>
    <cfRule type="expression" dxfId="568" priority="35">
      <formula>#REF!="日"</formula>
    </cfRule>
  </conditionalFormatting>
  <conditionalFormatting sqref="AM137:AM148">
    <cfRule type="expression" dxfId="567" priority="31">
      <formula>#REF!="祝"</formula>
    </cfRule>
    <cfRule type="expression" dxfId="566" priority="32">
      <formula>#REF!="日"</formula>
    </cfRule>
    <cfRule type="expression" dxfId="565" priority="33">
      <formula>#REF!="土"</formula>
    </cfRule>
  </conditionalFormatting>
  <conditionalFormatting sqref="AM150:AM161">
    <cfRule type="expression" dxfId="564" priority="28">
      <formula>#REF!="祝"</formula>
    </cfRule>
    <cfRule type="expression" dxfId="563" priority="29">
      <formula>#REF!="日"</formula>
    </cfRule>
    <cfRule type="expression" dxfId="562" priority="30">
      <formula>#REF!="土"</formula>
    </cfRule>
  </conditionalFormatting>
  <conditionalFormatting sqref="AM163:AM174">
    <cfRule type="expression" dxfId="561" priority="25">
      <formula>#REF!="祝"</formula>
    </cfRule>
    <cfRule type="expression" dxfId="560" priority="26">
      <formula>#REF!="日"</formula>
    </cfRule>
    <cfRule type="expression" dxfId="559"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xr:uid="{16E2193E-A778-4DFA-93BB-567DC25D9ECA}">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54AF-09C6-480D-9AA4-087BE169C139}">
  <sheetPr>
    <pageSetUpPr fitToPage="1"/>
  </sheetPr>
  <dimension ref="A1:AR196"/>
  <sheetViews>
    <sheetView showGridLines="0" showZeros="0" view="pageBreakPreview" zoomScale="85" zoomScaleNormal="70" zoomScaleSheetLayoutView="85" workbookViewId="0">
      <pane xSplit="7" ySplit="5" topLeftCell="H6" activePane="bottomRight" state="frozen"/>
      <selection activeCell="H17" sqref="H17"/>
      <selection pane="topRight" activeCell="H17" sqref="H17"/>
      <selection pane="bottomLeft" activeCell="H17" sqref="H17"/>
      <selection pane="bottomRight" activeCell="S191" sqref="S19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M4" t="s">
        <v>138</v>
      </c>
      <c r="AN4" s="25" t="s">
        <v>32</v>
      </c>
    </row>
    <row r="5" spans="2:44" ht="12.75" customHeight="1" thickBo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t="str">
        <f>D183</f>
        <v>●建設</v>
      </c>
      <c r="E7" s="233" t="str">
        <f>E183</f>
        <v>富山　太郎</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36"/>
      <c r="C8" s="237"/>
      <c r="D8" s="3">
        <f>D184</f>
        <v>0</v>
      </c>
      <c r="E8" s="233" t="str">
        <f t="shared" ref="E8:E18" si="0">E184</f>
        <v>富山　次郎</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33" t="str">
        <f t="shared" si="0"/>
        <v>富山　三郎</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36"/>
      <c r="C10" s="237"/>
      <c r="D10" s="3" t="str">
        <f t="shared" si="2"/>
        <v>▲建設（一次下請）</v>
      </c>
      <c r="E10" s="233" t="str">
        <f t="shared" si="0"/>
        <v>高岡　一郎</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36"/>
      <c r="C11" s="237"/>
      <c r="D11" s="3" t="str">
        <f t="shared" si="2"/>
        <v>■建設（二次下請）</v>
      </c>
      <c r="E11" s="233" t="str">
        <f t="shared" si="0"/>
        <v>新川　花子</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t="str">
        <f>D7</f>
        <v>●建設</v>
      </c>
      <c r="E20" s="233" t="str">
        <f>E7</f>
        <v>富山　太郎</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36"/>
      <c r="C21" s="237"/>
      <c r="D21" s="3">
        <f t="shared" ref="D21:E31" si="3">D8</f>
        <v>0</v>
      </c>
      <c r="E21" s="233" t="str">
        <f t="shared" si="3"/>
        <v>富山　次郎</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33" t="str">
        <f t="shared" si="3"/>
        <v>富山　三郎</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36"/>
      <c r="C23" s="237"/>
      <c r="D23" s="3" t="str">
        <f t="shared" si="3"/>
        <v>▲建設（一次下請）</v>
      </c>
      <c r="E23" s="233" t="str">
        <f t="shared" si="3"/>
        <v>高岡　一郎</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36"/>
      <c r="C24" s="237"/>
      <c r="D24" s="3" t="str">
        <f t="shared" si="3"/>
        <v>■建設（二次下請）</v>
      </c>
      <c r="E24" s="233" t="str">
        <f t="shared" si="3"/>
        <v>新川　花子</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t="str">
        <f>D20</f>
        <v>●建設</v>
      </c>
      <c r="E33" s="233" t="str">
        <f>E20</f>
        <v>富山　太郎</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36"/>
      <c r="C34" s="237"/>
      <c r="D34" s="3">
        <f t="shared" ref="D34:E44" si="5">D21</f>
        <v>0</v>
      </c>
      <c r="E34" s="233" t="str">
        <f t="shared" si="5"/>
        <v>富山　次郎</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33" t="str">
        <f t="shared" si="5"/>
        <v>富山　三郎</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36"/>
      <c r="C36" s="237"/>
      <c r="D36" s="3" t="str">
        <f t="shared" si="5"/>
        <v>▲建設（一次下請）</v>
      </c>
      <c r="E36" s="233" t="str">
        <f t="shared" si="5"/>
        <v>高岡　一郎</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36"/>
      <c r="C37" s="237"/>
      <c r="D37" s="3" t="str">
        <f t="shared" si="5"/>
        <v>■建設（二次下請）</v>
      </c>
      <c r="E37" s="233" t="str">
        <f t="shared" si="5"/>
        <v>新川　花子</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t="str">
        <f>D33</f>
        <v>●建設</v>
      </c>
      <c r="E46" s="233" t="str">
        <f>E33</f>
        <v>富山　太郎</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36"/>
      <c r="C47" s="237"/>
      <c r="D47" s="3">
        <f t="shared" ref="D47:E57" si="8">D34</f>
        <v>0</v>
      </c>
      <c r="E47" s="233" t="str">
        <f t="shared" si="8"/>
        <v>富山　次郎</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33" t="str">
        <f t="shared" si="8"/>
        <v>富山　三郎</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36"/>
      <c r="C49" s="237"/>
      <c r="D49" s="3" t="str">
        <f t="shared" si="8"/>
        <v>▲建設（一次下請）</v>
      </c>
      <c r="E49" s="233" t="str">
        <f t="shared" si="8"/>
        <v>高岡　一郎</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36"/>
      <c r="C50" s="237"/>
      <c r="D50" s="3" t="str">
        <f t="shared" si="8"/>
        <v>■建設（二次下請）</v>
      </c>
      <c r="E50" s="233" t="str">
        <f t="shared" si="8"/>
        <v>新川　花子</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t="str">
        <f>D46</f>
        <v>●建設</v>
      </c>
      <c r="E59" s="233" t="str">
        <f>E46</f>
        <v>富山　太郎</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36"/>
      <c r="C60" s="237"/>
      <c r="D60" s="3">
        <f t="shared" ref="D60:E70" si="11">D47</f>
        <v>0</v>
      </c>
      <c r="E60" s="233" t="str">
        <f t="shared" si="11"/>
        <v>富山　次郎</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33" t="str">
        <f t="shared" si="11"/>
        <v>富山　三郎</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36"/>
      <c r="C62" s="237"/>
      <c r="D62" s="3" t="str">
        <f t="shared" si="11"/>
        <v>▲建設（一次下請）</v>
      </c>
      <c r="E62" s="233" t="str">
        <f t="shared" si="11"/>
        <v>高岡　一郎</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36"/>
      <c r="C63" s="237"/>
      <c r="D63" s="3" t="str">
        <f t="shared" si="11"/>
        <v>■建設（二次下請）</v>
      </c>
      <c r="E63" s="233" t="str">
        <f t="shared" si="11"/>
        <v>新川　花子</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t="str">
        <f>D59</f>
        <v>●建設</v>
      </c>
      <c r="E72" s="233" t="str">
        <f>E59</f>
        <v>富山　太郎</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36"/>
      <c r="C73" s="237"/>
      <c r="D73" s="3">
        <f t="shared" ref="D73:E83" si="14">D60</f>
        <v>0</v>
      </c>
      <c r="E73" s="233" t="str">
        <f t="shared" si="14"/>
        <v>富山　次郎</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33" t="str">
        <f t="shared" si="14"/>
        <v>富山　三郎</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36"/>
      <c r="C75" s="237"/>
      <c r="D75" s="3" t="str">
        <f t="shared" si="14"/>
        <v>▲建設（一次下請）</v>
      </c>
      <c r="E75" s="233" t="str">
        <f t="shared" si="14"/>
        <v>高岡　一郎</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36"/>
      <c r="C76" s="237"/>
      <c r="D76" s="3" t="str">
        <f t="shared" si="14"/>
        <v>■建設（二次下請）</v>
      </c>
      <c r="E76" s="233" t="str">
        <f t="shared" si="14"/>
        <v>新川　花子</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t="str">
        <f>D72</f>
        <v>●建設</v>
      </c>
      <c r="E85" s="233" t="str">
        <f>E72</f>
        <v>富山　太郎</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36"/>
      <c r="C86" s="237"/>
      <c r="D86" s="3">
        <f t="shared" ref="D86:E96" si="17">D73</f>
        <v>0</v>
      </c>
      <c r="E86" s="233" t="str">
        <f t="shared" si="17"/>
        <v>富山　次郎</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33" t="str">
        <f t="shared" si="17"/>
        <v>富山　三郎</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36"/>
      <c r="C88" s="237"/>
      <c r="D88" s="3" t="str">
        <f t="shared" si="17"/>
        <v>▲建設（一次下請）</v>
      </c>
      <c r="E88" s="233" t="str">
        <f t="shared" si="17"/>
        <v>高岡　一郎</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36"/>
      <c r="C89" s="237"/>
      <c r="D89" s="3" t="str">
        <f t="shared" si="17"/>
        <v>■建設（二次下請）</v>
      </c>
      <c r="E89" s="233" t="str">
        <f t="shared" si="17"/>
        <v>新川　花子</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t="str">
        <f>D85</f>
        <v>●建設</v>
      </c>
      <c r="E98" s="233" t="str">
        <f>E85</f>
        <v>富山　太郎</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36"/>
      <c r="C99" s="237"/>
      <c r="D99" s="3">
        <f t="shared" ref="D99:E109" si="20">D86</f>
        <v>0</v>
      </c>
      <c r="E99" s="233" t="str">
        <f t="shared" si="20"/>
        <v>富山　次郎</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33" t="str">
        <f t="shared" si="20"/>
        <v>富山　三郎</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36"/>
      <c r="C101" s="237"/>
      <c r="D101" s="3" t="str">
        <f t="shared" si="20"/>
        <v>▲建設（一次下請）</v>
      </c>
      <c r="E101" s="233" t="str">
        <f t="shared" si="20"/>
        <v>高岡　一郎</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36"/>
      <c r="C102" s="237"/>
      <c r="D102" s="3" t="str">
        <f t="shared" si="20"/>
        <v>■建設（二次下請）</v>
      </c>
      <c r="E102" s="233" t="str">
        <f t="shared" si="20"/>
        <v>新川　花子</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0.30399999999999999</v>
      </c>
      <c r="AN110" s="71"/>
    </row>
    <row r="111" spans="2:44" ht="12.75" customHeight="1">
      <c r="B111" s="236">
        <f t="shared" ref="B111" si="22">B98+1</f>
        <v>11</v>
      </c>
      <c r="C111" s="237" t="s">
        <v>1</v>
      </c>
      <c r="D111" s="3" t="str">
        <f>D98</f>
        <v>●建設</v>
      </c>
      <c r="E111" s="233" t="str">
        <f>E98</f>
        <v>富山　太郎</v>
      </c>
      <c r="F111" s="234"/>
      <c r="G111" s="235"/>
      <c r="H111" s="75"/>
      <c r="I111" s="76"/>
      <c r="J111" s="76"/>
      <c r="K111" s="76" t="s">
        <v>9</v>
      </c>
      <c r="L111" s="76" t="s">
        <v>69</v>
      </c>
      <c r="M111" s="76" t="s">
        <v>9</v>
      </c>
      <c r="N111" s="76" t="s">
        <v>9</v>
      </c>
      <c r="O111" s="76" t="s">
        <v>9</v>
      </c>
      <c r="P111" s="76" t="s">
        <v>9</v>
      </c>
      <c r="Q111" s="76" t="s">
        <v>69</v>
      </c>
      <c r="R111" s="76" t="s">
        <v>69</v>
      </c>
      <c r="S111" s="76" t="s">
        <v>9</v>
      </c>
      <c r="T111" s="76" t="s">
        <v>9</v>
      </c>
      <c r="U111" s="76" t="s">
        <v>9</v>
      </c>
      <c r="V111" s="76" t="s">
        <v>9</v>
      </c>
      <c r="W111" s="76" t="s">
        <v>69</v>
      </c>
      <c r="X111" s="76" t="s">
        <v>9</v>
      </c>
      <c r="Y111" s="76" t="s">
        <v>9</v>
      </c>
      <c r="Z111" s="76" t="s">
        <v>69</v>
      </c>
      <c r="AA111" s="76" t="s">
        <v>9</v>
      </c>
      <c r="AB111" s="76" t="s">
        <v>9</v>
      </c>
      <c r="AC111" s="76" t="s">
        <v>9</v>
      </c>
      <c r="AD111" s="76" t="s">
        <v>9</v>
      </c>
      <c r="AE111" s="76" t="s">
        <v>69</v>
      </c>
      <c r="AF111" s="76" t="s">
        <v>69</v>
      </c>
      <c r="AG111" s="76" t="s">
        <v>9</v>
      </c>
      <c r="AH111" s="76" t="s">
        <v>9</v>
      </c>
      <c r="AI111" s="76" t="s">
        <v>9</v>
      </c>
      <c r="AJ111" s="76" t="s">
        <v>9</v>
      </c>
      <c r="AK111" s="76" t="s">
        <v>69</v>
      </c>
      <c r="AL111" s="77"/>
      <c r="AM111" s="213">
        <f>IF(AO111=0,"",(AO111+AP111)/(AR111+AP111))</f>
        <v>0.29629629629629628</v>
      </c>
      <c r="AN111" s="1"/>
      <c r="AO111">
        <f>SUM(COUNTIF(H111:AL111,{"休"}))</f>
        <v>8</v>
      </c>
      <c r="AQ111" cm="1">
        <f t="array" ref="AQ111">SUM(COUNTIF(H111:AL111,{"■"}))</f>
        <v>19</v>
      </c>
      <c r="AR111">
        <f>AO111+AQ111</f>
        <v>27</v>
      </c>
    </row>
    <row r="112" spans="2:44" ht="12.75" customHeight="1">
      <c r="B112" s="236"/>
      <c r="C112" s="237"/>
      <c r="D112" s="3">
        <f t="shared" ref="D112:E122" si="23">D99</f>
        <v>0</v>
      </c>
      <c r="E112" s="233" t="str">
        <f t="shared" si="23"/>
        <v>富山　次郎</v>
      </c>
      <c r="F112" s="234"/>
      <c r="G112" s="235"/>
      <c r="H112" s="75"/>
      <c r="I112" s="76"/>
      <c r="J112" s="76"/>
      <c r="K112" s="76" t="s">
        <v>69</v>
      </c>
      <c r="L112" s="76" t="s">
        <v>9</v>
      </c>
      <c r="M112" s="76" t="s">
        <v>9</v>
      </c>
      <c r="N112" s="76" t="s">
        <v>9</v>
      </c>
      <c r="O112" s="76" t="s">
        <v>9</v>
      </c>
      <c r="P112" s="76" t="s">
        <v>69</v>
      </c>
      <c r="Q112" s="76" t="s">
        <v>9</v>
      </c>
      <c r="R112" s="76" t="s">
        <v>9</v>
      </c>
      <c r="S112" s="76" t="s">
        <v>69</v>
      </c>
      <c r="T112" s="76" t="s">
        <v>9</v>
      </c>
      <c r="U112" s="76" t="s">
        <v>9</v>
      </c>
      <c r="V112" s="76" t="s">
        <v>9</v>
      </c>
      <c r="W112" s="76" t="s">
        <v>9</v>
      </c>
      <c r="X112" s="76" t="s">
        <v>69</v>
      </c>
      <c r="Y112" s="76" t="s">
        <v>69</v>
      </c>
      <c r="Z112" s="76" t="s">
        <v>9</v>
      </c>
      <c r="AA112" s="76" t="s">
        <v>9</v>
      </c>
      <c r="AB112" s="76" t="s">
        <v>9</v>
      </c>
      <c r="AC112" s="76" t="s">
        <v>9</v>
      </c>
      <c r="AD112" s="76" t="s">
        <v>69</v>
      </c>
      <c r="AE112" s="76" t="s">
        <v>9</v>
      </c>
      <c r="AF112" s="76" t="s">
        <v>9</v>
      </c>
      <c r="AG112" s="76" t="s">
        <v>69</v>
      </c>
      <c r="AH112" s="76" t="s">
        <v>9</v>
      </c>
      <c r="AI112" s="76" t="s">
        <v>9</v>
      </c>
      <c r="AJ112" s="76" t="s">
        <v>9</v>
      </c>
      <c r="AK112" s="76" t="s">
        <v>9</v>
      </c>
      <c r="AL112" s="77"/>
      <c r="AM112" s="213">
        <f t="shared" ref="AM112:AM122" si="24">IF(AO112=0,"",(AO112+AP112)/(AR112+AP112))</f>
        <v>0.25925925925925924</v>
      </c>
      <c r="AN112" s="1"/>
      <c r="AO112">
        <f>SUM(COUNTIF(H112:AL112,{"休"}))</f>
        <v>7</v>
      </c>
      <c r="AQ112">
        <f>SUM(COUNTIF(H112:AL112,{"■"}))</f>
        <v>20</v>
      </c>
      <c r="AR112">
        <f>AO112+AQ112</f>
        <v>27</v>
      </c>
    </row>
    <row r="113" spans="2:44" ht="12.75" customHeight="1">
      <c r="B113" s="182"/>
      <c r="C113" s="200"/>
      <c r="D113" s="3">
        <f t="shared" si="23"/>
        <v>0</v>
      </c>
      <c r="E113" s="233" t="str">
        <f t="shared" si="23"/>
        <v>富山　三郎</v>
      </c>
      <c r="F113" s="234"/>
      <c r="G113" s="235"/>
      <c r="H113" s="97"/>
      <c r="I113" s="98"/>
      <c r="J113" s="98"/>
      <c r="K113" s="98" t="s">
        <v>9</v>
      </c>
      <c r="L113" s="98" t="s">
        <v>9</v>
      </c>
      <c r="M113" s="98" t="s">
        <v>69</v>
      </c>
      <c r="N113" s="98" t="s">
        <v>69</v>
      </c>
      <c r="O113" s="98" t="s">
        <v>9</v>
      </c>
      <c r="P113" s="98" t="s">
        <v>9</v>
      </c>
      <c r="Q113" s="98" t="s">
        <v>9</v>
      </c>
      <c r="R113" s="98" t="s">
        <v>9</v>
      </c>
      <c r="S113" s="98" t="s">
        <v>9</v>
      </c>
      <c r="T113" s="98" t="s">
        <v>69</v>
      </c>
      <c r="U113" s="98" t="s">
        <v>69</v>
      </c>
      <c r="V113" s="98" t="s">
        <v>9</v>
      </c>
      <c r="W113" s="98" t="s">
        <v>9</v>
      </c>
      <c r="X113" s="98" t="s">
        <v>9</v>
      </c>
      <c r="Y113" s="98" t="s">
        <v>9</v>
      </c>
      <c r="Z113" s="98" t="s">
        <v>9</v>
      </c>
      <c r="AA113" s="98" t="s">
        <v>69</v>
      </c>
      <c r="AB113" s="98" t="s">
        <v>69</v>
      </c>
      <c r="AC113" s="98" t="s">
        <v>9</v>
      </c>
      <c r="AD113" s="98" t="s">
        <v>9</v>
      </c>
      <c r="AE113" s="98" t="s">
        <v>9</v>
      </c>
      <c r="AF113" s="98" t="s">
        <v>9</v>
      </c>
      <c r="AG113" s="98" t="s">
        <v>9</v>
      </c>
      <c r="AH113" s="98" t="s">
        <v>69</v>
      </c>
      <c r="AI113" s="98" t="s">
        <v>69</v>
      </c>
      <c r="AJ113" s="103" t="s">
        <v>9</v>
      </c>
      <c r="AK113" s="103" t="s">
        <v>9</v>
      </c>
      <c r="AL113" s="211"/>
      <c r="AM113" s="213">
        <f t="shared" si="24"/>
        <v>0.29629629629629628</v>
      </c>
      <c r="AN113" s="93"/>
      <c r="AO113">
        <f>SUM(COUNTIF(H113:AL113,{"休"}))</f>
        <v>8</v>
      </c>
      <c r="AQ113">
        <f>SUM(COUNTIF(H113:AL113,{"■"}))</f>
        <v>19</v>
      </c>
      <c r="AR113">
        <f>AO113+AQ113</f>
        <v>27</v>
      </c>
    </row>
    <row r="114" spans="2:44" ht="12.75" customHeight="1">
      <c r="B114" s="236"/>
      <c r="C114" s="237"/>
      <c r="D114" s="3" t="str">
        <f t="shared" si="23"/>
        <v>▲建設（一次下請）</v>
      </c>
      <c r="E114" s="233" t="str">
        <f t="shared" si="23"/>
        <v>高岡　一郎</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t="s">
        <v>9</v>
      </c>
      <c r="AD114" s="98" t="s">
        <v>9</v>
      </c>
      <c r="AE114" s="98" t="s">
        <v>69</v>
      </c>
      <c r="AF114" s="98" t="s">
        <v>69</v>
      </c>
      <c r="AG114" s="98" t="s">
        <v>9</v>
      </c>
      <c r="AH114" s="98" t="s">
        <v>9</v>
      </c>
      <c r="AI114" s="98" t="s">
        <v>9</v>
      </c>
      <c r="AJ114" s="103" t="s">
        <v>9</v>
      </c>
      <c r="AK114" s="103" t="s">
        <v>69</v>
      </c>
      <c r="AL114" s="77"/>
      <c r="AM114" s="213">
        <f t="shared" si="24"/>
        <v>0.33333333333333331</v>
      </c>
      <c r="AN114" s="1"/>
      <c r="AO114">
        <f>SUM(COUNTIF(H114:AL114,{"休"}))</f>
        <v>3</v>
      </c>
      <c r="AQ114">
        <f>SUM(COUNTIF(H114:AL114,{"■"}))</f>
        <v>6</v>
      </c>
      <c r="AR114">
        <f t="shared" ref="AR114:AR121" si="25">AO114+AQ114</f>
        <v>9</v>
      </c>
    </row>
    <row r="115" spans="2:44" ht="12.75" customHeight="1">
      <c r="B115" s="236"/>
      <c r="C115" s="237"/>
      <c r="D115" s="3" t="str">
        <f t="shared" si="23"/>
        <v>■建設（二次下請）</v>
      </c>
      <c r="E115" s="233" t="str">
        <f t="shared" si="23"/>
        <v>新川　花子</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t="s">
        <v>9</v>
      </c>
      <c r="AJ115" s="76" t="s">
        <v>69</v>
      </c>
      <c r="AK115" s="76" t="s">
        <v>9</v>
      </c>
      <c r="AL115" s="77"/>
      <c r="AM115" s="213">
        <f>IF(AO115=0,"",(AO115+AP115)/(AR115+AP115))</f>
        <v>0.33333333333333331</v>
      </c>
      <c r="AN115" s="1"/>
      <c r="AO115">
        <f>SUM(COUNTIF(H115:AL115,{"休"}))</f>
        <v>1</v>
      </c>
      <c r="AQ115">
        <f>SUM(COUNTIF(H115:AL115,{"■"}))</f>
        <v>2</v>
      </c>
      <c r="AR115">
        <f t="shared" si="25"/>
        <v>3</v>
      </c>
    </row>
    <row r="116" spans="2:44" ht="12.75" customHeight="1">
      <c r="B116" s="182"/>
      <c r="C116" s="200"/>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f>SUM(COUNTIF(H116:AL116,{"休"}))</f>
        <v>0</v>
      </c>
      <c r="AQ116">
        <f>SUM(COUNTIF(H116:AL116,{"■"}))</f>
        <v>0</v>
      </c>
      <c r="AR116">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f>SUM(COUNTIF(H119:AL119,{"休"}))</f>
        <v>0</v>
      </c>
      <c r="AQ119">
        <f>SUM(COUNTIF(H119:AL119,{"■"}))</f>
        <v>0</v>
      </c>
      <c r="AR119">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0.39800000000000002</v>
      </c>
      <c r="AN123" s="71"/>
      <c r="AP123" s="1"/>
    </row>
    <row r="124" spans="2:44" ht="12.75" customHeight="1">
      <c r="B124" s="236">
        <f t="shared" ref="B124" si="26">B111+1</f>
        <v>12</v>
      </c>
      <c r="C124" s="237" t="s">
        <v>1</v>
      </c>
      <c r="D124" s="3" t="str">
        <f>D111</f>
        <v>●建設</v>
      </c>
      <c r="E124" s="233" t="str">
        <f>E111</f>
        <v>富山　太郎</v>
      </c>
      <c r="F124" s="234"/>
      <c r="G124" s="235"/>
      <c r="H124" s="75" t="s">
        <v>9</v>
      </c>
      <c r="I124" s="76" t="s">
        <v>9</v>
      </c>
      <c r="J124" s="76" t="s">
        <v>69</v>
      </c>
      <c r="K124" s="76" t="s">
        <v>9</v>
      </c>
      <c r="L124" s="76" t="s">
        <v>9</v>
      </c>
      <c r="M124" s="76" t="s">
        <v>9</v>
      </c>
      <c r="N124" s="76" t="s">
        <v>9</v>
      </c>
      <c r="O124" s="76" t="s">
        <v>69</v>
      </c>
      <c r="P124" s="76" t="s">
        <v>69</v>
      </c>
      <c r="Q124" s="76" t="s">
        <v>9</v>
      </c>
      <c r="R124" s="76" t="s">
        <v>9</v>
      </c>
      <c r="S124" s="76" t="s">
        <v>9</v>
      </c>
      <c r="T124" s="76" t="s">
        <v>9</v>
      </c>
      <c r="U124" s="76" t="s">
        <v>69</v>
      </c>
      <c r="V124" s="76" t="s">
        <v>9</v>
      </c>
      <c r="W124" s="76" t="s">
        <v>9</v>
      </c>
      <c r="X124" s="76" t="s">
        <v>69</v>
      </c>
      <c r="Y124" s="76" t="s">
        <v>9</v>
      </c>
      <c r="Z124" s="76" t="s">
        <v>9</v>
      </c>
      <c r="AA124" s="76" t="s">
        <v>9</v>
      </c>
      <c r="AB124" s="76" t="s">
        <v>9</v>
      </c>
      <c r="AC124" s="76" t="s">
        <v>69</v>
      </c>
      <c r="AD124" s="76" t="s">
        <v>69</v>
      </c>
      <c r="AE124" s="76" t="s">
        <v>9</v>
      </c>
      <c r="AF124" s="76" t="s">
        <v>9</v>
      </c>
      <c r="AG124" s="76" t="s">
        <v>9</v>
      </c>
      <c r="AH124" s="76" t="s">
        <v>9</v>
      </c>
      <c r="AI124" s="108" t="s">
        <v>9</v>
      </c>
      <c r="AJ124" s="109"/>
      <c r="AK124" s="76"/>
      <c r="AL124" s="110"/>
      <c r="AM124" s="213">
        <f>IF(AO124=0,"",(AO124+AP124)/(AR124+AP124))</f>
        <v>0.25</v>
      </c>
      <c r="AN124" s="1"/>
      <c r="AO124">
        <f>SUM(COUNTIF(H124:AL124,{"休"}))</f>
        <v>7</v>
      </c>
      <c r="AP124" s="1"/>
      <c r="AQ124">
        <f>SUM(COUNTIF(H124:AL124,{"■"}))</f>
        <v>21</v>
      </c>
      <c r="AR124">
        <f>AO124+AQ124</f>
        <v>28</v>
      </c>
    </row>
    <row r="125" spans="2:44" ht="12.75" customHeight="1">
      <c r="B125" s="236"/>
      <c r="C125" s="237"/>
      <c r="D125" s="3">
        <f t="shared" ref="D125:E135" si="27">D112</f>
        <v>0</v>
      </c>
      <c r="E125" s="233" t="str">
        <f t="shared" si="27"/>
        <v>富山　次郎</v>
      </c>
      <c r="F125" s="234"/>
      <c r="G125" s="235"/>
      <c r="H125" s="75" t="s">
        <v>69</v>
      </c>
      <c r="I125" s="76" t="s">
        <v>69</v>
      </c>
      <c r="J125" s="76" t="s">
        <v>9</v>
      </c>
      <c r="K125" s="76" t="s">
        <v>9</v>
      </c>
      <c r="L125" s="76" t="s">
        <v>9</v>
      </c>
      <c r="M125" s="76" t="s">
        <v>9</v>
      </c>
      <c r="N125" s="76" t="s">
        <v>69</v>
      </c>
      <c r="O125" s="76" t="s">
        <v>9</v>
      </c>
      <c r="P125" s="76" t="s">
        <v>9</v>
      </c>
      <c r="Q125" s="76" t="s">
        <v>69</v>
      </c>
      <c r="R125" s="76" t="s">
        <v>9</v>
      </c>
      <c r="S125" s="76" t="s">
        <v>9</v>
      </c>
      <c r="T125" s="76" t="s">
        <v>9</v>
      </c>
      <c r="U125" s="76" t="s">
        <v>9</v>
      </c>
      <c r="V125" s="76" t="s">
        <v>69</v>
      </c>
      <c r="W125" s="76" t="s">
        <v>69</v>
      </c>
      <c r="X125" s="76" t="s">
        <v>9</v>
      </c>
      <c r="Y125" s="76" t="s">
        <v>9</v>
      </c>
      <c r="Z125" s="76" t="s">
        <v>9</v>
      </c>
      <c r="AA125" s="76" t="s">
        <v>9</v>
      </c>
      <c r="AB125" s="76" t="s">
        <v>69</v>
      </c>
      <c r="AC125" s="76" t="s">
        <v>9</v>
      </c>
      <c r="AD125" s="76" t="s">
        <v>9</v>
      </c>
      <c r="AE125" s="76" t="s">
        <v>69</v>
      </c>
      <c r="AF125" s="76" t="s">
        <v>9</v>
      </c>
      <c r="AG125" s="76" t="s">
        <v>9</v>
      </c>
      <c r="AH125" s="76" t="s">
        <v>9</v>
      </c>
      <c r="AI125" s="108" t="s">
        <v>9</v>
      </c>
      <c r="AJ125" s="109"/>
      <c r="AK125" s="76"/>
      <c r="AL125" s="110"/>
      <c r="AM125" s="213">
        <f t="shared" ref="AM125:AM135" si="28">IF(AO125=0,"",(AO125+AP125)/(AR125+AP125))</f>
        <v>0.2857142857142857</v>
      </c>
      <c r="AN125" s="1"/>
      <c r="AO125">
        <f>SUM(COUNTIF(H125:AL125,{"休"}))</f>
        <v>8</v>
      </c>
      <c r="AP125" s="1"/>
      <c r="AQ125">
        <f>SUM(COUNTIF(H125:AL125,{"■"}))</f>
        <v>20</v>
      </c>
      <c r="AR125">
        <f>AO125+AQ125</f>
        <v>28</v>
      </c>
    </row>
    <row r="126" spans="2:44" ht="12.75" customHeight="1">
      <c r="B126" s="182"/>
      <c r="C126" s="200"/>
      <c r="D126" s="3">
        <f t="shared" si="27"/>
        <v>0</v>
      </c>
      <c r="E126" s="233" t="str">
        <f t="shared" si="27"/>
        <v>富山　三郎</v>
      </c>
      <c r="F126" s="234"/>
      <c r="G126" s="235"/>
      <c r="H126" s="118" t="s">
        <v>9</v>
      </c>
      <c r="I126" s="103" t="s">
        <v>9</v>
      </c>
      <c r="J126" s="103" t="s">
        <v>9</v>
      </c>
      <c r="K126" s="98" t="s">
        <v>69</v>
      </c>
      <c r="L126" s="98" t="s">
        <v>69</v>
      </c>
      <c r="M126" s="98" t="s">
        <v>9</v>
      </c>
      <c r="N126" s="98" t="s">
        <v>9</v>
      </c>
      <c r="O126" s="98" t="s">
        <v>9</v>
      </c>
      <c r="P126" s="98" t="s">
        <v>9</v>
      </c>
      <c r="Q126" s="98" t="s">
        <v>9</v>
      </c>
      <c r="R126" s="98" t="s">
        <v>69</v>
      </c>
      <c r="S126" s="98" t="s">
        <v>69</v>
      </c>
      <c r="T126" s="98" t="s">
        <v>9</v>
      </c>
      <c r="U126" s="98" t="s">
        <v>9</v>
      </c>
      <c r="V126" s="98" t="s">
        <v>9</v>
      </c>
      <c r="W126" s="98" t="s">
        <v>9</v>
      </c>
      <c r="X126" s="98" t="s">
        <v>9</v>
      </c>
      <c r="Y126" s="98" t="s">
        <v>69</v>
      </c>
      <c r="Z126" s="98" t="s">
        <v>69</v>
      </c>
      <c r="AA126" s="98" t="s">
        <v>9</v>
      </c>
      <c r="AB126" s="98" t="s">
        <v>9</v>
      </c>
      <c r="AC126" s="98" t="s">
        <v>9</v>
      </c>
      <c r="AD126" s="98" t="s">
        <v>9</v>
      </c>
      <c r="AE126" s="98" t="s">
        <v>9</v>
      </c>
      <c r="AF126" s="98" t="s">
        <v>69</v>
      </c>
      <c r="AG126" s="98" t="s">
        <v>69</v>
      </c>
      <c r="AH126" s="98" t="s">
        <v>9</v>
      </c>
      <c r="AI126" s="112" t="s">
        <v>9</v>
      </c>
      <c r="AJ126" s="198"/>
      <c r="AK126" s="98"/>
      <c r="AL126" s="199"/>
      <c r="AM126" s="213">
        <f t="shared" si="28"/>
        <v>0.2857142857142857</v>
      </c>
      <c r="AN126" s="93"/>
      <c r="AO126">
        <f>SUM(COUNTIF(H126:AL126,{"休"}))</f>
        <v>8</v>
      </c>
      <c r="AQ126">
        <f>SUM(COUNTIF(H126:AL126,{"■"}))</f>
        <v>20</v>
      </c>
      <c r="AR126">
        <f t="shared" ref="AR126:AR135" si="29">AO126+AQ126</f>
        <v>28</v>
      </c>
    </row>
    <row r="127" spans="2:44" ht="12.75" customHeight="1">
      <c r="B127" s="236"/>
      <c r="C127" s="237"/>
      <c r="D127" s="3" t="str">
        <f t="shared" si="27"/>
        <v>▲建設（一次下請）</v>
      </c>
      <c r="E127" s="233" t="str">
        <f t="shared" si="27"/>
        <v>高岡　一郎</v>
      </c>
      <c r="F127" s="234"/>
      <c r="G127" s="235"/>
      <c r="H127" s="118" t="s">
        <v>69</v>
      </c>
      <c r="I127" s="103" t="s">
        <v>69</v>
      </c>
      <c r="J127" s="103" t="s">
        <v>9</v>
      </c>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0.66666666666666663</v>
      </c>
      <c r="AN127" s="1"/>
      <c r="AO127">
        <f>SUM(COUNTIF(H127:AL127,{"休"}))</f>
        <v>2</v>
      </c>
      <c r="AP127" s="1"/>
      <c r="AQ127">
        <f>SUM(COUNTIF(H127:AL127,{"■"}))</f>
        <v>1</v>
      </c>
      <c r="AR127">
        <f t="shared" si="29"/>
        <v>3</v>
      </c>
    </row>
    <row r="128" spans="2:44" ht="12.75" customHeight="1">
      <c r="B128" s="236"/>
      <c r="C128" s="237"/>
      <c r="D128" s="3" t="str">
        <f t="shared" si="27"/>
        <v>■建設（二次下請）</v>
      </c>
      <c r="E128" s="233" t="str">
        <f t="shared" si="27"/>
        <v>新川　花子</v>
      </c>
      <c r="F128" s="234"/>
      <c r="G128" s="235"/>
      <c r="H128" s="75" t="s">
        <v>69</v>
      </c>
      <c r="I128" s="76" t="s">
        <v>69</v>
      </c>
      <c r="J128" s="76" t="s">
        <v>9</v>
      </c>
      <c r="K128" s="76" t="s">
        <v>9</v>
      </c>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0.5</v>
      </c>
      <c r="AN128" s="1"/>
      <c r="AO128">
        <f>SUM(COUNTIF(H128:AL128,{"休"}))</f>
        <v>2</v>
      </c>
      <c r="AP128" s="1"/>
      <c r="AQ128">
        <f>SUM(COUNTIF(H128:AL128,{"■"}))</f>
        <v>2</v>
      </c>
      <c r="AR128">
        <f t="shared" si="29"/>
        <v>4</v>
      </c>
    </row>
    <row r="129" spans="1:44" ht="12.75" customHeight="1">
      <c r="B129" s="182"/>
      <c r="C129" s="200"/>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1"/>
    </row>
    <row r="137" spans="1:44" ht="12.75" customHeight="1">
      <c r="B137" s="236">
        <f>B7-2</f>
        <v>1</v>
      </c>
      <c r="C137" s="237" t="s">
        <v>1</v>
      </c>
      <c r="D137" s="3" t="str">
        <f>D124</f>
        <v>●建設</v>
      </c>
      <c r="E137" s="233" t="str">
        <f>E124</f>
        <v>富山　太郎</v>
      </c>
      <c r="F137" s="234"/>
      <c r="G137" s="235"/>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1"/>
      <c r="AO137">
        <f>SUM(COUNTIF(H137:AL137,{"休"}))</f>
        <v>4</v>
      </c>
      <c r="AP137" s="1"/>
      <c r="AQ137">
        <f>SUM(COUNTIF(H137:AL137,{"■"}))</f>
        <v>8</v>
      </c>
      <c r="AR137">
        <f>AO137+AQ137</f>
        <v>12</v>
      </c>
    </row>
    <row r="138" spans="1:44" ht="12.75" customHeight="1">
      <c r="B138" s="236"/>
      <c r="C138" s="237"/>
      <c r="D138" s="3">
        <f t="shared" ref="D138:E148" si="30">D125</f>
        <v>0</v>
      </c>
      <c r="E138" s="233" t="str">
        <f t="shared" si="30"/>
        <v>富山　次郎</v>
      </c>
      <c r="F138" s="234"/>
      <c r="G138" s="235"/>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1"/>
      <c r="AO138">
        <f>SUM(COUNTIF(H138:AL138,{"休"}))</f>
        <v>4</v>
      </c>
      <c r="AP138" s="1"/>
      <c r="AQ138">
        <f>SUM(COUNTIF(H138:AL138,{"■"}))</f>
        <v>8</v>
      </c>
      <c r="AR138">
        <f t="shared" ref="AR138:AR148" si="32">AO138+AQ138</f>
        <v>12</v>
      </c>
    </row>
    <row r="139" spans="1:44" ht="12.75" customHeight="1">
      <c r="B139" s="182"/>
      <c r="C139" s="185"/>
      <c r="D139" s="3">
        <f t="shared" si="30"/>
        <v>0</v>
      </c>
      <c r="E139" s="233" t="str">
        <f t="shared" si="30"/>
        <v>富山　三郎</v>
      </c>
      <c r="F139" s="234"/>
      <c r="G139" s="235"/>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f>SUM(COUNTIF(H139:AL139,{"休"}))</f>
        <v>3</v>
      </c>
      <c r="AQ139">
        <f>SUM(COUNTIF(H139:AL139,{"■"}))</f>
        <v>9</v>
      </c>
      <c r="AR139">
        <f t="shared" si="32"/>
        <v>12</v>
      </c>
    </row>
    <row r="140" spans="1:44" ht="12.75" customHeight="1">
      <c r="A140" s="200"/>
      <c r="B140" s="249"/>
      <c r="C140" s="250"/>
      <c r="D140" s="3" t="str">
        <f t="shared" si="30"/>
        <v>▲建設（一次下請）</v>
      </c>
      <c r="E140" s="233" t="str">
        <f t="shared" si="30"/>
        <v>高岡　一郎</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49"/>
      <c r="C141" s="250"/>
      <c r="D141" s="3" t="str">
        <f t="shared" si="30"/>
        <v>■建設（二次下請）</v>
      </c>
      <c r="E141" s="233" t="str">
        <f t="shared" si="30"/>
        <v>新川　花子</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t="str">
        <f>D137</f>
        <v>●建設</v>
      </c>
      <c r="E150" s="233" t="str">
        <f>E137</f>
        <v>富山　太郎</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36"/>
      <c r="C151" s="237"/>
      <c r="D151" s="3">
        <f t="shared" ref="D151:E161" si="34">D138</f>
        <v>0</v>
      </c>
      <c r="E151" s="233" t="str">
        <f t="shared" si="34"/>
        <v>富山　次郎</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33" t="str">
        <f t="shared" si="34"/>
        <v>富山　三郎</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36"/>
      <c r="C153" s="237"/>
      <c r="D153" s="3" t="str">
        <f t="shared" si="34"/>
        <v>▲建設（一次下請）</v>
      </c>
      <c r="E153" s="233" t="str">
        <f t="shared" si="34"/>
        <v>高岡　一郎</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36"/>
      <c r="C154" s="237"/>
      <c r="D154" s="3" t="str">
        <f t="shared" si="34"/>
        <v>■建設（二次下請）</v>
      </c>
      <c r="E154" s="233" t="str">
        <f t="shared" si="34"/>
        <v>新川　花子</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t="str">
        <f>D150</f>
        <v>●建設</v>
      </c>
      <c r="E163" s="233" t="str">
        <f>E150</f>
        <v>富山　太郎</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36"/>
      <c r="C164" s="237"/>
      <c r="D164" s="3">
        <f t="shared" ref="D164:E174" si="38">D151</f>
        <v>0</v>
      </c>
      <c r="E164" s="233" t="str">
        <f t="shared" si="38"/>
        <v>富山　次郎</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33" t="str">
        <f t="shared" si="38"/>
        <v>富山　三郎</v>
      </c>
      <c r="F165" s="234"/>
      <c r="G165" s="235"/>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36"/>
      <c r="C166" s="250"/>
      <c r="D166" s="3" t="str">
        <f t="shared" si="38"/>
        <v>▲建設（一次下請）</v>
      </c>
      <c r="E166" s="233" t="str">
        <f t="shared" si="38"/>
        <v>高岡　一郎</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36"/>
      <c r="C167" s="250"/>
      <c r="D167" s="3" t="str">
        <f t="shared" si="38"/>
        <v>■建設（二次下請）</v>
      </c>
      <c r="E167" s="233" t="str">
        <f t="shared" si="38"/>
        <v>新川　花子</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33">
        <f t="shared" si="38"/>
        <v>0</v>
      </c>
      <c r="F168" s="234"/>
      <c r="G168" s="235"/>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33">
        <f t="shared" si="38"/>
        <v>0</v>
      </c>
      <c r="F171" s="234"/>
      <c r="G171" s="235"/>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61" t="s">
        <v>136</v>
      </c>
      <c r="I177" s="262"/>
      <c r="J177" s="262"/>
      <c r="K177" s="262"/>
      <c r="L177" s="263"/>
      <c r="M177" s="209"/>
      <c r="S177" t="s">
        <v>117</v>
      </c>
      <c r="AB177" s="202"/>
      <c r="AC177" s="1"/>
      <c r="AD177" s="166"/>
      <c r="AE177" s="190"/>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達成</v>
      </c>
      <c r="I178" s="254"/>
      <c r="J178" s="254"/>
      <c r="K178" s="254"/>
      <c r="L178" s="255"/>
      <c r="M178" s="259" t="s">
        <v>137</v>
      </c>
      <c r="N178" s="259"/>
      <c r="O178" s="259"/>
      <c r="S178" t="s">
        <v>128</v>
      </c>
      <c r="AD178" s="190"/>
      <c r="AE178" s="190"/>
      <c r="AF178" s="251"/>
      <c r="AG178" s="251"/>
      <c r="AH178" s="251"/>
      <c r="AI178" s="251"/>
      <c r="AJ178" s="252"/>
      <c r="AK178" s="252"/>
    </row>
    <row r="179" spans="4:38" ht="18" customHeight="1" thickBot="1">
      <c r="H179" s="256"/>
      <c r="I179" s="257"/>
      <c r="J179" s="257"/>
      <c r="K179" s="257"/>
      <c r="L179" s="258"/>
      <c r="M179" s="259"/>
      <c r="N179" s="259"/>
      <c r="O179" s="259"/>
      <c r="S179" t="s">
        <v>129</v>
      </c>
      <c r="AB179" s="1"/>
      <c r="AC179" s="64"/>
      <c r="AF179" s="260"/>
      <c r="AG179" s="260"/>
      <c r="AH179" s="260"/>
      <c r="AI179" s="260"/>
      <c r="AJ179" s="259"/>
      <c r="AK179" s="259"/>
      <c r="AL179" s="259"/>
    </row>
    <row r="180" spans="4:38" ht="18" customHeight="1">
      <c r="D180" t="s">
        <v>134</v>
      </c>
      <c r="S180" t="s">
        <v>97</v>
      </c>
      <c r="AA180" s="126"/>
      <c r="AF180" s="260"/>
      <c r="AG180" s="260"/>
      <c r="AH180" s="260"/>
      <c r="AI180" s="260"/>
      <c r="AJ180" s="259"/>
      <c r="AK180" s="259"/>
      <c r="AL180" s="259"/>
    </row>
    <row r="181" spans="4:38" ht="18" customHeight="1">
      <c r="D181" t="s">
        <v>125</v>
      </c>
      <c r="S181" t="s">
        <v>95</v>
      </c>
      <c r="T181" s="139"/>
      <c r="U181" s="139"/>
      <c r="V181" s="181"/>
      <c r="W181" s="181"/>
      <c r="X181" s="181"/>
      <c r="Y181" s="181"/>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T182" s="62"/>
      <c r="U182" s="1"/>
      <c r="V182" s="201"/>
      <c r="W182" s="201"/>
      <c r="X182" s="1"/>
      <c r="Y182" s="202"/>
      <c r="Z182" s="202"/>
      <c r="AA182" s="202"/>
      <c r="AB182" s="202"/>
      <c r="AF182" s="190"/>
      <c r="AG182" s="190"/>
      <c r="AH182" s="264"/>
      <c r="AI182" s="264"/>
      <c r="AJ182" s="264"/>
      <c r="AK182" s="264"/>
    </row>
    <row r="183" spans="4:38">
      <c r="D183" s="205" t="s">
        <v>109</v>
      </c>
      <c r="E183" s="268" t="s">
        <v>110</v>
      </c>
      <c r="F183" s="268"/>
      <c r="G183" s="268"/>
      <c r="H183" s="269">
        <f t="shared" ref="H183:H194" si="40">AR7+AR20+AR33+AR46+AR59+AR72+AR85+AR98+AR111+AR124+AR137+AR150+AR163</f>
        <v>67</v>
      </c>
      <c r="I183" s="270"/>
      <c r="J183" s="269">
        <f>AO7+AO20+AO33+AO46+AO59+AO72+AO85+AO98+AO111+AO124+AO137+AO150+AO163</f>
        <v>19</v>
      </c>
      <c r="K183" s="270"/>
      <c r="L183" s="271">
        <f>IF(H183=0,"",J183/H183)</f>
        <v>0.28358208955223879</v>
      </c>
      <c r="M183" s="272"/>
      <c r="N183" s="273">
        <f>ROUND(AVERAGE(L183:M194),3)</f>
        <v>0.33900000000000002</v>
      </c>
      <c r="O183" s="274"/>
      <c r="P183" s="240" t="str">
        <f>IF(N183&gt;=28.5%,"OK","OUT")</f>
        <v>OK</v>
      </c>
      <c r="Q183" s="242"/>
      <c r="S183" s="51" t="s">
        <v>98</v>
      </c>
      <c r="AF183" s="190"/>
      <c r="AG183" s="190"/>
      <c r="AH183" s="264"/>
      <c r="AI183" s="264"/>
      <c r="AJ183" s="264"/>
      <c r="AK183" s="264"/>
    </row>
    <row r="184" spans="4:38">
      <c r="D184" s="205"/>
      <c r="E184" s="268" t="s">
        <v>111</v>
      </c>
      <c r="F184" s="268"/>
      <c r="G184" s="268"/>
      <c r="H184" s="269">
        <f t="shared" si="40"/>
        <v>67</v>
      </c>
      <c r="I184" s="270"/>
      <c r="J184" s="269">
        <f t="shared" ref="J184:J194" si="41">AO8+AO21+AO34+AO47+AO60+AO73+AO86+AO99+AO112+AO125+AO138+AO151+AO164</f>
        <v>19</v>
      </c>
      <c r="K184" s="270"/>
      <c r="L184" s="271">
        <f>IF(H184=0,"",J184/H184)</f>
        <v>0.28358208955223879</v>
      </c>
      <c r="M184" s="272"/>
      <c r="N184" s="275"/>
      <c r="O184" s="276"/>
      <c r="P184" s="279"/>
      <c r="Q184" s="280"/>
      <c r="T184" s="252"/>
      <c r="U184" s="252"/>
      <c r="V184" s="252"/>
      <c r="W184" s="252"/>
    </row>
    <row r="185" spans="4:38">
      <c r="D185" s="205"/>
      <c r="E185" s="268" t="s">
        <v>114</v>
      </c>
      <c r="F185" s="268"/>
      <c r="G185" s="268"/>
      <c r="H185" s="269">
        <f t="shared" si="40"/>
        <v>67</v>
      </c>
      <c r="I185" s="270"/>
      <c r="J185" s="269">
        <f t="shared" si="41"/>
        <v>19</v>
      </c>
      <c r="K185" s="270"/>
      <c r="L185" s="271">
        <f t="shared" ref="L185:L194" si="42">IF(H185=0,"",J185/H185)</f>
        <v>0.28358208955223879</v>
      </c>
      <c r="M185" s="272"/>
      <c r="N185" s="275"/>
      <c r="O185" s="276"/>
      <c r="P185" s="279"/>
      <c r="Q185" s="280"/>
      <c r="T185" s="252"/>
      <c r="U185" s="252"/>
      <c r="V185" s="252"/>
      <c r="W185" s="252"/>
    </row>
    <row r="186" spans="4:38">
      <c r="D186" s="205" t="s">
        <v>112</v>
      </c>
      <c r="E186" s="268" t="s">
        <v>115</v>
      </c>
      <c r="F186" s="268"/>
      <c r="G186" s="268"/>
      <c r="H186" s="269">
        <f t="shared" si="40"/>
        <v>12</v>
      </c>
      <c r="I186" s="270"/>
      <c r="J186" s="269">
        <f t="shared" si="41"/>
        <v>5</v>
      </c>
      <c r="K186" s="270"/>
      <c r="L186" s="271">
        <f t="shared" si="42"/>
        <v>0.41666666666666669</v>
      </c>
      <c r="M186" s="272"/>
      <c r="N186" s="275"/>
      <c r="O186" s="276"/>
      <c r="P186" s="279"/>
      <c r="Q186" s="280"/>
      <c r="T186" s="251"/>
      <c r="U186" s="251"/>
      <c r="V186" s="251"/>
      <c r="W186" s="251"/>
      <c r="X186" s="252"/>
      <c r="Y186" s="252"/>
    </row>
    <row r="187" spans="4:38" ht="14.25" thickBot="1">
      <c r="D187" s="205" t="s">
        <v>113</v>
      </c>
      <c r="E187" s="283" t="s">
        <v>116</v>
      </c>
      <c r="F187" s="284"/>
      <c r="G187" s="285"/>
      <c r="H187" s="269">
        <f t="shared" si="40"/>
        <v>7</v>
      </c>
      <c r="I187" s="270"/>
      <c r="J187" s="269">
        <f t="shared" si="41"/>
        <v>3</v>
      </c>
      <c r="K187" s="270"/>
      <c r="L187" s="271">
        <f t="shared" si="42"/>
        <v>0.42857142857142855</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40"/>
        <v>0</v>
      </c>
      <c r="I188" s="270"/>
      <c r="J188" s="269">
        <f t="shared" si="41"/>
        <v>0</v>
      </c>
      <c r="K188" s="270"/>
      <c r="L188" s="271" t="str">
        <f>IF(H188=0,"",J188/H188)</f>
        <v/>
      </c>
      <c r="M188" s="272"/>
      <c r="N188" s="275"/>
      <c r="O188" s="276"/>
      <c r="P188" s="279"/>
      <c r="Q188" s="280"/>
      <c r="S188" s="261" t="s">
        <v>140</v>
      </c>
      <c r="T188" s="262"/>
      <c r="U188" s="262"/>
      <c r="V188" s="262"/>
      <c r="W188" s="263"/>
      <c r="X188" s="209"/>
      <c r="AA188" s="26"/>
      <c r="AB188" s="27"/>
      <c r="AF188" s="62"/>
      <c r="AG188" s="62"/>
      <c r="AH188" s="1"/>
    </row>
    <row r="189" spans="4:38">
      <c r="D189" s="205"/>
      <c r="E189" s="268"/>
      <c r="F189" s="268"/>
      <c r="G189" s="268"/>
      <c r="H189" s="269">
        <f t="shared" si="40"/>
        <v>0</v>
      </c>
      <c r="I189" s="270"/>
      <c r="J189" s="269">
        <f t="shared" si="41"/>
        <v>0</v>
      </c>
      <c r="K189" s="270"/>
      <c r="L189" s="271" t="str">
        <f t="shared" si="42"/>
        <v/>
      </c>
      <c r="M189" s="272"/>
      <c r="N189" s="275"/>
      <c r="O189" s="276"/>
      <c r="P189" s="279"/>
      <c r="Q189" s="280"/>
      <c r="S189" s="253" t="s">
        <v>145</v>
      </c>
      <c r="T189" s="254"/>
      <c r="U189" s="254"/>
      <c r="V189" s="254"/>
      <c r="W189" s="255"/>
      <c r="X189" s="259" t="s">
        <v>141</v>
      </c>
      <c r="Y189" s="259"/>
      <c r="Z189" s="259"/>
      <c r="AA189" s="26"/>
      <c r="AB189" s="264"/>
      <c r="AC189" s="264"/>
      <c r="AF189" s="62"/>
      <c r="AG189" s="62"/>
      <c r="AH189" s="1"/>
    </row>
    <row r="190" spans="4:38" ht="14.25" thickBot="1">
      <c r="D190" s="205"/>
      <c r="E190" s="268"/>
      <c r="F190" s="268"/>
      <c r="G190" s="268"/>
      <c r="H190" s="269">
        <f t="shared" si="40"/>
        <v>0</v>
      </c>
      <c r="I190" s="270"/>
      <c r="J190" s="269">
        <f t="shared" si="41"/>
        <v>0</v>
      </c>
      <c r="K190" s="270"/>
      <c r="L190" s="271" t="str">
        <f t="shared" si="42"/>
        <v/>
      </c>
      <c r="M190" s="272"/>
      <c r="N190" s="275"/>
      <c r="O190" s="276"/>
      <c r="P190" s="279"/>
      <c r="Q190" s="280"/>
      <c r="S190" s="256"/>
      <c r="T190" s="257"/>
      <c r="U190" s="257"/>
      <c r="V190" s="257"/>
      <c r="W190" s="258"/>
      <c r="X190" s="259"/>
      <c r="Y190" s="259"/>
      <c r="Z190" s="259"/>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S191" t="s">
        <v>144</v>
      </c>
      <c r="V191" s="64"/>
      <c r="Y191" s="63"/>
      <c r="Z191" s="63"/>
      <c r="AA191" s="63"/>
      <c r="AB191" s="63"/>
      <c r="AC191" s="64"/>
      <c r="AD191" s="64"/>
      <c r="AE191" s="64"/>
      <c r="AF191" s="63"/>
      <c r="AG191" s="63"/>
      <c r="AH191" s="1"/>
    </row>
    <row r="192" spans="4:38">
      <c r="D192" s="205"/>
      <c r="E192" s="268"/>
      <c r="F192" s="268"/>
      <c r="G192" s="268"/>
      <c r="H192" s="269">
        <f t="shared" si="40"/>
        <v>0</v>
      </c>
      <c r="I192" s="270"/>
      <c r="J192" s="269">
        <f t="shared" si="41"/>
        <v>0</v>
      </c>
      <c r="K192" s="270"/>
      <c r="L192" s="271" t="str">
        <f t="shared" si="42"/>
        <v/>
      </c>
      <c r="M192" s="272"/>
      <c r="N192" s="275"/>
      <c r="O192" s="276"/>
      <c r="P192" s="279"/>
      <c r="Q192" s="280"/>
      <c r="S192" t="s">
        <v>143</v>
      </c>
      <c r="Y192" s="62"/>
      <c r="Z192" s="62"/>
      <c r="AA192" s="26"/>
      <c r="AB192" s="27"/>
      <c r="AF192" s="62"/>
      <c r="AG192" s="62"/>
      <c r="AH192" s="1"/>
    </row>
    <row r="193" spans="4:38">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1"/>
    </row>
    <row r="194" spans="4:38">
      <c r="D194" s="205"/>
      <c r="E194" s="268"/>
      <c r="F194" s="268"/>
      <c r="G194" s="268"/>
      <c r="H194" s="269">
        <f t="shared" si="40"/>
        <v>0</v>
      </c>
      <c r="I194" s="270"/>
      <c r="J194" s="269">
        <f t="shared" si="41"/>
        <v>0</v>
      </c>
      <c r="K194" s="270"/>
      <c r="L194" s="271" t="str">
        <f t="shared" si="42"/>
        <v/>
      </c>
      <c r="M194" s="272"/>
      <c r="N194" s="277"/>
      <c r="O194" s="278"/>
      <c r="P194" s="281"/>
      <c r="Q194" s="282"/>
    </row>
    <row r="196" spans="4:38">
      <c r="AL196" t="str">
        <f>IF(PRODUCT(AM6,AM32,AM45,AM58,AM71,AM84,AM97,AM110,AM123,AM136,AM149,AM162&gt;=8/28)*1,"達成","未達成")</f>
        <v>達成</v>
      </c>
    </row>
  </sheetData>
  <mergeCells count="344">
    <mergeCell ref="AB193:AC193"/>
    <mergeCell ref="E194:G194"/>
    <mergeCell ref="H194:I194"/>
    <mergeCell ref="J194:K194"/>
    <mergeCell ref="L194:M194"/>
    <mergeCell ref="S188:W188"/>
    <mergeCell ref="S189:W190"/>
    <mergeCell ref="X189:Z190"/>
    <mergeCell ref="E192:G192"/>
    <mergeCell ref="H192:I192"/>
    <mergeCell ref="J192:K192"/>
    <mergeCell ref="L192:M192"/>
    <mergeCell ref="E193:G193"/>
    <mergeCell ref="H193:I193"/>
    <mergeCell ref="J193:K193"/>
    <mergeCell ref="L193:M193"/>
    <mergeCell ref="J190:K190"/>
    <mergeCell ref="L190:M190"/>
    <mergeCell ref="E191:G191"/>
    <mergeCell ref="H191:I191"/>
    <mergeCell ref="J191:K191"/>
    <mergeCell ref="L191:M191"/>
    <mergeCell ref="E189:G189"/>
    <mergeCell ref="H189:I189"/>
    <mergeCell ref="L185:M185"/>
    <mergeCell ref="E186:G186"/>
    <mergeCell ref="H186:I186"/>
    <mergeCell ref="J186:K186"/>
    <mergeCell ref="L186:M186"/>
    <mergeCell ref="T186:W187"/>
    <mergeCell ref="J189:K189"/>
    <mergeCell ref="L189:M189"/>
    <mergeCell ref="AB189:AC189"/>
    <mergeCell ref="X186:Y187"/>
    <mergeCell ref="E187:G187"/>
    <mergeCell ref="H187:I187"/>
    <mergeCell ref="J187:K187"/>
    <mergeCell ref="L187:M187"/>
    <mergeCell ref="E188:G188"/>
    <mergeCell ref="H188:I188"/>
    <mergeCell ref="J188:K188"/>
    <mergeCell ref="L188:M188"/>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90:G190"/>
    <mergeCell ref="H190:I190"/>
    <mergeCell ref="T184:W185"/>
    <mergeCell ref="E185:G185"/>
    <mergeCell ref="H185:I185"/>
    <mergeCell ref="J185:K185"/>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K137 M137:AL137 AN137:AN148 H138:AL148">
    <cfRule type="expression" dxfId="558" priority="58">
      <formula>H$136="土"</formula>
    </cfRule>
    <cfRule type="expression" dxfId="557" priority="56">
      <formula>H$136="祝"</formula>
    </cfRule>
    <cfRule type="expression" dxfId="556" priority="57">
      <formula>H$136="日"</formula>
    </cfRule>
  </conditionalFormatting>
  <conditionalFormatting sqref="H127:L127">
    <cfRule type="expression" dxfId="555" priority="43">
      <formula>H$123="祝"</formula>
    </cfRule>
    <cfRule type="expression" dxfId="554" priority="44">
      <formula>H$123="日"</formula>
    </cfRule>
    <cfRule type="expression" dxfId="553" priority="45">
      <formula>H$123="土"</formula>
    </cfRule>
  </conditionalFormatting>
  <conditionalFormatting sqref="H7:AL18 AN7:AN18">
    <cfRule type="expression" dxfId="552" priority="87">
      <formula>H$6="日"</formula>
    </cfRule>
    <cfRule type="expression" dxfId="551" priority="86">
      <formula>H$6="祝"</formula>
    </cfRule>
    <cfRule type="expression" dxfId="550" priority="88">
      <formula>H$6="土"</formula>
    </cfRule>
  </conditionalFormatting>
  <conditionalFormatting sqref="H20:AL31 AN20:AN31">
    <cfRule type="expression" dxfId="549" priority="85">
      <formula>H$19="土"</formula>
    </cfRule>
    <cfRule type="expression" dxfId="548" priority="84">
      <formula>H$19="日"</formula>
    </cfRule>
    <cfRule type="expression" dxfId="547" priority="83">
      <formula>H$19="祝"</formula>
    </cfRule>
  </conditionalFormatting>
  <conditionalFormatting sqref="H33:AL44 AN33:AN44">
    <cfRule type="expression" dxfId="546" priority="82">
      <formula>H$32="土"</formula>
    </cfRule>
    <cfRule type="expression" dxfId="545" priority="81">
      <formula>H$32="日"</formula>
    </cfRule>
    <cfRule type="expression" dxfId="544" priority="80">
      <formula>H$32="祝"</formula>
    </cfRule>
  </conditionalFormatting>
  <conditionalFormatting sqref="H46:AL57 AN46:AN57">
    <cfRule type="expression" dxfId="543" priority="79">
      <formula>H$45="土"</formula>
    </cfRule>
    <cfRule type="expression" dxfId="542" priority="78">
      <formula>H$45="日"</formula>
    </cfRule>
    <cfRule type="expression" dxfId="541" priority="77">
      <formula>H$45="祝"</formula>
    </cfRule>
  </conditionalFormatting>
  <conditionalFormatting sqref="H59:AL70 AN59:AN70">
    <cfRule type="expression" dxfId="540" priority="76">
      <formula>H$58="土"</formula>
    </cfRule>
    <cfRule type="expression" dxfId="539" priority="75">
      <formula>H$58="日"</formula>
    </cfRule>
    <cfRule type="expression" dxfId="538" priority="74">
      <formula>H$58="祝"</formula>
    </cfRule>
  </conditionalFormatting>
  <conditionalFormatting sqref="H72:AL83 AN72:AN83">
    <cfRule type="expression" dxfId="537" priority="73">
      <formula>H$71="土"</formula>
    </cfRule>
    <cfRule type="expression" dxfId="536" priority="72">
      <formula>H$71="日"</formula>
    </cfRule>
    <cfRule type="expression" dxfId="535" priority="71">
      <formula>H$71="祝"</formula>
    </cfRule>
  </conditionalFormatting>
  <conditionalFormatting sqref="H85:AL96 AN85:AN96">
    <cfRule type="expression" dxfId="534" priority="69">
      <formula>H$84="日"</formula>
    </cfRule>
    <cfRule type="expression" dxfId="533" priority="70">
      <formula>H$84="土"</formula>
    </cfRule>
    <cfRule type="expression" dxfId="532" priority="68">
      <formula>H$84="祝"</formula>
    </cfRule>
  </conditionalFormatting>
  <conditionalFormatting sqref="H98:AL109 AN98:AN109">
    <cfRule type="expression" dxfId="531" priority="67">
      <formula>H$97="土"</formula>
    </cfRule>
    <cfRule type="expression" dxfId="530" priority="66">
      <formula>H$97="日"</formula>
    </cfRule>
    <cfRule type="expression" dxfId="529" priority="65">
      <formula>H$97="祝"</formula>
    </cfRule>
  </conditionalFormatting>
  <conditionalFormatting sqref="H111:AL122 AN111:AN122">
    <cfRule type="expression" dxfId="528" priority="63">
      <formula>H$110="日"</formula>
    </cfRule>
    <cfRule type="expression" dxfId="527" priority="62">
      <formula>H$110="祝"</formula>
    </cfRule>
    <cfRule type="expression" dxfId="526" priority="64">
      <formula>H$110="土"</formula>
    </cfRule>
  </conditionalFormatting>
  <conditionalFormatting sqref="H124:AL135 AN124:AN135">
    <cfRule type="expression" dxfId="525" priority="59">
      <formula>H$123="祝"</formula>
    </cfRule>
    <cfRule type="expression" dxfId="524" priority="61">
      <formula>H$123="土"</formula>
    </cfRule>
    <cfRule type="expression" dxfId="523" priority="60">
      <formula>H$123="日"</formula>
    </cfRule>
  </conditionalFormatting>
  <conditionalFormatting sqref="H150:AL161 AN150:AN161">
    <cfRule type="expression" dxfId="522" priority="53">
      <formula>H$149="祝"</formula>
    </cfRule>
    <cfRule type="expression" dxfId="521" priority="55">
      <formula>H$149="土"</formula>
    </cfRule>
    <cfRule type="expression" dxfId="520" priority="54">
      <formula>H$149="日"</formula>
    </cfRule>
  </conditionalFormatting>
  <conditionalFormatting sqref="H163:AL174 AN163:AN174">
    <cfRule type="expression" dxfId="519" priority="52">
      <formula>H$162="土"</formula>
    </cfRule>
    <cfRule type="expression" dxfId="518" priority="51">
      <formula>H$162="日"</formula>
    </cfRule>
    <cfRule type="expression" dxfId="517" priority="50">
      <formula>H$162="祝"</formula>
    </cfRule>
  </conditionalFormatting>
  <conditionalFormatting sqref="L137">
    <cfRule type="expression" dxfId="516" priority="40">
      <formula>L$123="祝"</formula>
    </cfRule>
    <cfRule type="expression" dxfId="515" priority="41">
      <formula>L$123="日"</formula>
    </cfRule>
    <cfRule type="expression" dxfId="514" priority="42">
      <formula>L$123="土"</formula>
    </cfRule>
  </conditionalFormatting>
  <conditionalFormatting sqref="X186">
    <cfRule type="expression" dxfId="513" priority="49">
      <formula>$AI$176="ＮＧ"</formula>
    </cfRule>
  </conditionalFormatting>
  <conditionalFormatting sqref="AD177">
    <cfRule type="expression" dxfId="512" priority="89">
      <formula>$AD$177="ＮＧ"</formula>
    </cfRule>
  </conditionalFormatting>
  <conditionalFormatting sqref="AD114:AK114">
    <cfRule type="expression" dxfId="511" priority="48">
      <formula>AD$110="土"</formula>
    </cfRule>
    <cfRule type="expression" dxfId="510" priority="46">
      <formula>AD$110="祝"</formula>
    </cfRule>
    <cfRule type="expression" dxfId="509" priority="47">
      <formula>AD$110="日"</formula>
    </cfRule>
  </conditionalFormatting>
  <conditionalFormatting sqref="AJ177">
    <cfRule type="expression" dxfId="508" priority="90">
      <formula>$AI$176="ＮＧ"</formula>
    </cfRule>
  </conditionalFormatting>
  <conditionalFormatting sqref="AJ181:AJ182">
    <cfRule type="expression" dxfId="507" priority="91">
      <formula>$AI$177="ＮＧ"</formula>
    </cfRule>
  </conditionalFormatting>
  <conditionalFormatting sqref="AM7:AM18">
    <cfRule type="expression" dxfId="506" priority="1">
      <formula>#REF!="祝"</formula>
    </cfRule>
    <cfRule type="expression" dxfId="505" priority="2">
      <formula>#REF!="日"</formula>
    </cfRule>
    <cfRule type="expression" dxfId="504" priority="3">
      <formula>#REF!="土"</formula>
    </cfRule>
  </conditionalFormatting>
  <conditionalFormatting sqref="AM20:AM31">
    <cfRule type="expression" dxfId="503" priority="4">
      <formula>#REF!="祝"</formula>
    </cfRule>
    <cfRule type="expression" dxfId="502" priority="5">
      <formula>#REF!="日"</formula>
    </cfRule>
    <cfRule type="expression" dxfId="501" priority="6">
      <formula>#REF!="土"</formula>
    </cfRule>
  </conditionalFormatting>
  <conditionalFormatting sqref="AM33:AM44">
    <cfRule type="expression" dxfId="500" priority="7">
      <formula>#REF!="祝"</formula>
    </cfRule>
    <cfRule type="expression" dxfId="499" priority="8">
      <formula>#REF!="日"</formula>
    </cfRule>
    <cfRule type="expression" dxfId="498" priority="9">
      <formula>#REF!="土"</formula>
    </cfRule>
  </conditionalFormatting>
  <conditionalFormatting sqref="AM46:AM57">
    <cfRule type="expression" dxfId="497" priority="12">
      <formula>#REF!="土"</formula>
    </cfRule>
    <cfRule type="expression" dxfId="496" priority="10">
      <formula>#REF!="祝"</formula>
    </cfRule>
    <cfRule type="expression" dxfId="495" priority="11">
      <formula>#REF!="日"</formula>
    </cfRule>
  </conditionalFormatting>
  <conditionalFormatting sqref="AM59:AM70">
    <cfRule type="expression" dxfId="494" priority="14">
      <formula>#REF!="日"</formula>
    </cfRule>
    <cfRule type="expression" dxfId="493" priority="15">
      <formula>#REF!="土"</formula>
    </cfRule>
    <cfRule type="expression" dxfId="492" priority="13">
      <formula>#REF!="祝"</formula>
    </cfRule>
  </conditionalFormatting>
  <conditionalFormatting sqref="AM72:AM83">
    <cfRule type="expression" dxfId="491" priority="17">
      <formula>#REF!="日"</formula>
    </cfRule>
    <cfRule type="expression" dxfId="490" priority="16">
      <formula>#REF!="祝"</formula>
    </cfRule>
    <cfRule type="expression" dxfId="489" priority="18">
      <formula>#REF!="土"</formula>
    </cfRule>
  </conditionalFormatting>
  <conditionalFormatting sqref="AM85:AM96">
    <cfRule type="expression" dxfId="488" priority="19">
      <formula>#REF!="祝"</formula>
    </cfRule>
    <cfRule type="expression" dxfId="487" priority="20">
      <formula>#REF!="日"</formula>
    </cfRule>
    <cfRule type="expression" dxfId="486" priority="21">
      <formula>#REF!="土"</formula>
    </cfRule>
  </conditionalFormatting>
  <conditionalFormatting sqref="AM98:AM109">
    <cfRule type="expression" dxfId="485" priority="22">
      <formula>#REF!="祝"</formula>
    </cfRule>
    <cfRule type="expression" dxfId="484" priority="23">
      <formula>#REF!="日"</formula>
    </cfRule>
    <cfRule type="expression" dxfId="483" priority="24">
      <formula>#REF!="土"</formula>
    </cfRule>
  </conditionalFormatting>
  <conditionalFormatting sqref="AM111:AM122">
    <cfRule type="expression" dxfId="482" priority="39">
      <formula>#REF!="土"</formula>
    </cfRule>
    <cfRule type="expression" dxfId="481" priority="38">
      <formula>#REF!="日"</formula>
    </cfRule>
    <cfRule type="expression" dxfId="480" priority="37">
      <formula>#REF!="祝"</formula>
    </cfRule>
  </conditionalFormatting>
  <conditionalFormatting sqref="AM124:AM135">
    <cfRule type="expression" dxfId="479" priority="36">
      <formula>#REF!="土"</formula>
    </cfRule>
    <cfRule type="expression" dxfId="478" priority="34">
      <formula>#REF!="祝"</formula>
    </cfRule>
    <cfRule type="expression" dxfId="477" priority="35">
      <formula>#REF!="日"</formula>
    </cfRule>
  </conditionalFormatting>
  <conditionalFormatting sqref="AM137:AM148">
    <cfRule type="expression" dxfId="476" priority="31">
      <formula>#REF!="祝"</formula>
    </cfRule>
    <cfRule type="expression" dxfId="475" priority="32">
      <formula>#REF!="日"</formula>
    </cfRule>
    <cfRule type="expression" dxfId="474" priority="33">
      <formula>#REF!="土"</formula>
    </cfRule>
  </conditionalFormatting>
  <conditionalFormatting sqref="AM150:AM161">
    <cfRule type="expression" dxfId="473" priority="28">
      <formula>#REF!="祝"</formula>
    </cfRule>
    <cfRule type="expression" dxfId="472" priority="29">
      <formula>#REF!="日"</formula>
    </cfRule>
    <cfRule type="expression" dxfId="471" priority="30">
      <formula>#REF!="土"</formula>
    </cfRule>
  </conditionalFormatting>
  <conditionalFormatting sqref="AM163:AM174">
    <cfRule type="expression" dxfId="470" priority="25">
      <formula>#REF!="祝"</formula>
    </cfRule>
    <cfRule type="expression" dxfId="469" priority="26">
      <formula>#REF!="日"</formula>
    </cfRule>
    <cfRule type="expression" dxfId="468"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xr:uid="{8CC40157-887E-4A02-AD77-63CAA0408ABE}">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213A-D14B-4835-A7C7-CF169190EBB2}">
  <sheetPr>
    <pageSetUpPr fitToPage="1"/>
  </sheetPr>
  <dimension ref="A1:AR194"/>
  <sheetViews>
    <sheetView showGridLines="0" showZeros="0" view="pageBreakPreview" zoomScale="70" zoomScaleNormal="70" zoomScaleSheetLayoutView="70" workbookViewId="0">
      <pane xSplit="7" ySplit="5" topLeftCell="H159" activePane="bottomRight" state="frozen"/>
      <selection activeCell="H17" sqref="H17"/>
      <selection pane="topRight" activeCell="H17" sqref="H17"/>
      <selection pane="bottomLeft" activeCell="H17" sqref="H17"/>
      <selection pane="bottomRight" activeCell="S186" sqref="S186:Z19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M4" t="s">
        <v>138</v>
      </c>
      <c r="AN4" s="25" t="s">
        <v>32</v>
      </c>
    </row>
    <row r="5" spans="2:44" ht="12.75" customHeight="1" thickBo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f>D183</f>
        <v>0</v>
      </c>
      <c r="E7" s="233">
        <f>E183</f>
        <v>0</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36"/>
      <c r="C8" s="237"/>
      <c r="D8" s="3">
        <f>D184</f>
        <v>0</v>
      </c>
      <c r="E8" s="233">
        <f t="shared" ref="E8:E18" si="0">E184</f>
        <v>0</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33">
        <f t="shared" si="0"/>
        <v>0</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36"/>
      <c r="C10" s="237"/>
      <c r="D10" s="3">
        <f t="shared" si="2"/>
        <v>0</v>
      </c>
      <c r="E10" s="233">
        <f t="shared" si="0"/>
        <v>0</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36"/>
      <c r="C11" s="237"/>
      <c r="D11" s="3">
        <f t="shared" si="2"/>
        <v>0</v>
      </c>
      <c r="E11" s="233">
        <f t="shared" si="0"/>
        <v>0</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f>D7</f>
        <v>0</v>
      </c>
      <c r="E20" s="233">
        <f>E7</f>
        <v>0</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36"/>
      <c r="C21" s="237"/>
      <c r="D21" s="3">
        <f t="shared" ref="D21:E31" si="3">D8</f>
        <v>0</v>
      </c>
      <c r="E21" s="233">
        <f t="shared" si="3"/>
        <v>0</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33">
        <f t="shared" si="3"/>
        <v>0</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36"/>
      <c r="C23" s="237"/>
      <c r="D23" s="3">
        <f t="shared" si="3"/>
        <v>0</v>
      </c>
      <c r="E23" s="233">
        <f t="shared" si="3"/>
        <v>0</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36"/>
      <c r="C24" s="237"/>
      <c r="D24" s="3">
        <f t="shared" si="3"/>
        <v>0</v>
      </c>
      <c r="E24" s="233">
        <f t="shared" si="3"/>
        <v>0</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f>D20</f>
        <v>0</v>
      </c>
      <c r="E33" s="233">
        <f>E20</f>
        <v>0</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36"/>
      <c r="C34" s="237"/>
      <c r="D34" s="3">
        <f t="shared" ref="D34:E44" si="5">D21</f>
        <v>0</v>
      </c>
      <c r="E34" s="233">
        <f t="shared" si="5"/>
        <v>0</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33">
        <f t="shared" si="5"/>
        <v>0</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36"/>
      <c r="C36" s="237"/>
      <c r="D36" s="3">
        <f t="shared" si="5"/>
        <v>0</v>
      </c>
      <c r="E36" s="233">
        <f t="shared" si="5"/>
        <v>0</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36"/>
      <c r="C37" s="237"/>
      <c r="D37" s="3">
        <f t="shared" si="5"/>
        <v>0</v>
      </c>
      <c r="E37" s="233">
        <f t="shared" si="5"/>
        <v>0</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f>D33</f>
        <v>0</v>
      </c>
      <c r="E46" s="233">
        <f>E33</f>
        <v>0</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36"/>
      <c r="C47" s="237"/>
      <c r="D47" s="3">
        <f t="shared" ref="D47:E57" si="8">D34</f>
        <v>0</v>
      </c>
      <c r="E47" s="233">
        <f t="shared" si="8"/>
        <v>0</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33">
        <f t="shared" si="8"/>
        <v>0</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36"/>
      <c r="C49" s="237"/>
      <c r="D49" s="3">
        <f t="shared" si="8"/>
        <v>0</v>
      </c>
      <c r="E49" s="233">
        <f t="shared" si="8"/>
        <v>0</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36"/>
      <c r="C50" s="237"/>
      <c r="D50" s="3">
        <f t="shared" si="8"/>
        <v>0</v>
      </c>
      <c r="E50" s="233">
        <f t="shared" si="8"/>
        <v>0</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f>D46</f>
        <v>0</v>
      </c>
      <c r="E59" s="233">
        <f>E46</f>
        <v>0</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36"/>
      <c r="C60" s="237"/>
      <c r="D60" s="3">
        <f t="shared" ref="D60:E70" si="11">D47</f>
        <v>0</v>
      </c>
      <c r="E60" s="233">
        <f t="shared" si="11"/>
        <v>0</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33">
        <f t="shared" si="11"/>
        <v>0</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36"/>
      <c r="C62" s="237"/>
      <c r="D62" s="3">
        <f t="shared" si="11"/>
        <v>0</v>
      </c>
      <c r="E62" s="233">
        <f t="shared" si="11"/>
        <v>0</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36"/>
      <c r="C63" s="237"/>
      <c r="D63" s="3">
        <f t="shared" si="11"/>
        <v>0</v>
      </c>
      <c r="E63" s="233">
        <f t="shared" si="11"/>
        <v>0</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f>D59</f>
        <v>0</v>
      </c>
      <c r="E72" s="233">
        <f>E59</f>
        <v>0</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36"/>
      <c r="C73" s="237"/>
      <c r="D73" s="3">
        <f t="shared" ref="D73:E83" si="14">D60</f>
        <v>0</v>
      </c>
      <c r="E73" s="233">
        <f t="shared" si="14"/>
        <v>0</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33">
        <f t="shared" si="14"/>
        <v>0</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36"/>
      <c r="C75" s="237"/>
      <c r="D75" s="3">
        <f t="shared" si="14"/>
        <v>0</v>
      </c>
      <c r="E75" s="233">
        <f t="shared" si="14"/>
        <v>0</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36"/>
      <c r="C76" s="237"/>
      <c r="D76" s="3">
        <f t="shared" si="14"/>
        <v>0</v>
      </c>
      <c r="E76" s="233">
        <f t="shared" si="14"/>
        <v>0</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f>D72</f>
        <v>0</v>
      </c>
      <c r="E85" s="233">
        <f>E72</f>
        <v>0</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36"/>
      <c r="C86" s="237"/>
      <c r="D86" s="3">
        <f t="shared" ref="D86:E96" si="17">D73</f>
        <v>0</v>
      </c>
      <c r="E86" s="233">
        <f t="shared" si="17"/>
        <v>0</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33">
        <f t="shared" si="17"/>
        <v>0</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36"/>
      <c r="C88" s="237"/>
      <c r="D88" s="3">
        <f t="shared" si="17"/>
        <v>0</v>
      </c>
      <c r="E88" s="233">
        <f t="shared" si="17"/>
        <v>0</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36"/>
      <c r="C89" s="237"/>
      <c r="D89" s="3">
        <f t="shared" si="17"/>
        <v>0</v>
      </c>
      <c r="E89" s="233">
        <f t="shared" si="17"/>
        <v>0</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f>D85</f>
        <v>0</v>
      </c>
      <c r="E98" s="233">
        <f>E85</f>
        <v>0</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36"/>
      <c r="C99" s="237"/>
      <c r="D99" s="3">
        <f t="shared" ref="D99:E109" si="20">D86</f>
        <v>0</v>
      </c>
      <c r="E99" s="233">
        <f t="shared" si="20"/>
        <v>0</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33">
        <f t="shared" si="20"/>
        <v>0</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36"/>
      <c r="C101" s="237"/>
      <c r="D101" s="3">
        <f t="shared" si="20"/>
        <v>0</v>
      </c>
      <c r="E101" s="233">
        <f t="shared" si="20"/>
        <v>0</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36"/>
      <c r="C102" s="237"/>
      <c r="D102" s="3">
        <f t="shared" si="20"/>
        <v>0</v>
      </c>
      <c r="E102" s="233">
        <f t="shared" si="20"/>
        <v>0</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36">
        <f t="shared" ref="B111" si="22">B98+1</f>
        <v>11</v>
      </c>
      <c r="C111" s="237" t="s">
        <v>1</v>
      </c>
      <c r="D111" s="3">
        <f>D98</f>
        <v>0</v>
      </c>
      <c r="E111" s="233">
        <f>E98</f>
        <v>0</v>
      </c>
      <c r="F111" s="234"/>
      <c r="G111" s="235"/>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1"/>
      <c r="AO111">
        <f>SUM(COUNTIF(H111:AL111,{"休"}))</f>
        <v>0</v>
      </c>
      <c r="AQ111" cm="1">
        <f t="array" ref="AQ111">SUM(COUNTIF(H111:AL111,{"■"}))</f>
        <v>0</v>
      </c>
      <c r="AR111">
        <f>AO111+AQ111</f>
        <v>0</v>
      </c>
    </row>
    <row r="112" spans="2:44" ht="12.75" customHeight="1">
      <c r="B112" s="236"/>
      <c r="C112" s="237"/>
      <c r="D112" s="3">
        <f t="shared" ref="D112:E122" si="23">D99</f>
        <v>0</v>
      </c>
      <c r="E112" s="233">
        <f t="shared" si="23"/>
        <v>0</v>
      </c>
      <c r="F112" s="234"/>
      <c r="G112" s="235"/>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1"/>
      <c r="AO112">
        <f>SUM(COUNTIF(H112:AL112,{"休"}))</f>
        <v>0</v>
      </c>
      <c r="AQ112">
        <f>SUM(COUNTIF(H112:AL112,{"■"}))</f>
        <v>0</v>
      </c>
      <c r="AR112">
        <f>AO112+AQ112</f>
        <v>0</v>
      </c>
    </row>
    <row r="113" spans="2:44" ht="12.75" customHeight="1">
      <c r="B113" s="182"/>
      <c r="C113" s="200"/>
      <c r="D113" s="3">
        <f t="shared" si="23"/>
        <v>0</v>
      </c>
      <c r="E113" s="233">
        <f t="shared" si="23"/>
        <v>0</v>
      </c>
      <c r="F113" s="234"/>
      <c r="G113" s="235"/>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f>SUM(COUNTIF(H113:AL113,{"休"}))</f>
        <v>0</v>
      </c>
      <c r="AQ113">
        <f>SUM(COUNTIF(H113:AL113,{"■"}))</f>
        <v>0</v>
      </c>
      <c r="AR113">
        <f>AO113+AQ113</f>
        <v>0</v>
      </c>
    </row>
    <row r="114" spans="2:44" ht="12.75" customHeight="1">
      <c r="B114" s="236"/>
      <c r="C114" s="237"/>
      <c r="D114" s="3">
        <f t="shared" si="23"/>
        <v>0</v>
      </c>
      <c r="E114" s="233">
        <f t="shared" si="23"/>
        <v>0</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1"/>
      <c r="AO114">
        <f>SUM(COUNTIF(H114:AL114,{"休"}))</f>
        <v>0</v>
      </c>
      <c r="AQ114">
        <f>SUM(COUNTIF(H114:AL114,{"■"}))</f>
        <v>0</v>
      </c>
      <c r="AR114">
        <f t="shared" ref="AR114:AR121" si="25">AO114+AQ114</f>
        <v>0</v>
      </c>
    </row>
    <row r="115" spans="2:44" ht="12.75" customHeight="1">
      <c r="B115" s="236"/>
      <c r="C115" s="237"/>
      <c r="D115" s="3">
        <f t="shared" si="23"/>
        <v>0</v>
      </c>
      <c r="E115" s="233">
        <f t="shared" si="23"/>
        <v>0</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1"/>
      <c r="AO115">
        <f>SUM(COUNTIF(H115:AL115,{"休"}))</f>
        <v>0</v>
      </c>
      <c r="AQ115">
        <f>SUM(COUNTIF(H115:AL115,{"■"}))</f>
        <v>0</v>
      </c>
      <c r="AR115">
        <f t="shared" si="25"/>
        <v>0</v>
      </c>
    </row>
    <row r="116" spans="2:44" ht="12.75" customHeight="1">
      <c r="B116" s="182"/>
      <c r="C116" s="200"/>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f>SUM(COUNTIF(H116:AL116,{"休"}))</f>
        <v>0</v>
      </c>
      <c r="AQ116">
        <f>SUM(COUNTIF(H116:AL116,{"■"}))</f>
        <v>0</v>
      </c>
      <c r="AR116">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f>SUM(COUNTIF(H119:AL119,{"休"}))</f>
        <v>0</v>
      </c>
      <c r="AQ119">
        <f>SUM(COUNTIF(H119:AL119,{"■"}))</f>
        <v>0</v>
      </c>
      <c r="AR119">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1"/>
    </row>
    <row r="124" spans="2:44" ht="12.75" customHeight="1">
      <c r="B124" s="236">
        <f t="shared" ref="B124" si="26">B111+1</f>
        <v>12</v>
      </c>
      <c r="C124" s="237" t="s">
        <v>1</v>
      </c>
      <c r="D124" s="3">
        <f>D111</f>
        <v>0</v>
      </c>
      <c r="E124" s="233">
        <f>E111</f>
        <v>0</v>
      </c>
      <c r="F124" s="234"/>
      <c r="G124" s="235"/>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1"/>
      <c r="AO124">
        <f>SUM(COUNTIF(H124:AL124,{"休"}))</f>
        <v>0</v>
      </c>
      <c r="AP124" s="1"/>
      <c r="AQ124">
        <f>SUM(COUNTIF(H124:AL124,{"■"}))</f>
        <v>0</v>
      </c>
      <c r="AR124">
        <f>AO124+AQ124</f>
        <v>0</v>
      </c>
    </row>
    <row r="125" spans="2:44" ht="12.75" customHeight="1">
      <c r="B125" s="236"/>
      <c r="C125" s="237"/>
      <c r="D125" s="3">
        <f t="shared" ref="D125:E135" si="27">D112</f>
        <v>0</v>
      </c>
      <c r="E125" s="233">
        <f t="shared" si="27"/>
        <v>0</v>
      </c>
      <c r="F125" s="234"/>
      <c r="G125" s="235"/>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1"/>
      <c r="AO125">
        <f>SUM(COUNTIF(H125:AL125,{"休"}))</f>
        <v>0</v>
      </c>
      <c r="AP125" s="1"/>
      <c r="AQ125">
        <f>SUM(COUNTIF(H125:AL125,{"■"}))</f>
        <v>0</v>
      </c>
      <c r="AR125">
        <f>AO125+AQ125</f>
        <v>0</v>
      </c>
    </row>
    <row r="126" spans="2:44" ht="12.75" customHeight="1">
      <c r="B126" s="182"/>
      <c r="C126" s="200"/>
      <c r="D126" s="3">
        <f t="shared" si="27"/>
        <v>0</v>
      </c>
      <c r="E126" s="233">
        <f t="shared" si="27"/>
        <v>0</v>
      </c>
      <c r="F126" s="234"/>
      <c r="G126" s="235"/>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f>SUM(COUNTIF(H126:AL126,{"休"}))</f>
        <v>0</v>
      </c>
      <c r="AQ126">
        <f>SUM(COUNTIF(H126:AL126,{"■"}))</f>
        <v>0</v>
      </c>
      <c r="AR126">
        <f t="shared" ref="AR126:AR135" si="29">AO126+AQ126</f>
        <v>0</v>
      </c>
    </row>
    <row r="127" spans="2:44" ht="12.75" customHeight="1">
      <c r="B127" s="236"/>
      <c r="C127" s="237"/>
      <c r="D127" s="3">
        <f t="shared" si="27"/>
        <v>0</v>
      </c>
      <c r="E127" s="233">
        <f t="shared" si="27"/>
        <v>0</v>
      </c>
      <c r="F127" s="234"/>
      <c r="G127" s="235"/>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1"/>
      <c r="AO127">
        <f>SUM(COUNTIF(H127:AL127,{"休"}))</f>
        <v>0</v>
      </c>
      <c r="AP127" s="1"/>
      <c r="AQ127">
        <f>SUM(COUNTIF(H127:AL127,{"■"}))</f>
        <v>0</v>
      </c>
      <c r="AR127">
        <f t="shared" si="29"/>
        <v>0</v>
      </c>
    </row>
    <row r="128" spans="2:44" ht="12.75" customHeight="1">
      <c r="B128" s="236"/>
      <c r="C128" s="237"/>
      <c r="D128" s="3">
        <f t="shared" si="27"/>
        <v>0</v>
      </c>
      <c r="E128" s="233">
        <f t="shared" si="27"/>
        <v>0</v>
      </c>
      <c r="F128" s="234"/>
      <c r="G128" s="235"/>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1"/>
      <c r="AO128">
        <f>SUM(COUNTIF(H128:AL128,{"休"}))</f>
        <v>0</v>
      </c>
      <c r="AP128" s="1"/>
      <c r="AQ128">
        <f>SUM(COUNTIF(H128:AL128,{"■"}))</f>
        <v>0</v>
      </c>
      <c r="AR128">
        <f t="shared" si="29"/>
        <v>0</v>
      </c>
    </row>
    <row r="129" spans="1:44" ht="12.75" customHeight="1">
      <c r="B129" s="182"/>
      <c r="C129" s="200"/>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1"/>
    </row>
    <row r="137" spans="1:44" ht="12.75" customHeight="1">
      <c r="B137" s="236">
        <f>B7-2</f>
        <v>1</v>
      </c>
      <c r="C137" s="237" t="s">
        <v>1</v>
      </c>
      <c r="D137" s="3">
        <f>D124</f>
        <v>0</v>
      </c>
      <c r="E137" s="233">
        <f>E124</f>
        <v>0</v>
      </c>
      <c r="F137" s="234"/>
      <c r="G137" s="235"/>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1"/>
      <c r="AO137">
        <f>SUM(COUNTIF(H137:AL137,{"休"}))</f>
        <v>0</v>
      </c>
      <c r="AP137" s="1"/>
      <c r="AQ137">
        <f>SUM(COUNTIF(H137:AL137,{"■"}))</f>
        <v>0</v>
      </c>
      <c r="AR137">
        <f>AO137+AQ137</f>
        <v>0</v>
      </c>
    </row>
    <row r="138" spans="1:44" ht="12.75" customHeight="1">
      <c r="B138" s="236"/>
      <c r="C138" s="237"/>
      <c r="D138" s="3">
        <f t="shared" ref="D138:E148" si="30">D125</f>
        <v>0</v>
      </c>
      <c r="E138" s="233">
        <f t="shared" si="30"/>
        <v>0</v>
      </c>
      <c r="F138" s="234"/>
      <c r="G138" s="235"/>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1"/>
      <c r="AO138">
        <f>SUM(COUNTIF(H138:AL138,{"休"}))</f>
        <v>0</v>
      </c>
      <c r="AP138" s="1"/>
      <c r="AQ138">
        <f>SUM(COUNTIF(H138:AL138,{"■"}))</f>
        <v>0</v>
      </c>
      <c r="AR138">
        <f t="shared" ref="AR138:AR148" si="32">AO138+AQ138</f>
        <v>0</v>
      </c>
    </row>
    <row r="139" spans="1:44" ht="12.75" customHeight="1">
      <c r="B139" s="182"/>
      <c r="C139" s="185"/>
      <c r="D139" s="3">
        <f t="shared" si="30"/>
        <v>0</v>
      </c>
      <c r="E139" s="233">
        <f t="shared" si="30"/>
        <v>0</v>
      </c>
      <c r="F139" s="234"/>
      <c r="G139" s="235"/>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f>SUM(COUNTIF(H139:AL139,{"休"}))</f>
        <v>0</v>
      </c>
      <c r="AQ139">
        <f>SUM(COUNTIF(H139:AL139,{"■"}))</f>
        <v>0</v>
      </c>
      <c r="AR139">
        <f t="shared" si="32"/>
        <v>0</v>
      </c>
    </row>
    <row r="140" spans="1:44" ht="12.75" customHeight="1">
      <c r="A140" s="200"/>
      <c r="B140" s="249"/>
      <c r="C140" s="250"/>
      <c r="D140" s="3">
        <f t="shared" si="30"/>
        <v>0</v>
      </c>
      <c r="E140" s="233">
        <f t="shared" si="30"/>
        <v>0</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49"/>
      <c r="C141" s="250"/>
      <c r="D141" s="3">
        <f t="shared" si="30"/>
        <v>0</v>
      </c>
      <c r="E141" s="233">
        <f t="shared" si="30"/>
        <v>0</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f>D137</f>
        <v>0</v>
      </c>
      <c r="E150" s="233">
        <f>E137</f>
        <v>0</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36"/>
      <c r="C151" s="237"/>
      <c r="D151" s="3">
        <f t="shared" ref="D151:E161" si="34">D138</f>
        <v>0</v>
      </c>
      <c r="E151" s="233">
        <f t="shared" si="34"/>
        <v>0</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33">
        <f t="shared" si="34"/>
        <v>0</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36"/>
      <c r="C153" s="237"/>
      <c r="D153" s="3">
        <f t="shared" si="34"/>
        <v>0</v>
      </c>
      <c r="E153" s="233">
        <f t="shared" si="34"/>
        <v>0</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36"/>
      <c r="C154" s="237"/>
      <c r="D154" s="3">
        <f t="shared" si="34"/>
        <v>0</v>
      </c>
      <c r="E154" s="233">
        <f t="shared" si="34"/>
        <v>0</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f>D150</f>
        <v>0</v>
      </c>
      <c r="E163" s="233">
        <f>E150</f>
        <v>0</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36"/>
      <c r="C164" s="237"/>
      <c r="D164" s="3">
        <f t="shared" ref="D164:E174" si="38">D151</f>
        <v>0</v>
      </c>
      <c r="E164" s="233">
        <f t="shared" si="38"/>
        <v>0</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33">
        <f t="shared" si="38"/>
        <v>0</v>
      </c>
      <c r="F165" s="234"/>
      <c r="G165" s="234"/>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36"/>
      <c r="C166" s="250"/>
      <c r="D166" s="3">
        <f t="shared" si="38"/>
        <v>0</v>
      </c>
      <c r="E166" s="233">
        <f t="shared" si="38"/>
        <v>0</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36"/>
      <c r="C167" s="250"/>
      <c r="D167" s="3">
        <f t="shared" si="38"/>
        <v>0</v>
      </c>
      <c r="E167" s="233">
        <f t="shared" si="38"/>
        <v>0</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33">
        <f t="shared" si="38"/>
        <v>0</v>
      </c>
      <c r="F168" s="234"/>
      <c r="G168" s="235"/>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33">
        <f t="shared" si="38"/>
        <v>0</v>
      </c>
      <c r="F171" s="234"/>
      <c r="G171" s="235"/>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61" t="s">
        <v>136</v>
      </c>
      <c r="I177" s="262"/>
      <c r="J177" s="262"/>
      <c r="K177" s="262"/>
      <c r="L177" s="263"/>
      <c r="M177" s="209"/>
      <c r="S177" t="s">
        <v>117</v>
      </c>
      <c r="AB177" s="202"/>
      <c r="AC177" s="1"/>
      <c r="AD177" s="166"/>
      <c r="AE177" s="190"/>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達成</v>
      </c>
      <c r="I178" s="254"/>
      <c r="J178" s="254"/>
      <c r="K178" s="254"/>
      <c r="L178" s="255"/>
      <c r="M178" s="259" t="s">
        <v>137</v>
      </c>
      <c r="N178" s="259"/>
      <c r="O178" s="259"/>
      <c r="S178" t="s">
        <v>128</v>
      </c>
      <c r="AD178" s="190"/>
      <c r="AE178" s="190"/>
      <c r="AF178" s="251"/>
      <c r="AG178" s="251"/>
      <c r="AH178" s="251"/>
      <c r="AI178" s="251"/>
      <c r="AJ178" s="252"/>
      <c r="AK178" s="252"/>
    </row>
    <row r="179" spans="4:38" ht="18" customHeight="1" thickBot="1">
      <c r="H179" s="256"/>
      <c r="I179" s="257"/>
      <c r="J179" s="257"/>
      <c r="K179" s="257"/>
      <c r="L179" s="258"/>
      <c r="M179" s="259"/>
      <c r="N179" s="259"/>
      <c r="O179" s="259"/>
      <c r="S179" t="s">
        <v>129</v>
      </c>
      <c r="AB179" s="1"/>
      <c r="AC179" s="64"/>
      <c r="AF179" s="260"/>
      <c r="AG179" s="260"/>
      <c r="AH179" s="260"/>
      <c r="AI179" s="260"/>
      <c r="AJ179" s="259"/>
      <c r="AK179" s="259"/>
      <c r="AL179" s="259"/>
    </row>
    <row r="180" spans="4:38" ht="18" customHeight="1">
      <c r="D180" t="s">
        <v>134</v>
      </c>
      <c r="S180" t="s">
        <v>97</v>
      </c>
      <c r="AA180" s="126"/>
      <c r="AF180" s="260"/>
      <c r="AG180" s="260"/>
      <c r="AH180" s="260"/>
      <c r="AI180" s="260"/>
      <c r="AJ180" s="259"/>
      <c r="AK180" s="259"/>
      <c r="AL180" s="259"/>
    </row>
    <row r="181" spans="4:38" ht="18" customHeight="1">
      <c r="D181" t="s">
        <v>125</v>
      </c>
      <c r="S181" t="s">
        <v>95</v>
      </c>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AA182" s="202"/>
      <c r="AB182" s="202"/>
      <c r="AF182" s="190"/>
      <c r="AG182" s="190"/>
      <c r="AH182" s="264"/>
      <c r="AI182" s="264"/>
      <c r="AJ182" s="264"/>
      <c r="AK182" s="264"/>
    </row>
    <row r="183" spans="4:38">
      <c r="D183" s="205"/>
      <c r="E183" s="268"/>
      <c r="F183" s="268"/>
      <c r="G183" s="268"/>
      <c r="H183" s="269">
        <f t="shared" ref="H183:H194" si="40">AR7+AR20+AR33+AR46+AR59+AR72+AR85+AR98+AR111+AR124+AR137+AR150+AR163</f>
        <v>0</v>
      </c>
      <c r="I183" s="270"/>
      <c r="J183" s="269">
        <f t="shared" ref="J183:J194" si="41">AO7+AO20+AO33+AO46+AO59+AO72+AO85+AO98+AO111+AO124+AO137+AO150+AO163</f>
        <v>0</v>
      </c>
      <c r="K183" s="270"/>
      <c r="L183" s="271" t="str">
        <f>IF(H183=0,"",J183/H183)</f>
        <v/>
      </c>
      <c r="M183" s="272"/>
      <c r="N183" s="273" t="e">
        <f>ROUND(AVERAGE(L183:M194),3)</f>
        <v>#DIV/0!</v>
      </c>
      <c r="O183" s="274"/>
      <c r="P183" s="240" t="e">
        <f>IF(N183&gt;=28.5%,"OK","OUT")</f>
        <v>#DIV/0!</v>
      </c>
      <c r="Q183" s="242"/>
      <c r="S183" s="51" t="s">
        <v>98</v>
      </c>
      <c r="T183" s="139"/>
      <c r="U183" s="139"/>
      <c r="V183" s="181"/>
      <c r="W183" s="181"/>
      <c r="X183" s="181"/>
      <c r="Y183" s="181"/>
      <c r="AF183" s="190"/>
      <c r="AG183" s="190"/>
      <c r="AH183" s="264"/>
      <c r="AI183" s="264"/>
      <c r="AJ183" s="264"/>
      <c r="AK183" s="264"/>
    </row>
    <row r="184" spans="4:38">
      <c r="D184" s="205"/>
      <c r="E184" s="268"/>
      <c r="F184" s="268"/>
      <c r="G184" s="268"/>
      <c r="H184" s="269">
        <f t="shared" si="40"/>
        <v>0</v>
      </c>
      <c r="I184" s="270"/>
      <c r="J184" s="269">
        <f t="shared" si="41"/>
        <v>0</v>
      </c>
      <c r="K184" s="270"/>
      <c r="L184" s="271" t="str">
        <f>IF(H184=0,"",J184/H184)</f>
        <v/>
      </c>
      <c r="M184" s="272"/>
      <c r="N184" s="275"/>
      <c r="O184" s="276"/>
      <c r="P184" s="279"/>
      <c r="Q184" s="280"/>
      <c r="T184" s="252"/>
      <c r="U184" s="252"/>
      <c r="V184" s="252"/>
      <c r="W184" s="252"/>
    </row>
    <row r="185" spans="4:38">
      <c r="D185" s="205"/>
      <c r="E185" s="268"/>
      <c r="F185" s="268"/>
      <c r="G185" s="268"/>
      <c r="H185" s="269">
        <f t="shared" si="40"/>
        <v>0</v>
      </c>
      <c r="I185" s="270"/>
      <c r="J185" s="269">
        <f t="shared" si="41"/>
        <v>0</v>
      </c>
      <c r="K185" s="270"/>
      <c r="L185" s="271" t="str">
        <f t="shared" ref="L185:L194" si="42">IF(H185=0,"",J185/H185)</f>
        <v/>
      </c>
      <c r="M185" s="272"/>
      <c r="N185" s="275"/>
      <c r="O185" s="276"/>
      <c r="P185" s="279"/>
      <c r="Q185" s="280"/>
      <c r="T185" s="252"/>
      <c r="U185" s="252"/>
      <c r="V185" s="252"/>
      <c r="W185" s="252"/>
    </row>
    <row r="186" spans="4:38">
      <c r="D186" s="205"/>
      <c r="E186" s="268"/>
      <c r="F186" s="268"/>
      <c r="G186" s="268"/>
      <c r="H186" s="269">
        <f t="shared" si="40"/>
        <v>0</v>
      </c>
      <c r="I186" s="270"/>
      <c r="J186" s="269">
        <f t="shared" si="41"/>
        <v>0</v>
      </c>
      <c r="K186" s="270"/>
      <c r="L186" s="271" t="str">
        <f t="shared" si="42"/>
        <v/>
      </c>
      <c r="M186" s="272"/>
      <c r="N186" s="275"/>
      <c r="O186" s="276"/>
      <c r="P186" s="279"/>
      <c r="Q186" s="280"/>
      <c r="T186" s="251"/>
      <c r="U186" s="251"/>
      <c r="V186" s="251"/>
      <c r="W186" s="251"/>
      <c r="X186" s="252"/>
      <c r="Y186" s="252"/>
    </row>
    <row r="187" spans="4:38">
      <c r="D187" s="205"/>
      <c r="E187" s="283"/>
      <c r="F187" s="284"/>
      <c r="G187" s="285"/>
      <c r="H187" s="269">
        <f t="shared" si="40"/>
        <v>0</v>
      </c>
      <c r="I187" s="270"/>
      <c r="J187" s="269">
        <f t="shared" si="41"/>
        <v>0</v>
      </c>
      <c r="K187" s="270"/>
      <c r="L187" s="271" t="str">
        <f t="shared" si="42"/>
        <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40"/>
        <v>0</v>
      </c>
      <c r="I188" s="270"/>
      <c r="J188" s="269">
        <f t="shared" si="41"/>
        <v>0</v>
      </c>
      <c r="K188" s="270"/>
      <c r="L188" s="271" t="str">
        <f t="shared" si="42"/>
        <v/>
      </c>
      <c r="M188" s="272"/>
      <c r="N188" s="275"/>
      <c r="O188" s="276"/>
      <c r="P188" s="279"/>
      <c r="Q188" s="280"/>
      <c r="T188" s="260"/>
      <c r="U188" s="260"/>
      <c r="V188" s="260"/>
      <c r="W188" s="260"/>
      <c r="X188" s="259"/>
      <c r="Y188" s="259"/>
      <c r="Z188" s="259"/>
      <c r="AA188" s="26"/>
      <c r="AB188" s="27"/>
      <c r="AF188" s="62"/>
      <c r="AG188" s="62"/>
      <c r="AH188" s="1"/>
    </row>
    <row r="189" spans="4:38">
      <c r="D189" s="205"/>
      <c r="E189" s="268"/>
      <c r="F189" s="268"/>
      <c r="G189" s="268"/>
      <c r="H189" s="269">
        <f t="shared" si="40"/>
        <v>0</v>
      </c>
      <c r="I189" s="270"/>
      <c r="J189" s="269">
        <f t="shared" si="41"/>
        <v>0</v>
      </c>
      <c r="K189" s="270"/>
      <c r="L189" s="271" t="str">
        <f t="shared" si="42"/>
        <v/>
      </c>
      <c r="M189" s="272"/>
      <c r="N189" s="275"/>
      <c r="O189" s="276"/>
      <c r="P189" s="279"/>
      <c r="Q189" s="280"/>
      <c r="T189" s="260"/>
      <c r="U189" s="260"/>
      <c r="V189" s="260"/>
      <c r="W189" s="260"/>
      <c r="X189" s="259"/>
      <c r="Y189" s="259"/>
      <c r="Z189" s="259"/>
      <c r="AA189" s="26"/>
      <c r="AB189" s="264"/>
      <c r="AC189" s="264"/>
      <c r="AF189" s="62"/>
      <c r="AG189" s="62"/>
      <c r="AH189" s="1"/>
    </row>
    <row r="190" spans="4:38">
      <c r="D190" s="205"/>
      <c r="E190" s="268"/>
      <c r="F190" s="268"/>
      <c r="G190" s="268"/>
      <c r="H190" s="269">
        <f t="shared" si="40"/>
        <v>0</v>
      </c>
      <c r="I190" s="270"/>
      <c r="J190" s="269">
        <f t="shared" si="41"/>
        <v>0</v>
      </c>
      <c r="K190" s="270"/>
      <c r="L190" s="271" t="str">
        <f t="shared" si="42"/>
        <v/>
      </c>
      <c r="M190" s="272"/>
      <c r="N190" s="275"/>
      <c r="O190" s="276"/>
      <c r="P190" s="279"/>
      <c r="Q190" s="280"/>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V191" s="64"/>
      <c r="Y191" s="63"/>
      <c r="Z191" s="63"/>
      <c r="AA191" s="63"/>
      <c r="AB191" s="63"/>
      <c r="AC191" s="64"/>
      <c r="AD191" s="64"/>
      <c r="AE191" s="64"/>
      <c r="AF191" s="63"/>
      <c r="AG191" s="63"/>
      <c r="AH191" s="1"/>
    </row>
    <row r="192" spans="4:38">
      <c r="D192" s="205"/>
      <c r="E192" s="268"/>
      <c r="F192" s="268"/>
      <c r="G192" s="268"/>
      <c r="H192" s="269">
        <f t="shared" si="40"/>
        <v>0</v>
      </c>
      <c r="I192" s="270"/>
      <c r="J192" s="269">
        <f t="shared" si="41"/>
        <v>0</v>
      </c>
      <c r="K192" s="270"/>
      <c r="L192" s="271" t="str">
        <f t="shared" si="42"/>
        <v/>
      </c>
      <c r="M192" s="272"/>
      <c r="N192" s="275"/>
      <c r="O192" s="276"/>
      <c r="P192" s="279"/>
      <c r="Q192" s="280"/>
      <c r="Y192" s="62"/>
      <c r="Z192" s="62"/>
      <c r="AA192" s="26"/>
      <c r="AB192" s="27"/>
      <c r="AF192" s="62"/>
      <c r="AG192" s="62"/>
      <c r="AH192" s="1"/>
    </row>
    <row r="193" spans="4:34">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1"/>
    </row>
    <row r="194" spans="4:34">
      <c r="D194" s="205"/>
      <c r="E194" s="268"/>
      <c r="F194" s="268"/>
      <c r="G194" s="268"/>
      <c r="H194" s="269">
        <f t="shared" si="40"/>
        <v>0</v>
      </c>
      <c r="I194" s="270"/>
      <c r="J194" s="269">
        <f t="shared" si="41"/>
        <v>0</v>
      </c>
      <c r="K194" s="270"/>
      <c r="L194" s="271" t="str">
        <f t="shared" si="42"/>
        <v/>
      </c>
      <c r="M194" s="272"/>
      <c r="N194" s="277"/>
      <c r="O194" s="278"/>
      <c r="P194" s="281"/>
      <c r="Q194" s="282"/>
    </row>
  </sheetData>
  <mergeCells count="343">
    <mergeCell ref="AB193:AC193"/>
    <mergeCell ref="E194:G194"/>
    <mergeCell ref="H194:I194"/>
    <mergeCell ref="J194:K194"/>
    <mergeCell ref="L194:M194"/>
    <mergeCell ref="H177:L177"/>
    <mergeCell ref="H178:L179"/>
    <mergeCell ref="M178:O179"/>
    <mergeCell ref="E192:G192"/>
    <mergeCell ref="H192:I192"/>
    <mergeCell ref="J192:K192"/>
    <mergeCell ref="L192:M192"/>
    <mergeCell ref="E193:G193"/>
    <mergeCell ref="H193:I193"/>
    <mergeCell ref="J193:K193"/>
    <mergeCell ref="L193:M193"/>
    <mergeCell ref="AB189:AC189"/>
    <mergeCell ref="E190:G190"/>
    <mergeCell ref="H190:I190"/>
    <mergeCell ref="J190:K190"/>
    <mergeCell ref="L190:M190"/>
    <mergeCell ref="E191:G191"/>
    <mergeCell ref="H191:I191"/>
    <mergeCell ref="J191:K191"/>
    <mergeCell ref="X186:Y187"/>
    <mergeCell ref="E187:G187"/>
    <mergeCell ref="H187:I187"/>
    <mergeCell ref="J187:K187"/>
    <mergeCell ref="L187:M187"/>
    <mergeCell ref="L191:M191"/>
    <mergeCell ref="E188:G188"/>
    <mergeCell ref="H188:I188"/>
    <mergeCell ref="J188:K188"/>
    <mergeCell ref="L188:M188"/>
    <mergeCell ref="T188:W189"/>
    <mergeCell ref="X188:Z189"/>
    <mergeCell ref="E189:G189"/>
    <mergeCell ref="H189:I189"/>
    <mergeCell ref="J189:K189"/>
    <mergeCell ref="L189:M189"/>
    <mergeCell ref="L184:M184"/>
    <mergeCell ref="T184:W185"/>
    <mergeCell ref="E185:G185"/>
    <mergeCell ref="H185:I185"/>
    <mergeCell ref="J185:K185"/>
    <mergeCell ref="L185:M185"/>
    <mergeCell ref="P182:Q182"/>
    <mergeCell ref="E183:G183"/>
    <mergeCell ref="H183:I183"/>
    <mergeCell ref="J183:K183"/>
    <mergeCell ref="L183:M183"/>
    <mergeCell ref="N183:O194"/>
    <mergeCell ref="P183:Q194"/>
    <mergeCell ref="E184:G184"/>
    <mergeCell ref="H184:I184"/>
    <mergeCell ref="J184:K184"/>
    <mergeCell ref="E186:G186"/>
    <mergeCell ref="H186:I186"/>
    <mergeCell ref="J186:K186"/>
    <mergeCell ref="L186:M186"/>
    <mergeCell ref="T186:W187"/>
    <mergeCell ref="AJ177:AK178"/>
    <mergeCell ref="AF179:AI180"/>
    <mergeCell ref="AJ179:AL180"/>
    <mergeCell ref="AH181:AI183"/>
    <mergeCell ref="AJ181:AK183"/>
    <mergeCell ref="E182:G182"/>
    <mergeCell ref="H182:I182"/>
    <mergeCell ref="J182:K182"/>
    <mergeCell ref="L182:M182"/>
    <mergeCell ref="N182:O182"/>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J137 M137:AL137 AN137:AN148 H138:AL148">
    <cfRule type="expression" dxfId="467" priority="58">
      <formula>H$136="土"</formula>
    </cfRule>
    <cfRule type="expression" dxfId="466" priority="56">
      <formula>H$136="祝"</formula>
    </cfRule>
    <cfRule type="expression" dxfId="465" priority="57">
      <formula>H$136="日"</formula>
    </cfRule>
  </conditionalFormatting>
  <conditionalFormatting sqref="H127:L127">
    <cfRule type="expression" dxfId="464" priority="43">
      <formula>H$123="祝"</formula>
    </cfRule>
    <cfRule type="expression" dxfId="463" priority="44">
      <formula>H$123="日"</formula>
    </cfRule>
    <cfRule type="expression" dxfId="462" priority="45">
      <formula>H$123="土"</formula>
    </cfRule>
  </conditionalFormatting>
  <conditionalFormatting sqref="H7:AL18 AN7:AN18">
    <cfRule type="expression" dxfId="461" priority="87">
      <formula>H$6="日"</formula>
    </cfRule>
    <cfRule type="expression" dxfId="460" priority="86">
      <formula>H$6="祝"</formula>
    </cfRule>
    <cfRule type="expression" dxfId="459" priority="88">
      <formula>H$6="土"</formula>
    </cfRule>
  </conditionalFormatting>
  <conditionalFormatting sqref="H20:AL31 AN20:AN31">
    <cfRule type="expression" dxfId="458" priority="85">
      <formula>H$19="土"</formula>
    </cfRule>
    <cfRule type="expression" dxfId="457" priority="84">
      <formula>H$19="日"</formula>
    </cfRule>
    <cfRule type="expression" dxfId="456" priority="83">
      <formula>H$19="祝"</formula>
    </cfRule>
  </conditionalFormatting>
  <conditionalFormatting sqref="H33:AL44 AN33:AN44">
    <cfRule type="expression" dxfId="455" priority="82">
      <formula>H$32="土"</formula>
    </cfRule>
    <cfRule type="expression" dxfId="454" priority="81">
      <formula>H$32="日"</formula>
    </cfRule>
    <cfRule type="expression" dxfId="453" priority="80">
      <formula>H$32="祝"</formula>
    </cfRule>
  </conditionalFormatting>
  <conditionalFormatting sqref="H46:AL57 AN46:AN57">
    <cfRule type="expression" dxfId="452" priority="79">
      <formula>H$45="土"</formula>
    </cfRule>
    <cfRule type="expression" dxfId="451" priority="78">
      <formula>H$45="日"</formula>
    </cfRule>
    <cfRule type="expression" dxfId="450" priority="77">
      <formula>H$45="祝"</formula>
    </cfRule>
  </conditionalFormatting>
  <conditionalFormatting sqref="H59:AL70 AN59:AN70">
    <cfRule type="expression" dxfId="449" priority="76">
      <formula>H$58="土"</formula>
    </cfRule>
    <cfRule type="expression" dxfId="448" priority="75">
      <formula>H$58="日"</formula>
    </cfRule>
    <cfRule type="expression" dxfId="447" priority="74">
      <formula>H$58="祝"</formula>
    </cfRule>
  </conditionalFormatting>
  <conditionalFormatting sqref="H72:AL83 AN72:AN83">
    <cfRule type="expression" dxfId="446" priority="73">
      <formula>H$71="土"</formula>
    </cfRule>
    <cfRule type="expression" dxfId="445" priority="72">
      <formula>H$71="日"</formula>
    </cfRule>
    <cfRule type="expression" dxfId="444" priority="71">
      <formula>H$71="祝"</formula>
    </cfRule>
  </conditionalFormatting>
  <conditionalFormatting sqref="H85:AL96 AN85:AN96">
    <cfRule type="expression" dxfId="443" priority="69">
      <formula>H$84="日"</formula>
    </cfRule>
    <cfRule type="expression" dxfId="442" priority="70">
      <formula>H$84="土"</formula>
    </cfRule>
    <cfRule type="expression" dxfId="441" priority="68">
      <formula>H$84="祝"</formula>
    </cfRule>
  </conditionalFormatting>
  <conditionalFormatting sqref="H98:AL109 AN98:AN109">
    <cfRule type="expression" dxfId="440" priority="67">
      <formula>H$97="土"</formula>
    </cfRule>
    <cfRule type="expression" dxfId="439" priority="66">
      <formula>H$97="日"</formula>
    </cfRule>
    <cfRule type="expression" dxfId="438" priority="65">
      <formula>H$97="祝"</formula>
    </cfRule>
  </conditionalFormatting>
  <conditionalFormatting sqref="H111:AL122 AN111:AN122">
    <cfRule type="expression" dxfId="437" priority="63">
      <formula>H$110="日"</formula>
    </cfRule>
    <cfRule type="expression" dxfId="436" priority="62">
      <formula>H$110="祝"</formula>
    </cfRule>
    <cfRule type="expression" dxfId="435" priority="64">
      <formula>H$110="土"</formula>
    </cfRule>
  </conditionalFormatting>
  <conditionalFormatting sqref="H124:AL135 AN124:AN135">
    <cfRule type="expression" dxfId="434" priority="59">
      <formula>H$123="祝"</formula>
    </cfRule>
    <cfRule type="expression" dxfId="433" priority="61">
      <formula>H$123="土"</formula>
    </cfRule>
    <cfRule type="expression" dxfId="432" priority="60">
      <formula>H$123="日"</formula>
    </cfRule>
  </conditionalFormatting>
  <conditionalFormatting sqref="H150:AL161 AN150:AN161">
    <cfRule type="expression" dxfId="431" priority="53">
      <formula>H$149="祝"</formula>
    </cfRule>
    <cfRule type="expression" dxfId="430" priority="55">
      <formula>H$149="土"</formula>
    </cfRule>
    <cfRule type="expression" dxfId="429" priority="54">
      <formula>H$149="日"</formula>
    </cfRule>
  </conditionalFormatting>
  <conditionalFormatting sqref="H163:AL174 AN163:AN174">
    <cfRule type="expression" dxfId="428" priority="52">
      <formula>H$162="土"</formula>
    </cfRule>
    <cfRule type="expression" dxfId="427" priority="51">
      <formula>H$162="日"</formula>
    </cfRule>
    <cfRule type="expression" dxfId="426" priority="50">
      <formula>H$162="祝"</formula>
    </cfRule>
  </conditionalFormatting>
  <conditionalFormatting sqref="K137:L137">
    <cfRule type="expression" dxfId="425" priority="40">
      <formula>K$123="祝"</formula>
    </cfRule>
    <cfRule type="expression" dxfId="424" priority="41">
      <formula>K$123="日"</formula>
    </cfRule>
    <cfRule type="expression" dxfId="423" priority="42">
      <formula>K$123="土"</formula>
    </cfRule>
  </conditionalFormatting>
  <conditionalFormatting sqref="X186">
    <cfRule type="expression" dxfId="422" priority="49">
      <formula>$AI$176="ＮＧ"</formula>
    </cfRule>
  </conditionalFormatting>
  <conditionalFormatting sqref="AD177">
    <cfRule type="expression" dxfId="421" priority="89">
      <formula>$AD$177="ＮＧ"</formula>
    </cfRule>
  </conditionalFormatting>
  <conditionalFormatting sqref="AD114:AK114">
    <cfRule type="expression" dxfId="420" priority="48">
      <formula>AD$110="土"</formula>
    </cfRule>
    <cfRule type="expression" dxfId="419" priority="46">
      <formula>AD$110="祝"</formula>
    </cfRule>
    <cfRule type="expression" dxfId="418" priority="47">
      <formula>AD$110="日"</formula>
    </cfRule>
  </conditionalFormatting>
  <conditionalFormatting sqref="AJ177">
    <cfRule type="expression" dxfId="417" priority="90">
      <formula>$AI$176="ＮＧ"</formula>
    </cfRule>
  </conditionalFormatting>
  <conditionalFormatting sqref="AJ181:AJ182">
    <cfRule type="expression" dxfId="416" priority="91">
      <formula>$AI$177="ＮＧ"</formula>
    </cfRule>
  </conditionalFormatting>
  <conditionalFormatting sqref="AM7:AM18">
    <cfRule type="expression" dxfId="415" priority="1">
      <formula>#REF!="祝"</formula>
    </cfRule>
    <cfRule type="expression" dxfId="414" priority="2">
      <formula>#REF!="日"</formula>
    </cfRule>
    <cfRule type="expression" dxfId="413" priority="3">
      <formula>#REF!="土"</formula>
    </cfRule>
  </conditionalFormatting>
  <conditionalFormatting sqref="AM20:AM31">
    <cfRule type="expression" dxfId="412" priority="4">
      <formula>#REF!="祝"</formula>
    </cfRule>
    <cfRule type="expression" dxfId="411" priority="5">
      <formula>#REF!="日"</formula>
    </cfRule>
    <cfRule type="expression" dxfId="410" priority="6">
      <formula>#REF!="土"</formula>
    </cfRule>
  </conditionalFormatting>
  <conditionalFormatting sqref="AM33:AM44">
    <cfRule type="expression" dxfId="409" priority="7">
      <formula>#REF!="祝"</formula>
    </cfRule>
    <cfRule type="expression" dxfId="408" priority="8">
      <formula>#REF!="日"</formula>
    </cfRule>
    <cfRule type="expression" dxfId="407" priority="9">
      <formula>#REF!="土"</formula>
    </cfRule>
  </conditionalFormatting>
  <conditionalFormatting sqref="AM46:AM57">
    <cfRule type="expression" dxfId="406" priority="12">
      <formula>#REF!="土"</formula>
    </cfRule>
    <cfRule type="expression" dxfId="405" priority="10">
      <formula>#REF!="祝"</formula>
    </cfRule>
    <cfRule type="expression" dxfId="404" priority="11">
      <formula>#REF!="日"</formula>
    </cfRule>
  </conditionalFormatting>
  <conditionalFormatting sqref="AM59:AM70">
    <cfRule type="expression" dxfId="403" priority="14">
      <formula>#REF!="日"</formula>
    </cfRule>
    <cfRule type="expression" dxfId="402" priority="15">
      <formula>#REF!="土"</formula>
    </cfRule>
    <cfRule type="expression" dxfId="401" priority="13">
      <formula>#REF!="祝"</formula>
    </cfRule>
  </conditionalFormatting>
  <conditionalFormatting sqref="AM72:AM83">
    <cfRule type="expression" dxfId="400" priority="17">
      <formula>#REF!="日"</formula>
    </cfRule>
    <cfRule type="expression" dxfId="399" priority="16">
      <formula>#REF!="祝"</formula>
    </cfRule>
    <cfRule type="expression" dxfId="398" priority="18">
      <formula>#REF!="土"</formula>
    </cfRule>
  </conditionalFormatting>
  <conditionalFormatting sqref="AM85:AM96">
    <cfRule type="expression" dxfId="397" priority="19">
      <formula>#REF!="祝"</formula>
    </cfRule>
    <cfRule type="expression" dxfId="396" priority="20">
      <formula>#REF!="日"</formula>
    </cfRule>
    <cfRule type="expression" dxfId="395" priority="21">
      <formula>#REF!="土"</formula>
    </cfRule>
  </conditionalFormatting>
  <conditionalFormatting sqref="AM98:AM109">
    <cfRule type="expression" dxfId="394" priority="22">
      <formula>#REF!="祝"</formula>
    </cfRule>
    <cfRule type="expression" dxfId="393" priority="23">
      <formula>#REF!="日"</formula>
    </cfRule>
    <cfRule type="expression" dxfId="392" priority="24">
      <formula>#REF!="土"</formula>
    </cfRule>
  </conditionalFormatting>
  <conditionalFormatting sqref="AM111:AM122">
    <cfRule type="expression" dxfId="391" priority="39">
      <formula>#REF!="土"</formula>
    </cfRule>
    <cfRule type="expression" dxfId="390" priority="38">
      <formula>#REF!="日"</formula>
    </cfRule>
    <cfRule type="expression" dxfId="389" priority="37">
      <formula>#REF!="祝"</formula>
    </cfRule>
  </conditionalFormatting>
  <conditionalFormatting sqref="AM124:AM135">
    <cfRule type="expression" dxfId="388" priority="36">
      <formula>#REF!="土"</formula>
    </cfRule>
    <cfRule type="expression" dxfId="387" priority="34">
      <formula>#REF!="祝"</formula>
    </cfRule>
    <cfRule type="expression" dxfId="386" priority="35">
      <formula>#REF!="日"</formula>
    </cfRule>
  </conditionalFormatting>
  <conditionalFormatting sqref="AM137:AM148">
    <cfRule type="expression" dxfId="385" priority="31">
      <formula>#REF!="祝"</formula>
    </cfRule>
    <cfRule type="expression" dxfId="384" priority="32">
      <formula>#REF!="日"</formula>
    </cfRule>
    <cfRule type="expression" dxfId="383" priority="33">
      <formula>#REF!="土"</formula>
    </cfRule>
  </conditionalFormatting>
  <conditionalFormatting sqref="AM150:AM161">
    <cfRule type="expression" dxfId="382" priority="28">
      <formula>#REF!="祝"</formula>
    </cfRule>
    <cfRule type="expression" dxfId="381" priority="29">
      <formula>#REF!="日"</formula>
    </cfRule>
    <cfRule type="expression" dxfId="380" priority="30">
      <formula>#REF!="土"</formula>
    </cfRule>
  </conditionalFormatting>
  <conditionalFormatting sqref="AM163:AM174">
    <cfRule type="expression" dxfId="379" priority="25">
      <formula>#REF!="祝"</formula>
    </cfRule>
    <cfRule type="expression" dxfId="378" priority="26">
      <formula>#REF!="日"</formula>
    </cfRule>
    <cfRule type="expression" dxfId="377"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xr:uid="{AE155569-083C-4C81-A977-4435E4F3ED91}">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6155-9719-4ABC-B264-E2DA90D4C596}">
  <sheetPr>
    <pageSetUpPr fitToPage="1"/>
  </sheetPr>
  <dimension ref="A1:AR196"/>
  <sheetViews>
    <sheetView showGridLines="0" showZeros="0" view="pageBreakPreview" zoomScale="85" zoomScaleNormal="70" zoomScaleSheetLayoutView="85" workbookViewId="0">
      <pane xSplit="7" ySplit="5" topLeftCell="H170" activePane="bottomRight" state="frozen"/>
      <selection activeCell="H17" sqref="H17"/>
      <selection pane="topRight" activeCell="H17" sqref="H17"/>
      <selection pane="bottomLeft" activeCell="H17" sqref="H17"/>
      <selection pane="bottomRight" activeCell="AO111" sqref="AO11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M4" t="s">
        <v>138</v>
      </c>
      <c r="AN4" s="25" t="s">
        <v>32</v>
      </c>
    </row>
    <row r="5" spans="2:44" ht="12.75" customHeight="1" thickBo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36">
        <v>3</v>
      </c>
      <c r="C7" s="237" t="s">
        <v>1</v>
      </c>
      <c r="D7" s="3" t="str">
        <f>D183</f>
        <v>●建設</v>
      </c>
      <c r="E7" s="233" t="str">
        <f>E183</f>
        <v>富山　太郎</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36"/>
      <c r="C8" s="237"/>
      <c r="D8" s="3">
        <f>D184</f>
        <v>0</v>
      </c>
      <c r="E8" s="233" t="str">
        <f t="shared" ref="E8:E18" si="0">E184</f>
        <v>富山　次郎</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33" t="str">
        <f t="shared" si="0"/>
        <v>富山　三郎</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36"/>
      <c r="C10" s="237"/>
      <c r="D10" s="3" t="str">
        <f t="shared" si="2"/>
        <v>▲建設（一次下請）</v>
      </c>
      <c r="E10" s="233" t="str">
        <f t="shared" si="0"/>
        <v>高岡　一郎</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36"/>
      <c r="C11" s="237"/>
      <c r="D11" s="3" t="str">
        <f t="shared" si="2"/>
        <v>■建設（二次下請）</v>
      </c>
      <c r="E11" s="233" t="str">
        <f t="shared" si="0"/>
        <v>新川　花子</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36"/>
      <c r="C13" s="237"/>
      <c r="D13" s="3">
        <f t="shared" si="2"/>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36"/>
      <c r="C14" s="237"/>
      <c r="D14" s="3">
        <f t="shared" si="2"/>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36"/>
      <c r="C16" s="237"/>
      <c r="D16" s="3">
        <f t="shared" si="2"/>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36"/>
      <c r="C17" s="237"/>
      <c r="D17" s="3">
        <f t="shared" si="2"/>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36">
        <f>B7+1</f>
        <v>4</v>
      </c>
      <c r="C20" s="237" t="s">
        <v>1</v>
      </c>
      <c r="D20" s="3" t="str">
        <f>D7</f>
        <v>●建設</v>
      </c>
      <c r="E20" s="233" t="str">
        <f>E7</f>
        <v>富山　太郎</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36"/>
      <c r="C21" s="237"/>
      <c r="D21" s="3">
        <f t="shared" ref="D21:E31" si="3">D8</f>
        <v>0</v>
      </c>
      <c r="E21" s="233" t="str">
        <f t="shared" si="3"/>
        <v>富山　次郎</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33" t="str">
        <f t="shared" si="3"/>
        <v>富山　三郎</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36"/>
      <c r="C23" s="237"/>
      <c r="D23" s="3" t="str">
        <f t="shared" si="3"/>
        <v>▲建設（一次下請）</v>
      </c>
      <c r="E23" s="233" t="str">
        <f t="shared" si="3"/>
        <v>高岡　一郎</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36"/>
      <c r="C24" s="237"/>
      <c r="D24" s="3" t="str">
        <f t="shared" si="3"/>
        <v>■建設（二次下請）</v>
      </c>
      <c r="E24" s="233" t="str">
        <f t="shared" si="3"/>
        <v>新川　花子</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33">
        <f t="shared" si="3"/>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36"/>
      <c r="C26" s="237"/>
      <c r="D26" s="3">
        <f t="shared" si="3"/>
        <v>0</v>
      </c>
      <c r="E26" s="233">
        <f t="shared" si="3"/>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36"/>
      <c r="C27" s="237"/>
      <c r="D27" s="3">
        <f t="shared" si="3"/>
        <v>0</v>
      </c>
      <c r="E27" s="233">
        <f t="shared" si="3"/>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33">
        <f t="shared" si="3"/>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36"/>
      <c r="C29" s="237"/>
      <c r="D29" s="3">
        <f t="shared" si="3"/>
        <v>0</v>
      </c>
      <c r="E29" s="233">
        <f t="shared" si="3"/>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36"/>
      <c r="C30" s="237"/>
      <c r="D30" s="3">
        <f t="shared" si="3"/>
        <v>0</v>
      </c>
      <c r="E30" s="233">
        <f t="shared" si="3"/>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33">
        <f t="shared" si="3"/>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36">
        <f>B20+1</f>
        <v>5</v>
      </c>
      <c r="C33" s="237" t="s">
        <v>1</v>
      </c>
      <c r="D33" s="3" t="str">
        <f>D20</f>
        <v>●建設</v>
      </c>
      <c r="E33" s="233" t="str">
        <f>E20</f>
        <v>富山　太郎</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36"/>
      <c r="C34" s="237"/>
      <c r="D34" s="3">
        <f t="shared" ref="D34:E44" si="5">D21</f>
        <v>0</v>
      </c>
      <c r="E34" s="233" t="str">
        <f t="shared" si="5"/>
        <v>富山　次郎</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33" t="str">
        <f t="shared" si="5"/>
        <v>富山　三郎</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36"/>
      <c r="C36" s="237"/>
      <c r="D36" s="3" t="str">
        <f t="shared" si="5"/>
        <v>▲建設（一次下請）</v>
      </c>
      <c r="E36" s="233" t="str">
        <f t="shared" si="5"/>
        <v>高岡　一郎</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36"/>
      <c r="C37" s="237"/>
      <c r="D37" s="3" t="str">
        <f t="shared" si="5"/>
        <v>■建設（二次下請）</v>
      </c>
      <c r="E37" s="233" t="str">
        <f t="shared" si="5"/>
        <v>新川　花子</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33">
        <f t="shared" si="5"/>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36"/>
      <c r="C39" s="237"/>
      <c r="D39" s="3">
        <f t="shared" si="5"/>
        <v>0</v>
      </c>
      <c r="E39" s="233">
        <f t="shared" si="5"/>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36"/>
      <c r="C40" s="237"/>
      <c r="D40" s="3">
        <f t="shared" si="5"/>
        <v>0</v>
      </c>
      <c r="E40" s="233">
        <f t="shared" si="5"/>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33">
        <f t="shared" si="5"/>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36"/>
      <c r="C42" s="237"/>
      <c r="D42" s="3">
        <f t="shared" si="5"/>
        <v>0</v>
      </c>
      <c r="E42" s="233">
        <f t="shared" si="5"/>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36"/>
      <c r="C43" s="237"/>
      <c r="D43" s="3">
        <f t="shared" si="5"/>
        <v>0</v>
      </c>
      <c r="E43" s="233">
        <f t="shared" si="5"/>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33">
        <f t="shared" si="5"/>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36">
        <f t="shared" ref="B46" si="7">B33+1</f>
        <v>6</v>
      </c>
      <c r="C46" s="237" t="s">
        <v>1</v>
      </c>
      <c r="D46" s="3" t="str">
        <f>D33</f>
        <v>●建設</v>
      </c>
      <c r="E46" s="233" t="str">
        <f>E33</f>
        <v>富山　太郎</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36"/>
      <c r="C47" s="237"/>
      <c r="D47" s="3">
        <f t="shared" ref="D47:E57" si="8">D34</f>
        <v>0</v>
      </c>
      <c r="E47" s="233" t="str">
        <f t="shared" si="8"/>
        <v>富山　次郎</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33" t="str">
        <f t="shared" si="8"/>
        <v>富山　三郎</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36"/>
      <c r="C49" s="237"/>
      <c r="D49" s="3" t="str">
        <f t="shared" si="8"/>
        <v>▲建設（一次下請）</v>
      </c>
      <c r="E49" s="233" t="str">
        <f t="shared" si="8"/>
        <v>高岡　一郎</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36"/>
      <c r="C50" s="237"/>
      <c r="D50" s="3" t="str">
        <f t="shared" si="8"/>
        <v>■建設（二次下請）</v>
      </c>
      <c r="E50" s="233" t="str">
        <f t="shared" si="8"/>
        <v>新川　花子</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33">
        <f t="shared" si="8"/>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36"/>
      <c r="C52" s="237"/>
      <c r="D52" s="3">
        <f t="shared" si="8"/>
        <v>0</v>
      </c>
      <c r="E52" s="233">
        <f t="shared" si="8"/>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36"/>
      <c r="C53" s="237"/>
      <c r="D53" s="3">
        <f t="shared" si="8"/>
        <v>0</v>
      </c>
      <c r="E53" s="233">
        <f t="shared" si="8"/>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33">
        <f t="shared" si="8"/>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36"/>
      <c r="C55" s="237"/>
      <c r="D55" s="3">
        <f t="shared" si="8"/>
        <v>0</v>
      </c>
      <c r="E55" s="233">
        <f t="shared" si="8"/>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36"/>
      <c r="C56" s="237"/>
      <c r="D56" s="3">
        <f t="shared" si="8"/>
        <v>0</v>
      </c>
      <c r="E56" s="233">
        <f t="shared" si="8"/>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33">
        <f t="shared" si="8"/>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36">
        <f t="shared" ref="B59" si="10">B46+1</f>
        <v>7</v>
      </c>
      <c r="C59" s="237" t="s">
        <v>1</v>
      </c>
      <c r="D59" s="3" t="str">
        <f>D46</f>
        <v>●建設</v>
      </c>
      <c r="E59" s="233" t="str">
        <f>E46</f>
        <v>富山　太郎</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36"/>
      <c r="C60" s="237"/>
      <c r="D60" s="3">
        <f t="shared" ref="D60:E70" si="11">D47</f>
        <v>0</v>
      </c>
      <c r="E60" s="233" t="str">
        <f t="shared" si="11"/>
        <v>富山　次郎</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33" t="str">
        <f t="shared" si="11"/>
        <v>富山　三郎</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36"/>
      <c r="C62" s="237"/>
      <c r="D62" s="3" t="str">
        <f t="shared" si="11"/>
        <v>▲建設（一次下請）</v>
      </c>
      <c r="E62" s="233" t="str">
        <f t="shared" si="11"/>
        <v>高岡　一郎</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36"/>
      <c r="C63" s="237"/>
      <c r="D63" s="3" t="str">
        <f t="shared" si="11"/>
        <v>■建設（二次下請）</v>
      </c>
      <c r="E63" s="233" t="str">
        <f t="shared" si="11"/>
        <v>新川　花子</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33">
        <f t="shared" si="11"/>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36"/>
      <c r="C65" s="237"/>
      <c r="D65" s="3">
        <f t="shared" si="11"/>
        <v>0</v>
      </c>
      <c r="E65" s="233">
        <f t="shared" si="11"/>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36"/>
      <c r="C66" s="237"/>
      <c r="D66" s="3">
        <f t="shared" si="11"/>
        <v>0</v>
      </c>
      <c r="E66" s="233">
        <f t="shared" si="11"/>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33">
        <f t="shared" si="11"/>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36"/>
      <c r="C68" s="237"/>
      <c r="D68" s="3">
        <f t="shared" si="11"/>
        <v>0</v>
      </c>
      <c r="E68" s="233">
        <f t="shared" si="11"/>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36"/>
      <c r="C69" s="237"/>
      <c r="D69" s="3">
        <f t="shared" si="11"/>
        <v>0</v>
      </c>
      <c r="E69" s="233">
        <f t="shared" si="11"/>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33">
        <f t="shared" si="11"/>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36">
        <f t="shared" ref="B72" si="13">B59+1</f>
        <v>8</v>
      </c>
      <c r="C72" s="237" t="s">
        <v>1</v>
      </c>
      <c r="D72" s="3" t="str">
        <f>D59</f>
        <v>●建設</v>
      </c>
      <c r="E72" s="233" t="str">
        <f>E59</f>
        <v>富山　太郎</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36"/>
      <c r="C73" s="237"/>
      <c r="D73" s="3">
        <f t="shared" ref="D73:E83" si="14">D60</f>
        <v>0</v>
      </c>
      <c r="E73" s="233" t="str">
        <f t="shared" si="14"/>
        <v>富山　次郎</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33" t="str">
        <f t="shared" si="14"/>
        <v>富山　三郎</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36"/>
      <c r="C75" s="237"/>
      <c r="D75" s="3" t="str">
        <f t="shared" si="14"/>
        <v>▲建設（一次下請）</v>
      </c>
      <c r="E75" s="233" t="str">
        <f t="shared" si="14"/>
        <v>高岡　一郎</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36"/>
      <c r="C76" s="237"/>
      <c r="D76" s="3" t="str">
        <f t="shared" si="14"/>
        <v>■建設（二次下請）</v>
      </c>
      <c r="E76" s="233" t="str">
        <f t="shared" si="14"/>
        <v>新川　花子</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33">
        <f t="shared" si="14"/>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36"/>
      <c r="C78" s="237"/>
      <c r="D78" s="3">
        <f t="shared" si="14"/>
        <v>0</v>
      </c>
      <c r="E78" s="233">
        <f t="shared" si="14"/>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36"/>
      <c r="C79" s="237"/>
      <c r="D79" s="3">
        <f t="shared" si="14"/>
        <v>0</v>
      </c>
      <c r="E79" s="233">
        <f t="shared" si="14"/>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33">
        <f t="shared" si="14"/>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36"/>
      <c r="C81" s="237"/>
      <c r="D81" s="3">
        <f t="shared" si="14"/>
        <v>0</v>
      </c>
      <c r="E81" s="233">
        <f t="shared" si="14"/>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36"/>
      <c r="C82" s="237"/>
      <c r="D82" s="3">
        <f t="shared" si="14"/>
        <v>0</v>
      </c>
      <c r="E82" s="233">
        <f t="shared" si="14"/>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33">
        <f t="shared" si="14"/>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36">
        <f t="shared" ref="B85" si="16">B72+1</f>
        <v>9</v>
      </c>
      <c r="C85" s="237" t="s">
        <v>1</v>
      </c>
      <c r="D85" s="3" t="str">
        <f>D72</f>
        <v>●建設</v>
      </c>
      <c r="E85" s="233" t="str">
        <f>E72</f>
        <v>富山　太郎</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36"/>
      <c r="C86" s="237"/>
      <c r="D86" s="3">
        <f t="shared" ref="D86:E96" si="17">D73</f>
        <v>0</v>
      </c>
      <c r="E86" s="233" t="str">
        <f t="shared" si="17"/>
        <v>富山　次郎</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33" t="str">
        <f t="shared" si="17"/>
        <v>富山　三郎</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36"/>
      <c r="C88" s="237"/>
      <c r="D88" s="3" t="str">
        <f t="shared" si="17"/>
        <v>▲建設（一次下請）</v>
      </c>
      <c r="E88" s="233" t="str">
        <f t="shared" si="17"/>
        <v>高岡　一郎</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36"/>
      <c r="C89" s="237"/>
      <c r="D89" s="3" t="str">
        <f t="shared" si="17"/>
        <v>■建設（二次下請）</v>
      </c>
      <c r="E89" s="233" t="str">
        <f t="shared" si="17"/>
        <v>新川　花子</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33">
        <f t="shared" si="17"/>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36"/>
      <c r="C91" s="237"/>
      <c r="D91" s="3">
        <f t="shared" si="17"/>
        <v>0</v>
      </c>
      <c r="E91" s="233">
        <f t="shared" si="17"/>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36"/>
      <c r="C92" s="237"/>
      <c r="D92" s="3">
        <f t="shared" si="17"/>
        <v>0</v>
      </c>
      <c r="E92" s="233">
        <f t="shared" si="17"/>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33">
        <f t="shared" si="17"/>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36"/>
      <c r="C94" s="237"/>
      <c r="D94" s="3">
        <f t="shared" si="17"/>
        <v>0</v>
      </c>
      <c r="E94" s="233">
        <f t="shared" si="17"/>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36"/>
      <c r="C95" s="237"/>
      <c r="D95" s="3">
        <f t="shared" si="17"/>
        <v>0</v>
      </c>
      <c r="E95" s="233">
        <f t="shared" si="17"/>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33">
        <f t="shared" si="17"/>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36">
        <f t="shared" ref="B98" si="19">B85+1</f>
        <v>10</v>
      </c>
      <c r="C98" s="237" t="s">
        <v>1</v>
      </c>
      <c r="D98" s="3" t="str">
        <f>D85</f>
        <v>●建設</v>
      </c>
      <c r="E98" s="233" t="str">
        <f>E85</f>
        <v>富山　太郎</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36"/>
      <c r="C99" s="237"/>
      <c r="D99" s="3">
        <f t="shared" ref="D99:E109" si="20">D86</f>
        <v>0</v>
      </c>
      <c r="E99" s="233" t="str">
        <f t="shared" si="20"/>
        <v>富山　次郎</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33" t="str">
        <f t="shared" si="20"/>
        <v>富山　三郎</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36"/>
      <c r="C101" s="237"/>
      <c r="D101" s="3" t="str">
        <f t="shared" si="20"/>
        <v>▲建設（一次下請）</v>
      </c>
      <c r="E101" s="233" t="str">
        <f t="shared" si="20"/>
        <v>高岡　一郎</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36"/>
      <c r="C102" s="237"/>
      <c r="D102" s="3" t="str">
        <f t="shared" si="20"/>
        <v>■建設（二次下請）</v>
      </c>
      <c r="E102" s="233" t="str">
        <f t="shared" si="20"/>
        <v>新川　花子</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33">
        <f t="shared" si="20"/>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36"/>
      <c r="C104" s="237"/>
      <c r="D104" s="3">
        <f t="shared" si="20"/>
        <v>0</v>
      </c>
      <c r="E104" s="233">
        <f t="shared" si="20"/>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36"/>
      <c r="C105" s="237"/>
      <c r="D105" s="3">
        <f t="shared" si="20"/>
        <v>0</v>
      </c>
      <c r="E105" s="233">
        <f t="shared" si="20"/>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33">
        <f t="shared" si="20"/>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36"/>
      <c r="C107" s="237"/>
      <c r="D107" s="3">
        <f t="shared" si="20"/>
        <v>0</v>
      </c>
      <c r="E107" s="233">
        <f t="shared" si="20"/>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36"/>
      <c r="C108" s="237"/>
      <c r="D108" s="3">
        <f t="shared" si="20"/>
        <v>0</v>
      </c>
      <c r="E108" s="233">
        <f t="shared" si="20"/>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33">
        <f t="shared" si="20"/>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0.27100000000000002</v>
      </c>
      <c r="AN110" s="71"/>
    </row>
    <row r="111" spans="2:44" ht="12.75" customHeight="1">
      <c r="B111" s="236">
        <f t="shared" ref="B111" si="22">B98+1</f>
        <v>11</v>
      </c>
      <c r="C111" s="237" t="s">
        <v>1</v>
      </c>
      <c r="D111" s="3" t="str">
        <f>D98</f>
        <v>●建設</v>
      </c>
      <c r="E111" s="233" t="str">
        <f>E98</f>
        <v>富山　太郎</v>
      </c>
      <c r="F111" s="234"/>
      <c r="G111" s="235"/>
      <c r="H111" s="75" t="s">
        <v>9</v>
      </c>
      <c r="I111" s="76" t="s">
        <v>9</v>
      </c>
      <c r="J111" s="76" t="s">
        <v>69</v>
      </c>
      <c r="K111" s="76" t="s">
        <v>9</v>
      </c>
      <c r="L111" s="76" t="s">
        <v>9</v>
      </c>
      <c r="M111" s="76" t="s">
        <v>69</v>
      </c>
      <c r="N111" s="76" t="s">
        <v>9</v>
      </c>
      <c r="O111" s="76" t="s">
        <v>9</v>
      </c>
      <c r="P111" s="76" t="s">
        <v>9</v>
      </c>
      <c r="Q111" s="76" t="s">
        <v>9</v>
      </c>
      <c r="R111" s="76" t="s">
        <v>69</v>
      </c>
      <c r="S111" s="76" t="s">
        <v>69</v>
      </c>
      <c r="T111" s="76" t="s">
        <v>9</v>
      </c>
      <c r="U111" s="76" t="s">
        <v>9</v>
      </c>
      <c r="V111" s="76" t="s">
        <v>9</v>
      </c>
      <c r="W111" s="76" t="s">
        <v>9</v>
      </c>
      <c r="X111" s="76" t="s">
        <v>69</v>
      </c>
      <c r="Y111" s="76" t="s">
        <v>9</v>
      </c>
      <c r="Z111" s="76" t="s">
        <v>9</v>
      </c>
      <c r="AA111" s="76" t="s">
        <v>69</v>
      </c>
      <c r="AB111" s="76" t="s">
        <v>9</v>
      </c>
      <c r="AC111" s="76" t="s">
        <v>9</v>
      </c>
      <c r="AD111" s="76" t="s">
        <v>9</v>
      </c>
      <c r="AE111" s="76" t="s">
        <v>9</v>
      </c>
      <c r="AF111" s="76" t="s">
        <v>69</v>
      </c>
      <c r="AG111" s="76" t="s">
        <v>69</v>
      </c>
      <c r="AH111" s="76" t="s">
        <v>9</v>
      </c>
      <c r="AI111" s="76" t="s">
        <v>9</v>
      </c>
      <c r="AJ111" s="76" t="s">
        <v>9</v>
      </c>
      <c r="AK111" s="76" t="s">
        <v>9</v>
      </c>
      <c r="AL111" s="77"/>
      <c r="AM111" s="213">
        <f>IF(AO111=0,"",(AO111+AP111)/(AR111+AP111))</f>
        <v>0.26666666666666666</v>
      </c>
      <c r="AN111" s="1"/>
      <c r="AO111">
        <f>SUM(COUNTIF(H111:AL111,{"休"}))</f>
        <v>8</v>
      </c>
      <c r="AQ111" cm="1">
        <f t="array" ref="AQ111">SUM(COUNTIF(H111:AL111,{"■"}))</f>
        <v>22</v>
      </c>
      <c r="AR111">
        <f>AO111+AQ111</f>
        <v>30</v>
      </c>
    </row>
    <row r="112" spans="2:44" ht="12.75" customHeight="1">
      <c r="B112" s="236"/>
      <c r="C112" s="237"/>
      <c r="D112" s="3">
        <f t="shared" ref="D112:E122" si="23">D99</f>
        <v>0</v>
      </c>
      <c r="E112" s="233" t="str">
        <f t="shared" si="23"/>
        <v>富山　次郎</v>
      </c>
      <c r="F112" s="234"/>
      <c r="G112" s="235"/>
      <c r="H112" s="75" t="s">
        <v>9</v>
      </c>
      <c r="I112" s="76" t="s">
        <v>9</v>
      </c>
      <c r="J112" s="76" t="s">
        <v>9</v>
      </c>
      <c r="K112" s="76" t="s">
        <v>69</v>
      </c>
      <c r="L112" s="76" t="s">
        <v>69</v>
      </c>
      <c r="M112" s="76" t="s">
        <v>9</v>
      </c>
      <c r="N112" s="76" t="s">
        <v>9</v>
      </c>
      <c r="O112" s="76" t="s">
        <v>9</v>
      </c>
      <c r="P112" s="76" t="s">
        <v>9</v>
      </c>
      <c r="Q112" s="76" t="s">
        <v>69</v>
      </c>
      <c r="R112" s="76" t="s">
        <v>9</v>
      </c>
      <c r="S112" s="76" t="s">
        <v>9</v>
      </c>
      <c r="T112" s="76" t="s">
        <v>69</v>
      </c>
      <c r="U112" s="76" t="s">
        <v>9</v>
      </c>
      <c r="V112" s="76" t="s">
        <v>9</v>
      </c>
      <c r="W112" s="76" t="s">
        <v>9</v>
      </c>
      <c r="X112" s="76" t="s">
        <v>9</v>
      </c>
      <c r="Y112" s="76" t="s">
        <v>69</v>
      </c>
      <c r="Z112" s="76" t="s">
        <v>69</v>
      </c>
      <c r="AA112" s="76" t="s">
        <v>9</v>
      </c>
      <c r="AB112" s="76" t="s">
        <v>9</v>
      </c>
      <c r="AC112" s="76" t="s">
        <v>9</v>
      </c>
      <c r="AD112" s="76" t="s">
        <v>9</v>
      </c>
      <c r="AE112" s="76" t="s">
        <v>69</v>
      </c>
      <c r="AF112" s="76" t="s">
        <v>9</v>
      </c>
      <c r="AG112" s="76" t="s">
        <v>9</v>
      </c>
      <c r="AH112" s="76" t="s">
        <v>69</v>
      </c>
      <c r="AI112" s="76" t="s">
        <v>9</v>
      </c>
      <c r="AJ112" s="76" t="s">
        <v>9</v>
      </c>
      <c r="AK112" s="76" t="s">
        <v>9</v>
      </c>
      <c r="AL112" s="77"/>
      <c r="AM112" s="213">
        <f t="shared" ref="AM112:AM122" si="24">IF(AO112=0,"",(AO112+AP112)/(AR112+AP112))</f>
        <v>0.26666666666666666</v>
      </c>
      <c r="AN112" s="1"/>
      <c r="AO112">
        <f>SUM(COUNTIF(H112:AL112,{"休"}))</f>
        <v>8</v>
      </c>
      <c r="AQ112">
        <f>SUM(COUNTIF(H112:AL112,{"■"}))</f>
        <v>22</v>
      </c>
      <c r="AR112">
        <f>AO112+AQ112</f>
        <v>30</v>
      </c>
    </row>
    <row r="113" spans="2:44" ht="12.75" customHeight="1">
      <c r="B113" s="182"/>
      <c r="C113" s="200"/>
      <c r="D113" s="3">
        <f t="shared" si="23"/>
        <v>0</v>
      </c>
      <c r="E113" s="233" t="str">
        <f t="shared" si="23"/>
        <v>富山　三郎</v>
      </c>
      <c r="F113" s="234"/>
      <c r="G113" s="235"/>
      <c r="H113" s="97" t="s">
        <v>69</v>
      </c>
      <c r="I113" s="98" t="s">
        <v>9</v>
      </c>
      <c r="J113" s="98" t="s">
        <v>9</v>
      </c>
      <c r="K113" s="98" t="s">
        <v>9</v>
      </c>
      <c r="L113" s="98" t="s">
        <v>9</v>
      </c>
      <c r="M113" s="98" t="s">
        <v>9</v>
      </c>
      <c r="N113" s="98" t="s">
        <v>69</v>
      </c>
      <c r="O113" s="98" t="s">
        <v>69</v>
      </c>
      <c r="P113" s="98" t="s">
        <v>9</v>
      </c>
      <c r="Q113" s="98" t="s">
        <v>9</v>
      </c>
      <c r="R113" s="98" t="s">
        <v>9</v>
      </c>
      <c r="S113" s="98" t="s">
        <v>9</v>
      </c>
      <c r="T113" s="98" t="s">
        <v>9</v>
      </c>
      <c r="U113" s="98" t="s">
        <v>69</v>
      </c>
      <c r="V113" s="98" t="s">
        <v>69</v>
      </c>
      <c r="W113" s="98" t="s">
        <v>9</v>
      </c>
      <c r="X113" s="98" t="s">
        <v>9</v>
      </c>
      <c r="Y113" s="98" t="s">
        <v>9</v>
      </c>
      <c r="Z113" s="98" t="s">
        <v>9</v>
      </c>
      <c r="AA113" s="98" t="s">
        <v>9</v>
      </c>
      <c r="AB113" s="98" t="s">
        <v>69</v>
      </c>
      <c r="AC113" s="98" t="s">
        <v>69</v>
      </c>
      <c r="AD113" s="98" t="s">
        <v>9</v>
      </c>
      <c r="AE113" s="98" t="s">
        <v>9</v>
      </c>
      <c r="AF113" s="98" t="s">
        <v>9</v>
      </c>
      <c r="AG113" s="98" t="s">
        <v>9</v>
      </c>
      <c r="AH113" s="98" t="s">
        <v>9</v>
      </c>
      <c r="AI113" s="98" t="s">
        <v>69</v>
      </c>
      <c r="AJ113" s="103" t="s">
        <v>69</v>
      </c>
      <c r="AK113" s="103" t="s">
        <v>9</v>
      </c>
      <c r="AL113" s="211"/>
      <c r="AM113" s="213">
        <f t="shared" si="24"/>
        <v>0.3</v>
      </c>
      <c r="AN113" s="93"/>
      <c r="AO113">
        <f>SUM(COUNTIF(H113:AL113,{"休"}))</f>
        <v>9</v>
      </c>
      <c r="AQ113">
        <f>SUM(COUNTIF(H113:AL113,{"■"}))</f>
        <v>21</v>
      </c>
      <c r="AR113">
        <f>AO113+AQ113</f>
        <v>30</v>
      </c>
    </row>
    <row r="114" spans="2:44" ht="12.75" customHeight="1">
      <c r="B114" s="236"/>
      <c r="C114" s="237"/>
      <c r="D114" s="3" t="str">
        <f t="shared" si="23"/>
        <v>▲建設（一次下請）</v>
      </c>
      <c r="E114" s="233" t="str">
        <f t="shared" si="23"/>
        <v>高岡　一郎</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t="s">
        <v>9</v>
      </c>
      <c r="AE114" s="98" t="s">
        <v>9</v>
      </c>
      <c r="AF114" s="98" t="s">
        <v>69</v>
      </c>
      <c r="AG114" s="98" t="s">
        <v>69</v>
      </c>
      <c r="AH114" s="98" t="s">
        <v>9</v>
      </c>
      <c r="AI114" s="98" t="s">
        <v>9</v>
      </c>
      <c r="AJ114" s="103" t="s">
        <v>9</v>
      </c>
      <c r="AK114" s="103" t="s">
        <v>9</v>
      </c>
      <c r="AL114" s="77"/>
      <c r="AM114" s="213">
        <f t="shared" si="24"/>
        <v>0.25</v>
      </c>
      <c r="AN114" s="1"/>
      <c r="AO114">
        <f>SUM(COUNTIF(H114:AL114,{"休"}))</f>
        <v>2</v>
      </c>
      <c r="AQ114">
        <f>SUM(COUNTIF(H114:AL114,{"■"}))</f>
        <v>6</v>
      </c>
      <c r="AR114">
        <f t="shared" ref="AR114:AR121" si="25">AO114+AQ114</f>
        <v>8</v>
      </c>
    </row>
    <row r="115" spans="2:44" ht="12.75" customHeight="1">
      <c r="B115" s="236"/>
      <c r="C115" s="237"/>
      <c r="D115" s="3" t="str">
        <f t="shared" si="23"/>
        <v>■建設（二次下請）</v>
      </c>
      <c r="E115" s="233" t="str">
        <f t="shared" si="23"/>
        <v>新川　花子</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t="s">
        <v>9</v>
      </c>
      <c r="AK115" s="76" t="s">
        <v>9</v>
      </c>
      <c r="AL115" s="77"/>
      <c r="AM115" s="213" t="str">
        <f>IF(AO115=0,"",(AO115+AP115)/(AR115+AP115))</f>
        <v/>
      </c>
      <c r="AN115" s="1"/>
      <c r="AO115">
        <f>SUM(COUNTIF(H115:AL115,{"休"}))</f>
        <v>0</v>
      </c>
      <c r="AQ115">
        <f>SUM(COUNTIF(H115:AL115,{"■"}))</f>
        <v>2</v>
      </c>
      <c r="AR115">
        <f t="shared" si="25"/>
        <v>2</v>
      </c>
    </row>
    <row r="116" spans="2:44" ht="12.75" customHeight="1">
      <c r="B116" s="182"/>
      <c r="C116" s="200"/>
      <c r="D116" s="3">
        <f t="shared" si="23"/>
        <v>0</v>
      </c>
      <c r="E116" s="233">
        <f t="shared" si="23"/>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f>SUM(COUNTIF(H116:AL116,{"休"}))</f>
        <v>0</v>
      </c>
      <c r="AQ116">
        <f>SUM(COUNTIF(H116:AL116,{"■"}))</f>
        <v>0</v>
      </c>
      <c r="AR116">
        <f t="shared" si="25"/>
        <v>0</v>
      </c>
    </row>
    <row r="117" spans="2:44" ht="12.75" customHeight="1">
      <c r="B117" s="236"/>
      <c r="C117" s="237"/>
      <c r="D117" s="3">
        <f t="shared" si="23"/>
        <v>0</v>
      </c>
      <c r="E117" s="233">
        <f t="shared" si="23"/>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36"/>
      <c r="C118" s="237"/>
      <c r="D118" s="3">
        <f t="shared" si="23"/>
        <v>0</v>
      </c>
      <c r="E118" s="233">
        <f t="shared" si="23"/>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33">
        <f t="shared" si="23"/>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f>SUM(COUNTIF(H119:AL119,{"休"}))</f>
        <v>0</v>
      </c>
      <c r="AQ119">
        <f>SUM(COUNTIF(H119:AL119,{"■"}))</f>
        <v>0</v>
      </c>
      <c r="AR119">
        <f t="shared" si="25"/>
        <v>0</v>
      </c>
    </row>
    <row r="120" spans="2:44" ht="12.75" customHeight="1">
      <c r="B120" s="236"/>
      <c r="C120" s="237"/>
      <c r="D120" s="3">
        <f t="shared" si="23"/>
        <v>0</v>
      </c>
      <c r="E120" s="233">
        <f t="shared" si="23"/>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36"/>
      <c r="C121" s="237"/>
      <c r="D121" s="3">
        <f t="shared" si="23"/>
        <v>0</v>
      </c>
      <c r="E121" s="233">
        <f t="shared" si="23"/>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33">
        <f t="shared" si="23"/>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0.35099999999999998</v>
      </c>
      <c r="AN123" s="71"/>
      <c r="AP123" s="1"/>
    </row>
    <row r="124" spans="2:44" ht="12.75" customHeight="1">
      <c r="B124" s="236">
        <f t="shared" ref="B124" si="26">B111+1</f>
        <v>12</v>
      </c>
      <c r="C124" s="237" t="s">
        <v>1</v>
      </c>
      <c r="D124" s="3" t="str">
        <f>D111</f>
        <v>●建設</v>
      </c>
      <c r="E124" s="233" t="str">
        <f>E111</f>
        <v>富山　太郎</v>
      </c>
      <c r="F124" s="234"/>
      <c r="G124" s="235"/>
      <c r="H124" s="75" t="s">
        <v>69</v>
      </c>
      <c r="I124" s="76" t="s">
        <v>9</v>
      </c>
      <c r="J124" s="76" t="s">
        <v>9</v>
      </c>
      <c r="K124" s="76" t="s">
        <v>69</v>
      </c>
      <c r="L124" s="76" t="s">
        <v>9</v>
      </c>
      <c r="M124" s="76" t="s">
        <v>9</v>
      </c>
      <c r="N124" s="76" t="s">
        <v>9</v>
      </c>
      <c r="O124" s="76" t="s">
        <v>9</v>
      </c>
      <c r="P124" s="76" t="s">
        <v>69</v>
      </c>
      <c r="Q124" s="76" t="s">
        <v>69</v>
      </c>
      <c r="R124" s="76" t="s">
        <v>9</v>
      </c>
      <c r="S124" s="76" t="s">
        <v>9</v>
      </c>
      <c r="T124" s="76" t="s">
        <v>9</v>
      </c>
      <c r="U124" s="76" t="s">
        <v>9</v>
      </c>
      <c r="V124" s="76" t="s">
        <v>69</v>
      </c>
      <c r="W124" s="76" t="s">
        <v>9</v>
      </c>
      <c r="X124" s="76" t="s">
        <v>9</v>
      </c>
      <c r="Y124" s="76" t="s">
        <v>69</v>
      </c>
      <c r="Z124" s="76" t="s">
        <v>9</v>
      </c>
      <c r="AA124" s="76" t="s">
        <v>9</v>
      </c>
      <c r="AB124" s="76" t="s">
        <v>9</v>
      </c>
      <c r="AC124" s="76" t="s">
        <v>9</v>
      </c>
      <c r="AD124" s="76" t="s">
        <v>69</v>
      </c>
      <c r="AE124" s="76" t="s">
        <v>69</v>
      </c>
      <c r="AF124" s="76" t="s">
        <v>9</v>
      </c>
      <c r="AG124" s="76" t="s">
        <v>9</v>
      </c>
      <c r="AH124" s="76" t="s">
        <v>9</v>
      </c>
      <c r="AI124" s="108" t="s">
        <v>9</v>
      </c>
      <c r="AJ124" s="109"/>
      <c r="AK124" s="76"/>
      <c r="AL124" s="110"/>
      <c r="AM124" s="213">
        <f>IF(AO124=0,"",(AO124+AP124)/(AR124+AP124))</f>
        <v>0.2857142857142857</v>
      </c>
      <c r="AN124" s="1"/>
      <c r="AO124">
        <f>SUM(COUNTIF(H124:AL124,{"休"}))</f>
        <v>8</v>
      </c>
      <c r="AP124" s="1"/>
      <c r="AQ124">
        <f>SUM(COUNTIF(H124:AL124,{"■"}))</f>
        <v>20</v>
      </c>
      <c r="AR124">
        <f>AO124+AQ124</f>
        <v>28</v>
      </c>
    </row>
    <row r="125" spans="2:44" ht="12.75" customHeight="1">
      <c r="B125" s="236"/>
      <c r="C125" s="237"/>
      <c r="D125" s="3">
        <f t="shared" ref="D125:E135" si="27">D112</f>
        <v>0</v>
      </c>
      <c r="E125" s="233" t="str">
        <f t="shared" si="27"/>
        <v>富山　次郎</v>
      </c>
      <c r="F125" s="234"/>
      <c r="G125" s="235"/>
      <c r="H125" s="75" t="s">
        <v>9</v>
      </c>
      <c r="I125" s="76" t="s">
        <v>69</v>
      </c>
      <c r="J125" s="76" t="s">
        <v>69</v>
      </c>
      <c r="K125" s="76" t="s">
        <v>9</v>
      </c>
      <c r="L125" s="76" t="s">
        <v>9</v>
      </c>
      <c r="M125" s="76" t="s">
        <v>9</v>
      </c>
      <c r="N125" s="76" t="s">
        <v>9</v>
      </c>
      <c r="O125" s="76" t="s">
        <v>69</v>
      </c>
      <c r="P125" s="76" t="s">
        <v>9</v>
      </c>
      <c r="Q125" s="76" t="s">
        <v>9</v>
      </c>
      <c r="R125" s="76" t="s">
        <v>69</v>
      </c>
      <c r="S125" s="76" t="s">
        <v>9</v>
      </c>
      <c r="T125" s="76" t="s">
        <v>9</v>
      </c>
      <c r="U125" s="76" t="s">
        <v>9</v>
      </c>
      <c r="V125" s="76" t="s">
        <v>9</v>
      </c>
      <c r="W125" s="76" t="s">
        <v>69</v>
      </c>
      <c r="X125" s="76" t="s">
        <v>69</v>
      </c>
      <c r="Y125" s="76" t="s">
        <v>9</v>
      </c>
      <c r="Z125" s="76" t="s">
        <v>9</v>
      </c>
      <c r="AA125" s="76" t="s">
        <v>9</v>
      </c>
      <c r="AB125" s="76" t="s">
        <v>9</v>
      </c>
      <c r="AC125" s="76" t="s">
        <v>69</v>
      </c>
      <c r="AD125" s="76" t="s">
        <v>9</v>
      </c>
      <c r="AE125" s="76" t="s">
        <v>9</v>
      </c>
      <c r="AF125" s="76" t="s">
        <v>69</v>
      </c>
      <c r="AG125" s="76" t="s">
        <v>9</v>
      </c>
      <c r="AH125" s="76" t="s">
        <v>9</v>
      </c>
      <c r="AI125" s="108" t="s">
        <v>9</v>
      </c>
      <c r="AJ125" s="109"/>
      <c r="AK125" s="76"/>
      <c r="AL125" s="110"/>
      <c r="AM125" s="213">
        <f t="shared" ref="AM125:AM135" si="28">IF(AO125=0,"",(AO125+AP125)/(AR125+AP125))</f>
        <v>0.2857142857142857</v>
      </c>
      <c r="AN125" s="1"/>
      <c r="AO125">
        <f>SUM(COUNTIF(H125:AL125,{"休"}))</f>
        <v>8</v>
      </c>
      <c r="AP125" s="1"/>
      <c r="AQ125">
        <f>SUM(COUNTIF(H125:AL125,{"■"}))</f>
        <v>20</v>
      </c>
      <c r="AR125">
        <f>AO125+AQ125</f>
        <v>28</v>
      </c>
    </row>
    <row r="126" spans="2:44" ht="12.75" customHeight="1">
      <c r="B126" s="182"/>
      <c r="C126" s="200"/>
      <c r="D126" s="3">
        <f t="shared" si="27"/>
        <v>0</v>
      </c>
      <c r="E126" s="233" t="str">
        <f t="shared" si="27"/>
        <v>富山　三郎</v>
      </c>
      <c r="F126" s="234"/>
      <c r="G126" s="235"/>
      <c r="H126" s="118" t="s">
        <v>9</v>
      </c>
      <c r="I126" s="103" t="s">
        <v>9</v>
      </c>
      <c r="J126" s="103" t="s">
        <v>9</v>
      </c>
      <c r="K126" s="98" t="s">
        <v>9</v>
      </c>
      <c r="L126" s="98" t="s">
        <v>69</v>
      </c>
      <c r="M126" s="98" t="s">
        <v>69</v>
      </c>
      <c r="N126" s="98" t="s">
        <v>9</v>
      </c>
      <c r="O126" s="98" t="s">
        <v>9</v>
      </c>
      <c r="P126" s="98" t="s">
        <v>9</v>
      </c>
      <c r="Q126" s="98" t="s">
        <v>9</v>
      </c>
      <c r="R126" s="98" t="s">
        <v>9</v>
      </c>
      <c r="S126" s="98" t="s">
        <v>69</v>
      </c>
      <c r="T126" s="98" t="s">
        <v>69</v>
      </c>
      <c r="U126" s="98" t="s">
        <v>9</v>
      </c>
      <c r="V126" s="98" t="s">
        <v>9</v>
      </c>
      <c r="W126" s="98" t="s">
        <v>9</v>
      </c>
      <c r="X126" s="98" t="s">
        <v>9</v>
      </c>
      <c r="Y126" s="98" t="s">
        <v>9</v>
      </c>
      <c r="Z126" s="98" t="s">
        <v>69</v>
      </c>
      <c r="AA126" s="98" t="s">
        <v>69</v>
      </c>
      <c r="AB126" s="98" t="s">
        <v>9</v>
      </c>
      <c r="AC126" s="98" t="s">
        <v>9</v>
      </c>
      <c r="AD126" s="98" t="s">
        <v>9</v>
      </c>
      <c r="AE126" s="98" t="s">
        <v>9</v>
      </c>
      <c r="AF126" s="98" t="s">
        <v>9</v>
      </c>
      <c r="AG126" s="98" t="s">
        <v>69</v>
      </c>
      <c r="AH126" s="98" t="s">
        <v>69</v>
      </c>
      <c r="AI126" s="112" t="s">
        <v>9</v>
      </c>
      <c r="AJ126" s="198"/>
      <c r="AK126" s="98"/>
      <c r="AL126" s="199"/>
      <c r="AM126" s="213">
        <f t="shared" si="28"/>
        <v>0.2857142857142857</v>
      </c>
      <c r="AN126" s="93"/>
      <c r="AO126">
        <f>SUM(COUNTIF(H126:AL126,{"休"}))</f>
        <v>8</v>
      </c>
      <c r="AQ126">
        <f>SUM(COUNTIF(H126:AL126,{"■"}))</f>
        <v>20</v>
      </c>
      <c r="AR126">
        <f t="shared" ref="AR126:AR135" si="29">AO126+AQ126</f>
        <v>28</v>
      </c>
    </row>
    <row r="127" spans="2:44" ht="12.75" customHeight="1">
      <c r="B127" s="236"/>
      <c r="C127" s="237"/>
      <c r="D127" s="3" t="str">
        <f t="shared" si="27"/>
        <v>▲建設（一次下請）</v>
      </c>
      <c r="E127" s="233" t="str">
        <f t="shared" si="27"/>
        <v>高岡　一郎</v>
      </c>
      <c r="F127" s="234"/>
      <c r="G127" s="235"/>
      <c r="H127" s="118" t="s">
        <v>9</v>
      </c>
      <c r="I127" s="103" t="s">
        <v>69</v>
      </c>
      <c r="J127" s="103" t="s">
        <v>69</v>
      </c>
      <c r="K127" s="98" t="s">
        <v>9</v>
      </c>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0.5</v>
      </c>
      <c r="AN127" s="1"/>
      <c r="AO127">
        <f>SUM(COUNTIF(H127:AL127,{"休"}))</f>
        <v>2</v>
      </c>
      <c r="AP127" s="1"/>
      <c r="AQ127">
        <f>SUM(COUNTIF(H127:AL127,{"■"}))</f>
        <v>2</v>
      </c>
      <c r="AR127">
        <f t="shared" si="29"/>
        <v>4</v>
      </c>
    </row>
    <row r="128" spans="2:44" ht="12.75" customHeight="1">
      <c r="B128" s="236"/>
      <c r="C128" s="237"/>
      <c r="D128" s="3" t="str">
        <f t="shared" si="27"/>
        <v>■建設（二次下請）</v>
      </c>
      <c r="E128" s="233" t="str">
        <f t="shared" si="27"/>
        <v>新川　花子</v>
      </c>
      <c r="F128" s="234"/>
      <c r="G128" s="235"/>
      <c r="H128" s="75" t="s">
        <v>9</v>
      </c>
      <c r="I128" s="76" t="s">
        <v>69</v>
      </c>
      <c r="J128" s="76" t="s">
        <v>69</v>
      </c>
      <c r="K128" s="76" t="s">
        <v>9</v>
      </c>
      <c r="L128" s="76" t="s">
        <v>9</v>
      </c>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0.4</v>
      </c>
      <c r="AN128" s="1"/>
      <c r="AO128">
        <f>SUM(COUNTIF(H128:AL128,{"休"}))</f>
        <v>2</v>
      </c>
      <c r="AP128" s="1"/>
      <c r="AQ128">
        <f>SUM(COUNTIF(H128:AL128,{"■"}))</f>
        <v>3</v>
      </c>
      <c r="AR128">
        <f t="shared" si="29"/>
        <v>5</v>
      </c>
    </row>
    <row r="129" spans="1:44" ht="12.75" customHeight="1">
      <c r="B129" s="182"/>
      <c r="C129" s="200"/>
      <c r="D129" s="3">
        <f t="shared" si="27"/>
        <v>0</v>
      </c>
      <c r="E129" s="233">
        <f t="shared" si="27"/>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36"/>
      <c r="C130" s="237"/>
      <c r="D130" s="3">
        <f t="shared" si="27"/>
        <v>0</v>
      </c>
      <c r="E130" s="233">
        <f t="shared" si="27"/>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36"/>
      <c r="C131" s="237"/>
      <c r="D131" s="3">
        <f t="shared" si="27"/>
        <v>0</v>
      </c>
      <c r="E131" s="233">
        <f t="shared" si="27"/>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33">
        <f t="shared" si="27"/>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36"/>
      <c r="C133" s="237"/>
      <c r="D133" s="3">
        <f t="shared" si="27"/>
        <v>0</v>
      </c>
      <c r="E133" s="233">
        <f t="shared" si="27"/>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36"/>
      <c r="C134" s="237"/>
      <c r="D134" s="3">
        <f t="shared" si="27"/>
        <v>0</v>
      </c>
      <c r="E134" s="233">
        <f t="shared" si="27"/>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33">
        <f t="shared" si="27"/>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1"/>
    </row>
    <row r="137" spans="1:44" ht="12.75" customHeight="1">
      <c r="B137" s="236">
        <f>B7-2</f>
        <v>1</v>
      </c>
      <c r="C137" s="237" t="s">
        <v>1</v>
      </c>
      <c r="D137" s="3" t="str">
        <f>D124</f>
        <v>●建設</v>
      </c>
      <c r="E137" s="233" t="str">
        <f>E124</f>
        <v>富山　太郎</v>
      </c>
      <c r="F137" s="234"/>
      <c r="G137" s="235"/>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1"/>
      <c r="AO137">
        <f>SUM(COUNTIF(H137:AL137,{"休"}))</f>
        <v>4</v>
      </c>
      <c r="AP137" s="1"/>
      <c r="AQ137">
        <f>SUM(COUNTIF(H137:AL137,{"■"}))</f>
        <v>8</v>
      </c>
      <c r="AR137">
        <f>AO137+AQ137</f>
        <v>12</v>
      </c>
    </row>
    <row r="138" spans="1:44" ht="12.75" customHeight="1">
      <c r="B138" s="236"/>
      <c r="C138" s="237"/>
      <c r="D138" s="3">
        <f t="shared" ref="D138:E148" si="30">D125</f>
        <v>0</v>
      </c>
      <c r="E138" s="233" t="str">
        <f t="shared" si="30"/>
        <v>富山　次郎</v>
      </c>
      <c r="F138" s="234"/>
      <c r="G138" s="235"/>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1"/>
      <c r="AO138">
        <f>SUM(COUNTIF(H138:AL138,{"休"}))</f>
        <v>4</v>
      </c>
      <c r="AP138" s="1"/>
      <c r="AQ138">
        <f>SUM(COUNTIF(H138:AL138,{"■"}))</f>
        <v>8</v>
      </c>
      <c r="AR138">
        <f t="shared" ref="AR138:AR148" si="32">AO138+AQ138</f>
        <v>12</v>
      </c>
    </row>
    <row r="139" spans="1:44" ht="12.75" customHeight="1">
      <c r="B139" s="182"/>
      <c r="C139" s="185"/>
      <c r="D139" s="3">
        <f t="shared" si="30"/>
        <v>0</v>
      </c>
      <c r="E139" s="233" t="str">
        <f t="shared" si="30"/>
        <v>富山　三郎</v>
      </c>
      <c r="F139" s="234"/>
      <c r="G139" s="235"/>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f>SUM(COUNTIF(H139:AL139,{"休"}))</f>
        <v>3</v>
      </c>
      <c r="AQ139">
        <f>SUM(COUNTIF(H139:AL139,{"■"}))</f>
        <v>9</v>
      </c>
      <c r="AR139">
        <f t="shared" si="32"/>
        <v>12</v>
      </c>
    </row>
    <row r="140" spans="1:44" ht="12.75" customHeight="1">
      <c r="A140" s="200"/>
      <c r="B140" s="249"/>
      <c r="C140" s="250"/>
      <c r="D140" s="3" t="str">
        <f t="shared" si="30"/>
        <v>▲建設（一次下請）</v>
      </c>
      <c r="E140" s="233" t="str">
        <f t="shared" si="30"/>
        <v>高岡　一郎</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49"/>
      <c r="C141" s="250"/>
      <c r="D141" s="3" t="str">
        <f t="shared" si="30"/>
        <v>■建設（二次下請）</v>
      </c>
      <c r="E141" s="233" t="str">
        <f t="shared" si="30"/>
        <v>新川　花子</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33">
        <f t="shared" si="3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36"/>
      <c r="C143" s="237"/>
      <c r="D143" s="3">
        <f t="shared" si="30"/>
        <v>0</v>
      </c>
      <c r="E143" s="233">
        <f t="shared" si="3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36"/>
      <c r="C144" s="237"/>
      <c r="D144" s="3">
        <f t="shared" si="30"/>
        <v>0</v>
      </c>
      <c r="E144" s="233">
        <f t="shared" si="3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33">
        <f t="shared" si="3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36"/>
      <c r="C146" s="237"/>
      <c r="D146" s="3">
        <f t="shared" si="30"/>
        <v>0</v>
      </c>
      <c r="E146" s="233">
        <f t="shared" si="3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36"/>
      <c r="C147" s="237"/>
      <c r="D147" s="3">
        <f t="shared" si="30"/>
        <v>0</v>
      </c>
      <c r="E147" s="233">
        <f t="shared" si="3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33">
        <f t="shared" si="3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36">
        <f t="shared" ref="B150" si="33">B137+1</f>
        <v>2</v>
      </c>
      <c r="C150" s="237" t="s">
        <v>1</v>
      </c>
      <c r="D150" s="3" t="str">
        <f>D137</f>
        <v>●建設</v>
      </c>
      <c r="E150" s="233" t="str">
        <f>E137</f>
        <v>富山　太郎</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36"/>
      <c r="C151" s="237"/>
      <c r="D151" s="3">
        <f t="shared" ref="D151:E161" si="34">D138</f>
        <v>0</v>
      </c>
      <c r="E151" s="233" t="str">
        <f t="shared" si="34"/>
        <v>富山　次郎</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33" t="str">
        <f t="shared" si="34"/>
        <v>富山　三郎</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36"/>
      <c r="C153" s="237"/>
      <c r="D153" s="3" t="str">
        <f t="shared" si="34"/>
        <v>▲建設（一次下請）</v>
      </c>
      <c r="E153" s="233" t="str">
        <f t="shared" si="34"/>
        <v>高岡　一郎</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36"/>
      <c r="C154" s="237"/>
      <c r="D154" s="3" t="str">
        <f t="shared" si="34"/>
        <v>■建設（二次下請）</v>
      </c>
      <c r="E154" s="233" t="str">
        <f t="shared" si="34"/>
        <v>新川　花子</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33">
        <f t="shared" si="34"/>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36"/>
      <c r="C156" s="237"/>
      <c r="D156" s="3">
        <f t="shared" si="34"/>
        <v>0</v>
      </c>
      <c r="E156" s="233">
        <f t="shared" si="34"/>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36"/>
      <c r="C157" s="237"/>
      <c r="D157" s="3">
        <f t="shared" si="34"/>
        <v>0</v>
      </c>
      <c r="E157" s="233">
        <f t="shared" si="34"/>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33">
        <f t="shared" si="34"/>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36"/>
      <c r="C159" s="250"/>
      <c r="D159" s="3">
        <f t="shared" si="34"/>
        <v>0</v>
      </c>
      <c r="E159" s="233">
        <f t="shared" si="34"/>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36"/>
      <c r="C160" s="250"/>
      <c r="D160" s="3">
        <f t="shared" si="34"/>
        <v>0</v>
      </c>
      <c r="E160" s="233">
        <f t="shared" si="34"/>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33">
        <f t="shared" si="34"/>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36">
        <f t="shared" ref="B163" si="37">B150+1</f>
        <v>3</v>
      </c>
      <c r="C163" s="237" t="s">
        <v>1</v>
      </c>
      <c r="D163" s="3" t="str">
        <f>D150</f>
        <v>●建設</v>
      </c>
      <c r="E163" s="233" t="str">
        <f>E150</f>
        <v>富山　太郎</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36"/>
      <c r="C164" s="237"/>
      <c r="D164" s="3">
        <f t="shared" ref="D164:E174" si="38">D151</f>
        <v>0</v>
      </c>
      <c r="E164" s="233" t="str">
        <f t="shared" si="38"/>
        <v>富山　次郎</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33" t="str">
        <f t="shared" si="38"/>
        <v>富山　三郎</v>
      </c>
      <c r="F165" s="234"/>
      <c r="G165" s="235"/>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36"/>
      <c r="C166" s="250"/>
      <c r="D166" s="3" t="str">
        <f t="shared" si="38"/>
        <v>▲建設（一次下請）</v>
      </c>
      <c r="E166" s="233" t="str">
        <f t="shared" si="38"/>
        <v>高岡　一郎</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36"/>
      <c r="C167" s="250"/>
      <c r="D167" s="3" t="str">
        <f t="shared" si="38"/>
        <v>■建設（二次下請）</v>
      </c>
      <c r="E167" s="233" t="str">
        <f t="shared" si="38"/>
        <v>新川　花子</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33">
        <f t="shared" si="38"/>
        <v>0</v>
      </c>
      <c r="F168" s="234"/>
      <c r="G168" s="235"/>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36"/>
      <c r="C169" s="237"/>
      <c r="D169" s="3">
        <f t="shared" si="38"/>
        <v>0</v>
      </c>
      <c r="E169" s="233">
        <f t="shared" si="38"/>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36"/>
      <c r="C170" s="237"/>
      <c r="D170" s="3">
        <f t="shared" si="38"/>
        <v>0</v>
      </c>
      <c r="E170" s="233">
        <f t="shared" si="38"/>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33">
        <f t="shared" si="38"/>
        <v>0</v>
      </c>
      <c r="F171" s="234"/>
      <c r="G171" s="235"/>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36"/>
      <c r="C172" s="237"/>
      <c r="D172" s="3">
        <f t="shared" si="38"/>
        <v>0</v>
      </c>
      <c r="E172" s="233">
        <f t="shared" si="38"/>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36"/>
      <c r="C173" s="237"/>
      <c r="D173" s="3">
        <f t="shared" si="38"/>
        <v>0</v>
      </c>
      <c r="E173" s="233">
        <f t="shared" si="38"/>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33">
        <f t="shared" si="38"/>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61" t="s">
        <v>136</v>
      </c>
      <c r="I177" s="262"/>
      <c r="J177" s="262"/>
      <c r="K177" s="262"/>
      <c r="L177" s="263"/>
      <c r="M177" s="209"/>
      <c r="S177" t="s">
        <v>117</v>
      </c>
      <c r="AB177" s="202"/>
      <c r="AC177" s="1"/>
      <c r="AD177" s="166"/>
      <c r="AE177" s="190"/>
      <c r="AF177" s="251"/>
      <c r="AG177" s="251"/>
      <c r="AH177" s="251"/>
      <c r="AI177" s="251"/>
      <c r="AJ177" s="252"/>
      <c r="AK177" s="252"/>
    </row>
    <row r="178" spans="4:38" ht="18" customHeight="1">
      <c r="H178" s="253" t="str">
        <f>IF(AND(AM6&gt;=8/28,AM19&gt;=8/28,AM32&gt;=8/28,AM45&gt;=8/28,AM58&gt;=8/28,AM71&gt;=8/28,AM84&gt;=8/28,AM97&gt;=8/28,AM110&gt;=8/28,AM123&gt;=8/28,AM136&gt;=8/28,AM149&gt;=8/28,AM162&gt;=8/28),"達成","未達成")</f>
        <v>未達成</v>
      </c>
      <c r="I178" s="254"/>
      <c r="J178" s="254"/>
      <c r="K178" s="254"/>
      <c r="L178" s="255"/>
      <c r="M178" s="259" t="s">
        <v>137</v>
      </c>
      <c r="N178" s="259"/>
      <c r="O178" s="259"/>
      <c r="S178" t="s">
        <v>128</v>
      </c>
      <c r="AD178" s="190"/>
      <c r="AE178" s="190"/>
      <c r="AF178" s="251"/>
      <c r="AG178" s="251"/>
      <c r="AH178" s="251"/>
      <c r="AI178" s="251"/>
      <c r="AJ178" s="252"/>
      <c r="AK178" s="252"/>
    </row>
    <row r="179" spans="4:38" ht="18" customHeight="1" thickBot="1">
      <c r="H179" s="256"/>
      <c r="I179" s="257"/>
      <c r="J179" s="257"/>
      <c r="K179" s="257"/>
      <c r="L179" s="258"/>
      <c r="M179" s="259"/>
      <c r="N179" s="259"/>
      <c r="O179" s="259"/>
      <c r="S179" t="s">
        <v>129</v>
      </c>
      <c r="AB179" s="1"/>
      <c r="AC179" s="64"/>
      <c r="AF179" s="260"/>
      <c r="AG179" s="260"/>
      <c r="AH179" s="260"/>
      <c r="AI179" s="260"/>
      <c r="AJ179" s="259"/>
      <c r="AK179" s="259"/>
      <c r="AL179" s="259"/>
    </row>
    <row r="180" spans="4:38" ht="18" customHeight="1">
      <c r="D180" t="s">
        <v>134</v>
      </c>
      <c r="S180" t="s">
        <v>97</v>
      </c>
      <c r="AA180" s="126"/>
      <c r="AF180" s="260"/>
      <c r="AG180" s="260"/>
      <c r="AH180" s="260"/>
      <c r="AI180" s="260"/>
      <c r="AJ180" s="259"/>
      <c r="AK180" s="259"/>
      <c r="AL180" s="259"/>
    </row>
    <row r="181" spans="4:38" ht="18" customHeight="1">
      <c r="D181" t="s">
        <v>125</v>
      </c>
      <c r="S181" t="s">
        <v>95</v>
      </c>
      <c r="T181" s="139"/>
      <c r="U181" s="139"/>
      <c r="V181" s="181"/>
      <c r="W181" s="181"/>
      <c r="X181" s="181"/>
      <c r="Y181" s="181"/>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T182" s="62"/>
      <c r="U182" s="1"/>
      <c r="V182" s="201"/>
      <c r="W182" s="201"/>
      <c r="X182" s="1"/>
      <c r="Y182" s="202"/>
      <c r="Z182" s="202"/>
      <c r="AA182" s="202"/>
      <c r="AB182" s="202"/>
      <c r="AF182" s="190"/>
      <c r="AG182" s="190"/>
      <c r="AH182" s="264"/>
      <c r="AI182" s="264"/>
      <c r="AJ182" s="264"/>
      <c r="AK182" s="264"/>
    </row>
    <row r="183" spans="4:38">
      <c r="D183" s="205" t="s">
        <v>109</v>
      </c>
      <c r="E183" s="268" t="s">
        <v>110</v>
      </c>
      <c r="F183" s="268"/>
      <c r="G183" s="268"/>
      <c r="H183" s="269">
        <f t="shared" ref="H183:H194" si="40">AR7+AR20+AR33+AR46+AR59+AR72+AR85+AR98+AR111+AR124+AR137+AR150+AR163</f>
        <v>70</v>
      </c>
      <c r="I183" s="270"/>
      <c r="J183" s="269">
        <f>AO7+AO20+AO33+AO46+AO59+AO72+AO85+AO98+AO111+AO124+AO137+AO150+AO163</f>
        <v>20</v>
      </c>
      <c r="K183" s="270"/>
      <c r="L183" s="271">
        <f>IF(H183=0,"",J183/H183)</f>
        <v>0.2857142857142857</v>
      </c>
      <c r="M183" s="272"/>
      <c r="N183" s="273">
        <f>ROUND(AVERAGE(L183:M194),3)</f>
        <v>0.29499999999999998</v>
      </c>
      <c r="O183" s="274"/>
      <c r="P183" s="240" t="str">
        <f>IF(N183&gt;=28.5%,"OK","OUT")</f>
        <v>OK</v>
      </c>
      <c r="Q183" s="242"/>
      <c r="S183" s="51" t="s">
        <v>98</v>
      </c>
      <c r="AF183" s="190"/>
      <c r="AG183" s="190"/>
      <c r="AH183" s="264"/>
      <c r="AI183" s="264"/>
      <c r="AJ183" s="264"/>
      <c r="AK183" s="264"/>
    </row>
    <row r="184" spans="4:38">
      <c r="D184" s="205"/>
      <c r="E184" s="268" t="s">
        <v>111</v>
      </c>
      <c r="F184" s="268"/>
      <c r="G184" s="268"/>
      <c r="H184" s="269">
        <f t="shared" si="40"/>
        <v>70</v>
      </c>
      <c r="I184" s="270"/>
      <c r="J184" s="269">
        <f t="shared" ref="J184:J194" si="41">AO8+AO21+AO34+AO47+AO60+AO73+AO86+AO99+AO112+AO125+AO138+AO151+AO164</f>
        <v>20</v>
      </c>
      <c r="K184" s="270"/>
      <c r="L184" s="271">
        <f>IF(H184=0,"",J184/H184)</f>
        <v>0.2857142857142857</v>
      </c>
      <c r="M184" s="272"/>
      <c r="N184" s="275"/>
      <c r="O184" s="276"/>
      <c r="P184" s="279"/>
      <c r="Q184" s="280"/>
      <c r="T184" s="252"/>
      <c r="U184" s="252"/>
      <c r="V184" s="252"/>
      <c r="W184" s="252"/>
    </row>
    <row r="185" spans="4:38">
      <c r="D185" s="205"/>
      <c r="E185" s="268" t="s">
        <v>114</v>
      </c>
      <c r="F185" s="268"/>
      <c r="G185" s="268"/>
      <c r="H185" s="269">
        <f t="shared" si="40"/>
        <v>70</v>
      </c>
      <c r="I185" s="270"/>
      <c r="J185" s="269">
        <f t="shared" si="41"/>
        <v>20</v>
      </c>
      <c r="K185" s="270"/>
      <c r="L185" s="271">
        <f t="shared" ref="L185:L194" si="42">IF(H185=0,"",J185/H185)</f>
        <v>0.2857142857142857</v>
      </c>
      <c r="M185" s="272"/>
      <c r="N185" s="275"/>
      <c r="O185" s="276"/>
      <c r="P185" s="279"/>
      <c r="Q185" s="280"/>
      <c r="T185" s="252"/>
      <c r="U185" s="252"/>
      <c r="V185" s="252"/>
      <c r="W185" s="252"/>
    </row>
    <row r="186" spans="4:38">
      <c r="D186" s="205" t="s">
        <v>112</v>
      </c>
      <c r="E186" s="268" t="s">
        <v>115</v>
      </c>
      <c r="F186" s="268"/>
      <c r="G186" s="268"/>
      <c r="H186" s="269">
        <f t="shared" si="40"/>
        <v>12</v>
      </c>
      <c r="I186" s="270"/>
      <c r="J186" s="269">
        <f t="shared" si="41"/>
        <v>4</v>
      </c>
      <c r="K186" s="270"/>
      <c r="L186" s="271">
        <f t="shared" si="42"/>
        <v>0.33333333333333331</v>
      </c>
      <c r="M186" s="272"/>
      <c r="N186" s="275"/>
      <c r="O186" s="276"/>
      <c r="P186" s="279"/>
      <c r="Q186" s="280"/>
      <c r="T186" s="251"/>
      <c r="U186" s="251"/>
      <c r="V186" s="251"/>
      <c r="W186" s="251"/>
      <c r="X186" s="252"/>
      <c r="Y186" s="252"/>
    </row>
    <row r="187" spans="4:38">
      <c r="D187" s="205" t="s">
        <v>113</v>
      </c>
      <c r="E187" s="283" t="s">
        <v>116</v>
      </c>
      <c r="F187" s="284"/>
      <c r="G187" s="285"/>
      <c r="H187" s="269">
        <f t="shared" si="40"/>
        <v>7</v>
      </c>
      <c r="I187" s="270"/>
      <c r="J187" s="269">
        <f t="shared" si="41"/>
        <v>2</v>
      </c>
      <c r="K187" s="270"/>
      <c r="L187" s="271">
        <f t="shared" si="42"/>
        <v>0.2857142857142857</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40"/>
        <v>0</v>
      </c>
      <c r="I188" s="270"/>
      <c r="J188" s="269">
        <f t="shared" si="41"/>
        <v>0</v>
      </c>
      <c r="K188" s="270"/>
      <c r="L188" s="271" t="str">
        <f>IF(H188=0,"",J188/H188)</f>
        <v/>
      </c>
      <c r="M188" s="272"/>
      <c r="N188" s="275"/>
      <c r="O188" s="276"/>
      <c r="P188" s="279"/>
      <c r="Q188" s="280"/>
      <c r="T188" s="260"/>
      <c r="U188" s="260"/>
      <c r="V188" s="260"/>
      <c r="W188" s="260"/>
      <c r="X188" s="259"/>
      <c r="Y188" s="259"/>
      <c r="Z188" s="259"/>
      <c r="AA188" s="26"/>
      <c r="AB188" s="27"/>
      <c r="AF188" s="62"/>
      <c r="AG188" s="62"/>
      <c r="AH188" s="1"/>
    </row>
    <row r="189" spans="4:38">
      <c r="D189" s="205"/>
      <c r="E189" s="268"/>
      <c r="F189" s="268"/>
      <c r="G189" s="268"/>
      <c r="H189" s="269">
        <f t="shared" si="40"/>
        <v>0</v>
      </c>
      <c r="I189" s="270"/>
      <c r="J189" s="269">
        <f t="shared" si="41"/>
        <v>0</v>
      </c>
      <c r="K189" s="270"/>
      <c r="L189" s="271" t="str">
        <f t="shared" si="42"/>
        <v/>
      </c>
      <c r="M189" s="272"/>
      <c r="N189" s="275"/>
      <c r="O189" s="276"/>
      <c r="P189" s="279"/>
      <c r="Q189" s="280"/>
      <c r="T189" s="260"/>
      <c r="U189" s="260"/>
      <c r="V189" s="260"/>
      <c r="W189" s="260"/>
      <c r="X189" s="259"/>
      <c r="Y189" s="259"/>
      <c r="Z189" s="259"/>
      <c r="AA189" s="26"/>
      <c r="AB189" s="264"/>
      <c r="AC189" s="264"/>
      <c r="AF189" s="62"/>
      <c r="AG189" s="62"/>
      <c r="AH189" s="1"/>
    </row>
    <row r="190" spans="4:38">
      <c r="D190" s="205"/>
      <c r="E190" s="268"/>
      <c r="F190" s="268"/>
      <c r="G190" s="268"/>
      <c r="H190" s="269">
        <f t="shared" si="40"/>
        <v>0</v>
      </c>
      <c r="I190" s="270"/>
      <c r="J190" s="269">
        <f t="shared" si="41"/>
        <v>0</v>
      </c>
      <c r="K190" s="270"/>
      <c r="L190" s="271" t="str">
        <f t="shared" si="42"/>
        <v/>
      </c>
      <c r="M190" s="272"/>
      <c r="N190" s="275"/>
      <c r="O190" s="276"/>
      <c r="P190" s="279"/>
      <c r="Q190" s="280"/>
      <c r="AA190" s="26"/>
      <c r="AB190" s="27"/>
    </row>
    <row r="191" spans="4:38">
      <c r="D191" s="205"/>
      <c r="E191" s="268"/>
      <c r="F191" s="268"/>
      <c r="G191" s="268"/>
      <c r="H191" s="269">
        <f t="shared" si="40"/>
        <v>0</v>
      </c>
      <c r="I191" s="270"/>
      <c r="J191" s="269">
        <f t="shared" si="41"/>
        <v>0</v>
      </c>
      <c r="K191" s="270"/>
      <c r="L191" s="271" t="str">
        <f t="shared" si="42"/>
        <v/>
      </c>
      <c r="M191" s="272"/>
      <c r="N191" s="275"/>
      <c r="O191" s="276"/>
      <c r="P191" s="279"/>
      <c r="Q191" s="280"/>
      <c r="V191" s="64"/>
      <c r="Y191" s="63"/>
      <c r="Z191" s="63"/>
      <c r="AA191" s="63"/>
      <c r="AB191" s="63"/>
      <c r="AC191" s="64"/>
      <c r="AD191" s="64"/>
      <c r="AE191" s="64"/>
      <c r="AF191" s="63"/>
      <c r="AG191" s="63"/>
      <c r="AH191" s="1"/>
    </row>
    <row r="192" spans="4:38">
      <c r="D192" s="205"/>
      <c r="E192" s="268"/>
      <c r="F192" s="268"/>
      <c r="G192" s="268"/>
      <c r="H192" s="269">
        <f t="shared" si="40"/>
        <v>0</v>
      </c>
      <c r="I192" s="270"/>
      <c r="J192" s="269">
        <f t="shared" si="41"/>
        <v>0</v>
      </c>
      <c r="K192" s="270"/>
      <c r="L192" s="271" t="str">
        <f t="shared" si="42"/>
        <v/>
      </c>
      <c r="M192" s="272"/>
      <c r="N192" s="275"/>
      <c r="O192" s="276"/>
      <c r="P192" s="279"/>
      <c r="Q192" s="280"/>
      <c r="Y192" s="62"/>
      <c r="Z192" s="62"/>
      <c r="AA192" s="26"/>
      <c r="AB192" s="27"/>
      <c r="AF192" s="62"/>
      <c r="AG192" s="62"/>
      <c r="AH192" s="1"/>
    </row>
    <row r="193" spans="4:38">
      <c r="D193" s="205"/>
      <c r="E193" s="268"/>
      <c r="F193" s="268"/>
      <c r="G193" s="268"/>
      <c r="H193" s="269">
        <f t="shared" si="40"/>
        <v>0</v>
      </c>
      <c r="I193" s="270"/>
      <c r="J193" s="269">
        <f t="shared" si="41"/>
        <v>0</v>
      </c>
      <c r="K193" s="270"/>
      <c r="L193" s="271" t="str">
        <f t="shared" si="42"/>
        <v/>
      </c>
      <c r="M193" s="272"/>
      <c r="N193" s="275"/>
      <c r="O193" s="276"/>
      <c r="P193" s="279"/>
      <c r="Q193" s="280"/>
      <c r="Y193" s="62"/>
      <c r="Z193" s="62"/>
      <c r="AA193" s="26"/>
      <c r="AB193" s="264"/>
      <c r="AC193" s="264"/>
      <c r="AF193" s="62"/>
      <c r="AG193" s="62"/>
      <c r="AH193" s="1"/>
    </row>
    <row r="194" spans="4:38">
      <c r="D194" s="205"/>
      <c r="E194" s="268"/>
      <c r="F194" s="268"/>
      <c r="G194" s="268"/>
      <c r="H194" s="269">
        <f t="shared" si="40"/>
        <v>0</v>
      </c>
      <c r="I194" s="270"/>
      <c r="J194" s="269">
        <f t="shared" si="41"/>
        <v>0</v>
      </c>
      <c r="K194" s="270"/>
      <c r="L194" s="271" t="str">
        <f t="shared" si="42"/>
        <v/>
      </c>
      <c r="M194" s="272"/>
      <c r="N194" s="277"/>
      <c r="O194" s="278"/>
      <c r="P194" s="281"/>
      <c r="Q194" s="282"/>
    </row>
    <row r="196" spans="4:38">
      <c r="AL196" t="str">
        <f>IF(PRODUCT(AM6,AM32,AM45,AM58,AM71,AM84,AM97,AM110,AM123,AM136,AM149,AM162&gt;=8/28)*1,"達成","未達成")</f>
        <v>達成</v>
      </c>
    </row>
  </sheetData>
  <mergeCells count="343">
    <mergeCell ref="AB193:AC193"/>
    <mergeCell ref="E194:G194"/>
    <mergeCell ref="H194:I194"/>
    <mergeCell ref="J194:K194"/>
    <mergeCell ref="L194:M194"/>
    <mergeCell ref="H177:L177"/>
    <mergeCell ref="H178:L179"/>
    <mergeCell ref="M178:O179"/>
    <mergeCell ref="E192:G192"/>
    <mergeCell ref="H192:I192"/>
    <mergeCell ref="J192:K192"/>
    <mergeCell ref="L192:M192"/>
    <mergeCell ref="E193:G193"/>
    <mergeCell ref="H193:I193"/>
    <mergeCell ref="J193:K193"/>
    <mergeCell ref="L193:M193"/>
    <mergeCell ref="AB189:AC189"/>
    <mergeCell ref="E190:G190"/>
    <mergeCell ref="H190:I190"/>
    <mergeCell ref="J190:K190"/>
    <mergeCell ref="L190:M190"/>
    <mergeCell ref="E191:G191"/>
    <mergeCell ref="H191:I191"/>
    <mergeCell ref="J191:K191"/>
    <mergeCell ref="X186:Y187"/>
    <mergeCell ref="E187:G187"/>
    <mergeCell ref="H187:I187"/>
    <mergeCell ref="J187:K187"/>
    <mergeCell ref="L187:M187"/>
    <mergeCell ref="L191:M191"/>
    <mergeCell ref="E188:G188"/>
    <mergeCell ref="H188:I188"/>
    <mergeCell ref="J188:K188"/>
    <mergeCell ref="L188:M188"/>
    <mergeCell ref="T188:W189"/>
    <mergeCell ref="X188:Z189"/>
    <mergeCell ref="E189:G189"/>
    <mergeCell ref="H189:I189"/>
    <mergeCell ref="J189:K189"/>
    <mergeCell ref="L189:M189"/>
    <mergeCell ref="L184:M184"/>
    <mergeCell ref="T184:W185"/>
    <mergeCell ref="E185:G185"/>
    <mergeCell ref="H185:I185"/>
    <mergeCell ref="J185:K185"/>
    <mergeCell ref="L185:M185"/>
    <mergeCell ref="P182:Q182"/>
    <mergeCell ref="E183:G183"/>
    <mergeCell ref="H183:I183"/>
    <mergeCell ref="J183:K183"/>
    <mergeCell ref="L183:M183"/>
    <mergeCell ref="N183:O194"/>
    <mergeCell ref="P183:Q194"/>
    <mergeCell ref="E184:G184"/>
    <mergeCell ref="H184:I184"/>
    <mergeCell ref="J184:K184"/>
    <mergeCell ref="E186:G186"/>
    <mergeCell ref="H186:I186"/>
    <mergeCell ref="J186:K186"/>
    <mergeCell ref="L186:M186"/>
    <mergeCell ref="T186:W187"/>
    <mergeCell ref="AJ177:AK178"/>
    <mergeCell ref="AF179:AI180"/>
    <mergeCell ref="AJ179:AL180"/>
    <mergeCell ref="AH181:AI183"/>
    <mergeCell ref="AJ181:AK183"/>
    <mergeCell ref="E182:G182"/>
    <mergeCell ref="H182:I182"/>
    <mergeCell ref="J182:K182"/>
    <mergeCell ref="L182:M182"/>
    <mergeCell ref="N182:O182"/>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39:G139"/>
    <mergeCell ref="B140:B141"/>
    <mergeCell ref="C140:C141"/>
    <mergeCell ref="E140:G140"/>
    <mergeCell ref="E141:G141"/>
    <mergeCell ref="E142:G142"/>
    <mergeCell ref="E135:G135"/>
    <mergeCell ref="B136:C136"/>
    <mergeCell ref="B137:B138"/>
    <mergeCell ref="C137:C138"/>
    <mergeCell ref="E137:G137"/>
    <mergeCell ref="E138:G138"/>
    <mergeCell ref="B130:B131"/>
    <mergeCell ref="C130:C131"/>
    <mergeCell ref="E130:G130"/>
    <mergeCell ref="E131:G131"/>
    <mergeCell ref="E132:G132"/>
    <mergeCell ref="B133:B134"/>
    <mergeCell ref="C133:C134"/>
    <mergeCell ref="E133:G133"/>
    <mergeCell ref="E134:G134"/>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s>
  <phoneticPr fontId="2"/>
  <conditionalFormatting sqref="H137:J137 M137:AL137 AN137:AN148 H138:AL148">
    <cfRule type="expression" dxfId="376" priority="61">
      <formula>H$136="土"</formula>
    </cfRule>
    <cfRule type="expression" dxfId="375" priority="59">
      <formula>H$136="祝"</formula>
    </cfRule>
    <cfRule type="expression" dxfId="374" priority="60">
      <formula>H$136="日"</formula>
    </cfRule>
  </conditionalFormatting>
  <conditionalFormatting sqref="H127:L127">
    <cfRule type="expression" dxfId="373" priority="46">
      <formula>H$123="祝"</formula>
    </cfRule>
    <cfRule type="expression" dxfId="372" priority="47">
      <formula>H$123="日"</formula>
    </cfRule>
    <cfRule type="expression" dxfId="371" priority="48">
      <formula>H$123="土"</formula>
    </cfRule>
  </conditionalFormatting>
  <conditionalFormatting sqref="H7:AL18 AN7:AN18">
    <cfRule type="expression" dxfId="370" priority="90">
      <formula>H$6="日"</formula>
    </cfRule>
    <cfRule type="expression" dxfId="369" priority="89">
      <formula>H$6="祝"</formula>
    </cfRule>
    <cfRule type="expression" dxfId="368" priority="91">
      <formula>H$6="土"</formula>
    </cfRule>
  </conditionalFormatting>
  <conditionalFormatting sqref="H20:AL31 AN20:AN31">
    <cfRule type="expression" dxfId="367" priority="88">
      <formula>H$19="土"</formula>
    </cfRule>
    <cfRule type="expression" dxfId="366" priority="87">
      <formula>H$19="日"</formula>
    </cfRule>
    <cfRule type="expression" dxfId="365" priority="86">
      <formula>H$19="祝"</formula>
    </cfRule>
  </conditionalFormatting>
  <conditionalFormatting sqref="H33:AL44 AN33:AN44">
    <cfRule type="expression" dxfId="364" priority="85">
      <formula>H$32="土"</formula>
    </cfRule>
    <cfRule type="expression" dxfId="363" priority="84">
      <formula>H$32="日"</formula>
    </cfRule>
    <cfRule type="expression" dxfId="362" priority="83">
      <formula>H$32="祝"</formula>
    </cfRule>
  </conditionalFormatting>
  <conditionalFormatting sqref="H46:AL57 AN46:AN57">
    <cfRule type="expression" dxfId="361" priority="82">
      <formula>H$45="土"</formula>
    </cfRule>
    <cfRule type="expression" dxfId="360" priority="81">
      <formula>H$45="日"</formula>
    </cfRule>
    <cfRule type="expression" dxfId="359" priority="80">
      <formula>H$45="祝"</formula>
    </cfRule>
  </conditionalFormatting>
  <conditionalFormatting sqref="H59:AL70 AN59:AN70">
    <cfRule type="expression" dxfId="358" priority="79">
      <formula>H$58="土"</formula>
    </cfRule>
    <cfRule type="expression" dxfId="357" priority="78">
      <formula>H$58="日"</formula>
    </cfRule>
    <cfRule type="expression" dxfId="356" priority="77">
      <formula>H$58="祝"</formula>
    </cfRule>
  </conditionalFormatting>
  <conditionalFormatting sqref="H72:AL83 AN72:AN83">
    <cfRule type="expression" dxfId="355" priority="76">
      <formula>H$71="土"</formula>
    </cfRule>
    <cfRule type="expression" dxfId="354" priority="75">
      <formula>H$71="日"</formula>
    </cfRule>
    <cfRule type="expression" dxfId="353" priority="74">
      <formula>H$71="祝"</formula>
    </cfRule>
  </conditionalFormatting>
  <conditionalFormatting sqref="H85:AL96 AN85:AN96">
    <cfRule type="expression" dxfId="352" priority="72">
      <formula>H$84="日"</formula>
    </cfRule>
    <cfRule type="expression" dxfId="351" priority="73">
      <formula>H$84="土"</formula>
    </cfRule>
    <cfRule type="expression" dxfId="350" priority="71">
      <formula>H$84="祝"</formula>
    </cfRule>
  </conditionalFormatting>
  <conditionalFormatting sqref="H98:AL109 AN98:AN109">
    <cfRule type="expression" dxfId="349" priority="70">
      <formula>H$97="土"</formula>
    </cfRule>
    <cfRule type="expression" dxfId="348" priority="69">
      <formula>H$97="日"</formula>
    </cfRule>
    <cfRule type="expression" dxfId="347" priority="68">
      <formula>H$97="祝"</formula>
    </cfRule>
  </conditionalFormatting>
  <conditionalFormatting sqref="H111:AL122 AN111:AN122">
    <cfRule type="expression" dxfId="346" priority="66">
      <formula>H$110="日"</formula>
    </cfRule>
    <cfRule type="expression" dxfId="345" priority="65">
      <formula>H$110="祝"</formula>
    </cfRule>
    <cfRule type="expression" dxfId="344" priority="67">
      <formula>H$110="土"</formula>
    </cfRule>
  </conditionalFormatting>
  <conditionalFormatting sqref="H124:AL135 AN124:AN135">
    <cfRule type="expression" dxfId="343" priority="62">
      <formula>H$123="祝"</formula>
    </cfRule>
    <cfRule type="expression" dxfId="342" priority="64">
      <formula>H$123="土"</formula>
    </cfRule>
    <cfRule type="expression" dxfId="341" priority="63">
      <formula>H$123="日"</formula>
    </cfRule>
  </conditionalFormatting>
  <conditionalFormatting sqref="H150:AL161 AN150:AN161">
    <cfRule type="expression" dxfId="340" priority="56">
      <formula>H$149="祝"</formula>
    </cfRule>
    <cfRule type="expression" dxfId="339" priority="58">
      <formula>H$149="土"</formula>
    </cfRule>
    <cfRule type="expression" dxfId="338" priority="57">
      <formula>H$149="日"</formula>
    </cfRule>
  </conditionalFormatting>
  <conditionalFormatting sqref="H163:AL174 AN163:AN174">
    <cfRule type="expression" dxfId="337" priority="55">
      <formula>H$162="土"</formula>
    </cfRule>
    <cfRule type="expression" dxfId="336" priority="54">
      <formula>H$162="日"</formula>
    </cfRule>
    <cfRule type="expression" dxfId="335" priority="53">
      <formula>H$162="祝"</formula>
    </cfRule>
  </conditionalFormatting>
  <conditionalFormatting sqref="K137:L137">
    <cfRule type="expression" dxfId="334" priority="43">
      <formula>K$123="祝"</formula>
    </cfRule>
    <cfRule type="expression" dxfId="333" priority="44">
      <formula>K$123="日"</formula>
    </cfRule>
    <cfRule type="expression" dxfId="332" priority="45">
      <formula>K$123="土"</formula>
    </cfRule>
  </conditionalFormatting>
  <conditionalFormatting sqref="X186">
    <cfRule type="expression" dxfId="331" priority="52">
      <formula>$AI$176="ＮＧ"</formula>
    </cfRule>
  </conditionalFormatting>
  <conditionalFormatting sqref="AD177">
    <cfRule type="expression" dxfId="330" priority="92">
      <formula>$AD$177="ＮＧ"</formula>
    </cfRule>
  </conditionalFormatting>
  <conditionalFormatting sqref="AD114:AK114">
    <cfRule type="expression" dxfId="329" priority="51">
      <formula>AD$110="土"</formula>
    </cfRule>
    <cfRule type="expression" dxfId="328" priority="49">
      <formula>AD$110="祝"</formula>
    </cfRule>
    <cfRule type="expression" dxfId="327" priority="50">
      <formula>AD$110="日"</formula>
    </cfRule>
  </conditionalFormatting>
  <conditionalFormatting sqref="AJ177">
    <cfRule type="expression" dxfId="326" priority="93">
      <formula>$AI$176="ＮＧ"</formula>
    </cfRule>
  </conditionalFormatting>
  <conditionalFormatting sqref="AJ181:AJ182">
    <cfRule type="expression" dxfId="325" priority="94">
      <formula>$AI$177="ＮＧ"</formula>
    </cfRule>
  </conditionalFormatting>
  <conditionalFormatting sqref="AM7:AM18">
    <cfRule type="expression" dxfId="324" priority="1">
      <formula>#REF!="祝"</formula>
    </cfRule>
    <cfRule type="expression" dxfId="323" priority="2">
      <formula>#REF!="日"</formula>
    </cfRule>
    <cfRule type="expression" dxfId="322" priority="3">
      <formula>#REF!="土"</formula>
    </cfRule>
  </conditionalFormatting>
  <conditionalFormatting sqref="AM20:AM31">
    <cfRule type="expression" dxfId="321" priority="4">
      <formula>#REF!="祝"</formula>
    </cfRule>
    <cfRule type="expression" dxfId="320" priority="5">
      <formula>#REF!="日"</formula>
    </cfRule>
    <cfRule type="expression" dxfId="319" priority="6">
      <formula>#REF!="土"</formula>
    </cfRule>
  </conditionalFormatting>
  <conditionalFormatting sqref="AM33:AM44">
    <cfRule type="expression" dxfId="318" priority="7">
      <formula>#REF!="祝"</formula>
    </cfRule>
    <cfRule type="expression" dxfId="317" priority="8">
      <formula>#REF!="日"</formula>
    </cfRule>
    <cfRule type="expression" dxfId="316" priority="9">
      <formula>#REF!="土"</formula>
    </cfRule>
  </conditionalFormatting>
  <conditionalFormatting sqref="AM46:AM57">
    <cfRule type="expression" dxfId="315" priority="12">
      <formula>#REF!="土"</formula>
    </cfRule>
    <cfRule type="expression" dxfId="314" priority="10">
      <formula>#REF!="祝"</formula>
    </cfRule>
    <cfRule type="expression" dxfId="313" priority="11">
      <formula>#REF!="日"</formula>
    </cfRule>
  </conditionalFormatting>
  <conditionalFormatting sqref="AM59:AM70">
    <cfRule type="expression" dxfId="312" priority="14">
      <formula>#REF!="日"</formula>
    </cfRule>
    <cfRule type="expression" dxfId="311" priority="15">
      <formula>#REF!="土"</formula>
    </cfRule>
    <cfRule type="expression" dxfId="310" priority="13">
      <formula>#REF!="祝"</formula>
    </cfRule>
  </conditionalFormatting>
  <conditionalFormatting sqref="AM72:AM83">
    <cfRule type="expression" dxfId="309" priority="17">
      <formula>#REF!="日"</formula>
    </cfRule>
    <cfRule type="expression" dxfId="308" priority="16">
      <formula>#REF!="祝"</formula>
    </cfRule>
    <cfRule type="expression" dxfId="307" priority="18">
      <formula>#REF!="土"</formula>
    </cfRule>
  </conditionalFormatting>
  <conditionalFormatting sqref="AM85:AM96">
    <cfRule type="expression" dxfId="306" priority="19">
      <formula>#REF!="祝"</formula>
    </cfRule>
    <cfRule type="expression" dxfId="305" priority="20">
      <formula>#REF!="日"</formula>
    </cfRule>
    <cfRule type="expression" dxfId="304" priority="21">
      <formula>#REF!="土"</formula>
    </cfRule>
  </conditionalFormatting>
  <conditionalFormatting sqref="AM98:AM109">
    <cfRule type="expression" dxfId="303" priority="22">
      <formula>#REF!="祝"</formula>
    </cfRule>
    <cfRule type="expression" dxfId="302" priority="23">
      <formula>#REF!="日"</formula>
    </cfRule>
    <cfRule type="expression" dxfId="301" priority="24">
      <formula>#REF!="土"</formula>
    </cfRule>
  </conditionalFormatting>
  <conditionalFormatting sqref="AM111:AM122">
    <cfRule type="expression" dxfId="300" priority="42">
      <formula>#REF!="土"</formula>
    </cfRule>
    <cfRule type="expression" dxfId="299" priority="41">
      <formula>#REF!="日"</formula>
    </cfRule>
    <cfRule type="expression" dxfId="298" priority="40">
      <formula>#REF!="祝"</formula>
    </cfRule>
  </conditionalFormatting>
  <conditionalFormatting sqref="AM124:AM135">
    <cfRule type="expression" dxfId="297" priority="39">
      <formula>#REF!="土"</formula>
    </cfRule>
    <cfRule type="expression" dxfId="296" priority="37">
      <formula>#REF!="祝"</formula>
    </cfRule>
    <cfRule type="expression" dxfId="295" priority="38">
      <formula>#REF!="日"</formula>
    </cfRule>
  </conditionalFormatting>
  <conditionalFormatting sqref="AM137:AM148">
    <cfRule type="expression" dxfId="294" priority="31">
      <formula>#REF!="祝"</formula>
    </cfRule>
    <cfRule type="expression" dxfId="293" priority="32">
      <formula>#REF!="日"</formula>
    </cfRule>
    <cfRule type="expression" dxfId="292" priority="33">
      <formula>#REF!="土"</formula>
    </cfRule>
  </conditionalFormatting>
  <conditionalFormatting sqref="AM150:AM161">
    <cfRule type="expression" dxfId="291" priority="28">
      <formula>#REF!="祝"</formula>
    </cfRule>
    <cfRule type="expression" dxfId="290" priority="29">
      <formula>#REF!="日"</formula>
    </cfRule>
    <cfRule type="expression" dxfId="289" priority="30">
      <formula>#REF!="土"</formula>
    </cfRule>
  </conditionalFormatting>
  <conditionalFormatting sqref="AM163:AM174">
    <cfRule type="expression" dxfId="288" priority="25">
      <formula>#REF!="祝"</formula>
    </cfRule>
    <cfRule type="expression" dxfId="287" priority="26">
      <formula>#REF!="日"</formula>
    </cfRule>
    <cfRule type="expression" dxfId="286"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H137:AL148 AN129 AN126 AN122 AN142 AN139 AN135 AN155 AN152 AN148 AN168 AN161 AL119 AL113 AL116 AL122 AL152 AL155 AL158 AL161 AL87 AL90 AL93 AL96 AL48 AL51 AL54 AL57 AL28 AL25 AL22 AL31 AN15" xr:uid="{B68E0FD9-B7FA-4FF2-B855-565605C93EAD}">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3B0A-0472-4B76-A25D-88F9C7E1139E}">
  <sheetPr>
    <pageSetUpPr fitToPage="1"/>
  </sheetPr>
  <dimension ref="A1:AR194"/>
  <sheetViews>
    <sheetView showGridLines="0" showZeros="0" view="pageBreakPreview" zoomScaleNormal="70" zoomScaleSheetLayoutView="100" workbookViewId="0">
      <pane xSplit="7" ySplit="5" topLeftCell="H6" activePane="bottomRight" state="frozen"/>
      <selection activeCell="H17" sqref="H17"/>
      <selection pane="topRight" activeCell="H17" sqref="H17"/>
      <selection pane="bottomLeft" activeCell="H17" sqref="H17"/>
      <selection pane="bottomRight" activeCell="S176" sqref="S176:S183"/>
    </sheetView>
  </sheetViews>
  <sheetFormatPr defaultColWidth="3.625" defaultRowHeight="13.5"/>
  <cols>
    <col min="1" max="1" width="1.375" customWidth="1"/>
    <col min="4" max="4" width="15.125" customWidth="1"/>
    <col min="7" max="7" width="9.125" customWidth="1"/>
    <col min="8" max="122" width="5.625" customWidth="1"/>
  </cols>
  <sheetData>
    <row r="1" spans="2:44" ht="18.75">
      <c r="B1" s="82"/>
      <c r="D1" s="82" t="s">
        <v>118</v>
      </c>
    </row>
    <row r="2" spans="2:44">
      <c r="P2" s="27" t="s">
        <v>42</v>
      </c>
      <c r="Y2" s="27" t="s">
        <v>41</v>
      </c>
      <c r="AN2" s="2" t="s">
        <v>36</v>
      </c>
    </row>
    <row r="3" spans="2:44">
      <c r="B3" s="245" t="s">
        <v>14</v>
      </c>
      <c r="C3" s="245"/>
      <c r="D3" s="245"/>
      <c r="E3" s="245"/>
      <c r="F3" s="246" t="str">
        <f>初期入力!D5</f>
        <v>●●工事</v>
      </c>
      <c r="G3" s="246"/>
      <c r="H3" s="246"/>
      <c r="I3" s="246"/>
      <c r="J3" s="246"/>
      <c r="K3" s="246"/>
      <c r="L3" s="246"/>
      <c r="M3" s="246"/>
      <c r="N3" s="246"/>
      <c r="Q3" s="247">
        <f>初期入力!D6</f>
        <v>46310</v>
      </c>
      <c r="R3" s="247"/>
      <c r="S3" s="247"/>
      <c r="T3" s="83" t="s">
        <v>8</v>
      </c>
      <c r="U3" s="247">
        <f>初期入力!D9</f>
        <v>46417</v>
      </c>
      <c r="V3" s="247"/>
      <c r="W3" s="247"/>
      <c r="Z3" s="248" t="s">
        <v>92</v>
      </c>
      <c r="AA3" s="248"/>
      <c r="AB3" s="239">
        <f>初期入力!D7</f>
        <v>46330</v>
      </c>
      <c r="AC3" s="239"/>
      <c r="AD3" s="239"/>
      <c r="AE3" s="83" t="s">
        <v>8</v>
      </c>
      <c r="AF3" s="238" t="s">
        <v>93</v>
      </c>
      <c r="AG3" s="238"/>
      <c r="AH3" s="238"/>
      <c r="AI3" s="239">
        <f>+初期入力!D8</f>
        <v>46402</v>
      </c>
      <c r="AJ3" s="239"/>
      <c r="AK3" s="239"/>
      <c r="AN3" s="25" t="s">
        <v>69</v>
      </c>
    </row>
    <row r="4" spans="2:44" ht="11.25" customHeight="1">
      <c r="AN4" s="25" t="s">
        <v>32</v>
      </c>
    </row>
    <row r="5" spans="2:44" ht="12.75" customHeight="1">
      <c r="B5" s="36"/>
      <c r="C5" s="37"/>
      <c r="D5" s="183" t="s">
        <v>99</v>
      </c>
      <c r="E5" s="240" t="s">
        <v>100</v>
      </c>
      <c r="F5" s="241"/>
      <c r="G5" s="242"/>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c r="AN5" s="1"/>
      <c r="AO5" s="48" t="s">
        <v>44</v>
      </c>
      <c r="AP5" s="48" t="s">
        <v>43</v>
      </c>
      <c r="AQ5" t="s">
        <v>61</v>
      </c>
      <c r="AR5" t="s">
        <v>41</v>
      </c>
    </row>
    <row r="6" spans="2:44" ht="12.75" customHeight="1">
      <c r="B6" s="243" t="str">
        <f>+初期入力!D4&amp;"年"</f>
        <v>2026年</v>
      </c>
      <c r="C6" s="244"/>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71"/>
      <c r="AN6" s="71"/>
    </row>
    <row r="7" spans="2:44" ht="12.75" customHeight="1">
      <c r="B7" s="236">
        <v>3</v>
      </c>
      <c r="C7" s="237" t="s">
        <v>1</v>
      </c>
      <c r="D7" s="3">
        <f>D183</f>
        <v>0</v>
      </c>
      <c r="E7" s="233">
        <f>E183</f>
        <v>0</v>
      </c>
      <c r="F7" s="234"/>
      <c r="G7" s="235"/>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1"/>
      <c r="AN7" s="1"/>
      <c r="AO7">
        <f>SUM(COUNTIF(H7:AL7,{"休"}))</f>
        <v>0</v>
      </c>
      <c r="AQ7">
        <f>SUM(COUNTIF(H7:AL7,{"■"}))</f>
        <v>0</v>
      </c>
    </row>
    <row r="8" spans="2:44" ht="12.75" customHeight="1">
      <c r="B8" s="236"/>
      <c r="C8" s="237"/>
      <c r="D8" s="3">
        <f>D184</f>
        <v>0</v>
      </c>
      <c r="E8" s="233">
        <f t="shared" ref="E8:E18" si="0">E184</f>
        <v>0</v>
      </c>
      <c r="F8" s="234"/>
      <c r="G8" s="235"/>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1"/>
      <c r="AN8" s="1"/>
      <c r="AO8">
        <f>SUM(COUNTIF(H8:AL8,{"休"}))</f>
        <v>0</v>
      </c>
      <c r="AQ8">
        <f>SUM(COUNTIF(H8:AL8,{"■"}))</f>
        <v>0</v>
      </c>
    </row>
    <row r="9" spans="2:44" ht="12.75" customHeight="1">
      <c r="B9" s="182"/>
      <c r="C9" s="185"/>
      <c r="D9" s="3">
        <f t="shared" ref="D9:D18" si="1">D185</f>
        <v>0</v>
      </c>
      <c r="E9" s="233">
        <f t="shared" si="0"/>
        <v>0</v>
      </c>
      <c r="F9" s="234"/>
      <c r="G9" s="235"/>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93"/>
      <c r="AN9" s="93"/>
      <c r="AO9">
        <f>SUM(COUNTIF(H9:AL9,{"休"}))</f>
        <v>0</v>
      </c>
      <c r="AQ9">
        <f>SUM(COUNTIF(H9:AL9,{"■"}))</f>
        <v>0</v>
      </c>
    </row>
    <row r="10" spans="2:44" ht="12.75" customHeight="1">
      <c r="B10" s="236"/>
      <c r="C10" s="237"/>
      <c r="D10" s="3">
        <f t="shared" si="1"/>
        <v>0</v>
      </c>
      <c r="E10" s="233">
        <f t="shared" si="0"/>
        <v>0</v>
      </c>
      <c r="F10" s="234"/>
      <c r="G10" s="235"/>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1"/>
      <c r="AN10" s="1"/>
      <c r="AO10">
        <f>SUM(COUNTIF(H10:AL10,{"休"}))</f>
        <v>0</v>
      </c>
      <c r="AQ10">
        <f>SUM(COUNTIF(H10:AL10,{"■"}))</f>
        <v>0</v>
      </c>
    </row>
    <row r="11" spans="2:44" ht="12.75" customHeight="1">
      <c r="B11" s="236"/>
      <c r="C11" s="237"/>
      <c r="D11" s="3">
        <f t="shared" si="1"/>
        <v>0</v>
      </c>
      <c r="E11" s="233">
        <f t="shared" si="0"/>
        <v>0</v>
      </c>
      <c r="F11" s="234"/>
      <c r="G11" s="235"/>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1"/>
      <c r="AN11" s="1"/>
      <c r="AO11">
        <f>SUM(COUNTIF(H11:AL11,{"休"}))</f>
        <v>0</v>
      </c>
      <c r="AQ11">
        <f>SUM(COUNTIF(H11:AL11,{"■"}))</f>
        <v>0</v>
      </c>
    </row>
    <row r="12" spans="2:44" ht="12.75" customHeight="1">
      <c r="B12" s="182"/>
      <c r="C12" s="185"/>
      <c r="D12" s="3">
        <f t="shared" si="1"/>
        <v>0</v>
      </c>
      <c r="E12" s="233">
        <f t="shared" si="0"/>
        <v>0</v>
      </c>
      <c r="F12" s="234"/>
      <c r="G12" s="235"/>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93"/>
      <c r="AN12" s="93"/>
      <c r="AO12">
        <f>SUM(COUNTIF(H12:AL12,{"休"}))</f>
        <v>0</v>
      </c>
      <c r="AQ12">
        <f>SUM(COUNTIF(H12:AL12,{"■"}))</f>
        <v>0</v>
      </c>
    </row>
    <row r="13" spans="2:44" ht="12.75" customHeight="1">
      <c r="B13" s="236"/>
      <c r="C13" s="237"/>
      <c r="D13" s="3">
        <f t="shared" si="1"/>
        <v>0</v>
      </c>
      <c r="E13" s="233">
        <f t="shared" si="0"/>
        <v>0</v>
      </c>
      <c r="F13" s="234"/>
      <c r="G13" s="235"/>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1"/>
      <c r="AN13" s="1"/>
      <c r="AO13">
        <f>SUM(COUNTIF(H13:AL13,{"休"}))</f>
        <v>0</v>
      </c>
      <c r="AQ13">
        <f>SUM(COUNTIF(H13:AL13,{"■"}))</f>
        <v>0</v>
      </c>
    </row>
    <row r="14" spans="2:44" ht="12.75" customHeight="1">
      <c r="B14" s="236"/>
      <c r="C14" s="237"/>
      <c r="D14" s="3">
        <f t="shared" si="1"/>
        <v>0</v>
      </c>
      <c r="E14" s="233">
        <f t="shared" si="0"/>
        <v>0</v>
      </c>
      <c r="F14" s="234"/>
      <c r="G14" s="235"/>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1"/>
      <c r="AN14" s="1"/>
      <c r="AO14">
        <f>SUM(COUNTIF(H14:AL14,{"休"}))</f>
        <v>0</v>
      </c>
      <c r="AQ14">
        <f>SUM(COUNTIF(H14:AL14,{"■"}))</f>
        <v>0</v>
      </c>
    </row>
    <row r="15" spans="2:44" ht="12.75" customHeight="1">
      <c r="B15" s="182"/>
      <c r="C15" s="185"/>
      <c r="D15" s="3">
        <f t="shared" si="1"/>
        <v>0</v>
      </c>
      <c r="E15" s="233">
        <f t="shared" si="0"/>
        <v>0</v>
      </c>
      <c r="F15" s="234"/>
      <c r="G15" s="235"/>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93"/>
      <c r="AN15" s="93"/>
      <c r="AO15">
        <f>SUM(COUNTIF(H15:AL15,{"休"}))</f>
        <v>0</v>
      </c>
      <c r="AQ15">
        <f>SUM(COUNTIF(H15:AL15,{"■"}))</f>
        <v>0</v>
      </c>
    </row>
    <row r="16" spans="2:44" ht="12.75" customHeight="1">
      <c r="B16" s="236"/>
      <c r="C16" s="237"/>
      <c r="D16" s="3">
        <f t="shared" si="1"/>
        <v>0</v>
      </c>
      <c r="E16" s="233">
        <f t="shared" si="0"/>
        <v>0</v>
      </c>
      <c r="F16" s="234"/>
      <c r="G16" s="235"/>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1"/>
      <c r="AN16" s="1"/>
      <c r="AO16">
        <f>SUM(COUNTIF(H16:AL16,{"休"}))</f>
        <v>0</v>
      </c>
      <c r="AQ16">
        <f>SUM(COUNTIF(H16:AL16,{"■"}))</f>
        <v>0</v>
      </c>
    </row>
    <row r="17" spans="2:43" ht="12.75" customHeight="1">
      <c r="B17" s="236"/>
      <c r="C17" s="237"/>
      <c r="D17" s="3">
        <f t="shared" si="1"/>
        <v>0</v>
      </c>
      <c r="E17" s="233">
        <f t="shared" si="0"/>
        <v>0</v>
      </c>
      <c r="F17" s="234"/>
      <c r="G17" s="235"/>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1"/>
      <c r="AN17" s="1"/>
      <c r="AO17">
        <f>SUM(COUNTIF(H17:AL17,{"休"}))</f>
        <v>0</v>
      </c>
      <c r="AQ17">
        <f>SUM(COUNTIF(H17:AL17,{"■"}))</f>
        <v>0</v>
      </c>
    </row>
    <row r="18" spans="2:43" ht="12.75" customHeight="1">
      <c r="B18" s="121"/>
      <c r="C18" s="189"/>
      <c r="D18" s="3">
        <f t="shared" si="1"/>
        <v>0</v>
      </c>
      <c r="E18" s="233">
        <f t="shared" si="0"/>
        <v>0</v>
      </c>
      <c r="F18" s="234"/>
      <c r="G18" s="235"/>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93"/>
      <c r="AN18" s="93"/>
      <c r="AO18">
        <f>SUM(COUNTIF(H18:AL18,{"休"}))</f>
        <v>0</v>
      </c>
      <c r="AQ18">
        <f>SUM(COUNTIF(H18:AL18,{"■"}))</f>
        <v>0</v>
      </c>
    </row>
    <row r="19" spans="2:43" ht="12.75" customHeigh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71"/>
      <c r="AN19" s="71"/>
    </row>
    <row r="20" spans="2:43" ht="12.75" customHeight="1">
      <c r="B20" s="236">
        <f>B7+1</f>
        <v>4</v>
      </c>
      <c r="C20" s="237" t="s">
        <v>1</v>
      </c>
      <c r="D20" s="3">
        <f>D7</f>
        <v>0</v>
      </c>
      <c r="E20" s="233">
        <f>E7</f>
        <v>0</v>
      </c>
      <c r="F20" s="234"/>
      <c r="G20" s="235"/>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1"/>
      <c r="AN20" s="1"/>
      <c r="AO20">
        <f>SUM(COUNTIF(H20:AL20,{"休"}))</f>
        <v>0</v>
      </c>
      <c r="AQ20">
        <f>SUM(COUNTIF(H20:AL20,{"■"}))</f>
        <v>0</v>
      </c>
    </row>
    <row r="21" spans="2:43" ht="12.75" customHeight="1">
      <c r="B21" s="236"/>
      <c r="C21" s="237"/>
      <c r="D21" s="3">
        <f t="shared" ref="D21:E31" si="2">D8</f>
        <v>0</v>
      </c>
      <c r="E21" s="233">
        <f t="shared" si="2"/>
        <v>0</v>
      </c>
      <c r="F21" s="234"/>
      <c r="G21" s="235"/>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1"/>
      <c r="AN21" s="1"/>
      <c r="AO21">
        <f>SUM(COUNTIF(H21:AL21,{"休"}))</f>
        <v>0</v>
      </c>
      <c r="AQ21">
        <f>SUM(COUNTIF(H21:AL21,{"■"}))</f>
        <v>0</v>
      </c>
    </row>
    <row r="22" spans="2:43" ht="12.75" customHeight="1">
      <c r="B22" s="182"/>
      <c r="C22" s="200"/>
      <c r="D22" s="3">
        <f t="shared" si="2"/>
        <v>0</v>
      </c>
      <c r="E22" s="233">
        <f t="shared" si="2"/>
        <v>0</v>
      </c>
      <c r="F22" s="234"/>
      <c r="G22" s="235"/>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93"/>
      <c r="AN22" s="93"/>
      <c r="AO22">
        <f>SUM(COUNTIF(H22:AL22,{"休"}))</f>
        <v>0</v>
      </c>
      <c r="AQ22">
        <f>SUM(COUNTIF(H22:AL22,{"■"}))</f>
        <v>0</v>
      </c>
    </row>
    <row r="23" spans="2:43" ht="12.75" customHeight="1">
      <c r="B23" s="236"/>
      <c r="C23" s="237"/>
      <c r="D23" s="3">
        <f t="shared" si="2"/>
        <v>0</v>
      </c>
      <c r="E23" s="233">
        <f t="shared" si="2"/>
        <v>0</v>
      </c>
      <c r="F23" s="234"/>
      <c r="G23" s="235"/>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1"/>
      <c r="AN23" s="1"/>
      <c r="AO23">
        <f>SUM(COUNTIF(H23:AL23,{"休"}))</f>
        <v>0</v>
      </c>
      <c r="AQ23">
        <f>SUM(COUNTIF(H23:AL23,{"■"}))</f>
        <v>0</v>
      </c>
    </row>
    <row r="24" spans="2:43" ht="12.75" customHeight="1">
      <c r="B24" s="236"/>
      <c r="C24" s="237"/>
      <c r="D24" s="3">
        <f t="shared" si="2"/>
        <v>0</v>
      </c>
      <c r="E24" s="233">
        <f t="shared" si="2"/>
        <v>0</v>
      </c>
      <c r="F24" s="234"/>
      <c r="G24" s="235"/>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1"/>
      <c r="AN24" s="1"/>
      <c r="AO24">
        <f>SUM(COUNTIF(H24:AL24,{"休"}))</f>
        <v>0</v>
      </c>
      <c r="AQ24">
        <f>SUM(COUNTIF(H24:AL24,{"■"}))</f>
        <v>0</v>
      </c>
    </row>
    <row r="25" spans="2:43" ht="12.75" customHeight="1">
      <c r="B25" s="182"/>
      <c r="C25" s="200"/>
      <c r="D25" s="3">
        <f t="shared" si="2"/>
        <v>0</v>
      </c>
      <c r="E25" s="233">
        <f t="shared" si="2"/>
        <v>0</v>
      </c>
      <c r="F25" s="234"/>
      <c r="G25" s="23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93"/>
      <c r="AN25" s="93"/>
      <c r="AO25">
        <f>SUM(COUNTIF(H25:AL25,{"休"}))</f>
        <v>0</v>
      </c>
      <c r="AQ25">
        <f>SUM(COUNTIF(H25:AL25,{"■"}))</f>
        <v>0</v>
      </c>
    </row>
    <row r="26" spans="2:43" ht="12.75" customHeight="1">
      <c r="B26" s="236"/>
      <c r="C26" s="237"/>
      <c r="D26" s="3">
        <f t="shared" si="2"/>
        <v>0</v>
      </c>
      <c r="E26" s="233">
        <f t="shared" si="2"/>
        <v>0</v>
      </c>
      <c r="F26" s="234"/>
      <c r="G26" s="235"/>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1"/>
      <c r="AN26" s="1"/>
      <c r="AO26">
        <f>SUM(COUNTIF(H26:AL26,{"休"}))</f>
        <v>0</v>
      </c>
      <c r="AQ26">
        <f>SUM(COUNTIF(H26:AL26,{"■"}))</f>
        <v>0</v>
      </c>
    </row>
    <row r="27" spans="2:43" ht="12.75" customHeight="1">
      <c r="B27" s="236"/>
      <c r="C27" s="237"/>
      <c r="D27" s="3">
        <f t="shared" si="2"/>
        <v>0</v>
      </c>
      <c r="E27" s="233">
        <f t="shared" si="2"/>
        <v>0</v>
      </c>
      <c r="F27" s="234"/>
      <c r="G27" s="235"/>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1"/>
      <c r="AN27" s="1"/>
      <c r="AO27">
        <f>SUM(COUNTIF(H27:AL27,{"休"}))</f>
        <v>0</v>
      </c>
      <c r="AQ27">
        <f>SUM(COUNTIF(H27:AL27,{"■"}))</f>
        <v>0</v>
      </c>
    </row>
    <row r="28" spans="2:43" ht="12.75" customHeight="1">
      <c r="B28" s="182"/>
      <c r="C28" s="200"/>
      <c r="D28" s="3">
        <f t="shared" si="2"/>
        <v>0</v>
      </c>
      <c r="E28" s="233">
        <f t="shared" si="2"/>
        <v>0</v>
      </c>
      <c r="F28" s="234"/>
      <c r="G28" s="235"/>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93"/>
      <c r="AN28" s="93"/>
      <c r="AO28">
        <f>SUM(COUNTIF(H28:AL28,{"休"}))</f>
        <v>0</v>
      </c>
      <c r="AQ28">
        <f>SUM(COUNTIF(H28:AL28,{"■"}))</f>
        <v>0</v>
      </c>
    </row>
    <row r="29" spans="2:43" ht="12.75" customHeight="1">
      <c r="B29" s="236"/>
      <c r="C29" s="237"/>
      <c r="D29" s="3">
        <f t="shared" si="2"/>
        <v>0</v>
      </c>
      <c r="E29" s="233">
        <f t="shared" si="2"/>
        <v>0</v>
      </c>
      <c r="F29" s="234"/>
      <c r="G29" s="235"/>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1"/>
      <c r="AN29" s="1"/>
      <c r="AO29">
        <f>SUM(COUNTIF(H29:AL29,{"休"}))</f>
        <v>0</v>
      </c>
      <c r="AQ29">
        <f>SUM(COUNTIF(H29:AL29,{"■"}))</f>
        <v>0</v>
      </c>
    </row>
    <row r="30" spans="2:43" ht="12.75" customHeight="1">
      <c r="B30" s="236"/>
      <c r="C30" s="237"/>
      <c r="D30" s="3">
        <f t="shared" si="2"/>
        <v>0</v>
      </c>
      <c r="E30" s="233">
        <f t="shared" si="2"/>
        <v>0</v>
      </c>
      <c r="F30" s="234"/>
      <c r="G30" s="235"/>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1"/>
      <c r="AN30" s="1"/>
      <c r="AO30">
        <f>SUM(COUNTIF(H30:AL30,{"休"}))</f>
        <v>0</v>
      </c>
      <c r="AQ30">
        <f>SUM(COUNTIF(H30:AL30,{"■"}))</f>
        <v>0</v>
      </c>
    </row>
    <row r="31" spans="2:43" ht="12.75" customHeight="1">
      <c r="B31" s="121"/>
      <c r="C31" s="189"/>
      <c r="D31" s="3">
        <f t="shared" si="2"/>
        <v>0</v>
      </c>
      <c r="E31" s="233">
        <f t="shared" si="2"/>
        <v>0</v>
      </c>
      <c r="F31" s="234"/>
      <c r="G31" s="235"/>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93"/>
      <c r="AN31" s="93"/>
      <c r="AO31">
        <f>SUM(COUNTIF(H31:AL31,{"休"}))</f>
        <v>0</v>
      </c>
      <c r="AQ31">
        <f>SUM(COUNTIF(H31:AL31,{"■"}))</f>
        <v>0</v>
      </c>
    </row>
    <row r="32" spans="2:43" ht="12.75" customHeigh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71"/>
      <c r="AN32" s="71"/>
    </row>
    <row r="33" spans="2:43" ht="12.75" customHeight="1">
      <c r="B33" s="236">
        <f>B20+1</f>
        <v>5</v>
      </c>
      <c r="C33" s="237" t="s">
        <v>1</v>
      </c>
      <c r="D33" s="3">
        <f>D20</f>
        <v>0</v>
      </c>
      <c r="E33" s="233">
        <f>E20</f>
        <v>0</v>
      </c>
      <c r="F33" s="234"/>
      <c r="G33" s="235"/>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1"/>
      <c r="AN33" s="1"/>
      <c r="AO33">
        <f>SUM(COUNTIF(H33:AL33,{"休"}))</f>
        <v>0</v>
      </c>
      <c r="AQ33">
        <f>SUM(COUNTIF(H33:AL33,{"■"}))</f>
        <v>0</v>
      </c>
    </row>
    <row r="34" spans="2:43" ht="12.75" customHeight="1">
      <c r="B34" s="236"/>
      <c r="C34" s="237"/>
      <c r="D34" s="3">
        <f t="shared" ref="D34:E44" si="3">D21</f>
        <v>0</v>
      </c>
      <c r="E34" s="233">
        <f t="shared" si="3"/>
        <v>0</v>
      </c>
      <c r="F34" s="234"/>
      <c r="G34" s="235"/>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1"/>
      <c r="AN34" s="1"/>
      <c r="AO34">
        <f>SUM(COUNTIF(H34:AL34,{"休"}))</f>
        <v>0</v>
      </c>
      <c r="AQ34">
        <f>SUM(COUNTIF(H34:AL34,{"■"}))</f>
        <v>0</v>
      </c>
    </row>
    <row r="35" spans="2:43" ht="12.75" customHeight="1">
      <c r="B35" s="182"/>
      <c r="C35" s="200"/>
      <c r="D35" s="3">
        <f t="shared" si="3"/>
        <v>0</v>
      </c>
      <c r="E35" s="233">
        <f t="shared" si="3"/>
        <v>0</v>
      </c>
      <c r="F35" s="234"/>
      <c r="G35" s="235"/>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93"/>
      <c r="AN35" s="93"/>
      <c r="AO35">
        <f>SUM(COUNTIF(H35:AL35,{"休"}))</f>
        <v>0</v>
      </c>
      <c r="AQ35">
        <f>SUM(COUNTIF(H35:AL35,{"■"}))</f>
        <v>0</v>
      </c>
    </row>
    <row r="36" spans="2:43" ht="12.75" customHeight="1">
      <c r="B36" s="236"/>
      <c r="C36" s="237"/>
      <c r="D36" s="3">
        <f t="shared" si="3"/>
        <v>0</v>
      </c>
      <c r="E36" s="233">
        <f t="shared" si="3"/>
        <v>0</v>
      </c>
      <c r="F36" s="234"/>
      <c r="G36" s="235"/>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1"/>
      <c r="AN36" s="1"/>
      <c r="AO36">
        <f>SUM(COUNTIF(H36:AL36,{"休"}))</f>
        <v>0</v>
      </c>
      <c r="AQ36">
        <f>SUM(COUNTIF(H36:AL36,{"■"}))</f>
        <v>0</v>
      </c>
    </row>
    <row r="37" spans="2:43" ht="12.75" customHeight="1">
      <c r="B37" s="236"/>
      <c r="C37" s="237"/>
      <c r="D37" s="3">
        <f t="shared" si="3"/>
        <v>0</v>
      </c>
      <c r="E37" s="233">
        <f t="shared" si="3"/>
        <v>0</v>
      </c>
      <c r="F37" s="234"/>
      <c r="G37" s="235"/>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1"/>
      <c r="AN37" s="1"/>
      <c r="AO37">
        <f>SUM(COUNTIF(H37:AL37,{"休"}))</f>
        <v>0</v>
      </c>
      <c r="AQ37">
        <f>SUM(COUNTIF(H37:AL37,{"■"}))</f>
        <v>0</v>
      </c>
    </row>
    <row r="38" spans="2:43" ht="12.75" customHeight="1">
      <c r="B38" s="182"/>
      <c r="C38" s="200"/>
      <c r="D38" s="3">
        <f t="shared" si="3"/>
        <v>0</v>
      </c>
      <c r="E38" s="233">
        <f t="shared" si="3"/>
        <v>0</v>
      </c>
      <c r="F38" s="234"/>
      <c r="G38" s="235"/>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93"/>
      <c r="AN38" s="93"/>
      <c r="AO38">
        <f>SUM(COUNTIF(H38:AL38,{"休"}))</f>
        <v>0</v>
      </c>
      <c r="AQ38">
        <f>SUM(COUNTIF(H38:AL38,{"■"}))</f>
        <v>0</v>
      </c>
    </row>
    <row r="39" spans="2:43" ht="12.75" customHeight="1">
      <c r="B39" s="236"/>
      <c r="C39" s="237"/>
      <c r="D39" s="3">
        <f t="shared" si="3"/>
        <v>0</v>
      </c>
      <c r="E39" s="233">
        <f t="shared" si="3"/>
        <v>0</v>
      </c>
      <c r="F39" s="234"/>
      <c r="G39" s="235"/>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1"/>
      <c r="AN39" s="1"/>
      <c r="AO39">
        <f>SUM(COUNTIF(H39:AL39,{"休"}))</f>
        <v>0</v>
      </c>
      <c r="AQ39">
        <f>SUM(COUNTIF(H39:AL39,{"■"}))</f>
        <v>0</v>
      </c>
    </row>
    <row r="40" spans="2:43" ht="12.75" customHeight="1">
      <c r="B40" s="236"/>
      <c r="C40" s="237"/>
      <c r="D40" s="3">
        <f t="shared" si="3"/>
        <v>0</v>
      </c>
      <c r="E40" s="233">
        <f t="shared" si="3"/>
        <v>0</v>
      </c>
      <c r="F40" s="234"/>
      <c r="G40" s="235"/>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1"/>
      <c r="AN40" s="1"/>
      <c r="AO40">
        <f>SUM(COUNTIF(H40:AL40,{"休"}))</f>
        <v>0</v>
      </c>
      <c r="AQ40">
        <f>SUM(COUNTIF(H40:AL40,{"■"}))</f>
        <v>0</v>
      </c>
    </row>
    <row r="41" spans="2:43" ht="12.75" customHeight="1">
      <c r="B41" s="182"/>
      <c r="C41" s="200"/>
      <c r="D41" s="3">
        <f t="shared" si="3"/>
        <v>0</v>
      </c>
      <c r="E41" s="233">
        <f t="shared" si="3"/>
        <v>0</v>
      </c>
      <c r="F41" s="234"/>
      <c r="G41" s="235"/>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93"/>
      <c r="AN41" s="93"/>
      <c r="AO41">
        <f>SUM(COUNTIF(H41:AL41,{"休"}))</f>
        <v>0</v>
      </c>
      <c r="AQ41">
        <f>SUM(COUNTIF(H41:AL41,{"■"}))</f>
        <v>0</v>
      </c>
    </row>
    <row r="42" spans="2:43" ht="12.75" customHeight="1">
      <c r="B42" s="236"/>
      <c r="C42" s="237"/>
      <c r="D42" s="3">
        <f t="shared" si="3"/>
        <v>0</v>
      </c>
      <c r="E42" s="233">
        <f t="shared" si="3"/>
        <v>0</v>
      </c>
      <c r="F42" s="234"/>
      <c r="G42" s="235"/>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1"/>
      <c r="AN42" s="1"/>
      <c r="AO42">
        <f>SUM(COUNTIF(H42:AL42,{"休"}))</f>
        <v>0</v>
      </c>
      <c r="AQ42">
        <f>SUM(COUNTIF(H42:AL42,{"■"}))</f>
        <v>0</v>
      </c>
    </row>
    <row r="43" spans="2:43" ht="12.75" customHeight="1">
      <c r="B43" s="236"/>
      <c r="C43" s="237"/>
      <c r="D43" s="3">
        <f t="shared" si="3"/>
        <v>0</v>
      </c>
      <c r="E43" s="233">
        <f t="shared" si="3"/>
        <v>0</v>
      </c>
      <c r="F43" s="234"/>
      <c r="G43" s="235"/>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1"/>
      <c r="AN43" s="1"/>
      <c r="AO43">
        <f>SUM(COUNTIF(H43:AL43,{"休"}))</f>
        <v>0</v>
      </c>
      <c r="AQ43">
        <f>SUM(COUNTIF(H43:AL43,{"■"}))</f>
        <v>0</v>
      </c>
    </row>
    <row r="44" spans="2:43" ht="12.75" customHeight="1">
      <c r="B44" s="121"/>
      <c r="C44" s="189"/>
      <c r="D44" s="3">
        <f t="shared" si="3"/>
        <v>0</v>
      </c>
      <c r="E44" s="233">
        <f t="shared" si="3"/>
        <v>0</v>
      </c>
      <c r="F44" s="234"/>
      <c r="G44" s="235"/>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93"/>
      <c r="AN44" s="93"/>
      <c r="AO44">
        <f>SUM(COUNTIF(H44:AL44,{"休"}))</f>
        <v>0</v>
      </c>
      <c r="AQ44">
        <f>SUM(COUNTIF(H44:AL44,{"■"}))</f>
        <v>0</v>
      </c>
    </row>
    <row r="45" spans="2:43" ht="12.75" customHeigh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71"/>
      <c r="AN45" s="71"/>
    </row>
    <row r="46" spans="2:43" ht="12.75" customHeight="1">
      <c r="B46" s="236">
        <f t="shared" ref="B46" si="4">B33+1</f>
        <v>6</v>
      </c>
      <c r="C46" s="237" t="s">
        <v>1</v>
      </c>
      <c r="D46" s="3">
        <f>D33</f>
        <v>0</v>
      </c>
      <c r="E46" s="233">
        <f>E33</f>
        <v>0</v>
      </c>
      <c r="F46" s="234"/>
      <c r="G46" s="235"/>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1"/>
      <c r="AN46" s="1"/>
      <c r="AO46">
        <f>SUM(COUNTIF(H46:AL46,{"休"}))</f>
        <v>0</v>
      </c>
      <c r="AQ46">
        <f>SUM(COUNTIF(H46:AL46,{"■"}))</f>
        <v>0</v>
      </c>
    </row>
    <row r="47" spans="2:43" ht="12.75" customHeight="1">
      <c r="B47" s="236"/>
      <c r="C47" s="237"/>
      <c r="D47" s="3">
        <f t="shared" ref="D47:E57" si="5">D34</f>
        <v>0</v>
      </c>
      <c r="E47" s="233">
        <f t="shared" si="5"/>
        <v>0</v>
      </c>
      <c r="F47" s="234"/>
      <c r="G47" s="235"/>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1"/>
      <c r="AN47" s="1"/>
      <c r="AO47">
        <f>SUM(COUNTIF(H47:AL47,{"休"}))</f>
        <v>0</v>
      </c>
      <c r="AQ47">
        <f>SUM(COUNTIF(H47:AL47,{"■"}))</f>
        <v>0</v>
      </c>
    </row>
    <row r="48" spans="2:43" ht="12.75" customHeight="1">
      <c r="B48" s="182"/>
      <c r="C48" s="200"/>
      <c r="D48" s="3">
        <f t="shared" si="5"/>
        <v>0</v>
      </c>
      <c r="E48" s="233">
        <f t="shared" si="5"/>
        <v>0</v>
      </c>
      <c r="F48" s="234"/>
      <c r="G48" s="235"/>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93"/>
      <c r="AN48" s="93"/>
      <c r="AO48">
        <f>SUM(COUNTIF(H48:AL48,{"休"}))</f>
        <v>0</v>
      </c>
      <c r="AQ48">
        <f>SUM(COUNTIF(H48:AL48,{"■"}))</f>
        <v>0</v>
      </c>
    </row>
    <row r="49" spans="2:43" ht="12.75" customHeight="1">
      <c r="B49" s="236"/>
      <c r="C49" s="237"/>
      <c r="D49" s="3">
        <f t="shared" si="5"/>
        <v>0</v>
      </c>
      <c r="E49" s="233">
        <f t="shared" si="5"/>
        <v>0</v>
      </c>
      <c r="F49" s="234"/>
      <c r="G49" s="235"/>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1"/>
      <c r="AN49" s="1"/>
      <c r="AO49">
        <f>SUM(COUNTIF(H49:AL49,{"休"}))</f>
        <v>0</v>
      </c>
      <c r="AQ49">
        <f>SUM(COUNTIF(H49:AL49,{"■"}))</f>
        <v>0</v>
      </c>
    </row>
    <row r="50" spans="2:43" ht="12.75" customHeight="1">
      <c r="B50" s="236"/>
      <c r="C50" s="237"/>
      <c r="D50" s="3">
        <f t="shared" si="5"/>
        <v>0</v>
      </c>
      <c r="E50" s="233">
        <f t="shared" si="5"/>
        <v>0</v>
      </c>
      <c r="F50" s="234"/>
      <c r="G50" s="235"/>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1"/>
      <c r="AN50" s="1"/>
      <c r="AO50">
        <f>SUM(COUNTIF(H50:AL50,{"休"}))</f>
        <v>0</v>
      </c>
      <c r="AQ50">
        <f>SUM(COUNTIF(H50:AL50,{"■"}))</f>
        <v>0</v>
      </c>
    </row>
    <row r="51" spans="2:43" ht="12.75" customHeight="1">
      <c r="B51" s="182"/>
      <c r="C51" s="200"/>
      <c r="D51" s="3">
        <f t="shared" si="5"/>
        <v>0</v>
      </c>
      <c r="E51" s="233">
        <f t="shared" si="5"/>
        <v>0</v>
      </c>
      <c r="F51" s="234"/>
      <c r="G51" s="235"/>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93"/>
      <c r="AN51" s="93"/>
      <c r="AO51">
        <f>SUM(COUNTIF(H51:AL51,{"休"}))</f>
        <v>0</v>
      </c>
      <c r="AQ51">
        <f>SUM(COUNTIF(H51:AL51,{"■"}))</f>
        <v>0</v>
      </c>
    </row>
    <row r="52" spans="2:43" ht="12.75" customHeight="1">
      <c r="B52" s="236"/>
      <c r="C52" s="237"/>
      <c r="D52" s="3">
        <f t="shared" si="5"/>
        <v>0</v>
      </c>
      <c r="E52" s="233">
        <f t="shared" si="5"/>
        <v>0</v>
      </c>
      <c r="F52" s="234"/>
      <c r="G52" s="235"/>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1"/>
      <c r="AN52" s="1"/>
      <c r="AO52">
        <f>SUM(COUNTIF(H52:AL52,{"休"}))</f>
        <v>0</v>
      </c>
      <c r="AQ52">
        <f>SUM(COUNTIF(H52:AL52,{"■"}))</f>
        <v>0</v>
      </c>
    </row>
    <row r="53" spans="2:43" ht="12.75" customHeight="1">
      <c r="B53" s="236"/>
      <c r="C53" s="237"/>
      <c r="D53" s="3">
        <f t="shared" si="5"/>
        <v>0</v>
      </c>
      <c r="E53" s="233">
        <f t="shared" si="5"/>
        <v>0</v>
      </c>
      <c r="F53" s="234"/>
      <c r="G53" s="235"/>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1"/>
      <c r="AN53" s="1"/>
      <c r="AO53">
        <f>SUM(COUNTIF(H53:AL53,{"休"}))</f>
        <v>0</v>
      </c>
      <c r="AQ53">
        <f>SUM(COUNTIF(H53:AL53,{"■"}))</f>
        <v>0</v>
      </c>
    </row>
    <row r="54" spans="2:43" ht="12.75" customHeight="1">
      <c r="B54" s="182"/>
      <c r="C54" s="200"/>
      <c r="D54" s="3">
        <f t="shared" si="5"/>
        <v>0</v>
      </c>
      <c r="E54" s="233">
        <f t="shared" si="5"/>
        <v>0</v>
      </c>
      <c r="F54" s="234"/>
      <c r="G54" s="235"/>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93"/>
      <c r="AN54" s="93"/>
      <c r="AO54">
        <f>SUM(COUNTIF(H54:AL54,{"休"}))</f>
        <v>0</v>
      </c>
      <c r="AQ54">
        <f>SUM(COUNTIF(H54:AL54,{"■"}))</f>
        <v>0</v>
      </c>
    </row>
    <row r="55" spans="2:43" ht="12.75" customHeight="1">
      <c r="B55" s="236"/>
      <c r="C55" s="237"/>
      <c r="D55" s="3">
        <f t="shared" si="5"/>
        <v>0</v>
      </c>
      <c r="E55" s="233">
        <f t="shared" si="5"/>
        <v>0</v>
      </c>
      <c r="F55" s="234"/>
      <c r="G55" s="235"/>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1"/>
      <c r="AN55" s="1"/>
      <c r="AO55">
        <f>SUM(COUNTIF(H55:AL55,{"休"}))</f>
        <v>0</v>
      </c>
      <c r="AQ55">
        <f>SUM(COUNTIF(H55:AL55,{"■"}))</f>
        <v>0</v>
      </c>
    </row>
    <row r="56" spans="2:43" ht="12.75" customHeight="1">
      <c r="B56" s="236"/>
      <c r="C56" s="237"/>
      <c r="D56" s="3">
        <f t="shared" si="5"/>
        <v>0</v>
      </c>
      <c r="E56" s="233">
        <f t="shared" si="5"/>
        <v>0</v>
      </c>
      <c r="F56" s="234"/>
      <c r="G56" s="235"/>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1"/>
      <c r="AN56" s="1"/>
      <c r="AO56">
        <f>SUM(COUNTIF(H56:AL56,{"休"}))</f>
        <v>0</v>
      </c>
      <c r="AQ56">
        <f>SUM(COUNTIF(H56:AL56,{"■"}))</f>
        <v>0</v>
      </c>
    </row>
    <row r="57" spans="2:43" ht="12.75" customHeight="1">
      <c r="B57" s="121"/>
      <c r="C57" s="189"/>
      <c r="D57" s="3">
        <f t="shared" si="5"/>
        <v>0</v>
      </c>
      <c r="E57" s="233">
        <f t="shared" si="5"/>
        <v>0</v>
      </c>
      <c r="F57" s="234"/>
      <c r="G57" s="235"/>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93"/>
      <c r="AN57" s="93"/>
      <c r="AO57">
        <f>SUM(COUNTIF(H57:AL57,{"休"}))</f>
        <v>0</v>
      </c>
      <c r="AQ57">
        <f>SUM(COUNTIF(H57:AL57,{"■"}))</f>
        <v>0</v>
      </c>
    </row>
    <row r="58" spans="2:43" ht="12.75" customHeigh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71"/>
      <c r="AN58" s="71"/>
    </row>
    <row r="59" spans="2:43" ht="12.75" customHeight="1">
      <c r="B59" s="236">
        <f t="shared" ref="B59" si="6">B46+1</f>
        <v>7</v>
      </c>
      <c r="C59" s="237" t="s">
        <v>1</v>
      </c>
      <c r="D59" s="3">
        <f>D46</f>
        <v>0</v>
      </c>
      <c r="E59" s="233">
        <f>E46</f>
        <v>0</v>
      </c>
      <c r="F59" s="234"/>
      <c r="G59" s="235"/>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1"/>
      <c r="AN59" s="1"/>
      <c r="AO59">
        <f>SUM(COUNTIF(H59:AL59,{"休"}))</f>
        <v>0</v>
      </c>
      <c r="AQ59">
        <f>SUM(COUNTIF(H59:AL59,{"■"}))</f>
        <v>0</v>
      </c>
    </row>
    <row r="60" spans="2:43" ht="12.75" customHeight="1">
      <c r="B60" s="236"/>
      <c r="C60" s="237"/>
      <c r="D60" s="3">
        <f t="shared" ref="D60:E70" si="7">D47</f>
        <v>0</v>
      </c>
      <c r="E60" s="233">
        <f t="shared" si="7"/>
        <v>0</v>
      </c>
      <c r="F60" s="234"/>
      <c r="G60" s="235"/>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1"/>
      <c r="AN60" s="1"/>
      <c r="AO60">
        <f>SUM(COUNTIF(H60:AL60,{"休"}))</f>
        <v>0</v>
      </c>
      <c r="AQ60">
        <f>SUM(COUNTIF(H60:AL60,{"■"}))</f>
        <v>0</v>
      </c>
    </row>
    <row r="61" spans="2:43" ht="12.75" customHeight="1">
      <c r="B61" s="182"/>
      <c r="C61" s="200"/>
      <c r="D61" s="3">
        <f t="shared" si="7"/>
        <v>0</v>
      </c>
      <c r="E61" s="233">
        <f t="shared" si="7"/>
        <v>0</v>
      </c>
      <c r="F61" s="234"/>
      <c r="G61" s="235"/>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93"/>
      <c r="AN61" s="93"/>
      <c r="AO61">
        <f>SUM(COUNTIF(H61:AL61,{"休"}))</f>
        <v>0</v>
      </c>
      <c r="AQ61">
        <f>SUM(COUNTIF(H61:AL61,{"■"}))</f>
        <v>0</v>
      </c>
    </row>
    <row r="62" spans="2:43" ht="12.75" customHeight="1">
      <c r="B62" s="236"/>
      <c r="C62" s="237"/>
      <c r="D62" s="3">
        <f t="shared" si="7"/>
        <v>0</v>
      </c>
      <c r="E62" s="233">
        <f t="shared" si="7"/>
        <v>0</v>
      </c>
      <c r="F62" s="234"/>
      <c r="G62" s="235"/>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1"/>
      <c r="AN62" s="1"/>
      <c r="AO62">
        <f>SUM(COUNTIF(H62:AL62,{"休"}))</f>
        <v>0</v>
      </c>
      <c r="AQ62">
        <f>SUM(COUNTIF(H62:AL62,{"■"}))</f>
        <v>0</v>
      </c>
    </row>
    <row r="63" spans="2:43" ht="12.75" customHeight="1">
      <c r="B63" s="236"/>
      <c r="C63" s="237"/>
      <c r="D63" s="3">
        <f t="shared" si="7"/>
        <v>0</v>
      </c>
      <c r="E63" s="233">
        <f t="shared" si="7"/>
        <v>0</v>
      </c>
      <c r="F63" s="234"/>
      <c r="G63" s="235"/>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1"/>
      <c r="AN63" s="1"/>
      <c r="AO63">
        <f>SUM(COUNTIF(H63:AL63,{"休"}))</f>
        <v>0</v>
      </c>
      <c r="AQ63">
        <f>SUM(COUNTIF(H63:AL63,{"■"}))</f>
        <v>0</v>
      </c>
    </row>
    <row r="64" spans="2:43" ht="12.75" customHeight="1">
      <c r="B64" s="182"/>
      <c r="C64" s="200"/>
      <c r="D64" s="3">
        <f t="shared" si="7"/>
        <v>0</v>
      </c>
      <c r="E64" s="233">
        <f t="shared" si="7"/>
        <v>0</v>
      </c>
      <c r="F64" s="234"/>
      <c r="G64" s="235"/>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93"/>
      <c r="AN64" s="93"/>
      <c r="AO64">
        <f>SUM(COUNTIF(H64:AL64,{"休"}))</f>
        <v>0</v>
      </c>
      <c r="AQ64">
        <f>SUM(COUNTIF(H64:AL64,{"■"}))</f>
        <v>0</v>
      </c>
    </row>
    <row r="65" spans="2:43" ht="12.75" customHeight="1">
      <c r="B65" s="236"/>
      <c r="C65" s="237"/>
      <c r="D65" s="3">
        <f t="shared" si="7"/>
        <v>0</v>
      </c>
      <c r="E65" s="233">
        <f t="shared" si="7"/>
        <v>0</v>
      </c>
      <c r="F65" s="234"/>
      <c r="G65" s="235"/>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1"/>
      <c r="AN65" s="1"/>
      <c r="AO65">
        <f>SUM(COUNTIF(H65:AL65,{"休"}))</f>
        <v>0</v>
      </c>
      <c r="AQ65">
        <f>SUM(COUNTIF(H65:AL65,{"■"}))</f>
        <v>0</v>
      </c>
    </row>
    <row r="66" spans="2:43" ht="12.75" customHeight="1">
      <c r="B66" s="236"/>
      <c r="C66" s="237"/>
      <c r="D66" s="3">
        <f t="shared" si="7"/>
        <v>0</v>
      </c>
      <c r="E66" s="233">
        <f t="shared" si="7"/>
        <v>0</v>
      </c>
      <c r="F66" s="234"/>
      <c r="G66" s="235"/>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1"/>
      <c r="AN66" s="1"/>
      <c r="AO66">
        <f>SUM(COUNTIF(H66:AL66,{"休"}))</f>
        <v>0</v>
      </c>
      <c r="AQ66">
        <f>SUM(COUNTIF(H66:AL66,{"■"}))</f>
        <v>0</v>
      </c>
    </row>
    <row r="67" spans="2:43" ht="12.75" customHeight="1">
      <c r="B67" s="182"/>
      <c r="C67" s="200"/>
      <c r="D67" s="3">
        <f t="shared" si="7"/>
        <v>0</v>
      </c>
      <c r="E67" s="233">
        <f t="shared" si="7"/>
        <v>0</v>
      </c>
      <c r="F67" s="234"/>
      <c r="G67" s="235"/>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93"/>
      <c r="AN67" s="93"/>
      <c r="AO67">
        <f>SUM(COUNTIF(H67:AL67,{"休"}))</f>
        <v>0</v>
      </c>
      <c r="AQ67">
        <f>SUM(COUNTIF(H67:AL67,{"■"}))</f>
        <v>0</v>
      </c>
    </row>
    <row r="68" spans="2:43" ht="12.75" customHeight="1">
      <c r="B68" s="236"/>
      <c r="C68" s="237"/>
      <c r="D68" s="3">
        <f t="shared" si="7"/>
        <v>0</v>
      </c>
      <c r="E68" s="233">
        <f t="shared" si="7"/>
        <v>0</v>
      </c>
      <c r="F68" s="234"/>
      <c r="G68" s="235"/>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1"/>
      <c r="AN68" s="1"/>
      <c r="AO68">
        <f>SUM(COUNTIF(H68:AL68,{"休"}))</f>
        <v>0</v>
      </c>
      <c r="AQ68">
        <f>SUM(COUNTIF(H68:AL68,{"■"}))</f>
        <v>0</v>
      </c>
    </row>
    <row r="69" spans="2:43" ht="12.75" customHeight="1">
      <c r="B69" s="236"/>
      <c r="C69" s="237"/>
      <c r="D69" s="3">
        <f t="shared" si="7"/>
        <v>0</v>
      </c>
      <c r="E69" s="233">
        <f t="shared" si="7"/>
        <v>0</v>
      </c>
      <c r="F69" s="234"/>
      <c r="G69" s="235"/>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1"/>
      <c r="AN69" s="1"/>
      <c r="AO69">
        <f>SUM(COUNTIF(H69:AL69,{"休"}))</f>
        <v>0</v>
      </c>
      <c r="AQ69">
        <f>SUM(COUNTIF(H69:AL69,{"■"}))</f>
        <v>0</v>
      </c>
    </row>
    <row r="70" spans="2:43" ht="12.75" customHeight="1" thickBot="1">
      <c r="B70" s="121"/>
      <c r="C70" s="189"/>
      <c r="D70" s="3">
        <f t="shared" si="7"/>
        <v>0</v>
      </c>
      <c r="E70" s="233">
        <f t="shared" si="7"/>
        <v>0</v>
      </c>
      <c r="F70" s="234"/>
      <c r="G70" s="235"/>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93"/>
      <c r="AN70" s="93"/>
      <c r="AO70">
        <f>SUM(COUNTIF(H70:AL70,{"休"}))</f>
        <v>0</v>
      </c>
      <c r="AQ70">
        <f>SUM(COUNTIF(H70:AL70,{"■"}))</f>
        <v>0</v>
      </c>
    </row>
    <row r="71" spans="2:43" ht="12.75" customHeigh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71"/>
      <c r="AN71" s="71"/>
    </row>
    <row r="72" spans="2:43" ht="12.75" customHeight="1">
      <c r="B72" s="236">
        <f t="shared" ref="B72" si="8">B59+1</f>
        <v>8</v>
      </c>
      <c r="C72" s="237" t="s">
        <v>1</v>
      </c>
      <c r="D72" s="3">
        <f>D59</f>
        <v>0</v>
      </c>
      <c r="E72" s="233">
        <f>E59</f>
        <v>0</v>
      </c>
      <c r="F72" s="234"/>
      <c r="G72" s="235"/>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1"/>
      <c r="AN72" s="1"/>
      <c r="AO72">
        <f>SUM(COUNTIF(H72:AL72,{"休"}))</f>
        <v>0</v>
      </c>
      <c r="AP72" s="1"/>
      <c r="AQ72">
        <f>SUM(COUNTIF(H72:AL72,{"■"}))</f>
        <v>0</v>
      </c>
    </row>
    <row r="73" spans="2:43" ht="12.75" customHeight="1">
      <c r="B73" s="236"/>
      <c r="C73" s="237"/>
      <c r="D73" s="3">
        <f t="shared" ref="D73:E83" si="9">D60</f>
        <v>0</v>
      </c>
      <c r="E73" s="233">
        <f t="shared" si="9"/>
        <v>0</v>
      </c>
      <c r="F73" s="234"/>
      <c r="G73" s="235"/>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1"/>
      <c r="AN73" s="1"/>
      <c r="AO73">
        <f>SUM(COUNTIF(H73:AL73,{"休"}))</f>
        <v>0</v>
      </c>
      <c r="AP73" s="1"/>
      <c r="AQ73">
        <f>SUM(COUNTIF(H73:AL73,{"■"}))</f>
        <v>0</v>
      </c>
    </row>
    <row r="74" spans="2:43" ht="12.75" customHeight="1">
      <c r="B74" s="182"/>
      <c r="C74" s="200"/>
      <c r="D74" s="3">
        <f t="shared" si="9"/>
        <v>0</v>
      </c>
      <c r="E74" s="233">
        <f t="shared" si="9"/>
        <v>0</v>
      </c>
      <c r="F74" s="234"/>
      <c r="G74" s="235"/>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93"/>
      <c r="AN74" s="93"/>
      <c r="AO74">
        <f>SUM(COUNTIF(H74:AL74,{"休"}))</f>
        <v>0</v>
      </c>
      <c r="AQ74">
        <f>SUM(COUNTIF(H74:AL74,{"■"}))</f>
        <v>0</v>
      </c>
    </row>
    <row r="75" spans="2:43" ht="12.75" customHeight="1">
      <c r="B75" s="236"/>
      <c r="C75" s="237"/>
      <c r="D75" s="3">
        <f t="shared" si="9"/>
        <v>0</v>
      </c>
      <c r="E75" s="233">
        <f t="shared" si="9"/>
        <v>0</v>
      </c>
      <c r="F75" s="234"/>
      <c r="G75" s="235"/>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1"/>
      <c r="AN75" s="1"/>
      <c r="AO75">
        <f>SUM(COUNTIF(H75:AL75,{"休"}))</f>
        <v>0</v>
      </c>
      <c r="AP75" s="1"/>
      <c r="AQ75">
        <f>SUM(COUNTIF(H75:AL75,{"■"}))</f>
        <v>0</v>
      </c>
    </row>
    <row r="76" spans="2:43" ht="12.75" customHeight="1">
      <c r="B76" s="236"/>
      <c r="C76" s="237"/>
      <c r="D76" s="3">
        <f t="shared" si="9"/>
        <v>0</v>
      </c>
      <c r="E76" s="233">
        <f t="shared" si="9"/>
        <v>0</v>
      </c>
      <c r="F76" s="234"/>
      <c r="G76" s="235"/>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1"/>
      <c r="AN76" s="1"/>
      <c r="AO76">
        <f>SUM(COUNTIF(H76:AL76,{"休"}))</f>
        <v>0</v>
      </c>
      <c r="AP76" s="1"/>
      <c r="AQ76">
        <f>SUM(COUNTIF(H76:AL76,{"■"}))</f>
        <v>0</v>
      </c>
    </row>
    <row r="77" spans="2:43" ht="12.75" customHeight="1">
      <c r="B77" s="182"/>
      <c r="C77" s="200"/>
      <c r="D77" s="3">
        <f t="shared" si="9"/>
        <v>0</v>
      </c>
      <c r="E77" s="233">
        <f t="shared" si="9"/>
        <v>0</v>
      </c>
      <c r="F77" s="234"/>
      <c r="G77" s="235"/>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93"/>
      <c r="AN77" s="93"/>
      <c r="AO77">
        <f>SUM(COUNTIF(H77:AL77,{"休"}))</f>
        <v>0</v>
      </c>
      <c r="AQ77">
        <f>SUM(COUNTIF(H77:AL77,{"■"}))</f>
        <v>0</v>
      </c>
    </row>
    <row r="78" spans="2:43" ht="12.75" customHeight="1">
      <c r="B78" s="236"/>
      <c r="C78" s="237"/>
      <c r="D78" s="3">
        <f t="shared" si="9"/>
        <v>0</v>
      </c>
      <c r="E78" s="233">
        <f t="shared" si="9"/>
        <v>0</v>
      </c>
      <c r="F78" s="234"/>
      <c r="G78" s="235"/>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1"/>
      <c r="AN78" s="1"/>
      <c r="AO78">
        <f>SUM(COUNTIF(H78:AL78,{"休"}))</f>
        <v>0</v>
      </c>
      <c r="AP78" s="1"/>
      <c r="AQ78">
        <f>SUM(COUNTIF(H78:AL78,{"■"}))</f>
        <v>0</v>
      </c>
    </row>
    <row r="79" spans="2:43" ht="12.75" customHeight="1">
      <c r="B79" s="236"/>
      <c r="C79" s="237"/>
      <c r="D79" s="3">
        <f t="shared" si="9"/>
        <v>0</v>
      </c>
      <c r="E79" s="233">
        <f t="shared" si="9"/>
        <v>0</v>
      </c>
      <c r="F79" s="234"/>
      <c r="G79" s="235"/>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1"/>
      <c r="AN79" s="1"/>
      <c r="AO79">
        <f>SUM(COUNTIF(H79:AL79,{"休"}))</f>
        <v>0</v>
      </c>
      <c r="AP79" s="1"/>
      <c r="AQ79">
        <f>SUM(COUNTIF(H79:AL79,{"■"}))</f>
        <v>0</v>
      </c>
    </row>
    <row r="80" spans="2:43" ht="12.75" customHeight="1">
      <c r="B80" s="182"/>
      <c r="C80" s="200"/>
      <c r="D80" s="3">
        <f t="shared" si="9"/>
        <v>0</v>
      </c>
      <c r="E80" s="233">
        <f t="shared" si="9"/>
        <v>0</v>
      </c>
      <c r="F80" s="234"/>
      <c r="G80" s="235"/>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93"/>
      <c r="AN80" s="93"/>
      <c r="AO80">
        <f>SUM(COUNTIF(H80:AL80,{"休"}))</f>
        <v>0</v>
      </c>
      <c r="AQ80">
        <f>SUM(COUNTIF(H80:AL80,{"■"}))</f>
        <v>0</v>
      </c>
    </row>
    <row r="81" spans="2:43" ht="12.75" customHeight="1">
      <c r="B81" s="236"/>
      <c r="C81" s="237"/>
      <c r="D81" s="3">
        <f t="shared" si="9"/>
        <v>0</v>
      </c>
      <c r="E81" s="233">
        <f t="shared" si="9"/>
        <v>0</v>
      </c>
      <c r="F81" s="234"/>
      <c r="G81" s="235"/>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1"/>
      <c r="AN81" s="1"/>
      <c r="AO81">
        <f>SUM(COUNTIF(H81:AL81,{"休"}))</f>
        <v>0</v>
      </c>
      <c r="AP81" s="1"/>
      <c r="AQ81">
        <f>SUM(COUNTIF(H81:AL81,{"■"}))</f>
        <v>0</v>
      </c>
    </row>
    <row r="82" spans="2:43" ht="12.75" customHeight="1">
      <c r="B82" s="236"/>
      <c r="C82" s="237"/>
      <c r="D82" s="3">
        <f t="shared" si="9"/>
        <v>0</v>
      </c>
      <c r="E82" s="233">
        <f t="shared" si="9"/>
        <v>0</v>
      </c>
      <c r="F82" s="234"/>
      <c r="G82" s="235"/>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1"/>
      <c r="AN82" s="1"/>
      <c r="AO82">
        <f>SUM(COUNTIF(H82:AL82,{"休"}))</f>
        <v>0</v>
      </c>
      <c r="AP82" s="1"/>
      <c r="AQ82">
        <f>SUM(COUNTIF(H82:AL82,{"■"}))</f>
        <v>0</v>
      </c>
    </row>
    <row r="83" spans="2:43" ht="12.75" customHeight="1" thickBot="1">
      <c r="B83" s="121"/>
      <c r="C83" s="189"/>
      <c r="D83" s="3">
        <f t="shared" si="9"/>
        <v>0</v>
      </c>
      <c r="E83" s="233">
        <f t="shared" si="9"/>
        <v>0</v>
      </c>
      <c r="F83" s="234"/>
      <c r="G83" s="235"/>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93"/>
      <c r="AN83" s="93"/>
      <c r="AO83">
        <f>SUM(COUNTIF(H83:AL83,{"休"}))</f>
        <v>0</v>
      </c>
      <c r="AQ83">
        <f>SUM(COUNTIF(H83:AL83,{"■"}))</f>
        <v>0</v>
      </c>
    </row>
    <row r="84" spans="2:43" ht="12.75" customHeigh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71"/>
      <c r="AN84" s="71"/>
    </row>
    <row r="85" spans="2:43" ht="12.75" customHeight="1">
      <c r="B85" s="236">
        <f t="shared" ref="B85" si="10">B72+1</f>
        <v>9</v>
      </c>
      <c r="C85" s="237" t="s">
        <v>1</v>
      </c>
      <c r="D85" s="3">
        <f>D72</f>
        <v>0</v>
      </c>
      <c r="E85" s="233">
        <f>E72</f>
        <v>0</v>
      </c>
      <c r="F85" s="234"/>
      <c r="G85" s="235"/>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1"/>
      <c r="AN85" s="1"/>
      <c r="AO85">
        <f>SUM(COUNTIF(H85:AL85,{"休"}))</f>
        <v>0</v>
      </c>
      <c r="AQ85">
        <f>SUM(COUNTIF(H85:AL85,{"■"}))</f>
        <v>0</v>
      </c>
    </row>
    <row r="86" spans="2:43" ht="12.75" customHeight="1">
      <c r="B86" s="236"/>
      <c r="C86" s="237"/>
      <c r="D86" s="3">
        <f t="shared" ref="D86:E96" si="11">D73</f>
        <v>0</v>
      </c>
      <c r="E86" s="233">
        <f t="shared" si="11"/>
        <v>0</v>
      </c>
      <c r="F86" s="234"/>
      <c r="G86" s="235"/>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1"/>
      <c r="AN86" s="1"/>
      <c r="AO86">
        <f>SUM(COUNTIF(H86:AL86,{"休"}))</f>
        <v>0</v>
      </c>
      <c r="AQ86">
        <f>SUM(COUNTIF(H86:AL86,{"■"}))</f>
        <v>0</v>
      </c>
    </row>
    <row r="87" spans="2:43" ht="12.75" customHeight="1">
      <c r="B87" s="182"/>
      <c r="C87" s="200"/>
      <c r="D87" s="3">
        <f t="shared" si="11"/>
        <v>0</v>
      </c>
      <c r="E87" s="233">
        <f t="shared" si="11"/>
        <v>0</v>
      </c>
      <c r="F87" s="234"/>
      <c r="G87" s="235"/>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93"/>
      <c r="AN87" s="93"/>
      <c r="AO87">
        <f>SUM(COUNTIF(H87:AL87,{"休"}))</f>
        <v>0</v>
      </c>
      <c r="AQ87">
        <f>SUM(COUNTIF(H87:AL87,{"■"}))</f>
        <v>0</v>
      </c>
    </row>
    <row r="88" spans="2:43" ht="12.75" customHeight="1">
      <c r="B88" s="236"/>
      <c r="C88" s="237"/>
      <c r="D88" s="3">
        <f t="shared" si="11"/>
        <v>0</v>
      </c>
      <c r="E88" s="233">
        <f t="shared" si="11"/>
        <v>0</v>
      </c>
      <c r="F88" s="234"/>
      <c r="G88" s="235"/>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1"/>
      <c r="AN88" s="1"/>
      <c r="AO88">
        <f>SUM(COUNTIF(H88:AL88,{"休"}))</f>
        <v>0</v>
      </c>
      <c r="AQ88">
        <f>SUM(COUNTIF(H88:AL88,{"■"}))</f>
        <v>0</v>
      </c>
    </row>
    <row r="89" spans="2:43" ht="12.75" customHeight="1">
      <c r="B89" s="236"/>
      <c r="C89" s="237"/>
      <c r="D89" s="3">
        <f t="shared" si="11"/>
        <v>0</v>
      </c>
      <c r="E89" s="233">
        <f t="shared" si="11"/>
        <v>0</v>
      </c>
      <c r="F89" s="234"/>
      <c r="G89" s="235"/>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1"/>
      <c r="AN89" s="1"/>
      <c r="AO89">
        <f>SUM(COUNTIF(H89:AL89,{"休"}))</f>
        <v>0</v>
      </c>
      <c r="AQ89">
        <f>SUM(COUNTIF(H89:AL89,{"■"}))</f>
        <v>0</v>
      </c>
    </row>
    <row r="90" spans="2:43" ht="12.75" customHeight="1">
      <c r="B90" s="182"/>
      <c r="C90" s="200"/>
      <c r="D90" s="3">
        <f t="shared" si="11"/>
        <v>0</v>
      </c>
      <c r="E90" s="233">
        <f t="shared" si="11"/>
        <v>0</v>
      </c>
      <c r="F90" s="234"/>
      <c r="G90" s="235"/>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93"/>
      <c r="AN90" s="93"/>
      <c r="AO90">
        <f>SUM(COUNTIF(H90:AL90,{"休"}))</f>
        <v>0</v>
      </c>
      <c r="AQ90">
        <f>SUM(COUNTIF(H90:AL90,{"■"}))</f>
        <v>0</v>
      </c>
    </row>
    <row r="91" spans="2:43" ht="12.75" customHeight="1">
      <c r="B91" s="236"/>
      <c r="C91" s="237"/>
      <c r="D91" s="3">
        <f t="shared" si="11"/>
        <v>0</v>
      </c>
      <c r="E91" s="233">
        <f t="shared" si="11"/>
        <v>0</v>
      </c>
      <c r="F91" s="234"/>
      <c r="G91" s="235"/>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1"/>
      <c r="AN91" s="1"/>
      <c r="AO91">
        <f>SUM(COUNTIF(H91:AL91,{"休"}))</f>
        <v>0</v>
      </c>
      <c r="AQ91">
        <f>SUM(COUNTIF(H91:AL91,{"■"}))</f>
        <v>0</v>
      </c>
    </row>
    <row r="92" spans="2:43" ht="12.75" customHeight="1">
      <c r="B92" s="236"/>
      <c r="C92" s="237"/>
      <c r="D92" s="3">
        <f t="shared" si="11"/>
        <v>0</v>
      </c>
      <c r="E92" s="233">
        <f t="shared" si="11"/>
        <v>0</v>
      </c>
      <c r="F92" s="234"/>
      <c r="G92" s="235"/>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1"/>
      <c r="AN92" s="1"/>
      <c r="AO92">
        <f>SUM(COUNTIF(H92:AL92,{"休"}))</f>
        <v>0</v>
      </c>
      <c r="AQ92">
        <f>SUM(COUNTIF(H92:AL92,{"■"}))</f>
        <v>0</v>
      </c>
    </row>
    <row r="93" spans="2:43" ht="12.75" customHeight="1">
      <c r="B93" s="182"/>
      <c r="C93" s="200"/>
      <c r="D93" s="3">
        <f t="shared" si="11"/>
        <v>0</v>
      </c>
      <c r="E93" s="233">
        <f t="shared" si="11"/>
        <v>0</v>
      </c>
      <c r="F93" s="234"/>
      <c r="G93" s="235"/>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93"/>
      <c r="AN93" s="93"/>
      <c r="AO93">
        <f>SUM(COUNTIF(H93:AL93,{"休"}))</f>
        <v>0</v>
      </c>
      <c r="AQ93">
        <f>SUM(COUNTIF(H93:AL93,{"■"}))</f>
        <v>0</v>
      </c>
    </row>
    <row r="94" spans="2:43" ht="12.75" customHeight="1">
      <c r="B94" s="236"/>
      <c r="C94" s="237"/>
      <c r="D94" s="3">
        <f t="shared" si="11"/>
        <v>0</v>
      </c>
      <c r="E94" s="233">
        <f t="shared" si="11"/>
        <v>0</v>
      </c>
      <c r="F94" s="234"/>
      <c r="G94" s="235"/>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1"/>
      <c r="AN94" s="1"/>
      <c r="AO94">
        <f>SUM(COUNTIF(H94:AL94,{"休"}))</f>
        <v>0</v>
      </c>
      <c r="AQ94">
        <f>SUM(COUNTIF(H94:AL94,{"■"}))</f>
        <v>0</v>
      </c>
    </row>
    <row r="95" spans="2:43" ht="12.75" customHeight="1">
      <c r="B95" s="236"/>
      <c r="C95" s="237"/>
      <c r="D95" s="3">
        <f t="shared" si="11"/>
        <v>0</v>
      </c>
      <c r="E95" s="233">
        <f t="shared" si="11"/>
        <v>0</v>
      </c>
      <c r="F95" s="234"/>
      <c r="G95" s="235"/>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1"/>
      <c r="AN95" s="1"/>
      <c r="AO95">
        <f>SUM(COUNTIF(H95:AL95,{"休"}))</f>
        <v>0</v>
      </c>
      <c r="AQ95">
        <f>SUM(COUNTIF(H95:AL95,{"■"}))</f>
        <v>0</v>
      </c>
    </row>
    <row r="96" spans="2:43" ht="12.75" customHeight="1">
      <c r="B96" s="121"/>
      <c r="C96" s="189"/>
      <c r="D96" s="3">
        <f t="shared" si="11"/>
        <v>0</v>
      </c>
      <c r="E96" s="233">
        <f t="shared" si="11"/>
        <v>0</v>
      </c>
      <c r="F96" s="234"/>
      <c r="G96" s="235"/>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93"/>
      <c r="AN96" s="93"/>
      <c r="AO96">
        <f>SUM(COUNTIF(H96:AL96,{"休"}))</f>
        <v>0</v>
      </c>
      <c r="AQ96">
        <f>SUM(COUNTIF(H96:AL96,{"■"}))</f>
        <v>0</v>
      </c>
    </row>
    <row r="97" spans="2:44" ht="12.75" customHeigh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71"/>
      <c r="AN97" s="71"/>
    </row>
    <row r="98" spans="2:44" ht="12.75" customHeight="1">
      <c r="B98" s="236">
        <f t="shared" ref="B98" si="12">B85+1</f>
        <v>10</v>
      </c>
      <c r="C98" s="237" t="s">
        <v>1</v>
      </c>
      <c r="D98" s="3">
        <f>D85</f>
        <v>0</v>
      </c>
      <c r="E98" s="233">
        <f>E85</f>
        <v>0</v>
      </c>
      <c r="F98" s="234"/>
      <c r="G98" s="235"/>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1"/>
      <c r="AN98" s="1"/>
      <c r="AO98">
        <f>SUM(COUNTIF(H98:AL98,{"休"}))</f>
        <v>0</v>
      </c>
      <c r="AQ98">
        <f>SUM(COUNTIF(H98:AL98,{"■"}))</f>
        <v>0</v>
      </c>
    </row>
    <row r="99" spans="2:44" ht="12.75" customHeight="1">
      <c r="B99" s="236"/>
      <c r="C99" s="237"/>
      <c r="D99" s="3">
        <f t="shared" ref="D99:E109" si="13">D86</f>
        <v>0</v>
      </c>
      <c r="E99" s="233">
        <f t="shared" si="13"/>
        <v>0</v>
      </c>
      <c r="F99" s="234"/>
      <c r="G99" s="235"/>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1"/>
      <c r="AN99" s="1"/>
      <c r="AO99">
        <f>SUM(COUNTIF(H99:AL99,{"休"}))</f>
        <v>0</v>
      </c>
      <c r="AQ99">
        <f>SUM(COUNTIF(H99:AL99,{"■"}))</f>
        <v>0</v>
      </c>
    </row>
    <row r="100" spans="2:44" ht="12.75" customHeight="1">
      <c r="B100" s="182"/>
      <c r="C100" s="200"/>
      <c r="D100" s="3">
        <f t="shared" si="13"/>
        <v>0</v>
      </c>
      <c r="E100" s="233">
        <f t="shared" si="13"/>
        <v>0</v>
      </c>
      <c r="F100" s="234"/>
      <c r="G100" s="235"/>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93"/>
      <c r="AN100" s="93"/>
      <c r="AO100">
        <f>SUM(COUNTIF(H100:AL100,{"休"}))</f>
        <v>0</v>
      </c>
      <c r="AQ100">
        <f>SUM(COUNTIF(H100:AL100,{"■"}))</f>
        <v>0</v>
      </c>
    </row>
    <row r="101" spans="2:44" ht="12.75" customHeight="1">
      <c r="B101" s="236"/>
      <c r="C101" s="237"/>
      <c r="D101" s="3">
        <f t="shared" si="13"/>
        <v>0</v>
      </c>
      <c r="E101" s="233">
        <f t="shared" si="13"/>
        <v>0</v>
      </c>
      <c r="F101" s="234"/>
      <c r="G101" s="235"/>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1"/>
      <c r="AN101" s="1"/>
      <c r="AO101">
        <f>SUM(COUNTIF(H101:AL101,{"休"}))</f>
        <v>0</v>
      </c>
      <c r="AQ101">
        <f>SUM(COUNTIF(H101:AL101,{"■"}))</f>
        <v>0</v>
      </c>
    </row>
    <row r="102" spans="2:44" ht="12.75" customHeight="1">
      <c r="B102" s="236"/>
      <c r="C102" s="237"/>
      <c r="D102" s="3">
        <f t="shared" si="13"/>
        <v>0</v>
      </c>
      <c r="E102" s="233">
        <f t="shared" si="13"/>
        <v>0</v>
      </c>
      <c r="F102" s="234"/>
      <c r="G102" s="235"/>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1"/>
      <c r="AN102" s="1"/>
      <c r="AO102">
        <f>SUM(COUNTIF(H102:AL102,{"休"}))</f>
        <v>0</v>
      </c>
      <c r="AQ102">
        <f>SUM(COUNTIF(H102:AL102,{"■"}))</f>
        <v>0</v>
      </c>
    </row>
    <row r="103" spans="2:44" ht="12.75" customHeight="1">
      <c r="B103" s="182"/>
      <c r="C103" s="200"/>
      <c r="D103" s="3">
        <f t="shared" si="13"/>
        <v>0</v>
      </c>
      <c r="E103" s="233">
        <f t="shared" si="13"/>
        <v>0</v>
      </c>
      <c r="F103" s="234"/>
      <c r="G103" s="235"/>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93"/>
      <c r="AN103" s="93"/>
      <c r="AO103">
        <f>SUM(COUNTIF(H103:AL103,{"休"}))</f>
        <v>0</v>
      </c>
      <c r="AQ103">
        <f>SUM(COUNTIF(H103:AL103,{"■"}))</f>
        <v>0</v>
      </c>
    </row>
    <row r="104" spans="2:44" ht="12.75" customHeight="1">
      <c r="B104" s="236"/>
      <c r="C104" s="237"/>
      <c r="D104" s="3">
        <f t="shared" si="13"/>
        <v>0</v>
      </c>
      <c r="E104" s="233">
        <f t="shared" si="13"/>
        <v>0</v>
      </c>
      <c r="F104" s="234"/>
      <c r="G104" s="235"/>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1"/>
      <c r="AN104" s="1"/>
      <c r="AO104">
        <f>SUM(COUNTIF(H104:AL104,{"休"}))</f>
        <v>0</v>
      </c>
      <c r="AQ104">
        <f>SUM(COUNTIF(H104:AL104,{"■"}))</f>
        <v>0</v>
      </c>
    </row>
    <row r="105" spans="2:44" ht="12.75" customHeight="1">
      <c r="B105" s="236"/>
      <c r="C105" s="237"/>
      <c r="D105" s="3">
        <f t="shared" si="13"/>
        <v>0</v>
      </c>
      <c r="E105" s="233">
        <f t="shared" si="13"/>
        <v>0</v>
      </c>
      <c r="F105" s="234"/>
      <c r="G105" s="235"/>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1"/>
      <c r="AN105" s="1"/>
      <c r="AO105">
        <f>SUM(COUNTIF(H105:AL105,{"休"}))</f>
        <v>0</v>
      </c>
      <c r="AQ105">
        <f>SUM(COUNTIF(H105:AL105,{"■"}))</f>
        <v>0</v>
      </c>
    </row>
    <row r="106" spans="2:44" ht="12.75" customHeight="1">
      <c r="B106" s="182"/>
      <c r="C106" s="200"/>
      <c r="D106" s="3">
        <f t="shared" si="13"/>
        <v>0</v>
      </c>
      <c r="E106" s="233">
        <f t="shared" si="13"/>
        <v>0</v>
      </c>
      <c r="F106" s="234"/>
      <c r="G106" s="235"/>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93"/>
      <c r="AN106" s="93"/>
      <c r="AO106">
        <f>SUM(COUNTIF(H106:AL106,{"休"}))</f>
        <v>0</v>
      </c>
      <c r="AQ106">
        <f>SUM(COUNTIF(H106:AL106,{"■"}))</f>
        <v>0</v>
      </c>
    </row>
    <row r="107" spans="2:44" ht="12.75" customHeight="1">
      <c r="B107" s="236"/>
      <c r="C107" s="237"/>
      <c r="D107" s="3">
        <f t="shared" si="13"/>
        <v>0</v>
      </c>
      <c r="E107" s="233">
        <f t="shared" si="13"/>
        <v>0</v>
      </c>
      <c r="F107" s="234"/>
      <c r="G107" s="235"/>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1"/>
      <c r="AN107" s="1"/>
      <c r="AO107">
        <f>SUM(COUNTIF(H107:AL107,{"休"}))</f>
        <v>0</v>
      </c>
      <c r="AQ107">
        <f>SUM(COUNTIF(H107:AL107,{"■"}))</f>
        <v>0</v>
      </c>
    </row>
    <row r="108" spans="2:44" ht="12.75" customHeight="1">
      <c r="B108" s="236"/>
      <c r="C108" s="237"/>
      <c r="D108" s="3">
        <f t="shared" si="13"/>
        <v>0</v>
      </c>
      <c r="E108" s="233">
        <f t="shared" si="13"/>
        <v>0</v>
      </c>
      <c r="F108" s="234"/>
      <c r="G108" s="235"/>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1"/>
      <c r="AN108" s="1"/>
      <c r="AO108">
        <f>SUM(COUNTIF(H108:AL108,{"休"}))</f>
        <v>0</v>
      </c>
      <c r="AQ108">
        <f>SUM(COUNTIF(H108:AL108,{"■"}))</f>
        <v>0</v>
      </c>
    </row>
    <row r="109" spans="2:44" ht="12.75" customHeight="1">
      <c r="B109" s="121"/>
      <c r="C109" s="189"/>
      <c r="D109" s="3">
        <f t="shared" si="13"/>
        <v>0</v>
      </c>
      <c r="E109" s="233">
        <f t="shared" si="13"/>
        <v>0</v>
      </c>
      <c r="F109" s="234"/>
      <c r="G109" s="235"/>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93"/>
      <c r="AN109" s="93"/>
      <c r="AO109">
        <f>SUM(COUNTIF(H109:AL109,{"休"}))</f>
        <v>0</v>
      </c>
      <c r="AQ109">
        <f>SUM(COUNTIF(H109:AL109,{"■"}))</f>
        <v>0</v>
      </c>
    </row>
    <row r="110" spans="2:44" ht="12.75" customHeigh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71"/>
      <c r="AN110" s="71"/>
    </row>
    <row r="111" spans="2:44" ht="12.75" customHeight="1">
      <c r="B111" s="236">
        <f t="shared" ref="B111" si="14">B98+1</f>
        <v>11</v>
      </c>
      <c r="C111" s="237" t="s">
        <v>1</v>
      </c>
      <c r="D111" s="3">
        <f>D98</f>
        <v>0</v>
      </c>
      <c r="E111" s="233">
        <f>E98</f>
        <v>0</v>
      </c>
      <c r="F111" s="234"/>
      <c r="G111" s="235"/>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1"/>
      <c r="AN111" s="1"/>
      <c r="AO111">
        <f>SUM(COUNTIF(H111:AL111,{"休"}))</f>
        <v>0</v>
      </c>
      <c r="AQ111" cm="1">
        <f t="array" ref="AQ111">SUM(COUNTIF(H111:AL111,{"■"}))</f>
        <v>0</v>
      </c>
      <c r="AR111">
        <f>AO111+AQ111</f>
        <v>0</v>
      </c>
    </row>
    <row r="112" spans="2:44" ht="12.75" customHeight="1">
      <c r="B112" s="236"/>
      <c r="C112" s="237"/>
      <c r="D112" s="3">
        <f t="shared" ref="D112:E122" si="15">D99</f>
        <v>0</v>
      </c>
      <c r="E112" s="233">
        <f t="shared" si="15"/>
        <v>0</v>
      </c>
      <c r="F112" s="234"/>
      <c r="G112" s="235"/>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1"/>
      <c r="AN112" s="1"/>
      <c r="AO112">
        <f>SUM(COUNTIF(H112:AL112,{"休"}))</f>
        <v>0</v>
      </c>
      <c r="AQ112">
        <f>SUM(COUNTIF(H112:AL112,{"■"}))</f>
        <v>0</v>
      </c>
      <c r="AR112">
        <f>AO112+AQ112</f>
        <v>0</v>
      </c>
    </row>
    <row r="113" spans="2:44" ht="12.75" customHeight="1">
      <c r="B113" s="182"/>
      <c r="C113" s="200"/>
      <c r="D113" s="3">
        <f t="shared" si="15"/>
        <v>0</v>
      </c>
      <c r="E113" s="233">
        <f t="shared" si="15"/>
        <v>0</v>
      </c>
      <c r="F113" s="234"/>
      <c r="G113" s="235"/>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93"/>
      <c r="AN113" s="93"/>
      <c r="AO113">
        <f>SUM(COUNTIF(H113:AL113,{"休"}))</f>
        <v>0</v>
      </c>
      <c r="AQ113">
        <f>SUM(COUNTIF(H113:AL113,{"■"}))</f>
        <v>0</v>
      </c>
      <c r="AR113">
        <f>AO113+AQ113</f>
        <v>0</v>
      </c>
    </row>
    <row r="114" spans="2:44" ht="12.75" customHeight="1">
      <c r="B114" s="236"/>
      <c r="C114" s="237"/>
      <c r="D114" s="3">
        <f t="shared" si="15"/>
        <v>0</v>
      </c>
      <c r="E114" s="233">
        <f t="shared" si="15"/>
        <v>0</v>
      </c>
      <c r="F114" s="234"/>
      <c r="G114" s="235"/>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1"/>
      <c r="AN114" s="1"/>
      <c r="AO114">
        <f>SUM(COUNTIF(H114:AL114,{"休"}))</f>
        <v>0</v>
      </c>
      <c r="AQ114">
        <f>SUM(COUNTIF(H114:AL114,{"■"}))</f>
        <v>0</v>
      </c>
      <c r="AR114">
        <f t="shared" ref="AR114:AR121" si="16">AO114+AQ114</f>
        <v>0</v>
      </c>
    </row>
    <row r="115" spans="2:44" ht="12.75" customHeight="1">
      <c r="B115" s="236"/>
      <c r="C115" s="237"/>
      <c r="D115" s="3">
        <f t="shared" si="15"/>
        <v>0</v>
      </c>
      <c r="E115" s="233">
        <f t="shared" si="15"/>
        <v>0</v>
      </c>
      <c r="F115" s="234"/>
      <c r="G115" s="235"/>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1"/>
      <c r="AN115" s="1"/>
      <c r="AO115">
        <f>SUM(COUNTIF(H115:AL115,{"休"}))</f>
        <v>0</v>
      </c>
      <c r="AQ115">
        <f>SUM(COUNTIF(H115:AL115,{"■"}))</f>
        <v>0</v>
      </c>
      <c r="AR115">
        <f t="shared" si="16"/>
        <v>0</v>
      </c>
    </row>
    <row r="116" spans="2:44" ht="12.75" customHeight="1">
      <c r="B116" s="182"/>
      <c r="C116" s="200"/>
      <c r="D116" s="3">
        <f t="shared" si="15"/>
        <v>0</v>
      </c>
      <c r="E116" s="233">
        <f t="shared" si="15"/>
        <v>0</v>
      </c>
      <c r="F116" s="234"/>
      <c r="G116" s="235"/>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93"/>
      <c r="AN116" s="93"/>
      <c r="AO116">
        <f>SUM(COUNTIF(H116:AL116,{"休"}))</f>
        <v>0</v>
      </c>
      <c r="AQ116">
        <f>SUM(COUNTIF(H116:AL116,{"■"}))</f>
        <v>0</v>
      </c>
      <c r="AR116">
        <f t="shared" si="16"/>
        <v>0</v>
      </c>
    </row>
    <row r="117" spans="2:44" ht="12.75" customHeight="1">
      <c r="B117" s="236"/>
      <c r="C117" s="237"/>
      <c r="D117" s="3">
        <f t="shared" si="15"/>
        <v>0</v>
      </c>
      <c r="E117" s="233">
        <f t="shared" si="15"/>
        <v>0</v>
      </c>
      <c r="F117" s="234"/>
      <c r="G117" s="235"/>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1"/>
      <c r="AN117" s="1"/>
      <c r="AO117">
        <f>SUM(COUNTIF(H117:AL117,{"休"}))</f>
        <v>0</v>
      </c>
      <c r="AQ117">
        <f>SUM(COUNTIF(H117:AL117,{"■"}))</f>
        <v>0</v>
      </c>
      <c r="AR117">
        <f t="shared" si="16"/>
        <v>0</v>
      </c>
    </row>
    <row r="118" spans="2:44" ht="12.75" customHeight="1">
      <c r="B118" s="236"/>
      <c r="C118" s="237"/>
      <c r="D118" s="3">
        <f t="shared" si="15"/>
        <v>0</v>
      </c>
      <c r="E118" s="233">
        <f t="shared" si="15"/>
        <v>0</v>
      </c>
      <c r="F118" s="234"/>
      <c r="G118" s="235"/>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1"/>
      <c r="AN118" s="1"/>
      <c r="AO118">
        <f>SUM(COUNTIF(H118:AL118,{"休"}))</f>
        <v>0</v>
      </c>
      <c r="AQ118">
        <f>SUM(COUNTIF(H118:AL118,{"■"}))</f>
        <v>0</v>
      </c>
      <c r="AR118">
        <f t="shared" si="16"/>
        <v>0</v>
      </c>
    </row>
    <row r="119" spans="2:44" ht="12.75" customHeight="1">
      <c r="B119" s="182"/>
      <c r="C119" s="200"/>
      <c r="D119" s="3">
        <f t="shared" si="15"/>
        <v>0</v>
      </c>
      <c r="E119" s="233">
        <f t="shared" si="15"/>
        <v>0</v>
      </c>
      <c r="F119" s="234"/>
      <c r="G119" s="235"/>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93"/>
      <c r="AN119" s="93"/>
      <c r="AO119">
        <f>SUM(COUNTIF(H119:AL119,{"休"}))</f>
        <v>0</v>
      </c>
      <c r="AQ119">
        <f>SUM(COUNTIF(H119:AL119,{"■"}))</f>
        <v>0</v>
      </c>
      <c r="AR119">
        <f t="shared" si="16"/>
        <v>0</v>
      </c>
    </row>
    <row r="120" spans="2:44" ht="12.75" customHeight="1">
      <c r="B120" s="236"/>
      <c r="C120" s="237"/>
      <c r="D120" s="3">
        <f t="shared" si="15"/>
        <v>0</v>
      </c>
      <c r="E120" s="233">
        <f t="shared" si="15"/>
        <v>0</v>
      </c>
      <c r="F120" s="234"/>
      <c r="G120" s="235"/>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1"/>
      <c r="AN120" s="1"/>
      <c r="AO120">
        <f>SUM(COUNTIF(H120:AL120,{"休"}))</f>
        <v>0</v>
      </c>
      <c r="AQ120">
        <f>SUM(COUNTIF(H120:AL120,{"■"}))</f>
        <v>0</v>
      </c>
      <c r="AR120">
        <f t="shared" si="16"/>
        <v>0</v>
      </c>
    </row>
    <row r="121" spans="2:44" ht="12.75" customHeight="1">
      <c r="B121" s="236"/>
      <c r="C121" s="237"/>
      <c r="D121" s="3">
        <f t="shared" si="15"/>
        <v>0</v>
      </c>
      <c r="E121" s="233">
        <f t="shared" si="15"/>
        <v>0</v>
      </c>
      <c r="F121" s="234"/>
      <c r="G121" s="235"/>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1"/>
      <c r="AN121" s="1"/>
      <c r="AO121">
        <f>SUM(COUNTIF(H121:AL121,{"休"}))</f>
        <v>0</v>
      </c>
      <c r="AQ121">
        <f>SUM(COUNTIF(H121:AL121,{"■"}))</f>
        <v>0</v>
      </c>
      <c r="AR121">
        <f t="shared" si="16"/>
        <v>0</v>
      </c>
    </row>
    <row r="122" spans="2:44" ht="12.75" customHeight="1" thickBot="1">
      <c r="B122" s="121"/>
      <c r="C122" s="189"/>
      <c r="D122" s="3">
        <f t="shared" si="15"/>
        <v>0</v>
      </c>
      <c r="E122" s="233">
        <f t="shared" si="15"/>
        <v>0</v>
      </c>
      <c r="F122" s="234"/>
      <c r="G122" s="235"/>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93"/>
      <c r="AN122" s="93"/>
      <c r="AO122">
        <f>SUM(COUNTIF(H122:AL122,{"休"}))</f>
        <v>0</v>
      </c>
      <c r="AQ122">
        <f>SUM(COUNTIF(H122:AL122,{"■"}))</f>
        <v>0</v>
      </c>
    </row>
    <row r="123" spans="2:44" ht="12.75" customHeigh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71"/>
      <c r="AN123" s="71"/>
      <c r="AP123" s="1"/>
    </row>
    <row r="124" spans="2:44" ht="12.75" customHeight="1">
      <c r="B124" s="236">
        <f t="shared" ref="B124" si="17">B111+1</f>
        <v>12</v>
      </c>
      <c r="C124" s="237" t="s">
        <v>1</v>
      </c>
      <c r="D124" s="3">
        <f>D111</f>
        <v>0</v>
      </c>
      <c r="E124" s="233">
        <f>E111</f>
        <v>0</v>
      </c>
      <c r="F124" s="234"/>
      <c r="G124" s="235"/>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1"/>
      <c r="AN124" s="1"/>
      <c r="AO124">
        <f>SUM(COUNTIF(H124:AL124,{"休"}))</f>
        <v>0</v>
      </c>
      <c r="AP124" s="1"/>
      <c r="AQ124">
        <f>SUM(COUNTIF(H124:AL124,{"■"}))</f>
        <v>0</v>
      </c>
      <c r="AR124">
        <f>AO124+AQ124</f>
        <v>0</v>
      </c>
    </row>
    <row r="125" spans="2:44" ht="12.75" customHeight="1">
      <c r="B125" s="236"/>
      <c r="C125" s="237"/>
      <c r="D125" s="3">
        <f t="shared" ref="D125:E135" si="18">D112</f>
        <v>0</v>
      </c>
      <c r="E125" s="233">
        <f t="shared" si="18"/>
        <v>0</v>
      </c>
      <c r="F125" s="234"/>
      <c r="G125" s="235"/>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1"/>
      <c r="AN125" s="1"/>
      <c r="AO125">
        <f>SUM(COUNTIF(H125:AL125,{"休"}))</f>
        <v>0</v>
      </c>
      <c r="AP125" s="1"/>
      <c r="AQ125">
        <f>SUM(COUNTIF(H125:AL125,{"■"}))</f>
        <v>0</v>
      </c>
      <c r="AR125">
        <f>AO125+AQ125</f>
        <v>0</v>
      </c>
    </row>
    <row r="126" spans="2:44" ht="12.75" customHeight="1">
      <c r="B126" s="182"/>
      <c r="C126" s="200"/>
      <c r="D126" s="3">
        <f t="shared" si="18"/>
        <v>0</v>
      </c>
      <c r="E126" s="233">
        <f t="shared" si="18"/>
        <v>0</v>
      </c>
      <c r="F126" s="234"/>
      <c r="G126" s="235"/>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93"/>
      <c r="AN126" s="93"/>
      <c r="AO126">
        <f>SUM(COUNTIF(H126:AL126,{"休"}))</f>
        <v>0</v>
      </c>
      <c r="AQ126">
        <f>SUM(COUNTIF(H126:AL126,{"■"}))</f>
        <v>0</v>
      </c>
      <c r="AR126">
        <f t="shared" ref="AR126:AR135" si="19">AO126+AQ126</f>
        <v>0</v>
      </c>
    </row>
    <row r="127" spans="2:44" ht="12.75" customHeight="1">
      <c r="B127" s="236"/>
      <c r="C127" s="237"/>
      <c r="D127" s="3">
        <f t="shared" si="18"/>
        <v>0</v>
      </c>
      <c r="E127" s="233">
        <f t="shared" si="18"/>
        <v>0</v>
      </c>
      <c r="F127" s="234"/>
      <c r="G127" s="235"/>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1"/>
      <c r="AN127" s="1"/>
      <c r="AO127">
        <f>SUM(COUNTIF(H127:AL127,{"休"}))</f>
        <v>0</v>
      </c>
      <c r="AP127" s="1"/>
      <c r="AQ127">
        <f>SUM(COUNTIF(H127:AL127,{"■"}))</f>
        <v>0</v>
      </c>
      <c r="AR127">
        <f t="shared" si="19"/>
        <v>0</v>
      </c>
    </row>
    <row r="128" spans="2:44" ht="12.75" customHeight="1">
      <c r="B128" s="236"/>
      <c r="C128" s="237"/>
      <c r="D128" s="3">
        <f t="shared" si="18"/>
        <v>0</v>
      </c>
      <c r="E128" s="233">
        <f t="shared" si="18"/>
        <v>0</v>
      </c>
      <c r="F128" s="234"/>
      <c r="G128" s="235"/>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1"/>
      <c r="AN128" s="1"/>
      <c r="AO128">
        <f>SUM(COUNTIF(H128:AL128,{"休"}))</f>
        <v>0</v>
      </c>
      <c r="AP128" s="1"/>
      <c r="AQ128">
        <f>SUM(COUNTIF(H128:AL128,{"■"}))</f>
        <v>0</v>
      </c>
      <c r="AR128">
        <f t="shared" si="19"/>
        <v>0</v>
      </c>
    </row>
    <row r="129" spans="1:44" ht="12.75" customHeight="1">
      <c r="B129" s="182"/>
      <c r="C129" s="200"/>
      <c r="D129" s="3">
        <f t="shared" si="18"/>
        <v>0</v>
      </c>
      <c r="E129" s="233">
        <f t="shared" si="18"/>
        <v>0</v>
      </c>
      <c r="F129" s="234"/>
      <c r="G129" s="235"/>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93"/>
      <c r="AN129" s="93"/>
      <c r="AO129">
        <f>SUM(COUNTIF(H129:AL129,{"休"}))</f>
        <v>0</v>
      </c>
      <c r="AQ129">
        <f>SUM(COUNTIF(H129:AL129,{"■"}))</f>
        <v>0</v>
      </c>
      <c r="AR129">
        <f t="shared" si="19"/>
        <v>0</v>
      </c>
    </row>
    <row r="130" spans="1:44" ht="12.75" customHeight="1">
      <c r="B130" s="236"/>
      <c r="C130" s="237"/>
      <c r="D130" s="3">
        <f t="shared" si="18"/>
        <v>0</v>
      </c>
      <c r="E130" s="233">
        <f t="shared" si="18"/>
        <v>0</v>
      </c>
      <c r="F130" s="234"/>
      <c r="G130" s="235"/>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1"/>
      <c r="AN130" s="1"/>
      <c r="AO130">
        <f>SUM(COUNTIF(H130:AL130,{"休"}))</f>
        <v>0</v>
      </c>
      <c r="AP130" s="1"/>
      <c r="AQ130">
        <f>SUM(COUNTIF(H130:AL130,{"■"}))</f>
        <v>0</v>
      </c>
      <c r="AR130">
        <f t="shared" si="19"/>
        <v>0</v>
      </c>
    </row>
    <row r="131" spans="1:44" ht="12.75" customHeight="1">
      <c r="B131" s="236"/>
      <c r="C131" s="237"/>
      <c r="D131" s="3">
        <f t="shared" si="18"/>
        <v>0</v>
      </c>
      <c r="E131" s="233">
        <f t="shared" si="18"/>
        <v>0</v>
      </c>
      <c r="F131" s="234"/>
      <c r="G131" s="235"/>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1"/>
      <c r="AN131" s="1"/>
      <c r="AO131">
        <f>SUM(COUNTIF(H131:AL131,{"休"}))</f>
        <v>0</v>
      </c>
      <c r="AP131" s="1"/>
      <c r="AQ131">
        <f>SUM(COUNTIF(H131:AL131,{"■"}))</f>
        <v>0</v>
      </c>
      <c r="AR131">
        <f t="shared" si="19"/>
        <v>0</v>
      </c>
    </row>
    <row r="132" spans="1:44" ht="12.75" customHeight="1">
      <c r="B132" s="182"/>
      <c r="C132" s="200"/>
      <c r="D132" s="3">
        <f t="shared" si="18"/>
        <v>0</v>
      </c>
      <c r="E132" s="233">
        <f t="shared" si="18"/>
        <v>0</v>
      </c>
      <c r="F132" s="234"/>
      <c r="G132" s="235"/>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93"/>
      <c r="AN132" s="93"/>
      <c r="AO132">
        <f>SUM(COUNTIF(H132:AL132,{"休"}))</f>
        <v>0</v>
      </c>
      <c r="AQ132">
        <f>SUM(COUNTIF(H132:AL132,{"■"}))</f>
        <v>0</v>
      </c>
      <c r="AR132">
        <f t="shared" si="19"/>
        <v>0</v>
      </c>
    </row>
    <row r="133" spans="1:44" ht="12.75" customHeight="1">
      <c r="B133" s="236"/>
      <c r="C133" s="237"/>
      <c r="D133" s="3">
        <f t="shared" si="18"/>
        <v>0</v>
      </c>
      <c r="E133" s="233">
        <f t="shared" si="18"/>
        <v>0</v>
      </c>
      <c r="F133" s="234"/>
      <c r="G133" s="235"/>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1"/>
      <c r="AN133" s="1"/>
      <c r="AO133">
        <f>SUM(COUNTIF(H133:AL133,{"休"}))</f>
        <v>0</v>
      </c>
      <c r="AP133" s="1"/>
      <c r="AQ133">
        <f>SUM(COUNTIF(H133:AL133,{"■"}))</f>
        <v>0</v>
      </c>
      <c r="AR133">
        <f t="shared" si="19"/>
        <v>0</v>
      </c>
    </row>
    <row r="134" spans="1:44" ht="12.75" customHeight="1">
      <c r="B134" s="236"/>
      <c r="C134" s="237"/>
      <c r="D134" s="3">
        <f t="shared" si="18"/>
        <v>0</v>
      </c>
      <c r="E134" s="233">
        <f t="shared" si="18"/>
        <v>0</v>
      </c>
      <c r="F134" s="234"/>
      <c r="G134" s="235"/>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1"/>
      <c r="AN134" s="1"/>
      <c r="AO134">
        <f>SUM(COUNTIF(H134:AL134,{"休"}))</f>
        <v>0</v>
      </c>
      <c r="AP134" s="1"/>
      <c r="AQ134">
        <f>SUM(COUNTIF(H134:AL134,{"■"}))</f>
        <v>0</v>
      </c>
      <c r="AR134">
        <f t="shared" si="19"/>
        <v>0</v>
      </c>
    </row>
    <row r="135" spans="1:44" ht="12.75" customHeight="1" thickBot="1">
      <c r="B135" s="121"/>
      <c r="C135" s="189"/>
      <c r="D135" s="3">
        <f t="shared" si="18"/>
        <v>0</v>
      </c>
      <c r="E135" s="233">
        <f t="shared" si="18"/>
        <v>0</v>
      </c>
      <c r="F135" s="234"/>
      <c r="G135" s="235"/>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93"/>
      <c r="AN135" s="93"/>
      <c r="AO135">
        <f>SUM(COUNTIF(H135:AL135,{"休"}))</f>
        <v>0</v>
      </c>
      <c r="AQ135">
        <f>SUM(COUNTIF(H135:AL135,{"■"}))</f>
        <v>0</v>
      </c>
      <c r="AR135">
        <f t="shared" si="19"/>
        <v>0</v>
      </c>
    </row>
    <row r="136" spans="1:44" ht="12.75" customHeight="1">
      <c r="B136" s="243" t="str">
        <f xml:space="preserve"> 初期入力!D4+1&amp;"年"</f>
        <v>2027年</v>
      </c>
      <c r="C136" s="244"/>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71"/>
      <c r="AN136" s="71"/>
      <c r="AP136" s="1"/>
    </row>
    <row r="137" spans="1:44" ht="12.75" customHeight="1">
      <c r="B137" s="236">
        <f>B7-2</f>
        <v>1</v>
      </c>
      <c r="C137" s="237" t="s">
        <v>1</v>
      </c>
      <c r="D137" s="3">
        <f>D124</f>
        <v>0</v>
      </c>
      <c r="E137" s="233">
        <f>E124</f>
        <v>0</v>
      </c>
      <c r="F137" s="234"/>
      <c r="G137" s="235"/>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1"/>
      <c r="AN137" s="1"/>
      <c r="AO137">
        <f>SUM(COUNTIF(H137:AL137,{"休"}))</f>
        <v>0</v>
      </c>
      <c r="AP137" s="1"/>
      <c r="AQ137">
        <f>SUM(COUNTIF(H137:AL137,{"■"}))</f>
        <v>0</v>
      </c>
      <c r="AR137">
        <f>AO137+AQ137</f>
        <v>0</v>
      </c>
    </row>
    <row r="138" spans="1:44" ht="12.75" customHeight="1">
      <c r="B138" s="236"/>
      <c r="C138" s="237"/>
      <c r="D138" s="3">
        <f t="shared" ref="D138:E148" si="20">D125</f>
        <v>0</v>
      </c>
      <c r="E138" s="233">
        <f t="shared" si="20"/>
        <v>0</v>
      </c>
      <c r="F138" s="234"/>
      <c r="G138" s="235"/>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1"/>
      <c r="AN138" s="1"/>
      <c r="AO138">
        <f>SUM(COUNTIF(H138:AL138,{"休"}))</f>
        <v>0</v>
      </c>
      <c r="AP138" s="1"/>
      <c r="AQ138">
        <f>SUM(COUNTIF(H138:AL138,{"■"}))</f>
        <v>0</v>
      </c>
      <c r="AR138">
        <f t="shared" ref="AR138:AR148" si="21">AO138+AQ138</f>
        <v>0</v>
      </c>
    </row>
    <row r="139" spans="1:44" ht="12.75" customHeight="1">
      <c r="B139" s="182"/>
      <c r="C139" s="185"/>
      <c r="D139" s="3">
        <f t="shared" si="20"/>
        <v>0</v>
      </c>
      <c r="E139" s="233">
        <f t="shared" si="20"/>
        <v>0</v>
      </c>
      <c r="F139" s="234"/>
      <c r="G139" s="235"/>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93"/>
      <c r="AN139" s="93"/>
      <c r="AO139">
        <f>SUM(COUNTIF(H139:AL139,{"休"}))</f>
        <v>0</v>
      </c>
      <c r="AQ139">
        <f>SUM(COUNTIF(H139:AL139,{"■"}))</f>
        <v>0</v>
      </c>
      <c r="AR139">
        <f t="shared" si="21"/>
        <v>0</v>
      </c>
    </row>
    <row r="140" spans="1:44" ht="12.75" customHeight="1">
      <c r="A140" s="200"/>
      <c r="B140" s="249"/>
      <c r="C140" s="250"/>
      <c r="D140" s="3">
        <f t="shared" si="20"/>
        <v>0</v>
      </c>
      <c r="E140" s="233">
        <f t="shared" si="20"/>
        <v>0</v>
      </c>
      <c r="F140" s="234"/>
      <c r="G140" s="235"/>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1"/>
      <c r="AN140" s="1"/>
      <c r="AO140">
        <f>SUM(COUNTIF(H140:AL140,{"休"}))</f>
        <v>0</v>
      </c>
      <c r="AP140" s="1"/>
      <c r="AQ140">
        <f>SUM(COUNTIF(H140:AL140,{"■"}))</f>
        <v>0</v>
      </c>
      <c r="AR140">
        <f t="shared" si="21"/>
        <v>0</v>
      </c>
    </row>
    <row r="141" spans="1:44" ht="12.75" customHeight="1">
      <c r="A141" s="200"/>
      <c r="B141" s="249"/>
      <c r="C141" s="250"/>
      <c r="D141" s="3">
        <f t="shared" si="20"/>
        <v>0</v>
      </c>
      <c r="E141" s="233">
        <f t="shared" si="20"/>
        <v>0</v>
      </c>
      <c r="F141" s="234"/>
      <c r="G141" s="235"/>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1"/>
      <c r="AN141" s="1"/>
      <c r="AO141">
        <f>SUM(COUNTIF(H141:AL141,{"休"}))</f>
        <v>0</v>
      </c>
      <c r="AP141" s="1"/>
      <c r="AQ141">
        <f>SUM(COUNTIF(H141:AL141,{"■"}))</f>
        <v>0</v>
      </c>
      <c r="AR141">
        <f t="shared" si="21"/>
        <v>0</v>
      </c>
    </row>
    <row r="142" spans="1:44" ht="12.75" customHeight="1">
      <c r="A142" s="200"/>
      <c r="C142" s="200"/>
      <c r="D142" s="3">
        <f t="shared" si="20"/>
        <v>0</v>
      </c>
      <c r="E142" s="233">
        <f t="shared" si="20"/>
        <v>0</v>
      </c>
      <c r="F142" s="234"/>
      <c r="G142" s="235"/>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93"/>
      <c r="AN142" s="93"/>
      <c r="AO142">
        <f>SUM(COUNTIF(H142:AL142,{"休"}))</f>
        <v>0</v>
      </c>
      <c r="AQ142">
        <f>SUM(COUNTIF(H142:AL142,{"■"}))</f>
        <v>0</v>
      </c>
      <c r="AR142">
        <f t="shared" si="21"/>
        <v>0</v>
      </c>
    </row>
    <row r="143" spans="1:44" ht="12.75" customHeight="1">
      <c r="B143" s="236"/>
      <c r="C143" s="237"/>
      <c r="D143" s="3">
        <f t="shared" si="20"/>
        <v>0</v>
      </c>
      <c r="E143" s="233">
        <f t="shared" si="20"/>
        <v>0</v>
      </c>
      <c r="F143" s="234"/>
      <c r="G143" s="235"/>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1"/>
      <c r="AN143" s="1"/>
      <c r="AO143">
        <f>SUM(COUNTIF(H143:AL143,{"休"}))</f>
        <v>0</v>
      </c>
      <c r="AP143" s="1"/>
      <c r="AQ143">
        <f>SUM(COUNTIF(H143:AL143,{"■"}))</f>
        <v>0</v>
      </c>
      <c r="AR143">
        <f t="shared" si="21"/>
        <v>0</v>
      </c>
    </row>
    <row r="144" spans="1:44" ht="12.75" customHeight="1">
      <c r="B144" s="236"/>
      <c r="C144" s="237"/>
      <c r="D144" s="3">
        <f t="shared" si="20"/>
        <v>0</v>
      </c>
      <c r="E144" s="233">
        <f t="shared" si="20"/>
        <v>0</v>
      </c>
      <c r="F144" s="234"/>
      <c r="G144" s="235"/>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1"/>
      <c r="AN144" s="1"/>
      <c r="AO144">
        <f>SUM(COUNTIF(H144:AL144,{"休"}))</f>
        <v>0</v>
      </c>
      <c r="AP144" s="1"/>
      <c r="AQ144">
        <f>SUM(COUNTIF(H144:AL144,{"■"}))</f>
        <v>0</v>
      </c>
      <c r="AR144">
        <f t="shared" si="21"/>
        <v>0</v>
      </c>
    </row>
    <row r="145" spans="2:44" ht="12.75" customHeight="1">
      <c r="B145" s="182"/>
      <c r="C145" s="200"/>
      <c r="D145" s="3">
        <f t="shared" si="20"/>
        <v>0</v>
      </c>
      <c r="E145" s="233">
        <f t="shared" si="20"/>
        <v>0</v>
      </c>
      <c r="F145" s="234"/>
      <c r="G145" s="235"/>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93"/>
      <c r="AN145" s="93"/>
      <c r="AO145">
        <f>SUM(COUNTIF(H145:AL145,{"休"}))</f>
        <v>0</v>
      </c>
      <c r="AQ145">
        <f>SUM(COUNTIF(H145:AL145,{"■"}))</f>
        <v>0</v>
      </c>
      <c r="AR145">
        <f t="shared" si="21"/>
        <v>0</v>
      </c>
    </row>
    <row r="146" spans="2:44" ht="12.75" customHeight="1">
      <c r="B146" s="236"/>
      <c r="C146" s="237"/>
      <c r="D146" s="3">
        <f t="shared" si="20"/>
        <v>0</v>
      </c>
      <c r="E146" s="233">
        <f t="shared" si="20"/>
        <v>0</v>
      </c>
      <c r="F146" s="234"/>
      <c r="G146" s="235"/>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1"/>
      <c r="AN146" s="1"/>
      <c r="AO146">
        <f>SUM(COUNTIF(H146:AL146,{"休"}))</f>
        <v>0</v>
      </c>
      <c r="AP146" s="1"/>
      <c r="AQ146">
        <f>SUM(COUNTIF(H146:AL146,{"■"}))</f>
        <v>0</v>
      </c>
      <c r="AR146">
        <f t="shared" si="21"/>
        <v>0</v>
      </c>
    </row>
    <row r="147" spans="2:44" ht="12.75" customHeight="1">
      <c r="B147" s="236"/>
      <c r="C147" s="237"/>
      <c r="D147" s="3">
        <f t="shared" si="20"/>
        <v>0</v>
      </c>
      <c r="E147" s="233">
        <f t="shared" si="20"/>
        <v>0</v>
      </c>
      <c r="F147" s="234"/>
      <c r="G147" s="235"/>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1"/>
      <c r="AN147" s="1"/>
      <c r="AO147">
        <f>SUM(COUNTIF(H147:AL147,{"休"}))</f>
        <v>0</v>
      </c>
      <c r="AP147" s="1"/>
      <c r="AQ147">
        <f>SUM(COUNTIF(H147:AL147,{"■"}))</f>
        <v>0</v>
      </c>
      <c r="AR147">
        <f t="shared" si="21"/>
        <v>0</v>
      </c>
    </row>
    <row r="148" spans="2:44" ht="12.75" customHeight="1" thickBot="1">
      <c r="B148" s="121"/>
      <c r="C148" s="189"/>
      <c r="D148" s="3">
        <f t="shared" si="20"/>
        <v>0</v>
      </c>
      <c r="E148" s="233">
        <f t="shared" si="20"/>
        <v>0</v>
      </c>
      <c r="F148" s="234"/>
      <c r="G148" s="235"/>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93"/>
      <c r="AN148" s="93"/>
      <c r="AO148">
        <f>SUM(COUNTIF(H148:AL148,{"休"}))</f>
        <v>0</v>
      </c>
      <c r="AQ148">
        <f>SUM(COUNTIF(H148:AL148,{"■"}))</f>
        <v>0</v>
      </c>
      <c r="AR148">
        <f t="shared" si="21"/>
        <v>0</v>
      </c>
    </row>
    <row r="149" spans="2:44" ht="12.75" customHeigh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71"/>
      <c r="AN149" s="71"/>
    </row>
    <row r="150" spans="2:44" ht="12.75" customHeight="1">
      <c r="B150" s="236">
        <f t="shared" ref="B150" si="22">B137+1</f>
        <v>2</v>
      </c>
      <c r="C150" s="237" t="s">
        <v>1</v>
      </c>
      <c r="D150" s="3">
        <f>D137</f>
        <v>0</v>
      </c>
      <c r="E150" s="233">
        <f>E137</f>
        <v>0</v>
      </c>
      <c r="F150" s="234"/>
      <c r="G150" s="235"/>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1"/>
      <c r="AN150" s="1"/>
      <c r="AO150">
        <f>SUM(COUNTIF(H150:AL150,{"休"}))</f>
        <v>0</v>
      </c>
      <c r="AQ150">
        <f>SUM(COUNTIF(H150:AL150,{"■"}))</f>
        <v>0</v>
      </c>
      <c r="AR150">
        <f>AO150+AQ150</f>
        <v>0</v>
      </c>
    </row>
    <row r="151" spans="2:44" ht="12.75" customHeight="1">
      <c r="B151" s="236"/>
      <c r="C151" s="237"/>
      <c r="D151" s="3">
        <f t="shared" ref="D151:E161" si="23">D138</f>
        <v>0</v>
      </c>
      <c r="E151" s="233">
        <f t="shared" si="23"/>
        <v>0</v>
      </c>
      <c r="F151" s="234"/>
      <c r="G151" s="235"/>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1"/>
      <c r="AN151" s="1"/>
      <c r="AO151">
        <f>SUM(COUNTIF(H151:AL151,{"休"}))</f>
        <v>0</v>
      </c>
      <c r="AQ151">
        <f>SUM(COUNTIF(H151:AL151,{"■"}))</f>
        <v>0</v>
      </c>
      <c r="AR151">
        <f t="shared" ref="AR151:AR161" si="24">AO151+AQ151</f>
        <v>0</v>
      </c>
    </row>
    <row r="152" spans="2:44" ht="12.75" customHeight="1">
      <c r="B152" s="182"/>
      <c r="C152" s="200"/>
      <c r="D152" s="3">
        <f t="shared" si="23"/>
        <v>0</v>
      </c>
      <c r="E152" s="233">
        <f t="shared" si="23"/>
        <v>0</v>
      </c>
      <c r="F152" s="234"/>
      <c r="G152" s="235"/>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93"/>
      <c r="AN152" s="93"/>
      <c r="AO152">
        <f>SUM(COUNTIF(H152:AL152,{"休"}))</f>
        <v>0</v>
      </c>
      <c r="AQ152">
        <f>SUM(COUNTIF(H152:AL152,{"■"}))</f>
        <v>0</v>
      </c>
      <c r="AR152">
        <f t="shared" si="24"/>
        <v>0</v>
      </c>
    </row>
    <row r="153" spans="2:44" ht="12.75" customHeight="1">
      <c r="B153" s="236"/>
      <c r="C153" s="237"/>
      <c r="D153" s="3">
        <f t="shared" si="23"/>
        <v>0</v>
      </c>
      <c r="E153" s="233">
        <f t="shared" si="23"/>
        <v>0</v>
      </c>
      <c r="F153" s="234"/>
      <c r="G153" s="235"/>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1"/>
      <c r="AN153" s="1"/>
      <c r="AO153">
        <f>SUM(COUNTIF(H153:AL153,{"休"}))</f>
        <v>0</v>
      </c>
      <c r="AQ153">
        <f>SUM(COUNTIF(H153:AL153,{"■"}))</f>
        <v>0</v>
      </c>
      <c r="AR153">
        <f t="shared" si="24"/>
        <v>0</v>
      </c>
    </row>
    <row r="154" spans="2:44" ht="12.75" customHeight="1">
      <c r="B154" s="236"/>
      <c r="C154" s="237"/>
      <c r="D154" s="3">
        <f t="shared" si="23"/>
        <v>0</v>
      </c>
      <c r="E154" s="233">
        <f t="shared" si="23"/>
        <v>0</v>
      </c>
      <c r="F154" s="234"/>
      <c r="G154" s="235"/>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1"/>
      <c r="AN154" s="1"/>
      <c r="AO154">
        <f>SUM(COUNTIF(H154:AL154,{"休"}))</f>
        <v>0</v>
      </c>
      <c r="AQ154">
        <f>SUM(COUNTIF(H154:AL154,{"■"}))</f>
        <v>0</v>
      </c>
      <c r="AR154">
        <f t="shared" si="24"/>
        <v>0</v>
      </c>
    </row>
    <row r="155" spans="2:44" ht="12.75" customHeight="1">
      <c r="B155" s="182"/>
      <c r="C155" s="200"/>
      <c r="D155" s="3">
        <f t="shared" si="23"/>
        <v>0</v>
      </c>
      <c r="E155" s="233">
        <f t="shared" si="23"/>
        <v>0</v>
      </c>
      <c r="F155" s="234"/>
      <c r="G155" s="235"/>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93"/>
      <c r="AN155" s="93"/>
      <c r="AO155">
        <f>SUM(COUNTIF(H155:AL155,{"休"}))</f>
        <v>0</v>
      </c>
      <c r="AQ155">
        <f>SUM(COUNTIF(H155:AL155,{"■"}))</f>
        <v>0</v>
      </c>
      <c r="AR155">
        <f t="shared" si="24"/>
        <v>0</v>
      </c>
    </row>
    <row r="156" spans="2:44" ht="12.75" customHeight="1">
      <c r="B156" s="236"/>
      <c r="C156" s="237"/>
      <c r="D156" s="3">
        <f t="shared" si="23"/>
        <v>0</v>
      </c>
      <c r="E156" s="233">
        <f t="shared" si="23"/>
        <v>0</v>
      </c>
      <c r="F156" s="234"/>
      <c r="G156" s="235"/>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1"/>
      <c r="AN156" s="1"/>
      <c r="AO156">
        <f>SUM(COUNTIF(H156:AL156,{"休"}))</f>
        <v>0</v>
      </c>
      <c r="AQ156">
        <f>SUM(COUNTIF(H156:AL156,{"■"}))</f>
        <v>0</v>
      </c>
      <c r="AR156">
        <f t="shared" si="24"/>
        <v>0</v>
      </c>
    </row>
    <row r="157" spans="2:44" ht="12.75" customHeight="1">
      <c r="B157" s="236"/>
      <c r="C157" s="237"/>
      <c r="D157" s="3">
        <f t="shared" si="23"/>
        <v>0</v>
      </c>
      <c r="E157" s="233">
        <f t="shared" si="23"/>
        <v>0</v>
      </c>
      <c r="F157" s="234"/>
      <c r="G157" s="235"/>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1"/>
      <c r="AN157" s="1"/>
      <c r="AO157">
        <f>SUM(COUNTIF(H157:AL157,{"休"}))</f>
        <v>0</v>
      </c>
      <c r="AQ157">
        <f>SUM(COUNTIF(H157:AL157,{"■"}))</f>
        <v>0</v>
      </c>
      <c r="AR157">
        <f t="shared" si="24"/>
        <v>0</v>
      </c>
    </row>
    <row r="158" spans="2:44" ht="12.75" customHeight="1">
      <c r="B158" s="182"/>
      <c r="C158" s="185"/>
      <c r="D158" s="3">
        <f t="shared" si="23"/>
        <v>0</v>
      </c>
      <c r="E158" s="233">
        <f t="shared" si="23"/>
        <v>0</v>
      </c>
      <c r="F158" s="234"/>
      <c r="G158" s="235"/>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93"/>
      <c r="AN158" s="93"/>
      <c r="AO158">
        <f>SUM(COUNTIF(H158:AL158,{"休"}))</f>
        <v>0</v>
      </c>
      <c r="AQ158">
        <f>SUM(COUNTIF(H158:AL158,{"■"}))</f>
        <v>0</v>
      </c>
      <c r="AR158">
        <f t="shared" si="24"/>
        <v>0</v>
      </c>
    </row>
    <row r="159" spans="2:44" ht="12.75" customHeight="1">
      <c r="B159" s="236"/>
      <c r="C159" s="250"/>
      <c r="D159" s="3">
        <f t="shared" si="23"/>
        <v>0</v>
      </c>
      <c r="E159" s="233">
        <f t="shared" si="23"/>
        <v>0</v>
      </c>
      <c r="F159" s="234"/>
      <c r="G159" s="235"/>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1"/>
      <c r="AN159" s="1"/>
      <c r="AO159">
        <f>SUM(COUNTIF(H159:AL159,{"休"}))</f>
        <v>0</v>
      </c>
      <c r="AQ159">
        <f>SUM(COUNTIF(H159:AL159,{"■"}))</f>
        <v>0</v>
      </c>
      <c r="AR159">
        <f t="shared" si="24"/>
        <v>0</v>
      </c>
    </row>
    <row r="160" spans="2:44" ht="12.75" customHeight="1">
      <c r="B160" s="236"/>
      <c r="C160" s="250"/>
      <c r="D160" s="3">
        <f t="shared" si="23"/>
        <v>0</v>
      </c>
      <c r="E160" s="233">
        <f t="shared" si="23"/>
        <v>0</v>
      </c>
      <c r="F160" s="234"/>
      <c r="G160" s="235"/>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1"/>
      <c r="AN160" s="1"/>
      <c r="AO160">
        <f>SUM(COUNTIF(H160:AL160,{"休"}))</f>
        <v>0</v>
      </c>
      <c r="AQ160">
        <f>SUM(COUNTIF(H160:AL160,{"■"}))</f>
        <v>0</v>
      </c>
      <c r="AR160">
        <f t="shared" si="24"/>
        <v>0</v>
      </c>
    </row>
    <row r="161" spans="2:44" ht="12.75" customHeight="1">
      <c r="B161" s="121"/>
      <c r="C161" s="189"/>
      <c r="D161" s="3">
        <f t="shared" si="23"/>
        <v>0</v>
      </c>
      <c r="E161" s="233">
        <f t="shared" si="23"/>
        <v>0</v>
      </c>
      <c r="F161" s="234"/>
      <c r="G161" s="235"/>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93"/>
      <c r="AN161" s="93"/>
      <c r="AO161">
        <f>SUM(COUNTIF(H161:AL161,{"休"}))</f>
        <v>0</v>
      </c>
      <c r="AQ161">
        <f>SUM(COUNTIF(H161:AL161,{"■"}))</f>
        <v>0</v>
      </c>
      <c r="AR161">
        <f t="shared" si="24"/>
        <v>0</v>
      </c>
    </row>
    <row r="162" spans="2:44" ht="12.75" customHeigh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71"/>
      <c r="AN162" s="71"/>
    </row>
    <row r="163" spans="2:44" ht="12.75" customHeight="1">
      <c r="B163" s="236">
        <f t="shared" ref="B163" si="25">B150+1</f>
        <v>3</v>
      </c>
      <c r="C163" s="237" t="s">
        <v>1</v>
      </c>
      <c r="D163" s="3">
        <f>D150</f>
        <v>0</v>
      </c>
      <c r="E163" s="233">
        <f>E150</f>
        <v>0</v>
      </c>
      <c r="F163" s="234"/>
      <c r="G163" s="235"/>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1"/>
      <c r="AN163" s="1"/>
      <c r="AO163">
        <f>SUM(COUNTIF(H163:AL163,{"休"}))</f>
        <v>0</v>
      </c>
      <c r="AQ163">
        <f>SUM(COUNTIF(H163:AL163,{"■"}))</f>
        <v>0</v>
      </c>
      <c r="AR163">
        <f>AO163+AQ163</f>
        <v>0</v>
      </c>
    </row>
    <row r="164" spans="2:44" ht="12.75" customHeight="1">
      <c r="B164" s="236"/>
      <c r="C164" s="237"/>
      <c r="D164" s="3">
        <f t="shared" ref="D164:E174" si="26">D151</f>
        <v>0</v>
      </c>
      <c r="E164" s="233">
        <f t="shared" si="26"/>
        <v>0</v>
      </c>
      <c r="F164" s="234"/>
      <c r="G164" s="235"/>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1"/>
      <c r="AN164" s="1"/>
      <c r="AO164">
        <f>SUM(COUNTIF(H164:AL164,{"休"}))</f>
        <v>0</v>
      </c>
      <c r="AQ164">
        <f>SUM(COUNTIF(H164:AL164,{"■"}))</f>
        <v>0</v>
      </c>
      <c r="AR164">
        <f>AO164+AQ164</f>
        <v>0</v>
      </c>
    </row>
    <row r="165" spans="2:44" ht="12.75" customHeight="1">
      <c r="B165" s="182"/>
      <c r="C165" s="200"/>
      <c r="D165" s="3">
        <f t="shared" si="26"/>
        <v>0</v>
      </c>
      <c r="E165" s="233">
        <f t="shared" si="26"/>
        <v>0</v>
      </c>
      <c r="F165" s="234"/>
      <c r="G165" s="234"/>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93"/>
      <c r="AN165" s="93"/>
      <c r="AO165">
        <f>SUM(COUNTIF(H165:AL165,{"休"}))</f>
        <v>0</v>
      </c>
    </row>
    <row r="166" spans="2:44" ht="12.75" customHeight="1">
      <c r="B166" s="236"/>
      <c r="C166" s="250"/>
      <c r="D166" s="3">
        <f t="shared" si="26"/>
        <v>0</v>
      </c>
      <c r="E166" s="233">
        <f t="shared" si="26"/>
        <v>0</v>
      </c>
      <c r="F166" s="234"/>
      <c r="G166" s="235"/>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1"/>
      <c r="AN166" s="1"/>
      <c r="AO166">
        <f>SUM(COUNTIF(H166:AL166,{"休"}))</f>
        <v>0</v>
      </c>
      <c r="AQ166">
        <f>SUM(COUNTIF(H166:AL166,{"■"}))</f>
        <v>0</v>
      </c>
      <c r="AR166">
        <f>AO166+AQ166</f>
        <v>0</v>
      </c>
    </row>
    <row r="167" spans="2:44" ht="12.75" customHeight="1">
      <c r="B167" s="236"/>
      <c r="C167" s="250"/>
      <c r="D167" s="3">
        <f t="shared" si="26"/>
        <v>0</v>
      </c>
      <c r="E167" s="233">
        <f t="shared" si="26"/>
        <v>0</v>
      </c>
      <c r="F167" s="234"/>
      <c r="G167" s="235"/>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1"/>
      <c r="AN167" s="1"/>
      <c r="AO167">
        <f>SUM(COUNTIF(H167:AL167,{"休"}))</f>
        <v>0</v>
      </c>
      <c r="AQ167">
        <f>SUM(COUNTIF(H167:AL167,{"■"}))</f>
        <v>0</v>
      </c>
      <c r="AR167">
        <f>AO167+AQ167</f>
        <v>0</v>
      </c>
    </row>
    <row r="168" spans="2:44" ht="12.75" customHeight="1">
      <c r="B168" s="182"/>
      <c r="C168" s="200"/>
      <c r="D168" s="3">
        <f t="shared" si="26"/>
        <v>0</v>
      </c>
      <c r="E168" s="233">
        <f t="shared" si="26"/>
        <v>0</v>
      </c>
      <c r="F168" s="234"/>
      <c r="G168" s="235"/>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93"/>
      <c r="AN168" s="93"/>
      <c r="AO168">
        <f>SUM(COUNTIF(H168:AL168,{"休"}))</f>
        <v>0</v>
      </c>
    </row>
    <row r="169" spans="2:44" ht="12.75" customHeight="1">
      <c r="B169" s="236"/>
      <c r="C169" s="237"/>
      <c r="D169" s="3">
        <f t="shared" si="26"/>
        <v>0</v>
      </c>
      <c r="E169" s="233">
        <f t="shared" si="26"/>
        <v>0</v>
      </c>
      <c r="F169" s="234"/>
      <c r="G169" s="235"/>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1"/>
      <c r="AN169" s="1"/>
      <c r="AO169">
        <f>SUM(COUNTIF(H169:AL169,{"休"}))</f>
        <v>0</v>
      </c>
      <c r="AQ169">
        <f>SUM(COUNTIF(H169:AL169,{"■"}))</f>
        <v>0</v>
      </c>
      <c r="AR169">
        <f>AO169+AQ169</f>
        <v>0</v>
      </c>
    </row>
    <row r="170" spans="2:44" ht="12.75" customHeight="1">
      <c r="B170" s="236"/>
      <c r="C170" s="237"/>
      <c r="D170" s="3">
        <f t="shared" si="26"/>
        <v>0</v>
      </c>
      <c r="E170" s="233">
        <f t="shared" si="26"/>
        <v>0</v>
      </c>
      <c r="F170" s="234"/>
      <c r="G170" s="235"/>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1"/>
      <c r="AN170" s="1"/>
      <c r="AO170">
        <f>SUM(COUNTIF(H170:AL170,{"休"}))</f>
        <v>0</v>
      </c>
      <c r="AQ170">
        <f>SUM(COUNTIF(H170:AL170,{"■"}))</f>
        <v>0</v>
      </c>
      <c r="AR170">
        <f>AO170+AQ170</f>
        <v>0</v>
      </c>
    </row>
    <row r="171" spans="2:44" ht="12.75" customHeight="1">
      <c r="B171" s="182"/>
      <c r="C171" s="200"/>
      <c r="D171" s="3">
        <f t="shared" si="26"/>
        <v>0</v>
      </c>
      <c r="E171" s="233">
        <f t="shared" si="26"/>
        <v>0</v>
      </c>
      <c r="F171" s="234"/>
      <c r="G171" s="235"/>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93"/>
      <c r="AN171" s="93"/>
      <c r="AO171">
        <f>SUM(COUNTIF(H171:AL171,{"休"}))</f>
        <v>0</v>
      </c>
    </row>
    <row r="172" spans="2:44" ht="12.75" customHeight="1">
      <c r="B172" s="236"/>
      <c r="C172" s="237"/>
      <c r="D172" s="3">
        <f t="shared" si="26"/>
        <v>0</v>
      </c>
      <c r="E172" s="233">
        <f t="shared" si="26"/>
        <v>0</v>
      </c>
      <c r="F172" s="234"/>
      <c r="G172" s="235"/>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1"/>
      <c r="AN172" s="1"/>
      <c r="AO172">
        <f>SUM(COUNTIF(H172:AL172,{"休"}))</f>
        <v>0</v>
      </c>
      <c r="AQ172">
        <f>SUM(COUNTIF(H172:AL172,{"■"}))</f>
        <v>0</v>
      </c>
      <c r="AR172">
        <f>AO172+AQ172</f>
        <v>0</v>
      </c>
    </row>
    <row r="173" spans="2:44" ht="12.75" customHeight="1">
      <c r="B173" s="236"/>
      <c r="C173" s="237"/>
      <c r="D173" s="3">
        <f t="shared" si="26"/>
        <v>0</v>
      </c>
      <c r="E173" s="233">
        <f t="shared" si="26"/>
        <v>0</v>
      </c>
      <c r="F173" s="234"/>
      <c r="G173" s="235"/>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1"/>
      <c r="AN173" s="1"/>
      <c r="AO173">
        <f>SUM(COUNTIF(H173:AL173,{"休"}))</f>
        <v>0</v>
      </c>
      <c r="AQ173">
        <f>SUM(COUNTIF(H173:AL173,{"■"}))</f>
        <v>0</v>
      </c>
      <c r="AR173">
        <f>AO173+AQ173</f>
        <v>0</v>
      </c>
    </row>
    <row r="174" spans="2:44" ht="12.75" customHeight="1">
      <c r="B174" s="121"/>
      <c r="C174" s="122"/>
      <c r="D174" s="3">
        <f>D161</f>
        <v>0</v>
      </c>
      <c r="E174" s="233">
        <f t="shared" si="26"/>
        <v>0</v>
      </c>
      <c r="F174" s="234"/>
      <c r="G174" s="235"/>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93"/>
      <c r="AN174" s="93"/>
      <c r="AO174">
        <f>SUM(COUNTIF(H174:AL174,{"休"}))</f>
        <v>0</v>
      </c>
    </row>
    <row r="175" spans="2:44" ht="13.5" customHeight="1">
      <c r="H175" s="41" t="s">
        <v>106</v>
      </c>
      <c r="I175" s="41"/>
      <c r="J175" s="41"/>
      <c r="K175" s="41"/>
      <c r="L175" s="41"/>
      <c r="M175" s="41"/>
      <c r="S175" t="s">
        <v>107</v>
      </c>
    </row>
    <row r="176" spans="2:44" ht="18" customHeigh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S177" t="s">
        <v>117</v>
      </c>
      <c r="AB177" s="202"/>
      <c r="AC177" s="1"/>
      <c r="AD177" s="166"/>
      <c r="AE177" s="190"/>
      <c r="AF177" s="251"/>
      <c r="AG177" s="251"/>
      <c r="AH177" s="251"/>
      <c r="AI177" s="251"/>
      <c r="AJ177" s="252"/>
      <c r="AK177" s="252"/>
    </row>
    <row r="178" spans="4:38" ht="18" customHeight="1">
      <c r="S178" t="s">
        <v>128</v>
      </c>
      <c r="AD178" s="190"/>
      <c r="AE178" s="190"/>
      <c r="AF178" s="251"/>
      <c r="AG178" s="251"/>
      <c r="AH178" s="251"/>
      <c r="AI178" s="251"/>
      <c r="AJ178" s="252"/>
      <c r="AK178" s="252"/>
    </row>
    <row r="179" spans="4:38" ht="18" customHeight="1">
      <c r="S179" t="s">
        <v>129</v>
      </c>
      <c r="AB179" s="1"/>
      <c r="AC179" s="64"/>
      <c r="AF179" s="260"/>
      <c r="AG179" s="260"/>
      <c r="AH179" s="260"/>
      <c r="AI179" s="260"/>
      <c r="AJ179" s="259"/>
      <c r="AK179" s="259"/>
      <c r="AL179" s="259"/>
    </row>
    <row r="180" spans="4:38" ht="18" customHeight="1">
      <c r="S180" t="s">
        <v>97</v>
      </c>
      <c r="AA180" s="126"/>
      <c r="AF180" s="260"/>
      <c r="AG180" s="260"/>
      <c r="AH180" s="260"/>
      <c r="AI180" s="260"/>
      <c r="AJ180" s="259"/>
      <c r="AK180" s="259"/>
      <c r="AL180" s="259"/>
    </row>
    <row r="181" spans="4:38" ht="18" customHeight="1">
      <c r="D181" t="s">
        <v>125</v>
      </c>
      <c r="S181" t="s">
        <v>95</v>
      </c>
      <c r="AA181" s="202"/>
      <c r="AB181" s="202"/>
      <c r="AF181" s="190"/>
      <c r="AG181" s="190"/>
      <c r="AH181" s="264"/>
      <c r="AI181" s="264"/>
      <c r="AJ181" s="264"/>
      <c r="AK181" s="264"/>
    </row>
    <row r="182" spans="4:38" ht="18" customHeight="1">
      <c r="D182" s="2" t="s">
        <v>99</v>
      </c>
      <c r="E182" s="265" t="s">
        <v>100</v>
      </c>
      <c r="F182" s="265"/>
      <c r="G182" s="265"/>
      <c r="H182" s="265" t="s">
        <v>101</v>
      </c>
      <c r="I182" s="265"/>
      <c r="J182" s="265" t="s">
        <v>102</v>
      </c>
      <c r="K182" s="265"/>
      <c r="L182" s="266" t="s">
        <v>103</v>
      </c>
      <c r="M182" s="267"/>
      <c r="N182" s="265" t="s">
        <v>104</v>
      </c>
      <c r="O182" s="265"/>
      <c r="P182" s="265" t="s">
        <v>105</v>
      </c>
      <c r="Q182" s="265"/>
      <c r="S182" t="s">
        <v>96</v>
      </c>
      <c r="AA182" s="202"/>
      <c r="AB182" s="202"/>
      <c r="AF182" s="190"/>
      <c r="AG182" s="190"/>
      <c r="AH182" s="264"/>
      <c r="AI182" s="264"/>
      <c r="AJ182" s="264"/>
      <c r="AK182" s="264"/>
    </row>
    <row r="183" spans="4:38">
      <c r="D183" s="205"/>
      <c r="E183" s="268"/>
      <c r="F183" s="268"/>
      <c r="G183" s="268"/>
      <c r="H183" s="269">
        <f t="shared" ref="H183:H194" si="27">AR7+AR20+AR33+AR46+AR59+AR72+AR85+AR98+AR111+AR124+AR137+AR150+AR163</f>
        <v>0</v>
      </c>
      <c r="I183" s="270"/>
      <c r="J183" s="269">
        <f t="shared" ref="J183:J194" si="28">AO7+AO20+AO33+AO46+AO59+AO72+AO85+AO98+AO111+AO124+AO137+AO150+AO163</f>
        <v>0</v>
      </c>
      <c r="K183" s="270"/>
      <c r="L183" s="271" t="str">
        <f>IF(H183=0,"",J183/H183)</f>
        <v/>
      </c>
      <c r="M183" s="272"/>
      <c r="N183" s="273" t="e">
        <f>ROUND(AVERAGE(L183:M194),3)</f>
        <v>#DIV/0!</v>
      </c>
      <c r="O183" s="274"/>
      <c r="P183" s="240" t="e">
        <f>IF(N183&gt;=28.5%,"OK","OUT")</f>
        <v>#DIV/0!</v>
      </c>
      <c r="Q183" s="242"/>
      <c r="S183" s="51" t="s">
        <v>98</v>
      </c>
      <c r="T183" s="139"/>
      <c r="U183" s="139"/>
      <c r="V183" s="181"/>
      <c r="W183" s="181"/>
      <c r="X183" s="181"/>
      <c r="Y183" s="181"/>
      <c r="AF183" s="190"/>
      <c r="AG183" s="190"/>
      <c r="AH183" s="264"/>
      <c r="AI183" s="264"/>
      <c r="AJ183" s="264"/>
      <c r="AK183" s="264"/>
    </row>
    <row r="184" spans="4:38">
      <c r="D184" s="205"/>
      <c r="E184" s="268"/>
      <c r="F184" s="268"/>
      <c r="G184" s="268"/>
      <c r="H184" s="269">
        <f t="shared" si="27"/>
        <v>0</v>
      </c>
      <c r="I184" s="270"/>
      <c r="J184" s="269">
        <f t="shared" si="28"/>
        <v>0</v>
      </c>
      <c r="K184" s="270"/>
      <c r="L184" s="271" t="str">
        <f>IF(H184=0,"",J184/H184)</f>
        <v/>
      </c>
      <c r="M184" s="272"/>
      <c r="N184" s="275"/>
      <c r="O184" s="276"/>
      <c r="P184" s="279"/>
      <c r="Q184" s="280"/>
      <c r="T184" s="252"/>
      <c r="U184" s="252"/>
      <c r="V184" s="252"/>
      <c r="W184" s="252"/>
    </row>
    <row r="185" spans="4:38">
      <c r="D185" s="205"/>
      <c r="E185" s="268"/>
      <c r="F185" s="268"/>
      <c r="G185" s="268"/>
      <c r="H185" s="269">
        <f t="shared" si="27"/>
        <v>0</v>
      </c>
      <c r="I185" s="270"/>
      <c r="J185" s="269">
        <f t="shared" si="28"/>
        <v>0</v>
      </c>
      <c r="K185" s="270"/>
      <c r="L185" s="271" t="str">
        <f t="shared" ref="L185:L194" si="29">IF(H185=0,"",J185/H185)</f>
        <v/>
      </c>
      <c r="M185" s="272"/>
      <c r="N185" s="275"/>
      <c r="O185" s="276"/>
      <c r="P185" s="279"/>
      <c r="Q185" s="280"/>
      <c r="T185" s="252"/>
      <c r="U185" s="252"/>
      <c r="V185" s="252"/>
      <c r="W185" s="252"/>
    </row>
    <row r="186" spans="4:38">
      <c r="D186" s="205"/>
      <c r="E186" s="268"/>
      <c r="F186" s="268"/>
      <c r="G186" s="268"/>
      <c r="H186" s="269">
        <f t="shared" si="27"/>
        <v>0</v>
      </c>
      <c r="I186" s="270"/>
      <c r="J186" s="269">
        <f t="shared" si="28"/>
        <v>0</v>
      </c>
      <c r="K186" s="270"/>
      <c r="L186" s="271" t="str">
        <f t="shared" si="29"/>
        <v/>
      </c>
      <c r="M186" s="272"/>
      <c r="N186" s="275"/>
      <c r="O186" s="276"/>
      <c r="P186" s="279"/>
      <c r="Q186" s="280"/>
      <c r="T186" s="251"/>
      <c r="U186" s="251"/>
      <c r="V186" s="251"/>
      <c r="W186" s="251"/>
      <c r="X186" s="252"/>
      <c r="Y186" s="252"/>
    </row>
    <row r="187" spans="4:38">
      <c r="D187" s="205"/>
      <c r="E187" s="283"/>
      <c r="F187" s="284"/>
      <c r="G187" s="285"/>
      <c r="H187" s="269">
        <f t="shared" si="27"/>
        <v>0</v>
      </c>
      <c r="I187" s="270"/>
      <c r="J187" s="269">
        <f t="shared" si="28"/>
        <v>0</v>
      </c>
      <c r="K187" s="270"/>
      <c r="L187" s="271" t="str">
        <f t="shared" si="29"/>
        <v/>
      </c>
      <c r="M187" s="272"/>
      <c r="N187" s="275"/>
      <c r="O187" s="276"/>
      <c r="P187" s="279"/>
      <c r="Q187" s="280"/>
      <c r="T187" s="251"/>
      <c r="U187" s="251"/>
      <c r="V187" s="251"/>
      <c r="W187" s="251"/>
      <c r="X187" s="252"/>
      <c r="Y187" s="252"/>
      <c r="AA187" s="63"/>
      <c r="AB187" s="63"/>
      <c r="AC187" s="64"/>
      <c r="AD187" s="64"/>
      <c r="AE187" s="64"/>
      <c r="AF187" s="63"/>
      <c r="AG187" s="63"/>
      <c r="AH187" s="1"/>
    </row>
    <row r="188" spans="4:38">
      <c r="D188" s="205"/>
      <c r="E188" s="268"/>
      <c r="F188" s="268"/>
      <c r="G188" s="268"/>
      <c r="H188" s="269">
        <f t="shared" si="27"/>
        <v>0</v>
      </c>
      <c r="I188" s="270"/>
      <c r="J188" s="269">
        <f t="shared" si="28"/>
        <v>0</v>
      </c>
      <c r="K188" s="270"/>
      <c r="L188" s="271" t="str">
        <f t="shared" si="29"/>
        <v/>
      </c>
      <c r="M188" s="272"/>
      <c r="N188" s="275"/>
      <c r="O188" s="276"/>
      <c r="P188" s="279"/>
      <c r="Q188" s="280"/>
      <c r="T188" s="260"/>
      <c r="U188" s="260"/>
      <c r="V188" s="260"/>
      <c r="W188" s="260"/>
      <c r="X188" s="259"/>
      <c r="Y188" s="259"/>
      <c r="Z188" s="259"/>
      <c r="AA188" s="26"/>
      <c r="AB188" s="27"/>
      <c r="AF188" s="62"/>
      <c r="AG188" s="62"/>
      <c r="AH188" s="1"/>
    </row>
    <row r="189" spans="4:38">
      <c r="D189" s="205"/>
      <c r="E189" s="268"/>
      <c r="F189" s="268"/>
      <c r="G189" s="268"/>
      <c r="H189" s="269">
        <f t="shared" si="27"/>
        <v>0</v>
      </c>
      <c r="I189" s="270"/>
      <c r="J189" s="269">
        <f t="shared" si="28"/>
        <v>0</v>
      </c>
      <c r="K189" s="270"/>
      <c r="L189" s="271" t="str">
        <f t="shared" si="29"/>
        <v/>
      </c>
      <c r="M189" s="272"/>
      <c r="N189" s="275"/>
      <c r="O189" s="276"/>
      <c r="P189" s="279"/>
      <c r="Q189" s="280"/>
      <c r="T189" s="260"/>
      <c r="U189" s="260"/>
      <c r="V189" s="260"/>
      <c r="W189" s="260"/>
      <c r="X189" s="259"/>
      <c r="Y189" s="259"/>
      <c r="Z189" s="259"/>
      <c r="AA189" s="26"/>
      <c r="AB189" s="264"/>
      <c r="AC189" s="264"/>
      <c r="AF189" s="62"/>
      <c r="AG189" s="62"/>
      <c r="AH189" s="1"/>
    </row>
    <row r="190" spans="4:38">
      <c r="D190" s="205"/>
      <c r="E190" s="268"/>
      <c r="F190" s="268"/>
      <c r="G190" s="268"/>
      <c r="H190" s="269">
        <f t="shared" si="27"/>
        <v>0</v>
      </c>
      <c r="I190" s="270"/>
      <c r="J190" s="269">
        <f t="shared" si="28"/>
        <v>0</v>
      </c>
      <c r="K190" s="270"/>
      <c r="L190" s="271" t="str">
        <f t="shared" si="29"/>
        <v/>
      </c>
      <c r="M190" s="272"/>
      <c r="N190" s="275"/>
      <c r="O190" s="276"/>
      <c r="P190" s="279"/>
      <c r="Q190" s="280"/>
      <c r="AA190" s="26"/>
      <c r="AB190" s="27"/>
    </row>
    <row r="191" spans="4:38">
      <c r="D191" s="205"/>
      <c r="E191" s="268"/>
      <c r="F191" s="268"/>
      <c r="G191" s="268"/>
      <c r="H191" s="269">
        <f t="shared" si="27"/>
        <v>0</v>
      </c>
      <c r="I191" s="270"/>
      <c r="J191" s="269">
        <f t="shared" si="28"/>
        <v>0</v>
      </c>
      <c r="K191" s="270"/>
      <c r="L191" s="271" t="str">
        <f t="shared" si="29"/>
        <v/>
      </c>
      <c r="M191" s="272"/>
      <c r="N191" s="275"/>
      <c r="O191" s="276"/>
      <c r="P191" s="279"/>
      <c r="Q191" s="280"/>
      <c r="V191" s="64"/>
      <c r="Y191" s="63"/>
      <c r="Z191" s="63"/>
      <c r="AA191" s="63"/>
      <c r="AB191" s="63"/>
      <c r="AC191" s="64"/>
      <c r="AD191" s="64"/>
      <c r="AE191" s="64"/>
      <c r="AF191" s="63"/>
      <c r="AG191" s="63"/>
      <c r="AH191" s="1"/>
    </row>
    <row r="192" spans="4:38">
      <c r="D192" s="205"/>
      <c r="E192" s="268"/>
      <c r="F192" s="268"/>
      <c r="G192" s="268"/>
      <c r="H192" s="269">
        <f t="shared" si="27"/>
        <v>0</v>
      </c>
      <c r="I192" s="270"/>
      <c r="J192" s="269">
        <f t="shared" si="28"/>
        <v>0</v>
      </c>
      <c r="K192" s="270"/>
      <c r="L192" s="271" t="str">
        <f t="shared" si="29"/>
        <v/>
      </c>
      <c r="M192" s="272"/>
      <c r="N192" s="275"/>
      <c r="O192" s="276"/>
      <c r="P192" s="279"/>
      <c r="Q192" s="280"/>
      <c r="Y192" s="62"/>
      <c r="Z192" s="62"/>
      <c r="AA192" s="26"/>
      <c r="AB192" s="27"/>
      <c r="AF192" s="62"/>
      <c r="AG192" s="62"/>
      <c r="AH192" s="1"/>
    </row>
    <row r="193" spans="4:34">
      <c r="D193" s="205"/>
      <c r="E193" s="268"/>
      <c r="F193" s="268"/>
      <c r="G193" s="268"/>
      <c r="H193" s="269">
        <f t="shared" si="27"/>
        <v>0</v>
      </c>
      <c r="I193" s="270"/>
      <c r="J193" s="269">
        <f t="shared" si="28"/>
        <v>0</v>
      </c>
      <c r="K193" s="270"/>
      <c r="L193" s="271" t="str">
        <f t="shared" si="29"/>
        <v/>
      </c>
      <c r="M193" s="272"/>
      <c r="N193" s="275"/>
      <c r="O193" s="276"/>
      <c r="P193" s="279"/>
      <c r="Q193" s="280"/>
      <c r="Y193" s="62"/>
      <c r="Z193" s="62"/>
      <c r="AA193" s="26"/>
      <c r="AB193" s="264"/>
      <c r="AC193" s="264"/>
      <c r="AF193" s="62"/>
      <c r="AG193" s="62"/>
      <c r="AH193" s="1"/>
    </row>
    <row r="194" spans="4:34">
      <c r="D194" s="205"/>
      <c r="E194" s="268"/>
      <c r="F194" s="268"/>
      <c r="G194" s="268"/>
      <c r="H194" s="269">
        <f t="shared" si="27"/>
        <v>0</v>
      </c>
      <c r="I194" s="270"/>
      <c r="J194" s="269">
        <f t="shared" si="28"/>
        <v>0</v>
      </c>
      <c r="K194" s="270"/>
      <c r="L194" s="271" t="str">
        <f t="shared" si="29"/>
        <v/>
      </c>
      <c r="M194" s="272"/>
      <c r="N194" s="277"/>
      <c r="O194" s="278"/>
      <c r="P194" s="281"/>
      <c r="Q194" s="282"/>
    </row>
  </sheetData>
  <mergeCells count="340">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B163:B164"/>
    <mergeCell ref="C163:C164"/>
    <mergeCell ref="E163:G163"/>
    <mergeCell ref="E164:G164"/>
    <mergeCell ref="E165:G165"/>
    <mergeCell ref="B166:B167"/>
    <mergeCell ref="C166:C167"/>
    <mergeCell ref="E166:G166"/>
    <mergeCell ref="E167:G167"/>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AJ177:AK178"/>
    <mergeCell ref="AF179:AI180"/>
    <mergeCell ref="AJ179:AL180"/>
    <mergeCell ref="AH181:AI183"/>
    <mergeCell ref="AJ181:AK183"/>
    <mergeCell ref="E182:G182"/>
    <mergeCell ref="H182:I182"/>
    <mergeCell ref="J182:K182"/>
    <mergeCell ref="L182:M182"/>
    <mergeCell ref="N182:O182"/>
    <mergeCell ref="L184:M184"/>
    <mergeCell ref="T184:W185"/>
    <mergeCell ref="E185:G185"/>
    <mergeCell ref="H185:I185"/>
    <mergeCell ref="J185:K185"/>
    <mergeCell ref="L185:M185"/>
    <mergeCell ref="P182:Q182"/>
    <mergeCell ref="E183:G183"/>
    <mergeCell ref="H183:I183"/>
    <mergeCell ref="J183:K183"/>
    <mergeCell ref="L183:M183"/>
    <mergeCell ref="N183:O194"/>
    <mergeCell ref="P183:Q194"/>
    <mergeCell ref="E184:G184"/>
    <mergeCell ref="H184:I184"/>
    <mergeCell ref="J184:K184"/>
    <mergeCell ref="E186:G186"/>
    <mergeCell ref="H186:I186"/>
    <mergeCell ref="J186:K186"/>
    <mergeCell ref="L186:M186"/>
    <mergeCell ref="T186:W187"/>
    <mergeCell ref="X186:Y187"/>
    <mergeCell ref="E187:G187"/>
    <mergeCell ref="H187:I187"/>
    <mergeCell ref="J187:K187"/>
    <mergeCell ref="L187:M187"/>
    <mergeCell ref="E188:G188"/>
    <mergeCell ref="H188:I188"/>
    <mergeCell ref="J188:K188"/>
    <mergeCell ref="L188:M188"/>
    <mergeCell ref="T188:W189"/>
    <mergeCell ref="X188:Z189"/>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AB193:AC193"/>
    <mergeCell ref="E194:G194"/>
    <mergeCell ref="H194:I194"/>
    <mergeCell ref="J194:K194"/>
    <mergeCell ref="L194:M194"/>
    <mergeCell ref="E192:G192"/>
    <mergeCell ref="H192:I192"/>
    <mergeCell ref="J192:K192"/>
    <mergeCell ref="L192:M192"/>
    <mergeCell ref="E193:G193"/>
    <mergeCell ref="H193:I193"/>
    <mergeCell ref="J193:K193"/>
    <mergeCell ref="L193:M193"/>
  </mergeCells>
  <phoneticPr fontId="2"/>
  <conditionalFormatting sqref="H137:J137 M137:AN137 H138:AN148">
    <cfRule type="expression" dxfId="285" priority="86">
      <formula>H$136="祝"</formula>
    </cfRule>
    <cfRule type="expression" dxfId="284" priority="87">
      <formula>H$136="日"</formula>
    </cfRule>
    <cfRule type="expression" dxfId="283" priority="88">
      <formula>H$136="土"</formula>
    </cfRule>
  </conditionalFormatting>
  <conditionalFormatting sqref="H127:L127">
    <cfRule type="expression" dxfId="282" priority="61">
      <formula>H$123="祝"</formula>
    </cfRule>
    <cfRule type="expression" dxfId="281" priority="62">
      <formula>H$123="日"</formula>
    </cfRule>
    <cfRule type="expression" dxfId="280" priority="63">
      <formula>H$123="土"</formula>
    </cfRule>
  </conditionalFormatting>
  <conditionalFormatting sqref="H7:AN18">
    <cfRule type="expression" dxfId="279" priority="176">
      <formula>H$6="祝"</formula>
    </cfRule>
    <cfRule type="expression" dxfId="278" priority="177">
      <formula>H$6="日"</formula>
    </cfRule>
    <cfRule type="expression" dxfId="277" priority="178">
      <formula>H$6="土"</formula>
    </cfRule>
  </conditionalFormatting>
  <conditionalFormatting sqref="H20:AN31">
    <cfRule type="expression" dxfId="276" priority="168">
      <formula>H$19="日"</formula>
    </cfRule>
    <cfRule type="expression" dxfId="275" priority="167">
      <formula>H$19="祝"</formula>
    </cfRule>
    <cfRule type="expression" dxfId="274" priority="169">
      <formula>H$19="土"</formula>
    </cfRule>
  </conditionalFormatting>
  <conditionalFormatting sqref="H33:AN44">
    <cfRule type="expression" dxfId="273" priority="160">
      <formula>H$32="土"</formula>
    </cfRule>
    <cfRule type="expression" dxfId="272" priority="159">
      <formula>H$32="日"</formula>
    </cfRule>
    <cfRule type="expression" dxfId="271" priority="158">
      <formula>H$32="祝"</formula>
    </cfRule>
  </conditionalFormatting>
  <conditionalFormatting sqref="H46:AN57">
    <cfRule type="expression" dxfId="270" priority="151">
      <formula>H$45="土"</formula>
    </cfRule>
    <cfRule type="expression" dxfId="269" priority="150">
      <formula>H$45="日"</formula>
    </cfRule>
    <cfRule type="expression" dxfId="268" priority="149">
      <formula>H$45="祝"</formula>
    </cfRule>
  </conditionalFormatting>
  <conditionalFormatting sqref="H59:AN70">
    <cfRule type="expression" dxfId="267" priority="142">
      <formula>H$58="土"</formula>
    </cfRule>
    <cfRule type="expression" dxfId="266" priority="141">
      <formula>H$58="日"</formula>
    </cfRule>
    <cfRule type="expression" dxfId="265" priority="140">
      <formula>H$58="祝"</formula>
    </cfRule>
  </conditionalFormatting>
  <conditionalFormatting sqref="H72:AN83">
    <cfRule type="expression" dxfId="264" priority="133">
      <formula>H$71="土"</formula>
    </cfRule>
    <cfRule type="expression" dxfId="263" priority="132">
      <formula>H$71="日"</formula>
    </cfRule>
    <cfRule type="expression" dxfId="262" priority="131">
      <formula>H$71="祝"</formula>
    </cfRule>
  </conditionalFormatting>
  <conditionalFormatting sqref="H85:AN96">
    <cfRule type="expression" dxfId="261" priority="124">
      <formula>H$84="土"</formula>
    </cfRule>
    <cfRule type="expression" dxfId="260" priority="123">
      <formula>H$84="日"</formula>
    </cfRule>
    <cfRule type="expression" dxfId="259" priority="122">
      <formula>H$84="祝"</formula>
    </cfRule>
  </conditionalFormatting>
  <conditionalFormatting sqref="H98:AN109">
    <cfRule type="expression" dxfId="258" priority="115">
      <formula>H$97="土"</formula>
    </cfRule>
    <cfRule type="expression" dxfId="257" priority="113">
      <formula>H$97="祝"</formula>
    </cfRule>
    <cfRule type="expression" dxfId="256" priority="114">
      <formula>H$97="日"</formula>
    </cfRule>
  </conditionalFormatting>
  <conditionalFormatting sqref="H111:AN122">
    <cfRule type="expression" dxfId="255" priority="104">
      <formula>H$110="祝"</formula>
    </cfRule>
    <cfRule type="expression" dxfId="254" priority="106">
      <formula>H$110="土"</formula>
    </cfRule>
    <cfRule type="expression" dxfId="253" priority="105">
      <formula>H$110="日"</formula>
    </cfRule>
  </conditionalFormatting>
  <conditionalFormatting sqref="H124:AN135">
    <cfRule type="expression" dxfId="252" priority="97">
      <formula>H$123="土"</formula>
    </cfRule>
    <cfRule type="expression" dxfId="251" priority="96">
      <formula>H$123="日"</formula>
    </cfRule>
    <cfRule type="expression" dxfId="250" priority="95">
      <formula>H$123="祝"</formula>
    </cfRule>
  </conditionalFormatting>
  <conditionalFormatting sqref="H150:AN161">
    <cfRule type="expression" dxfId="249" priority="79">
      <formula>H$149="土"</formula>
    </cfRule>
    <cfRule type="expression" dxfId="248" priority="78">
      <formula>H$149="日"</formula>
    </cfRule>
    <cfRule type="expression" dxfId="247" priority="77">
      <formula>H$149="祝"</formula>
    </cfRule>
  </conditionalFormatting>
  <conditionalFormatting sqref="H163:AN174">
    <cfRule type="expression" dxfId="246" priority="69">
      <formula>H$162="日"</formula>
    </cfRule>
    <cfRule type="expression" dxfId="245" priority="68">
      <formula>H$162="祝"</formula>
    </cfRule>
    <cfRule type="expression" dxfId="244" priority="70">
      <formula>H$162="土"</formula>
    </cfRule>
  </conditionalFormatting>
  <conditionalFormatting sqref="K137:L137">
    <cfRule type="expression" dxfId="243" priority="60">
      <formula>K$123="土"</formula>
    </cfRule>
    <cfRule type="expression" dxfId="242" priority="59">
      <formula>K$123="日"</formula>
    </cfRule>
    <cfRule type="expression" dxfId="241" priority="58">
      <formula>K$123="祝"</formula>
    </cfRule>
  </conditionalFormatting>
  <conditionalFormatting sqref="X186">
    <cfRule type="expression" dxfId="240" priority="67">
      <formula>$AI$176="ＮＧ"</formula>
    </cfRule>
  </conditionalFormatting>
  <conditionalFormatting sqref="AD177">
    <cfRule type="expression" dxfId="239" priority="185">
      <formula>$AD$177="ＮＧ"</formula>
    </cfRule>
  </conditionalFormatting>
  <conditionalFormatting sqref="AD114:AK114">
    <cfRule type="expression" dxfId="238" priority="64">
      <formula>AD$110="祝"</formula>
    </cfRule>
    <cfRule type="expression" dxfId="237" priority="66">
      <formula>AD$110="土"</formula>
    </cfRule>
    <cfRule type="expression" dxfId="236" priority="65">
      <formula>AD$110="日"</formula>
    </cfRule>
  </conditionalFormatting>
  <conditionalFormatting sqref="AJ177">
    <cfRule type="expression" dxfId="235" priority="186">
      <formula>$AI$176="ＮＧ"</formula>
    </cfRule>
  </conditionalFormatting>
  <conditionalFormatting sqref="AJ181:AJ182">
    <cfRule type="expression" dxfId="234" priority="226">
      <formula>$AI$177="ＮＧ"</formula>
    </cfRule>
  </conditionalFormatting>
  <dataValidations count="1">
    <dataValidation type="list" allowBlank="1" showInputMessage="1" showErrorMessage="1" sqref="H150:AK161 AM15:AN15 H7:AL18 AM12:AN12 H85:AK96 AM174:AN174 AL161:AN161 AM148:AN148 AM135:AN135 AL122:AN122 AM109:AN109 AL96:AN96 AM83:AN83 AM70:AN70 AL57:AN57 AM44:AN44 AL31:AN31 AM18:AN18 AM9:AN9 H124:AL135 H163:AL174 H33:AL44 AL22:AN22 H59:AL70 H72:AL83 H46:AK57 AM165:AN165 H111:AK122 H98:AL109 AL25:AN25 H20:AK31 AL28:AN28 AM41:AN41 AM38:AN38 AM35:AN35 AL54:AN54 AL51:AN51 AL48:AN48 AM67:AN67 AM64:AN64 AM61:AN61 AM80:AN80 AM77:AN77 AM74:AN74 AL93:AN93 AL90:AN90 AL87:AN87 AM106:AN106 AM103:AN103 AM100:AN100 AL116:AN116 AL113:AN113 AL119:AN119 AM132:AN132 AM129:AN129 AM126:AN126 AM145:AN145 AM142:AN142 AM139:AN139 AL158:AN158 AL155:AN155 AL152:AN152 AM171:AN171 AM168:AN168 H137:AL148" xr:uid="{C8AD4D17-D58F-4837-9B7B-40F19E37CC92}">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36</vt:i4>
      </vt:variant>
    </vt:vector>
  </HeadingPairs>
  <TitlesOfParts>
    <vt:vector size="60" baseType="lpstr">
      <vt:lpstr>はじめにお読みください</vt:lpstr>
      <vt:lpstr>初期入力</vt:lpstr>
      <vt:lpstr>（R8.4.1～）休日等取得実績書</vt:lpstr>
      <vt:lpstr>（R8.4.1～）休日等取得実績書 【記入例】</vt:lpstr>
      <vt:lpstr>（R7.4.1～）休日等取得実績書</vt:lpstr>
      <vt:lpstr>（R7.4.1～）休日等取得実績書 【記入例】</vt:lpstr>
      <vt:lpstr>（R6.4.1～）休日等取得実績書</vt:lpstr>
      <vt:lpstr>（R6.4.1～）休日等取得実績書 【記入例】</vt:lpstr>
      <vt:lpstr>（R5.11.1～）休日等取得実績書</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（R5.11.1～）休日等取得実績書 【記入例】</vt:lpstr>
      <vt:lpstr>ｶﾚﾝﾀﾞｰ</vt:lpstr>
      <vt:lpstr>'（R5.11.1～）休日等取得実績書'!Print_Area</vt:lpstr>
      <vt:lpstr>'（R5.11.1～）休日等取得実績書 【記入例】'!Print_Area</vt:lpstr>
      <vt:lpstr>'（R6.4.1～）休日等取得実績書'!Print_Area</vt:lpstr>
      <vt:lpstr>'（R6.4.1～）休日等取得実績書 【記入例】'!Print_Area</vt:lpstr>
      <vt:lpstr>'（R7.4.1～）休日等取得実績書'!Print_Area</vt:lpstr>
      <vt:lpstr>'（R7.4.1～）休日等取得実績書 【記入例】'!Print_Area</vt:lpstr>
      <vt:lpstr>'（R8.4.1～）休日等取得実績書'!Print_Area</vt:lpstr>
      <vt:lpstr>'（R8.4.1～）休日等取得実績書 【記入例】'!Print_Area</vt:lpstr>
      <vt:lpstr>ｶﾚﾝﾀﾞｰ!Print_Area</vt:lpstr>
      <vt:lpstr>はじめにお読みください!Print_Area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山畔康嗣</dc:creator>
  <cp:lastModifiedBy>山畔　康嗣</cp:lastModifiedBy>
  <cp:lastPrinted>2026-03-25T13:09:39Z</cp:lastPrinted>
  <dcterms:created xsi:type="dcterms:W3CDTF">2017-12-11T04:11:28Z</dcterms:created>
  <dcterms:modified xsi:type="dcterms:W3CDTF">2026-03-25T13:11:13Z</dcterms:modified>
</cp:coreProperties>
</file>