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<sst xmlns="http://schemas.openxmlformats.org/spreadsheetml/2006/main" count="91" uniqueCount="91">
  <si>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呼び強度</t>
  </si>
  <si>
    <t>①水　　　　　　　（㎏）</t>
  </si>
  <si>
    <t>使用エアメータ番号　：　〇〇〇〇〇〇〇</t>
  </si>
  <si>
    <t>エアメータの蓋を含めた全容器質量（ｇ）</t>
  </si>
  <si>
    <t>測定質量（容器含む）（ｇ）</t>
  </si>
  <si>
    <t>測定空気量（％）</t>
  </si>
  <si>
    <t>試料の質量（ｇ）</t>
  </si>
  <si>
    <t>試料の空気量を除く容積（㏄）　　</t>
  </si>
  <si>
    <t>立　会　者</t>
  </si>
  <si>
    <t>測　定　者</t>
  </si>
  <si>
    <t>工事名</t>
  </si>
  <si>
    <t>殿</t>
  </si>
  <si>
    <t>施工者</t>
  </si>
  <si>
    <t>生コン納入工場</t>
  </si>
  <si>
    <t>Ｗ/Ｃ　　　　　　　（％）</t>
  </si>
  <si>
    <t>②セメント　　　（㎏）</t>
  </si>
  <si>
    <t>⑦</t>
  </si>
  <si>
    <t>①＋②＋③＋④</t>
  </si>
  <si>
    <t>⑧</t>
  </si>
  <si>
    <t>1.0－（⑤＋②×0.001）×0.01</t>
  </si>
  <si>
    <t>⑨</t>
  </si>
  <si>
    <t>⑦÷⑧</t>
  </si>
  <si>
    <t>⑩</t>
  </si>
  <si>
    <t>⑪</t>
  </si>
  <si>
    <t>⑫</t>
  </si>
  <si>
    <t>⑬</t>
  </si>
  <si>
    <t>⑭</t>
  </si>
  <si>
    <t>⑬－⑥</t>
  </si>
  <si>
    <t>⑮</t>
  </si>
  <si>
    <t>⑫－⑪</t>
  </si>
  <si>
    <t>⑯</t>
  </si>
  <si>
    <t>⑩×（1.0－⑭×0.01）</t>
  </si>
  <si>
    <t>⑰</t>
  </si>
  <si>
    <t>（⑮÷⑯）×1，000</t>
  </si>
  <si>
    <t>⑱</t>
  </si>
  <si>
    <t>（⑨－⑰）×0.7</t>
  </si>
  <si>
    <t>⑲</t>
  </si>
  <si>
    <t>①＋⑱</t>
  </si>
  <si>
    <t>⑲－①</t>
  </si>
  <si>
    <t>備考</t>
  </si>
  <si>
    <t>実測値</t>
  </si>
  <si>
    <t>スランプ又は　　　　　　　　　スランプフロー　　　　　　　　　　　　　cm</t>
  </si>
  <si>
    <t>粗骨材の最大寸法  　     mm　</t>
  </si>
  <si>
    <t>指 定 事 項</t>
  </si>
  <si>
    <t>セメントの種類　　　　　　　による記号</t>
  </si>
  <si>
    <t>⑥骨材修正係数　　（％）</t>
  </si>
  <si>
    <t>呼　　び　　方</t>
  </si>
  <si>
    <t>配合の設計条件</t>
  </si>
  <si>
    <t>コンクリートの　　　　　　　種類による記号</t>
  </si>
  <si>
    <t>＊混和材量は②セメント量、混和剤量は①水量に含める</t>
  </si>
  <si>
    <r>
      <t>コンクリートの配合表（１ｍ</t>
    </r>
    <r>
      <rPr>
        <vertAlign val="superscript"/>
        <sz val="10.5"/>
        <rFont val="ＭＳ Ｐゴシック"/>
        <family val="3"/>
      </rPr>
      <t>3</t>
    </r>
    <r>
      <rPr>
        <sz val="10.5"/>
        <rFont val="ＭＳ Ｐゴシック"/>
        <family val="3"/>
      </rPr>
      <t>あたり）</t>
    </r>
  </si>
  <si>
    <r>
      <t>空気量を除いた容積（m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</si>
  <si>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r>
      <t>試料の単位容積質量（㎏/m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</si>
  <si>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r>
      <t>単位水量の推定誤差（㎏/m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</si>
  <si>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r>
      <t>配合設計との差（kg/m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</si>
  <si>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t>③細骨材　　　（㎏）</t>
  </si>
  <si>
    <t>④粗骨材　　　（㎏）</t>
  </si>
  <si>
    <t>⑤空気量　　　（％）</t>
  </si>
  <si>
    <t xml:space="preserve">スランプ又はスランプフロー(cm) </t>
  </si>
  <si>
    <t>空気量(％)</t>
  </si>
  <si>
    <t>コンクリート温度(℃)</t>
  </si>
  <si>
    <t>試験月日</t>
  </si>
  <si>
    <t>管理基準値</t>
  </si>
  <si>
    <t>管理値</t>
  </si>
  <si>
    <t>打設可</t>
  </si>
  <si>
    <t>指示値</t>
  </si>
  <si>
    <t>打設可　　 改　善　 　　1/3台測定</t>
  </si>
  <si>
    <t>管理基準値外</t>
  </si>
  <si>
    <t>打設不可　持ち帰り　　全車測定</t>
  </si>
  <si>
    <t>●管理値・指示値を超える場合は、１回に限り再試験が実施できる。</t>
  </si>
  <si>
    <t>　　　この場合､２回の測定結果のうち､配合設計との差の絶対値の小さいほうの値で評価する｡</t>
  </si>
  <si>
    <t>●指示値の場合は､水量変動原因を調査･改善後､管理値内に安定するまで運搬車の1/3台、測定実施｡</t>
  </si>
  <si>
    <t>●管理基準値外の場合は､水量変動原因を調査･改善後､単位水量が管理値内に安定するまで全車測定実施｡</t>
  </si>
  <si>
    <t>　　　ここに､「管理値内に安定するまで」とは､２回連続して管理値内の値を観測することをいう｡</t>
  </si>
  <si>
    <t>参考</t>
  </si>
  <si>
    <t xml:space="preserve"> </t>
  </si>
  <si>
    <t>配合設計との差≦±１５</t>
  </si>
  <si>
    <t>±１５＜配合設計との差≦±２０</t>
  </si>
  <si>
    <t>±２０＜配合設計との差</t>
  </si>
  <si>
    <t>部について入力する。</t>
  </si>
  <si>
    <r>
      <t>生コン打設量（試験日当り）（ｍ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）</t>
    </r>
  </si>
  <si>
    <r>
      <t>配合表上のｺﾝｸﾘｰﾄ１m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当たりの質量Mc（㎏/m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</si>
  <si>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r>
      <t>配合表上の空気量を除いた単位容積質量γ1（㎏/m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）　　</t>
    </r>
  </si>
  <si>
    <t>エアメータの下容器容積V2=V３（㏄）</t>
  </si>
  <si>
    <t>試料中の空気量Air2（％）</t>
  </si>
  <si>
    <r>
      <t>推定単位水量W（㎏/m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 xml:space="preserve">）　   </t>
    </r>
  </si>
  <si>
    <t>エアメータ法による単位水量管理シート（土木研究所法）</t>
  </si>
  <si>
    <t>平成　　　年　　　月　　　日</t>
  </si>
  <si>
    <t>富山県　　　市　　　町　　　　　         　　      ＴＥＬ　　　　　　－　　　　－</t>
  </si>
  <si>
    <t>　　　　　　　　　株式会社</t>
  </si>
  <si>
    <t>　　　　　　株式会社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</si>
</sst>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0_ "/>
    <numFmt numFmtId="179" formatCode="0.00_ "/>
    <numFmt numFmtId="180" formatCode="0.000_ "/>
    <numFmt numFmtId="181" formatCode="[$-411]ggge&quot;年&quot;m&quot;月&quot;d&quot;日&quot;;@"/>
    <numFmt numFmtId="182" formatCode="h:mm;@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ゴシック"/>
      <family val="3"/>
    </font>
    <font>
      <vertAlign val="superscript"/>
      <sz val="10.5"/>
      <name val="ＭＳ Ｐ明朝"/>
      <family val="1"/>
    </font>
    <font>
      <vertAlign val="superscript"/>
      <sz val="10.5"/>
      <name val="ＭＳ Ｐゴシック"/>
      <family val="3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ゴシック"/>
      <family val="3"/>
    </font>
    <font>
      <b/>
      <sz val="7"/>
      <name val="ＭＳ Ｐゴシック"/>
      <family val="3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181" fontId="5" fillId="2" borderId="34" xfId="0" applyNumberFormat="1" applyFont="1" applyFill="1" applyBorder="1" applyAlignment="1">
      <alignment horizontal="left" vertical="center" wrapText="1"/>
    </xf>
    <xf numFmtId="181" fontId="5" fillId="2" borderId="35" xfId="0" applyNumberFormat="1" applyFont="1" applyFill="1" applyBorder="1" applyAlignment="1">
      <alignment horizontal="left" vertical="center" wrapText="1"/>
    </xf>
    <xf numFmtId="181" fontId="5" fillId="2" borderId="36" xfId="0" applyNumberFormat="1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285750</xdr:colOff>
      <xdr:row>4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38100" y="1019175"/>
          <a:ext cx="590550" cy="1714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A2" sqref="A2"/>
    </sheetView>
  </sheetViews>
  <sheetFormatPr defaultColWidth="9.00390625" defaultRowHeight="13.5"/>
  <cols>
    <col min="1" max="21" width="4.50390625" style="0" customWidth="1"/>
  </cols>
  <sheetData>
    <row r="1" spans="1:21" ht="24">
      <c r="A1" s="204" t="s">
        <v>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8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5" t="s">
        <v>87</v>
      </c>
      <c r="P2" s="205"/>
      <c r="Q2" s="205"/>
      <c r="R2" s="205"/>
      <c r="S2" s="205"/>
      <c r="T2" s="205"/>
      <c r="U2" s="205"/>
    </row>
    <row r="3" spans="1:21" ht="18" customHeight="1">
      <c r="A3" s="38" t="s">
        <v>90</v>
      </c>
      <c r="B3" s="8"/>
      <c r="C3" s="8"/>
      <c r="D3" s="8"/>
      <c r="E3" s="8"/>
      <c r="F3" s="8"/>
      <c r="G3" s="8"/>
      <c r="H3" s="8"/>
      <c r="I3" s="8"/>
      <c r="J3" s="11" t="s">
        <v>11</v>
      </c>
      <c r="K3" s="4"/>
      <c r="L3" s="4"/>
      <c r="M3" s="4"/>
      <c r="N3" s="4"/>
      <c r="O3" s="206" t="s">
        <v>88</v>
      </c>
      <c r="P3" s="206"/>
      <c r="Q3" s="206"/>
      <c r="R3" s="206"/>
      <c r="S3" s="206"/>
      <c r="T3" s="206"/>
      <c r="U3" s="206"/>
    </row>
    <row r="4" spans="1:21" ht="18" customHeight="1">
      <c r="A4" s="6"/>
      <c r="B4" s="6"/>
      <c r="C4" s="7"/>
      <c r="D4" s="7"/>
      <c r="E4" s="7"/>
      <c r="F4" s="7"/>
      <c r="G4" s="7"/>
      <c r="H4" s="7"/>
      <c r="I4" s="7"/>
      <c r="J4" s="5"/>
      <c r="K4" s="5"/>
      <c r="L4" s="5"/>
      <c r="M4" s="4"/>
      <c r="N4" s="4"/>
      <c r="O4" s="206"/>
      <c r="P4" s="206"/>
      <c r="Q4" s="206"/>
      <c r="R4" s="206"/>
      <c r="S4" s="206"/>
      <c r="T4" s="206"/>
      <c r="U4" s="206"/>
    </row>
    <row r="5" spans="1:21" ht="18" customHeight="1">
      <c r="A5" s="10"/>
      <c r="B5" s="10"/>
      <c r="C5" s="208" t="s">
        <v>79</v>
      </c>
      <c r="D5" s="208"/>
      <c r="E5" s="208"/>
      <c r="F5" s="208"/>
      <c r="G5" s="208"/>
      <c r="H5" s="208"/>
      <c r="I5" s="208"/>
      <c r="J5" s="208"/>
      <c r="K5" s="208"/>
      <c r="L5" s="208"/>
      <c r="M5" s="5"/>
      <c r="N5" s="5"/>
      <c r="O5" s="206" t="s">
        <v>89</v>
      </c>
      <c r="P5" s="207"/>
      <c r="Q5" s="207"/>
      <c r="R5" s="207"/>
      <c r="S5" s="207"/>
      <c r="T5" s="207"/>
      <c r="U5" s="207"/>
    </row>
    <row r="6" spans="1:21" ht="18" customHeight="1">
      <c r="A6" s="10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</row>
    <row r="7" spans="1:21" ht="18" customHeight="1">
      <c r="A7" s="198" t="s">
        <v>10</v>
      </c>
      <c r="B7" s="86"/>
      <c r="C7" s="174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3"/>
    </row>
    <row r="8" spans="1:21" ht="18" customHeight="1">
      <c r="A8" s="199"/>
      <c r="B8" s="78"/>
      <c r="C8" s="200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</row>
    <row r="9" spans="1:21" ht="18" customHeight="1">
      <c r="A9" s="77" t="s">
        <v>12</v>
      </c>
      <c r="B9" s="109"/>
      <c r="C9" s="78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</row>
    <row r="10" spans="1:21" ht="18" customHeight="1">
      <c r="A10" s="77" t="s">
        <v>13</v>
      </c>
      <c r="B10" s="109"/>
      <c r="C10" s="78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4"/>
    </row>
    <row r="11" spans="1:21" ht="18" customHeight="1">
      <c r="A11" s="69" t="s">
        <v>61</v>
      </c>
      <c r="B11" s="180"/>
      <c r="C11" s="180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</row>
    <row r="12" spans="1:21" ht="18" customHeight="1">
      <c r="A12" s="157" t="s">
        <v>47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1" ht="18" customHeight="1">
      <c r="A13" s="184" t="s">
        <v>46</v>
      </c>
      <c r="B13" s="186" t="s">
        <v>48</v>
      </c>
      <c r="C13" s="186"/>
      <c r="D13" s="186"/>
      <c r="E13" s="186"/>
      <c r="F13" s="188" t="s">
        <v>0</v>
      </c>
      <c r="G13" s="188"/>
      <c r="H13" s="188"/>
      <c r="I13" s="188"/>
      <c r="J13" s="186" t="s">
        <v>41</v>
      </c>
      <c r="K13" s="186"/>
      <c r="L13" s="186"/>
      <c r="M13" s="186"/>
      <c r="N13" s="186" t="s">
        <v>42</v>
      </c>
      <c r="O13" s="186"/>
      <c r="P13" s="186"/>
      <c r="Q13" s="186"/>
      <c r="R13" s="186" t="s">
        <v>44</v>
      </c>
      <c r="S13" s="186"/>
      <c r="T13" s="186"/>
      <c r="U13" s="190"/>
    </row>
    <row r="14" spans="1:21" ht="18" customHeight="1">
      <c r="A14" s="185"/>
      <c r="B14" s="187"/>
      <c r="C14" s="187"/>
      <c r="D14" s="187"/>
      <c r="E14" s="187"/>
      <c r="F14" s="189"/>
      <c r="G14" s="189"/>
      <c r="H14" s="189"/>
      <c r="I14" s="189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91"/>
    </row>
    <row r="15" spans="1:21" ht="18" customHeight="1">
      <c r="A15" s="185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9"/>
    </row>
    <row r="16" spans="1:21" ht="18" customHeight="1">
      <c r="A16" s="69" t="s">
        <v>43</v>
      </c>
      <c r="B16" s="180"/>
      <c r="C16" s="180"/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3"/>
    </row>
    <row r="17" spans="1:21" ht="18" customHeight="1">
      <c r="A17" s="157" t="s">
        <v>40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</row>
    <row r="18" spans="1:21" ht="18" customHeight="1">
      <c r="A18" s="172" t="s">
        <v>58</v>
      </c>
      <c r="B18" s="173"/>
      <c r="C18" s="173"/>
      <c r="D18" s="173"/>
      <c r="E18" s="173"/>
      <c r="F18" s="174" t="s">
        <v>59</v>
      </c>
      <c r="G18" s="174"/>
      <c r="H18" s="174"/>
      <c r="I18" s="174"/>
      <c r="J18" s="174" t="s">
        <v>60</v>
      </c>
      <c r="K18" s="174"/>
      <c r="L18" s="174"/>
      <c r="M18" s="174"/>
      <c r="N18" s="175" t="s">
        <v>80</v>
      </c>
      <c r="O18" s="176"/>
      <c r="P18" s="176"/>
      <c r="Q18" s="176"/>
      <c r="R18" s="176"/>
      <c r="S18" s="176"/>
      <c r="T18" s="176"/>
      <c r="U18" s="177"/>
    </row>
    <row r="19" spans="1:21" ht="18" customHeight="1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55"/>
      <c r="P19" s="155"/>
      <c r="Q19" s="155"/>
      <c r="R19" s="155"/>
      <c r="S19" s="155"/>
      <c r="T19" s="155"/>
      <c r="U19" s="156"/>
    </row>
    <row r="20" spans="1:21" ht="18" customHeight="1">
      <c r="A20" s="157" t="s">
        <v>50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</row>
    <row r="21" spans="1:21" ht="18" customHeight="1">
      <c r="A21" s="158" t="s">
        <v>14</v>
      </c>
      <c r="B21" s="159"/>
      <c r="C21" s="160"/>
      <c r="D21" s="164" t="s">
        <v>1</v>
      </c>
      <c r="E21" s="159"/>
      <c r="F21" s="160"/>
      <c r="G21" s="164" t="s">
        <v>15</v>
      </c>
      <c r="H21" s="159"/>
      <c r="I21" s="160"/>
      <c r="J21" s="164" t="s">
        <v>55</v>
      </c>
      <c r="K21" s="159"/>
      <c r="L21" s="160"/>
      <c r="M21" s="164" t="s">
        <v>56</v>
      </c>
      <c r="N21" s="159"/>
      <c r="O21" s="160"/>
      <c r="P21" s="164" t="s">
        <v>57</v>
      </c>
      <c r="Q21" s="159"/>
      <c r="R21" s="159"/>
      <c r="S21" s="166" t="s">
        <v>45</v>
      </c>
      <c r="T21" s="167"/>
      <c r="U21" s="168"/>
    </row>
    <row r="22" spans="1:21" ht="18" customHeight="1">
      <c r="A22" s="161"/>
      <c r="B22" s="162"/>
      <c r="C22" s="163"/>
      <c r="D22" s="165"/>
      <c r="E22" s="162"/>
      <c r="F22" s="163"/>
      <c r="G22" s="165"/>
      <c r="H22" s="162"/>
      <c r="I22" s="163"/>
      <c r="J22" s="165"/>
      <c r="K22" s="162"/>
      <c r="L22" s="163"/>
      <c r="M22" s="165"/>
      <c r="N22" s="162"/>
      <c r="O22" s="163"/>
      <c r="P22" s="165"/>
      <c r="Q22" s="162"/>
      <c r="R22" s="162"/>
      <c r="S22" s="169"/>
      <c r="T22" s="170"/>
      <c r="U22" s="171"/>
    </row>
    <row r="23" spans="1:21" ht="18" customHeight="1">
      <c r="A23" s="142"/>
      <c r="B23" s="143"/>
      <c r="C23" s="144"/>
      <c r="D23" s="146"/>
      <c r="E23" s="147"/>
      <c r="F23" s="148"/>
      <c r="G23" s="146"/>
      <c r="H23" s="147"/>
      <c r="I23" s="148"/>
      <c r="J23" s="146"/>
      <c r="K23" s="147"/>
      <c r="L23" s="148"/>
      <c r="M23" s="136"/>
      <c r="N23" s="137"/>
      <c r="O23" s="138"/>
      <c r="P23" s="128"/>
      <c r="Q23" s="129"/>
      <c r="R23" s="129"/>
      <c r="S23" s="132"/>
      <c r="T23" s="129"/>
      <c r="U23" s="133"/>
    </row>
    <row r="24" spans="1:21" ht="18" customHeight="1">
      <c r="A24" s="134"/>
      <c r="B24" s="131"/>
      <c r="C24" s="145"/>
      <c r="D24" s="149"/>
      <c r="E24" s="150"/>
      <c r="F24" s="151"/>
      <c r="G24" s="149"/>
      <c r="H24" s="150"/>
      <c r="I24" s="151"/>
      <c r="J24" s="149"/>
      <c r="K24" s="150"/>
      <c r="L24" s="151"/>
      <c r="M24" s="139"/>
      <c r="N24" s="140"/>
      <c r="O24" s="141"/>
      <c r="P24" s="130"/>
      <c r="Q24" s="131"/>
      <c r="R24" s="131"/>
      <c r="S24" s="134"/>
      <c r="T24" s="131"/>
      <c r="U24" s="135"/>
    </row>
    <row r="25" spans="1:21" ht="18" customHeight="1">
      <c r="A25" s="24" t="s">
        <v>49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2"/>
      <c r="S25" s="12"/>
      <c r="T25" s="12"/>
      <c r="U25" s="12"/>
    </row>
    <row r="26" spans="1:21" ht="18" customHeight="1">
      <c r="A26" s="85" t="s">
        <v>16</v>
      </c>
      <c r="B26" s="86"/>
      <c r="C26" s="87" t="s">
        <v>81</v>
      </c>
      <c r="D26" s="88"/>
      <c r="E26" s="88"/>
      <c r="F26" s="88"/>
      <c r="G26" s="88"/>
      <c r="H26" s="88"/>
      <c r="I26" s="88"/>
      <c r="J26" s="88"/>
      <c r="K26" s="89"/>
      <c r="L26" s="87" t="s">
        <v>17</v>
      </c>
      <c r="M26" s="88"/>
      <c r="N26" s="88"/>
      <c r="O26" s="88"/>
      <c r="P26" s="88"/>
      <c r="Q26" s="88"/>
      <c r="R26" s="88"/>
      <c r="S26" s="90">
        <f>D23+G23+J23+M23</f>
        <v>0</v>
      </c>
      <c r="T26" s="91"/>
      <c r="U26" s="92"/>
    </row>
    <row r="27" spans="1:21" ht="18" customHeight="1">
      <c r="A27" s="77" t="s">
        <v>18</v>
      </c>
      <c r="B27" s="78"/>
      <c r="C27" s="79" t="s">
        <v>51</v>
      </c>
      <c r="D27" s="80"/>
      <c r="E27" s="80"/>
      <c r="F27" s="80"/>
      <c r="G27" s="80"/>
      <c r="H27" s="80"/>
      <c r="I27" s="80"/>
      <c r="J27" s="80"/>
      <c r="K27" s="81"/>
      <c r="L27" s="79" t="s">
        <v>19</v>
      </c>
      <c r="M27" s="80"/>
      <c r="N27" s="80"/>
      <c r="O27" s="80"/>
      <c r="P27" s="80"/>
      <c r="Q27" s="80"/>
      <c r="R27" s="80"/>
      <c r="S27" s="122">
        <f>ROUND((1-(P23+G23*0.001)*0.01),4)</f>
        <v>1</v>
      </c>
      <c r="T27" s="123"/>
      <c r="U27" s="124"/>
    </row>
    <row r="28" spans="1:21" ht="18" customHeight="1">
      <c r="A28" s="69" t="s">
        <v>20</v>
      </c>
      <c r="B28" s="70"/>
      <c r="C28" s="125" t="s">
        <v>82</v>
      </c>
      <c r="D28" s="126"/>
      <c r="E28" s="126"/>
      <c r="F28" s="126"/>
      <c r="G28" s="126"/>
      <c r="H28" s="126"/>
      <c r="I28" s="126"/>
      <c r="J28" s="126"/>
      <c r="K28" s="127"/>
      <c r="L28" s="71" t="s">
        <v>21</v>
      </c>
      <c r="M28" s="72"/>
      <c r="N28" s="72"/>
      <c r="O28" s="72"/>
      <c r="P28" s="72"/>
      <c r="Q28" s="72"/>
      <c r="R28" s="72"/>
      <c r="S28" s="74">
        <f>ROUND(S26/S27,0)</f>
        <v>0</v>
      </c>
      <c r="T28" s="75"/>
      <c r="U28" s="76"/>
    </row>
    <row r="29" spans="1:21" ht="18" customHeight="1">
      <c r="A29" s="113" t="s">
        <v>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1:21" ht="18" customHeight="1">
      <c r="A30" s="85" t="s">
        <v>22</v>
      </c>
      <c r="B30" s="86"/>
      <c r="C30" s="114" t="s">
        <v>83</v>
      </c>
      <c r="D30" s="115"/>
      <c r="E30" s="115"/>
      <c r="F30" s="115"/>
      <c r="G30" s="115"/>
      <c r="H30" s="115"/>
      <c r="I30" s="115"/>
      <c r="J30" s="115"/>
      <c r="K30" s="116"/>
      <c r="L30" s="117"/>
      <c r="M30" s="118"/>
      <c r="N30" s="118"/>
      <c r="O30" s="118"/>
      <c r="P30" s="118"/>
      <c r="Q30" s="118"/>
      <c r="R30" s="86"/>
      <c r="S30" s="119"/>
      <c r="T30" s="120"/>
      <c r="U30" s="121"/>
    </row>
    <row r="31" spans="1:21" ht="18" customHeight="1">
      <c r="A31" s="77" t="s">
        <v>23</v>
      </c>
      <c r="B31" s="78"/>
      <c r="C31" s="99" t="s">
        <v>3</v>
      </c>
      <c r="D31" s="100"/>
      <c r="E31" s="100"/>
      <c r="F31" s="100"/>
      <c r="G31" s="100"/>
      <c r="H31" s="100"/>
      <c r="I31" s="100"/>
      <c r="J31" s="100"/>
      <c r="K31" s="101"/>
      <c r="L31" s="108"/>
      <c r="M31" s="109"/>
      <c r="N31" s="109"/>
      <c r="O31" s="109"/>
      <c r="P31" s="109"/>
      <c r="Q31" s="109"/>
      <c r="R31" s="78"/>
      <c r="S31" s="110"/>
      <c r="T31" s="111"/>
      <c r="U31" s="112"/>
    </row>
    <row r="32" spans="1:21" ht="18" customHeight="1">
      <c r="A32" s="77" t="s">
        <v>24</v>
      </c>
      <c r="B32" s="78"/>
      <c r="C32" s="99" t="s">
        <v>4</v>
      </c>
      <c r="D32" s="100"/>
      <c r="E32" s="100"/>
      <c r="F32" s="100"/>
      <c r="G32" s="100"/>
      <c r="H32" s="100"/>
      <c r="I32" s="100"/>
      <c r="J32" s="100"/>
      <c r="K32" s="101"/>
      <c r="L32" s="108"/>
      <c r="M32" s="109"/>
      <c r="N32" s="109"/>
      <c r="O32" s="109"/>
      <c r="P32" s="109"/>
      <c r="Q32" s="109"/>
      <c r="R32" s="78"/>
      <c r="S32" s="110"/>
      <c r="T32" s="111"/>
      <c r="U32" s="112"/>
    </row>
    <row r="33" spans="1:21" ht="18" customHeight="1">
      <c r="A33" s="77" t="s">
        <v>25</v>
      </c>
      <c r="B33" s="78"/>
      <c r="C33" s="99" t="s">
        <v>5</v>
      </c>
      <c r="D33" s="100"/>
      <c r="E33" s="100"/>
      <c r="F33" s="100"/>
      <c r="G33" s="100"/>
      <c r="H33" s="100"/>
      <c r="I33" s="100"/>
      <c r="J33" s="100"/>
      <c r="K33" s="101"/>
      <c r="L33" s="102"/>
      <c r="M33" s="103"/>
      <c r="N33" s="103"/>
      <c r="O33" s="103"/>
      <c r="P33" s="103"/>
      <c r="Q33" s="103"/>
      <c r="R33" s="104"/>
      <c r="S33" s="105">
        <f>F19</f>
        <v>0</v>
      </c>
      <c r="T33" s="106"/>
      <c r="U33" s="107"/>
    </row>
    <row r="34" spans="1:21" ht="18" customHeight="1">
      <c r="A34" s="69" t="s">
        <v>26</v>
      </c>
      <c r="B34" s="70"/>
      <c r="C34" s="71" t="s">
        <v>84</v>
      </c>
      <c r="D34" s="72"/>
      <c r="E34" s="72"/>
      <c r="F34" s="72"/>
      <c r="G34" s="72"/>
      <c r="H34" s="72"/>
      <c r="I34" s="72"/>
      <c r="J34" s="72"/>
      <c r="K34" s="73"/>
      <c r="L34" s="71" t="s">
        <v>27</v>
      </c>
      <c r="M34" s="72"/>
      <c r="N34" s="72"/>
      <c r="O34" s="72"/>
      <c r="P34" s="72"/>
      <c r="Q34" s="72"/>
      <c r="R34" s="73"/>
      <c r="S34" s="96">
        <f>S33-S23</f>
        <v>0</v>
      </c>
      <c r="T34" s="97"/>
      <c r="U34" s="98"/>
    </row>
    <row r="35" spans="1:21" ht="18" customHeight="1">
      <c r="A35" s="14"/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5"/>
    </row>
    <row r="36" spans="1:21" ht="18" customHeight="1">
      <c r="A36" s="85" t="s">
        <v>28</v>
      </c>
      <c r="B36" s="86"/>
      <c r="C36" s="87" t="s">
        <v>6</v>
      </c>
      <c r="D36" s="88"/>
      <c r="E36" s="88"/>
      <c r="F36" s="88"/>
      <c r="G36" s="88"/>
      <c r="H36" s="88"/>
      <c r="I36" s="88"/>
      <c r="J36" s="88"/>
      <c r="K36" s="89"/>
      <c r="L36" s="87" t="s">
        <v>29</v>
      </c>
      <c r="M36" s="88"/>
      <c r="N36" s="88"/>
      <c r="O36" s="88"/>
      <c r="P36" s="88"/>
      <c r="Q36" s="88"/>
      <c r="R36" s="89"/>
      <c r="S36" s="93">
        <f>S32-S31</f>
        <v>0</v>
      </c>
      <c r="T36" s="94"/>
      <c r="U36" s="95"/>
    </row>
    <row r="37" spans="1:21" ht="18" customHeight="1">
      <c r="A37" s="77" t="s">
        <v>30</v>
      </c>
      <c r="B37" s="78"/>
      <c r="C37" s="79" t="s">
        <v>7</v>
      </c>
      <c r="D37" s="80"/>
      <c r="E37" s="80"/>
      <c r="F37" s="80"/>
      <c r="G37" s="80"/>
      <c r="H37" s="80"/>
      <c r="I37" s="80"/>
      <c r="J37" s="80"/>
      <c r="K37" s="81"/>
      <c r="L37" s="79" t="s">
        <v>31</v>
      </c>
      <c r="M37" s="80"/>
      <c r="N37" s="80"/>
      <c r="O37" s="80"/>
      <c r="P37" s="80"/>
      <c r="Q37" s="80"/>
      <c r="R37" s="81"/>
      <c r="S37" s="82">
        <f>ROUND(S30*(1-S34*0.01),0)</f>
        <v>0</v>
      </c>
      <c r="T37" s="83"/>
      <c r="U37" s="84"/>
    </row>
    <row r="38" spans="1:21" ht="18" customHeight="1">
      <c r="A38" s="69" t="s">
        <v>32</v>
      </c>
      <c r="B38" s="70"/>
      <c r="C38" s="71" t="s">
        <v>52</v>
      </c>
      <c r="D38" s="72"/>
      <c r="E38" s="72"/>
      <c r="F38" s="72"/>
      <c r="G38" s="72"/>
      <c r="H38" s="72"/>
      <c r="I38" s="72"/>
      <c r="J38" s="72"/>
      <c r="K38" s="73"/>
      <c r="L38" s="71" t="s">
        <v>33</v>
      </c>
      <c r="M38" s="72"/>
      <c r="N38" s="72"/>
      <c r="O38" s="72"/>
      <c r="P38" s="72"/>
      <c r="Q38" s="72"/>
      <c r="R38" s="73"/>
      <c r="S38" s="74" t="e">
        <f>ROUND((S36/S37)*1000,0)</f>
        <v>#DIV/0!</v>
      </c>
      <c r="T38" s="75"/>
      <c r="U38" s="76"/>
    </row>
    <row r="39" spans="1:21" ht="18" customHeight="1">
      <c r="A39" s="14"/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5"/>
    </row>
    <row r="40" spans="1:21" ht="18" customHeight="1">
      <c r="A40" s="85" t="s">
        <v>34</v>
      </c>
      <c r="B40" s="86"/>
      <c r="C40" s="87" t="s">
        <v>53</v>
      </c>
      <c r="D40" s="88"/>
      <c r="E40" s="88"/>
      <c r="F40" s="88"/>
      <c r="G40" s="88"/>
      <c r="H40" s="88"/>
      <c r="I40" s="88"/>
      <c r="J40" s="88"/>
      <c r="K40" s="89"/>
      <c r="L40" s="87" t="s">
        <v>35</v>
      </c>
      <c r="M40" s="88"/>
      <c r="N40" s="88"/>
      <c r="O40" s="88"/>
      <c r="P40" s="88"/>
      <c r="Q40" s="88"/>
      <c r="R40" s="89"/>
      <c r="S40" s="90" t="e">
        <f>ROUND((S28-S38)*0.7,0)</f>
        <v>#DIV/0!</v>
      </c>
      <c r="T40" s="91"/>
      <c r="U40" s="92"/>
    </row>
    <row r="41" spans="1:21" ht="18" customHeight="1">
      <c r="A41" s="77" t="s">
        <v>36</v>
      </c>
      <c r="B41" s="78"/>
      <c r="C41" s="79" t="s">
        <v>85</v>
      </c>
      <c r="D41" s="80"/>
      <c r="E41" s="80"/>
      <c r="F41" s="80"/>
      <c r="G41" s="80"/>
      <c r="H41" s="80"/>
      <c r="I41" s="80"/>
      <c r="J41" s="80"/>
      <c r="K41" s="81"/>
      <c r="L41" s="79" t="s">
        <v>37</v>
      </c>
      <c r="M41" s="80"/>
      <c r="N41" s="80"/>
      <c r="O41" s="80"/>
      <c r="P41" s="80"/>
      <c r="Q41" s="80"/>
      <c r="R41" s="81"/>
      <c r="S41" s="82" t="e">
        <f>D23+S40</f>
        <v>#DIV/0!</v>
      </c>
      <c r="T41" s="83"/>
      <c r="U41" s="84"/>
    </row>
    <row r="42" spans="1:21" ht="18" customHeight="1">
      <c r="A42" s="69"/>
      <c r="B42" s="70"/>
      <c r="C42" s="71" t="s">
        <v>54</v>
      </c>
      <c r="D42" s="72"/>
      <c r="E42" s="72"/>
      <c r="F42" s="72"/>
      <c r="G42" s="72"/>
      <c r="H42" s="72"/>
      <c r="I42" s="72"/>
      <c r="J42" s="72"/>
      <c r="K42" s="73"/>
      <c r="L42" s="71" t="s">
        <v>38</v>
      </c>
      <c r="M42" s="72"/>
      <c r="N42" s="72"/>
      <c r="O42" s="72"/>
      <c r="P42" s="72"/>
      <c r="Q42" s="72"/>
      <c r="R42" s="73"/>
      <c r="S42" s="74" t="e">
        <f>S41-D23</f>
        <v>#DIV/0!</v>
      </c>
      <c r="T42" s="75"/>
      <c r="U42" s="76"/>
    </row>
    <row r="43" spans="1:21" ht="10.5" customHeight="1">
      <c r="A43" s="17" t="s">
        <v>39</v>
      </c>
      <c r="B43" s="22"/>
      <c r="C43" s="18"/>
      <c r="D43" s="18"/>
      <c r="E43" s="18"/>
      <c r="F43" s="18"/>
      <c r="G43" s="18"/>
      <c r="H43" s="32" t="s">
        <v>75</v>
      </c>
      <c r="I43" s="49" t="s">
        <v>62</v>
      </c>
      <c r="J43" s="50"/>
      <c r="K43" s="53" t="s">
        <v>63</v>
      </c>
      <c r="L43" s="54"/>
      <c r="M43" s="53" t="s">
        <v>76</v>
      </c>
      <c r="N43" s="55"/>
      <c r="O43" s="55"/>
      <c r="P43" s="54"/>
      <c r="Q43" s="56" t="s">
        <v>64</v>
      </c>
      <c r="R43" s="57"/>
      <c r="S43" s="57"/>
      <c r="T43" s="57"/>
      <c r="U43" s="58"/>
    </row>
    <row r="44" spans="1:21" ht="10.5" customHeight="1">
      <c r="A44" s="19"/>
      <c r="B44" s="20"/>
      <c r="C44" s="20"/>
      <c r="D44" s="20"/>
      <c r="E44" s="20"/>
      <c r="F44" s="20"/>
      <c r="G44" s="20"/>
      <c r="H44" s="33" t="s">
        <v>74</v>
      </c>
      <c r="I44" s="51"/>
      <c r="J44" s="52"/>
      <c r="K44" s="43" t="s">
        <v>65</v>
      </c>
      <c r="L44" s="45"/>
      <c r="M44" s="59" t="s">
        <v>77</v>
      </c>
      <c r="N44" s="60"/>
      <c r="O44" s="60"/>
      <c r="P44" s="61"/>
      <c r="Q44" s="46" t="s">
        <v>66</v>
      </c>
      <c r="R44" s="47"/>
      <c r="S44" s="47"/>
      <c r="T44" s="47"/>
      <c r="U44" s="48"/>
    </row>
    <row r="45" spans="1:21" ht="10.5" customHeight="1">
      <c r="A45" s="23"/>
      <c r="B45" s="16"/>
      <c r="C45" s="20"/>
      <c r="D45" s="20"/>
      <c r="E45" s="20"/>
      <c r="F45" s="20"/>
      <c r="G45" s="20"/>
      <c r="H45" s="37"/>
      <c r="I45" s="40" t="s">
        <v>67</v>
      </c>
      <c r="J45" s="41"/>
      <c r="K45" s="41"/>
      <c r="L45" s="42"/>
      <c r="M45" s="43" t="s">
        <v>78</v>
      </c>
      <c r="N45" s="44"/>
      <c r="O45" s="44"/>
      <c r="P45" s="45"/>
      <c r="Q45" s="46" t="s">
        <v>68</v>
      </c>
      <c r="R45" s="47"/>
      <c r="S45" s="47"/>
      <c r="T45" s="47"/>
      <c r="U45" s="48"/>
    </row>
    <row r="46" spans="1:21" ht="10.5" customHeight="1">
      <c r="A46" s="23"/>
      <c r="B46" s="16"/>
      <c r="C46" s="20"/>
      <c r="D46" s="20"/>
      <c r="E46" s="20"/>
      <c r="F46" s="20"/>
      <c r="G46" s="20"/>
      <c r="H46" s="34" t="s">
        <v>69</v>
      </c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</row>
    <row r="47" spans="1:21" ht="10.5" customHeight="1">
      <c r="A47" s="23"/>
      <c r="B47" s="16"/>
      <c r="C47" s="20"/>
      <c r="D47" s="20"/>
      <c r="E47" s="20"/>
      <c r="F47" s="20"/>
      <c r="G47" s="20"/>
      <c r="H47" s="34" t="s">
        <v>70</v>
      </c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ht="10.5" customHeight="1">
      <c r="A48" s="19"/>
      <c r="B48" s="20"/>
      <c r="C48" s="20"/>
      <c r="D48" s="20"/>
      <c r="E48" s="20"/>
      <c r="F48" s="20"/>
      <c r="G48" s="20"/>
      <c r="H48" s="34" t="s">
        <v>71</v>
      </c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</row>
    <row r="49" spans="1:21" ht="10.5" customHeight="1">
      <c r="A49" s="19"/>
      <c r="B49" s="20"/>
      <c r="C49" s="20"/>
      <c r="D49" s="20"/>
      <c r="E49" s="20"/>
      <c r="F49" s="20"/>
      <c r="G49" s="20"/>
      <c r="H49" s="35" t="s">
        <v>72</v>
      </c>
      <c r="I49" s="28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</row>
    <row r="50" spans="1:21" ht="10.5" customHeight="1">
      <c r="A50" s="21"/>
      <c r="B50" s="14"/>
      <c r="C50" s="20"/>
      <c r="D50" s="20"/>
      <c r="E50" s="20"/>
      <c r="F50" s="20"/>
      <c r="G50" s="20"/>
      <c r="H50" s="36" t="s">
        <v>73</v>
      </c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ht="18" customHeight="1">
      <c r="A51" s="62" t="s">
        <v>8</v>
      </c>
      <c r="B51" s="63"/>
      <c r="C51" s="64"/>
      <c r="D51" s="65"/>
      <c r="E51" s="66"/>
      <c r="F51" s="66"/>
      <c r="G51" s="66"/>
      <c r="H51" s="66"/>
      <c r="I51" s="66"/>
      <c r="J51" s="66"/>
      <c r="K51" s="67"/>
      <c r="L51" s="62" t="s">
        <v>9</v>
      </c>
      <c r="M51" s="63"/>
      <c r="N51" s="64"/>
      <c r="O51" s="39"/>
      <c r="P51" s="39"/>
      <c r="Q51" s="39"/>
      <c r="R51" s="39"/>
      <c r="S51" s="39"/>
      <c r="T51" s="65"/>
      <c r="U51" s="68"/>
    </row>
  </sheetData>
  <mergeCells count="122">
    <mergeCell ref="A1:U1"/>
    <mergeCell ref="O2:U2"/>
    <mergeCell ref="O3:U4"/>
    <mergeCell ref="O5:U5"/>
    <mergeCell ref="C5:L5"/>
    <mergeCell ref="A7:C8"/>
    <mergeCell ref="D7:U8"/>
    <mergeCell ref="A9:C9"/>
    <mergeCell ref="D9:U9"/>
    <mergeCell ref="A10:C10"/>
    <mergeCell ref="D10:U10"/>
    <mergeCell ref="A11:C11"/>
    <mergeCell ref="D11:U11"/>
    <mergeCell ref="A12:U12"/>
    <mergeCell ref="A13:A15"/>
    <mergeCell ref="B13:E14"/>
    <mergeCell ref="F13:I14"/>
    <mergeCell ref="J13:M14"/>
    <mergeCell ref="N13:Q14"/>
    <mergeCell ref="R13:U14"/>
    <mergeCell ref="B15:E15"/>
    <mergeCell ref="F15:I15"/>
    <mergeCell ref="J15:M15"/>
    <mergeCell ref="N15:Q15"/>
    <mergeCell ref="R15:U15"/>
    <mergeCell ref="A16:C16"/>
    <mergeCell ref="D16:U16"/>
    <mergeCell ref="A17:U17"/>
    <mergeCell ref="A18:E18"/>
    <mergeCell ref="F18:I18"/>
    <mergeCell ref="J18:M18"/>
    <mergeCell ref="N18:U18"/>
    <mergeCell ref="N19:U19"/>
    <mergeCell ref="A20:U20"/>
    <mergeCell ref="A21:C22"/>
    <mergeCell ref="D21:F22"/>
    <mergeCell ref="G21:I22"/>
    <mergeCell ref="J21:L22"/>
    <mergeCell ref="M21:O22"/>
    <mergeCell ref="P21:R22"/>
    <mergeCell ref="S21:U22"/>
    <mergeCell ref="J23:L24"/>
    <mergeCell ref="A19:E19"/>
    <mergeCell ref="F19:I19"/>
    <mergeCell ref="J19:M19"/>
    <mergeCell ref="P23:R24"/>
    <mergeCell ref="S23:U24"/>
    <mergeCell ref="M23:O24"/>
    <mergeCell ref="A26:B26"/>
    <mergeCell ref="C26:K26"/>
    <mergeCell ref="L26:R26"/>
    <mergeCell ref="S26:U26"/>
    <mergeCell ref="A23:C24"/>
    <mergeCell ref="D23:F24"/>
    <mergeCell ref="G23:I24"/>
    <mergeCell ref="S27:U27"/>
    <mergeCell ref="A28:B28"/>
    <mergeCell ref="C28:K28"/>
    <mergeCell ref="L28:R28"/>
    <mergeCell ref="S28:U28"/>
    <mergeCell ref="A27:B27"/>
    <mergeCell ref="C27:K27"/>
    <mergeCell ref="L27:R27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A32:B32"/>
    <mergeCell ref="C32:K32"/>
    <mergeCell ref="L32:R32"/>
    <mergeCell ref="S32:U32"/>
    <mergeCell ref="A33:B33"/>
    <mergeCell ref="C33:K33"/>
    <mergeCell ref="L33:R33"/>
    <mergeCell ref="S33:U33"/>
    <mergeCell ref="A34:B34"/>
    <mergeCell ref="C34:K34"/>
    <mergeCell ref="L34:R34"/>
    <mergeCell ref="S34:U34"/>
    <mergeCell ref="A36:B36"/>
    <mergeCell ref="C36:K36"/>
    <mergeCell ref="L36:R36"/>
    <mergeCell ref="S36:U36"/>
    <mergeCell ref="A37:B37"/>
    <mergeCell ref="C37:K37"/>
    <mergeCell ref="L37:R37"/>
    <mergeCell ref="S37:U37"/>
    <mergeCell ref="A38:B38"/>
    <mergeCell ref="C38:K38"/>
    <mergeCell ref="L38:R38"/>
    <mergeCell ref="S38:U38"/>
    <mergeCell ref="A40:B40"/>
    <mergeCell ref="C40:K40"/>
    <mergeCell ref="L40:R40"/>
    <mergeCell ref="S40:U40"/>
    <mergeCell ref="A41:B41"/>
    <mergeCell ref="C41:K41"/>
    <mergeCell ref="L41:R41"/>
    <mergeCell ref="S41:U41"/>
    <mergeCell ref="A42:B42"/>
    <mergeCell ref="C42:K42"/>
    <mergeCell ref="L42:R42"/>
    <mergeCell ref="S42:U42"/>
    <mergeCell ref="A51:C51"/>
    <mergeCell ref="D51:K51"/>
    <mergeCell ref="L51:N51"/>
    <mergeCell ref="O51:U51"/>
    <mergeCell ref="I45:L45"/>
    <mergeCell ref="M45:P45"/>
    <mergeCell ref="Q45:U45"/>
    <mergeCell ref="I43:J44"/>
    <mergeCell ref="K43:L43"/>
    <mergeCell ref="M43:P43"/>
    <mergeCell ref="Q43:U43"/>
    <mergeCell ref="K44:L44"/>
    <mergeCell ref="Q44:U44"/>
    <mergeCell ref="M44:P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企画用地技術管理係</cp:lastModifiedBy>
  <cp:lastPrinted>2005-02-09T04:34:40Z</cp:lastPrinted>
  <dcterms:created xsi:type="dcterms:W3CDTF">1997-01-08T22:48:59Z</dcterms:created>
  <dcterms:modified xsi:type="dcterms:W3CDTF">2006-09-04T05:03:10Z</dcterms:modified>
  <cp:category/>
  <cp:version/>
  <cp:contentType/>
  <cp:contentStatus/>
</cp:coreProperties>
</file>