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529907\Downloads\"/>
    </mc:Choice>
  </mc:AlternateContent>
  <xr:revisionPtr revIDLastSave="0" documentId="13_ncr:1_{383B8D9A-FB9E-4FDE-8328-27BF61E91CE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手数料算出ツール" sheetId="1" r:id="rId1"/>
    <sheet name="→編集不可" sheetId="9" state="hidden" r:id="rId2"/>
    <sheet name="特例あり" sheetId="2" state="hidden" r:id="rId3"/>
    <sheet name="特例なし" sheetId="3" state="hidden" r:id="rId4"/>
    <sheet name="加算" sheetId="4" state="hidden" r:id="rId5"/>
    <sheet name="中間検査" sheetId="6" state="hidden" r:id="rId6"/>
    <sheet name="完了検査" sheetId="7" state="hidden" r:id="rId7"/>
    <sheet name="完了検査（加算） " sheetId="8" state="hidden" r:id="rId8"/>
    <sheet name="リスト" sheetId="5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E44" i="1"/>
  <c r="E31" i="1"/>
  <c r="E20" i="1"/>
  <c r="E12" i="1"/>
  <c r="E33" i="1"/>
  <c r="E52" i="1" l="1"/>
  <c r="E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B48" authorId="0" shapeId="0" xr:uid="{528C632F-5B47-4B84-A6B1-9CAFA619B0D7}">
      <text>
        <r>
          <rPr>
            <sz val="8"/>
            <color indexed="81"/>
            <rFont val="MS P ゴシック"/>
            <family val="3"/>
            <charset val="128"/>
          </rPr>
          <t>工場等(工場、危険物の貯蔵又は処理に供するもの、水産物の増殖場又は養殖場、倉庫、卸売市場、火葬場、と畜場、汚物処理場、ごみ焼却場その他これらに類する建築物をいう</t>
        </r>
      </text>
    </comment>
  </commentList>
</comments>
</file>

<file path=xl/sharedStrings.xml><?xml version="1.0" encoding="utf-8"?>
<sst xmlns="http://schemas.openxmlformats.org/spreadsheetml/2006/main" count="210" uniqueCount="74">
  <si>
    <t>&lt;入力方法&gt;</t>
    <rPh sb="1" eb="3">
      <t>ニュウリョク</t>
    </rPh>
    <rPh sb="3" eb="5">
      <t>ホウホウ</t>
    </rPh>
    <phoneticPr fontId="1"/>
  </si>
  <si>
    <t>【建築物　手数料算出ツール】</t>
    <rPh sb="1" eb="4">
      <t>ケンチクブツ</t>
    </rPh>
    <rPh sb="5" eb="8">
      <t>テスウリョウ</t>
    </rPh>
    <rPh sb="8" eb="10">
      <t>サンシュツ</t>
    </rPh>
    <phoneticPr fontId="1"/>
  </si>
  <si>
    <t>※複合用途建築物には対応しておりません。個別にお問い合わせください。</t>
    <phoneticPr fontId="1"/>
  </si>
  <si>
    <t>&lt;確認申請&gt;</t>
    <rPh sb="1" eb="3">
      <t>カクニン</t>
    </rPh>
    <rPh sb="3" eb="5">
      <t>シンセイ</t>
    </rPh>
    <phoneticPr fontId="1"/>
  </si>
  <si>
    <t>１）基本手数料</t>
    <rPh sb="2" eb="4">
      <t>キホン</t>
    </rPh>
    <rPh sb="4" eb="7">
      <t>テスウリョウ</t>
    </rPh>
    <phoneticPr fontId="1"/>
  </si>
  <si>
    <t>ⅰ）申請部分の種別</t>
    <rPh sb="2" eb="4">
      <t>シンセイ</t>
    </rPh>
    <rPh sb="4" eb="6">
      <t>ブブン</t>
    </rPh>
    <rPh sb="7" eb="9">
      <t>シュベツ</t>
    </rPh>
    <phoneticPr fontId="1"/>
  </si>
  <si>
    <t>１号・２号建築物</t>
    <rPh sb="1" eb="2">
      <t>ゴウ</t>
    </rPh>
    <rPh sb="4" eb="5">
      <t>ゴウ</t>
    </rPh>
    <rPh sb="5" eb="8">
      <t>ケンチクブツ</t>
    </rPh>
    <phoneticPr fontId="1"/>
  </si>
  <si>
    <t>※申請書第四面で最大の床面積に該当するものを選択</t>
    <rPh sb="1" eb="4">
      <t>シンセイショ</t>
    </rPh>
    <rPh sb="4" eb="5">
      <t>ダイ</t>
    </rPh>
    <rPh sb="5" eb="6">
      <t>4</t>
    </rPh>
    <rPh sb="6" eb="7">
      <t>メン</t>
    </rPh>
    <rPh sb="8" eb="10">
      <t>サイダイ</t>
    </rPh>
    <rPh sb="11" eb="14">
      <t>ユカメンセキ</t>
    </rPh>
    <rPh sb="15" eb="17">
      <t>ガイトウ</t>
    </rPh>
    <rPh sb="22" eb="24">
      <t>センタク</t>
    </rPh>
    <phoneticPr fontId="1"/>
  </si>
  <si>
    <t>ⅱ）申請部分の床面積</t>
    <rPh sb="2" eb="4">
      <t>シンセイ</t>
    </rPh>
    <rPh sb="4" eb="6">
      <t>ブブン</t>
    </rPh>
    <rPh sb="7" eb="10">
      <t>ユカメンセキ</t>
    </rPh>
    <phoneticPr fontId="1"/>
  </si>
  <si>
    <t>㎡</t>
    <phoneticPr fontId="1"/>
  </si>
  <si>
    <t>※確認申請書第三面【11.延べ面積】【イ.建築物全体】の（申請部分）の面積を入力</t>
    <rPh sb="1" eb="3">
      <t>カクニン</t>
    </rPh>
    <rPh sb="3" eb="6">
      <t>シンセイショ</t>
    </rPh>
    <rPh sb="6" eb="7">
      <t>ダイ</t>
    </rPh>
    <rPh sb="7" eb="8">
      <t>3</t>
    </rPh>
    <rPh sb="8" eb="9">
      <t>メン</t>
    </rPh>
    <rPh sb="13" eb="14">
      <t>ノ</t>
    </rPh>
    <rPh sb="15" eb="17">
      <t>メンセキ</t>
    </rPh>
    <rPh sb="21" eb="24">
      <t>ケンチクブツ</t>
    </rPh>
    <rPh sb="24" eb="26">
      <t>ゼンタイ</t>
    </rPh>
    <rPh sb="29" eb="31">
      <t>シンセイ</t>
    </rPh>
    <rPh sb="31" eb="33">
      <t>ブブン</t>
    </rPh>
    <rPh sb="35" eb="37">
      <t>メンセキ</t>
    </rPh>
    <rPh sb="38" eb="40">
      <t>ニュウリョク</t>
    </rPh>
    <phoneticPr fontId="1"/>
  </si>
  <si>
    <t>円…①</t>
    <rPh sb="0" eb="1">
      <t>エン</t>
    </rPh>
    <phoneticPr fontId="1"/>
  </si>
  <si>
    <t>２）加算手数料</t>
    <rPh sb="2" eb="4">
      <t>カサン</t>
    </rPh>
    <rPh sb="4" eb="7">
      <t>テスウリョウ</t>
    </rPh>
    <phoneticPr fontId="1"/>
  </si>
  <si>
    <t>ⅰ）省エネ基準適合の確認方法</t>
    <rPh sb="10" eb="12">
      <t>カクニン</t>
    </rPh>
    <rPh sb="12" eb="14">
      <t>ホウホウ</t>
    </rPh>
    <phoneticPr fontId="1"/>
  </si>
  <si>
    <t>省エネ適判</t>
    <rPh sb="0" eb="1">
      <t>ショウ</t>
    </rPh>
    <rPh sb="3" eb="5">
      <t>テキハン</t>
    </rPh>
    <phoneticPr fontId="1"/>
  </si>
  <si>
    <t>※設計住宅性能評価等を活用の場合は「その他」を選択</t>
    <rPh sb="1" eb="3">
      <t>セッケイ</t>
    </rPh>
    <rPh sb="3" eb="5">
      <t>ジュウタク</t>
    </rPh>
    <rPh sb="5" eb="7">
      <t>セイノウ</t>
    </rPh>
    <rPh sb="7" eb="9">
      <t>ヒョウカ</t>
    </rPh>
    <rPh sb="9" eb="10">
      <t>トウ</t>
    </rPh>
    <rPh sb="11" eb="13">
      <t>カツヨウ</t>
    </rPh>
    <rPh sb="14" eb="16">
      <t>バアイ</t>
    </rPh>
    <rPh sb="20" eb="21">
      <t>タ</t>
    </rPh>
    <rPh sb="23" eb="25">
      <t>センタク</t>
    </rPh>
    <phoneticPr fontId="1"/>
  </si>
  <si>
    <t>ⅱ）用途</t>
    <rPh sb="2" eb="4">
      <t>ヨウト</t>
    </rPh>
    <phoneticPr fontId="1"/>
  </si>
  <si>
    <t>一戸建ての住宅</t>
    <rPh sb="0" eb="3">
      <t>イッコダ</t>
    </rPh>
    <rPh sb="5" eb="7">
      <t>ジュウタク</t>
    </rPh>
    <phoneticPr fontId="1"/>
  </si>
  <si>
    <t>※ⅰ）で「仕様基準」を選択した場合のみ入力</t>
    <rPh sb="5" eb="7">
      <t>シヨウ</t>
    </rPh>
    <rPh sb="7" eb="9">
      <t>キジュン</t>
    </rPh>
    <rPh sb="11" eb="13">
      <t>センタク</t>
    </rPh>
    <rPh sb="15" eb="17">
      <t>バアイ</t>
    </rPh>
    <rPh sb="19" eb="21">
      <t>ニュウリョク</t>
    </rPh>
    <phoneticPr fontId="1"/>
  </si>
  <si>
    <t>ⅲ）省エネ確認対象床面積</t>
    <rPh sb="2" eb="3">
      <t>ショウ</t>
    </rPh>
    <rPh sb="5" eb="7">
      <t>カクニン</t>
    </rPh>
    <rPh sb="7" eb="9">
      <t>タイショウ</t>
    </rPh>
    <rPh sb="9" eb="12">
      <t>ユカメンセキ</t>
    </rPh>
    <phoneticPr fontId="1"/>
  </si>
  <si>
    <t>※省エネ基準適合確認に係る住宅部分等の床面積を入力（カーポート等の面積は含まない。）</t>
    <rPh sb="1" eb="2">
      <t>ショウ</t>
    </rPh>
    <rPh sb="4" eb="6">
      <t>キジュン</t>
    </rPh>
    <rPh sb="6" eb="8">
      <t>テキゴウ</t>
    </rPh>
    <rPh sb="8" eb="10">
      <t>カクニン</t>
    </rPh>
    <rPh sb="11" eb="12">
      <t>カカ</t>
    </rPh>
    <rPh sb="13" eb="15">
      <t>ジュウタク</t>
    </rPh>
    <rPh sb="15" eb="17">
      <t>ブブン</t>
    </rPh>
    <rPh sb="17" eb="18">
      <t>トウ</t>
    </rPh>
    <rPh sb="19" eb="22">
      <t>ユカメンセキ</t>
    </rPh>
    <rPh sb="23" eb="25">
      <t>ニュウリョク</t>
    </rPh>
    <rPh sb="31" eb="32">
      <t>トウ</t>
    </rPh>
    <rPh sb="33" eb="35">
      <t>メンセキ</t>
    </rPh>
    <rPh sb="36" eb="37">
      <t>フク</t>
    </rPh>
    <phoneticPr fontId="1"/>
  </si>
  <si>
    <t>円…②</t>
    <rPh sb="0" eb="1">
      <t>エン</t>
    </rPh>
    <phoneticPr fontId="1"/>
  </si>
  <si>
    <t>確認申請手数料合計（①＋②）</t>
    <rPh sb="0" eb="2">
      <t>カクニン</t>
    </rPh>
    <rPh sb="2" eb="4">
      <t>シンセイ</t>
    </rPh>
    <rPh sb="4" eb="7">
      <t>テスウリョウ</t>
    </rPh>
    <rPh sb="7" eb="9">
      <t>ゴウケイ</t>
    </rPh>
    <phoneticPr fontId="1"/>
  </si>
  <si>
    <t>円</t>
    <rPh sb="0" eb="1">
      <t>エン</t>
    </rPh>
    <phoneticPr fontId="1"/>
  </si>
  <si>
    <t>＜中間検査＞</t>
    <rPh sb="1" eb="3">
      <t>チュウカン</t>
    </rPh>
    <rPh sb="3" eb="5">
      <t>ケンサ</t>
    </rPh>
    <phoneticPr fontId="1"/>
  </si>
  <si>
    <t>※中間検査対象建築物の種別を選択</t>
    <rPh sb="1" eb="5">
      <t>チュウカンケンサ</t>
    </rPh>
    <rPh sb="5" eb="7">
      <t>タイショウ</t>
    </rPh>
    <rPh sb="7" eb="10">
      <t>ケンチクブツ</t>
    </rPh>
    <rPh sb="11" eb="13">
      <t>シュベツ</t>
    </rPh>
    <rPh sb="14" eb="16">
      <t>センタク</t>
    </rPh>
    <phoneticPr fontId="1"/>
  </si>
  <si>
    <t>ⅱ）検査対象床面積</t>
    <rPh sb="2" eb="4">
      <t>ケンサ</t>
    </rPh>
    <rPh sb="4" eb="6">
      <t>タイショウ</t>
    </rPh>
    <rPh sb="6" eb="9">
      <t>ユカメンセキ</t>
    </rPh>
    <phoneticPr fontId="1"/>
  </si>
  <si>
    <t>※中間検査申請書第三面【８.特定工程】【ハ.検査対象床面積】を入力</t>
    <rPh sb="1" eb="3">
      <t>チュウカン</t>
    </rPh>
    <rPh sb="3" eb="5">
      <t>ケンサ</t>
    </rPh>
    <rPh sb="5" eb="8">
      <t>シンセイショ</t>
    </rPh>
    <rPh sb="8" eb="9">
      <t>ダイ</t>
    </rPh>
    <rPh sb="9" eb="10">
      <t>3</t>
    </rPh>
    <rPh sb="10" eb="11">
      <t>メン</t>
    </rPh>
    <rPh sb="14" eb="16">
      <t>トクテイ</t>
    </rPh>
    <rPh sb="16" eb="18">
      <t>コウテイ</t>
    </rPh>
    <rPh sb="22" eb="24">
      <t>ケンサ</t>
    </rPh>
    <rPh sb="24" eb="26">
      <t>タイショウ</t>
    </rPh>
    <rPh sb="26" eb="27">
      <t>ユカ</t>
    </rPh>
    <rPh sb="27" eb="29">
      <t>メンセキ</t>
    </rPh>
    <rPh sb="31" eb="33">
      <t>ニュウリョク</t>
    </rPh>
    <phoneticPr fontId="1"/>
  </si>
  <si>
    <t>円…③</t>
    <rPh sb="0" eb="1">
      <t>エン</t>
    </rPh>
    <phoneticPr fontId="1"/>
  </si>
  <si>
    <t>中間手数料合計（③）</t>
    <rPh sb="0" eb="2">
      <t>チュウカン</t>
    </rPh>
    <rPh sb="2" eb="5">
      <t>テスウリョウ</t>
    </rPh>
    <rPh sb="5" eb="7">
      <t>ゴウケイ</t>
    </rPh>
    <phoneticPr fontId="1"/>
  </si>
  <si>
    <t>&lt;完了検査&gt;</t>
    <rPh sb="1" eb="3">
      <t>カンリョウ</t>
    </rPh>
    <rPh sb="3" eb="5">
      <t>ケンサ</t>
    </rPh>
    <phoneticPr fontId="1"/>
  </si>
  <si>
    <t>※確認申請と同じ種別を選択</t>
    <rPh sb="1" eb="3">
      <t>カクニン</t>
    </rPh>
    <rPh sb="3" eb="5">
      <t>シンセイ</t>
    </rPh>
    <rPh sb="6" eb="7">
      <t>オナ</t>
    </rPh>
    <rPh sb="8" eb="10">
      <t>シュベツ</t>
    </rPh>
    <rPh sb="11" eb="13">
      <t>センタク</t>
    </rPh>
    <phoneticPr fontId="1"/>
  </si>
  <si>
    <t>ⅱ）中間検査の有無</t>
    <rPh sb="2" eb="6">
      <t>チュウカンケンサ</t>
    </rPh>
    <rPh sb="7" eb="9">
      <t>ウム</t>
    </rPh>
    <phoneticPr fontId="1"/>
  </si>
  <si>
    <t>中間検査なし</t>
    <rPh sb="0" eb="4">
      <t>チュウカンケンサ</t>
    </rPh>
    <phoneticPr fontId="1"/>
  </si>
  <si>
    <t>ⅲ）検査対象床面積</t>
    <rPh sb="2" eb="4">
      <t>ケンサ</t>
    </rPh>
    <rPh sb="4" eb="6">
      <t>タイショウ</t>
    </rPh>
    <rPh sb="6" eb="9">
      <t>ユカメンセキ</t>
    </rPh>
    <phoneticPr fontId="1"/>
  </si>
  <si>
    <t>※完了検査申請書第三面【８.検査対象床面積】を入力</t>
    <rPh sb="1" eb="3">
      <t>カンリョウ</t>
    </rPh>
    <rPh sb="3" eb="5">
      <t>ケンサ</t>
    </rPh>
    <rPh sb="5" eb="8">
      <t>シンセイショ</t>
    </rPh>
    <rPh sb="8" eb="9">
      <t>ダイ</t>
    </rPh>
    <rPh sb="9" eb="10">
      <t>3</t>
    </rPh>
    <rPh sb="10" eb="11">
      <t>メン</t>
    </rPh>
    <rPh sb="14" eb="16">
      <t>ケンサ</t>
    </rPh>
    <rPh sb="16" eb="18">
      <t>タイショウ</t>
    </rPh>
    <rPh sb="18" eb="19">
      <t>ユカ</t>
    </rPh>
    <rPh sb="19" eb="21">
      <t>メンセキ</t>
    </rPh>
    <rPh sb="23" eb="25">
      <t>ニュウリョク</t>
    </rPh>
    <phoneticPr fontId="1"/>
  </si>
  <si>
    <t>円…④</t>
    <rPh sb="0" eb="1">
      <t>エン</t>
    </rPh>
    <phoneticPr fontId="1"/>
  </si>
  <si>
    <t>ⅰ）用途</t>
    <rPh sb="2" eb="4">
      <t>ヨウト</t>
    </rPh>
    <phoneticPr fontId="1"/>
  </si>
  <si>
    <t>工場等以外</t>
    <rPh sb="0" eb="3">
      <t>コウジョウトウ</t>
    </rPh>
    <rPh sb="3" eb="5">
      <t>イガイ</t>
    </rPh>
    <phoneticPr fontId="1"/>
  </si>
  <si>
    <t>※建築物エネルギー消費性能確保計画第三面【６.建築物の用途】等を参考に入力</t>
    <rPh sb="1" eb="4">
      <t>ケンチクブツ</t>
    </rPh>
    <rPh sb="9" eb="11">
      <t>ショウヒ</t>
    </rPh>
    <rPh sb="11" eb="13">
      <t>セイノウ</t>
    </rPh>
    <rPh sb="13" eb="15">
      <t>カクホ</t>
    </rPh>
    <rPh sb="15" eb="17">
      <t>ケイカク</t>
    </rPh>
    <rPh sb="17" eb="18">
      <t>ダイ</t>
    </rPh>
    <rPh sb="18" eb="19">
      <t>3</t>
    </rPh>
    <rPh sb="19" eb="20">
      <t>メン</t>
    </rPh>
    <rPh sb="23" eb="26">
      <t>ケンチクブツ</t>
    </rPh>
    <rPh sb="27" eb="29">
      <t>ヨウト</t>
    </rPh>
    <rPh sb="30" eb="31">
      <t>トウ</t>
    </rPh>
    <rPh sb="32" eb="34">
      <t>サンコウ</t>
    </rPh>
    <rPh sb="35" eb="37">
      <t>ニュウリョク</t>
    </rPh>
    <phoneticPr fontId="1"/>
  </si>
  <si>
    <t>ⅱ）省エネ検査対象床面積</t>
    <rPh sb="2" eb="3">
      <t>ショウ</t>
    </rPh>
    <rPh sb="5" eb="7">
      <t>ケンサ</t>
    </rPh>
    <rPh sb="7" eb="9">
      <t>タイショウ</t>
    </rPh>
    <rPh sb="9" eb="12">
      <t>ユカメンセキ</t>
    </rPh>
    <phoneticPr fontId="1"/>
  </si>
  <si>
    <t>※建築物エネルギー消費性能確保計画第三面【４.延べ面積】等を参考に入力</t>
    <rPh sb="23" eb="24">
      <t>ノ</t>
    </rPh>
    <rPh sb="25" eb="27">
      <t>メンセキ</t>
    </rPh>
    <phoneticPr fontId="1"/>
  </si>
  <si>
    <t>円…⑤</t>
    <rPh sb="0" eb="1">
      <t>エン</t>
    </rPh>
    <phoneticPr fontId="1"/>
  </si>
  <si>
    <t>完了手数料合計（④＋⑤）</t>
    <rPh sb="0" eb="2">
      <t>カンリョウ</t>
    </rPh>
    <rPh sb="2" eb="5">
      <t>テスウリョウ</t>
    </rPh>
    <rPh sb="5" eb="7">
      <t>ゴウケイ</t>
    </rPh>
    <phoneticPr fontId="1"/>
  </si>
  <si>
    <t>【確認申請基本手数料（特例なし）】</t>
    <rPh sb="1" eb="3">
      <t>カクニン</t>
    </rPh>
    <rPh sb="3" eb="5">
      <t>シンセイ</t>
    </rPh>
    <rPh sb="5" eb="7">
      <t>キホン</t>
    </rPh>
    <rPh sb="7" eb="10">
      <t>テスウリョウ</t>
    </rPh>
    <rPh sb="11" eb="13">
      <t>トクレイ</t>
    </rPh>
    <phoneticPr fontId="1"/>
  </si>
  <si>
    <t>区分</t>
    <rPh sb="0" eb="2">
      <t>クブン</t>
    </rPh>
    <phoneticPr fontId="1"/>
  </si>
  <si>
    <t>申請部分の床面積m</t>
    <rPh sb="0" eb="2">
      <t>シンセイ</t>
    </rPh>
    <rPh sb="2" eb="4">
      <t>ブブン</t>
    </rPh>
    <rPh sb="5" eb="8">
      <t>ユカメンセキ</t>
    </rPh>
    <phoneticPr fontId="1"/>
  </si>
  <si>
    <t>申請部分の床面積M</t>
    <rPh sb="0" eb="2">
      <t>シンセイ</t>
    </rPh>
    <rPh sb="2" eb="4">
      <t>ブブン</t>
    </rPh>
    <rPh sb="5" eb="8">
      <t>ユカメンセキ</t>
    </rPh>
    <phoneticPr fontId="1"/>
  </si>
  <si>
    <t>手数料</t>
    <rPh sb="0" eb="3">
      <t>テスウリョウ</t>
    </rPh>
    <phoneticPr fontId="1"/>
  </si>
  <si>
    <t>３号建築物</t>
    <rPh sb="1" eb="2">
      <t>ゴウ</t>
    </rPh>
    <rPh sb="2" eb="5">
      <t>ケンチクブツ</t>
    </rPh>
    <phoneticPr fontId="1"/>
  </si>
  <si>
    <t>認定型式適合建築物等</t>
    <rPh sb="0" eb="2">
      <t>ニンテイ</t>
    </rPh>
    <rPh sb="2" eb="4">
      <t>カタシキ</t>
    </rPh>
    <rPh sb="4" eb="6">
      <t>テキゴウ</t>
    </rPh>
    <rPh sb="6" eb="9">
      <t>ケンチクブツ</t>
    </rPh>
    <rPh sb="9" eb="10">
      <t>トウ</t>
    </rPh>
    <phoneticPr fontId="1"/>
  </si>
  <si>
    <t>【省エネ基準適合を仕様基準で確認する場合の加算手数料】</t>
    <rPh sb="1" eb="2">
      <t>ショウ</t>
    </rPh>
    <rPh sb="4" eb="6">
      <t>キジュン</t>
    </rPh>
    <rPh sb="6" eb="8">
      <t>テキゴウ</t>
    </rPh>
    <rPh sb="9" eb="11">
      <t>シヨウ</t>
    </rPh>
    <rPh sb="11" eb="13">
      <t>キジュン</t>
    </rPh>
    <rPh sb="14" eb="16">
      <t>カクニン</t>
    </rPh>
    <rPh sb="18" eb="20">
      <t>バアイ</t>
    </rPh>
    <rPh sb="21" eb="23">
      <t>カサン</t>
    </rPh>
    <rPh sb="23" eb="26">
      <t>テスウリョウ</t>
    </rPh>
    <phoneticPr fontId="1"/>
  </si>
  <si>
    <t>用途</t>
    <rPh sb="0" eb="2">
      <t>ヨウト</t>
    </rPh>
    <phoneticPr fontId="1"/>
  </si>
  <si>
    <t>加算金額</t>
    <rPh sb="0" eb="2">
      <t>カサン</t>
    </rPh>
    <rPh sb="2" eb="4">
      <t>キンガク</t>
    </rPh>
    <phoneticPr fontId="1"/>
  </si>
  <si>
    <t>共同住宅等</t>
    <rPh sb="0" eb="2">
      <t>キョウドウ</t>
    </rPh>
    <rPh sb="2" eb="4">
      <t>ジュウタク</t>
    </rPh>
    <rPh sb="4" eb="5">
      <t>トウ</t>
    </rPh>
    <phoneticPr fontId="1"/>
  </si>
  <si>
    <t>【中間検査手数料】</t>
    <rPh sb="1" eb="3">
      <t>チュウカン</t>
    </rPh>
    <rPh sb="3" eb="5">
      <t>ケンサ</t>
    </rPh>
    <rPh sb="5" eb="8">
      <t>テスウリョウ</t>
    </rPh>
    <phoneticPr fontId="1"/>
  </si>
  <si>
    <t>【完了検査手数料】</t>
    <rPh sb="1" eb="3">
      <t>カンリョウ</t>
    </rPh>
    <rPh sb="3" eb="5">
      <t>ケンサ</t>
    </rPh>
    <rPh sb="5" eb="8">
      <t>テスウリョウ</t>
    </rPh>
    <phoneticPr fontId="1"/>
  </si>
  <si>
    <t>１号・２号建築物（中間検査なし）</t>
    <rPh sb="1" eb="2">
      <t>ゴウ</t>
    </rPh>
    <rPh sb="4" eb="5">
      <t>ゴウ</t>
    </rPh>
    <rPh sb="5" eb="8">
      <t>ケンチクブツ</t>
    </rPh>
    <rPh sb="9" eb="11">
      <t>チュウカン</t>
    </rPh>
    <rPh sb="11" eb="13">
      <t>ケンサ</t>
    </rPh>
    <phoneticPr fontId="1"/>
  </si>
  <si>
    <t>３号建築物（中間検査なし）</t>
    <rPh sb="1" eb="2">
      <t>ゴウ</t>
    </rPh>
    <rPh sb="2" eb="5">
      <t>ケンチクブツ</t>
    </rPh>
    <rPh sb="6" eb="8">
      <t>チュウカン</t>
    </rPh>
    <rPh sb="8" eb="10">
      <t>ケンサ</t>
    </rPh>
    <phoneticPr fontId="1"/>
  </si>
  <si>
    <t>認定型式適合建築物等（中間検査なし）</t>
    <rPh sb="0" eb="2">
      <t>ニンテイ</t>
    </rPh>
    <rPh sb="2" eb="4">
      <t>カタシキ</t>
    </rPh>
    <rPh sb="4" eb="6">
      <t>テキゴウ</t>
    </rPh>
    <rPh sb="6" eb="9">
      <t>ケンチクブツ</t>
    </rPh>
    <rPh sb="9" eb="10">
      <t>トウ</t>
    </rPh>
    <rPh sb="11" eb="13">
      <t>チュウカン</t>
    </rPh>
    <rPh sb="13" eb="15">
      <t>ケンサ</t>
    </rPh>
    <phoneticPr fontId="1"/>
  </si>
  <si>
    <t>１号・２号建築物（中間検査あり）</t>
    <rPh sb="1" eb="2">
      <t>ゴウ</t>
    </rPh>
    <rPh sb="4" eb="5">
      <t>ゴウ</t>
    </rPh>
    <rPh sb="5" eb="8">
      <t>ケンチクブツ</t>
    </rPh>
    <rPh sb="9" eb="11">
      <t>チュウカン</t>
    </rPh>
    <rPh sb="11" eb="13">
      <t>ケンサ</t>
    </rPh>
    <phoneticPr fontId="1"/>
  </si>
  <si>
    <t>３号建築物（中間検査あり）</t>
    <rPh sb="1" eb="2">
      <t>ゴウ</t>
    </rPh>
    <rPh sb="2" eb="5">
      <t>ケンチクブツ</t>
    </rPh>
    <rPh sb="6" eb="8">
      <t>チュウカン</t>
    </rPh>
    <rPh sb="8" eb="10">
      <t>ケンサ</t>
    </rPh>
    <phoneticPr fontId="1"/>
  </si>
  <si>
    <t>認定型式適合建築物等（中間検査あり）</t>
    <rPh sb="0" eb="2">
      <t>ニンテイ</t>
    </rPh>
    <rPh sb="2" eb="4">
      <t>カタシキ</t>
    </rPh>
    <rPh sb="4" eb="6">
      <t>テキゴウ</t>
    </rPh>
    <rPh sb="6" eb="9">
      <t>ケンチクブツ</t>
    </rPh>
    <rPh sb="9" eb="10">
      <t>トウ</t>
    </rPh>
    <rPh sb="11" eb="13">
      <t>チュウカン</t>
    </rPh>
    <rPh sb="13" eb="15">
      <t>ケンサ</t>
    </rPh>
    <phoneticPr fontId="1"/>
  </si>
  <si>
    <t>【完了検査において省エネ基準適合を検査する場合の加算手数料】</t>
    <rPh sb="1" eb="3">
      <t>カンリョウ</t>
    </rPh>
    <rPh sb="3" eb="5">
      <t>ケンサ</t>
    </rPh>
    <rPh sb="9" eb="10">
      <t>ショウ</t>
    </rPh>
    <rPh sb="12" eb="14">
      <t>キジュン</t>
    </rPh>
    <rPh sb="14" eb="16">
      <t>テキゴウ</t>
    </rPh>
    <rPh sb="17" eb="19">
      <t>ケンサ</t>
    </rPh>
    <rPh sb="21" eb="23">
      <t>バアイ</t>
    </rPh>
    <rPh sb="24" eb="26">
      <t>カサン</t>
    </rPh>
    <rPh sb="26" eb="29">
      <t>テスウリョウ</t>
    </rPh>
    <phoneticPr fontId="1"/>
  </si>
  <si>
    <t>一戸建ての住宅</t>
    <rPh sb="0" eb="2">
      <t>イッコ</t>
    </rPh>
    <rPh sb="2" eb="3">
      <t>ダ</t>
    </rPh>
    <rPh sb="5" eb="7">
      <t>ジュウタク</t>
    </rPh>
    <phoneticPr fontId="1"/>
  </si>
  <si>
    <t>工場等</t>
    <rPh sb="0" eb="3">
      <t>コウジョウトウ</t>
    </rPh>
    <phoneticPr fontId="1"/>
  </si>
  <si>
    <t>申請部分の種別</t>
    <rPh sb="0" eb="2">
      <t>シンセイ</t>
    </rPh>
    <rPh sb="2" eb="4">
      <t>ブブン</t>
    </rPh>
    <rPh sb="5" eb="7">
      <t>シュベツ</t>
    </rPh>
    <phoneticPr fontId="1"/>
  </si>
  <si>
    <t>省エネ基準適合の確認方法</t>
    <rPh sb="8" eb="10">
      <t>カクニン</t>
    </rPh>
    <rPh sb="10" eb="12">
      <t>ホウホウ</t>
    </rPh>
    <phoneticPr fontId="1"/>
  </si>
  <si>
    <t>仕様基準</t>
    <rPh sb="0" eb="4">
      <t>シヨウキジュン</t>
    </rPh>
    <phoneticPr fontId="1"/>
  </si>
  <si>
    <t>その他</t>
    <rPh sb="2" eb="3">
      <t>タ</t>
    </rPh>
    <phoneticPr fontId="1"/>
  </si>
  <si>
    <t>共同住宅等</t>
    <rPh sb="0" eb="2">
      <t>キョウドウ</t>
    </rPh>
    <rPh sb="2" eb="5">
      <t>ジュウタクトウ</t>
    </rPh>
    <phoneticPr fontId="1"/>
  </si>
  <si>
    <t>中間検査の有無</t>
    <rPh sb="0" eb="4">
      <t>チュウカンケンサ</t>
    </rPh>
    <rPh sb="5" eb="7">
      <t>ウム</t>
    </rPh>
    <phoneticPr fontId="1"/>
  </si>
  <si>
    <t>中間検査あり</t>
    <rPh sb="0" eb="4">
      <t>チュウカンケンサ</t>
    </rPh>
    <phoneticPr fontId="1"/>
  </si>
  <si>
    <t>　黄色のセルは選択形式、水色のセルは直接入力。（緑色のセルは自動入力。）</t>
    <rPh sb="1" eb="3">
      <t>キイロ</t>
    </rPh>
    <rPh sb="7" eb="9">
      <t>センタク</t>
    </rPh>
    <rPh sb="9" eb="11">
      <t>ケイシキ</t>
    </rPh>
    <rPh sb="12" eb="14">
      <t>ミズイロ</t>
    </rPh>
    <rPh sb="18" eb="20">
      <t>チョクセツ</t>
    </rPh>
    <rPh sb="20" eb="22">
      <t>ニュウリョク</t>
    </rPh>
    <rPh sb="24" eb="25">
      <t>ミドリ</t>
    </rPh>
    <rPh sb="25" eb="26">
      <t>イロ</t>
    </rPh>
    <rPh sb="30" eb="34">
      <t>ジドウニュウリョク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</si>
</sst>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0_);[Red]\(0\)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sz val="8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0" fillId="0" borderId="0" xfId="0" applyNumberFormat="1"/>
    <xf numFmtId="0" fontId="3" fillId="0" borderId="0" xfId="0" applyFont="1"/>
    <xf numFmtId="178" fontId="0" fillId="0" borderId="0" xfId="0" applyNumberFormat="1"/>
    <xf numFmtId="177" fontId="5" fillId="4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8" fillId="0" borderId="0" xfId="0" applyFont="1" applyProtection="1"/>
    <xf numFmtId="0" fontId="8" fillId="2" borderId="0" xfId="0" applyFont="1" applyFill="1" applyAlignment="1" applyProtection="1">
      <alignment horizontal="left" indent="1"/>
    </xf>
    <xf numFmtId="0" fontId="5" fillId="2" borderId="0" xfId="0" applyFont="1" applyFill="1" applyProtection="1"/>
    <xf numFmtId="0" fontId="3" fillId="2" borderId="0" xfId="0" applyFont="1" applyFill="1" applyProtection="1"/>
    <xf numFmtId="0" fontId="5" fillId="0" borderId="0" xfId="0" applyFont="1" applyProtection="1"/>
    <xf numFmtId="0" fontId="5" fillId="0" borderId="0" xfId="0" applyFont="1" applyAlignment="1" applyProtection="1">
      <alignment horizontal="left" vertical="center" indent="1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177" fontId="3" fillId="2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2" xfId="0" applyFont="1" applyBorder="1" applyProtection="1"/>
    <xf numFmtId="177" fontId="2" fillId="2" borderId="1" xfId="0" applyNumberFormat="1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left" indent="1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3" fillId="0" borderId="2" xfId="0" applyFont="1" applyBorder="1" applyProtection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52"/>
  <sheetViews>
    <sheetView tabSelected="1" view="pageBreakPreview" topLeftCell="A3" zoomScaleNormal="100" zoomScaleSheetLayoutView="100" workbookViewId="0">
      <selection activeCell="B51" sqref="B51"/>
    </sheetView>
  </sheetViews>
  <sheetFormatPr defaultRowHeight="18"/>
  <cols>
    <col min="1" max="1" width="25.375" style="2" customWidth="1"/>
    <col min="2" max="2" width="18.625" style="2" bestFit="1" customWidth="1"/>
    <col min="3" max="3" width="3.125" style="2" bestFit="1" customWidth="1"/>
    <col min="4" max="4" width="36.25" style="2" customWidth="1"/>
    <col min="5" max="5" width="11.375" style="2" bestFit="1" customWidth="1"/>
    <col min="6" max="16384" width="9" style="2"/>
  </cols>
  <sheetData>
    <row r="1" spans="1:6">
      <c r="A1" s="5" t="s">
        <v>0</v>
      </c>
      <c r="B1" s="6"/>
      <c r="C1" s="6"/>
      <c r="D1" s="6"/>
      <c r="E1" s="6"/>
      <c r="F1" s="6"/>
    </row>
    <row r="2" spans="1:6">
      <c r="A2" s="5" t="s">
        <v>73</v>
      </c>
      <c r="B2" s="6"/>
      <c r="C2" s="6"/>
      <c r="D2" s="6"/>
      <c r="E2" s="6"/>
      <c r="F2" s="6"/>
    </row>
    <row r="3" spans="1:6">
      <c r="A3" s="6"/>
      <c r="B3" s="6"/>
      <c r="C3" s="6"/>
      <c r="D3" s="6"/>
      <c r="E3" s="6"/>
      <c r="F3" s="6"/>
    </row>
    <row r="4" spans="1:6" ht="25.5">
      <c r="A4" s="7" t="s">
        <v>1</v>
      </c>
      <c r="B4" s="6"/>
      <c r="C4" s="8" t="s">
        <v>2</v>
      </c>
      <c r="D4" s="6"/>
      <c r="E4" s="6"/>
      <c r="F4" s="6"/>
    </row>
    <row r="5" spans="1:6">
      <c r="A5" s="6"/>
      <c r="B5" s="6"/>
      <c r="C5" s="6"/>
      <c r="D5" s="6"/>
      <c r="E5" s="6"/>
      <c r="F5" s="6"/>
    </row>
    <row r="6" spans="1:6">
      <c r="A6" s="9" t="s">
        <v>3</v>
      </c>
      <c r="B6" s="10"/>
      <c r="C6" s="10"/>
      <c r="D6" s="11"/>
      <c r="E6" s="11"/>
      <c r="F6" s="11"/>
    </row>
    <row r="7" spans="1:6">
      <c r="A7" s="12"/>
      <c r="B7" s="12"/>
      <c r="C7" s="12"/>
      <c r="D7" s="6"/>
      <c r="E7" s="6"/>
      <c r="F7" s="6"/>
    </row>
    <row r="8" spans="1:6">
      <c r="A8" s="12" t="s">
        <v>4</v>
      </c>
      <c r="B8" s="12"/>
      <c r="C8" s="12"/>
      <c r="D8" s="6"/>
      <c r="E8" s="6"/>
      <c r="F8" s="6"/>
    </row>
    <row r="9" spans="1:6" ht="9" customHeight="1" thickBot="1">
      <c r="A9" s="12"/>
      <c r="B9" s="12"/>
      <c r="C9" s="12"/>
      <c r="D9" s="6"/>
      <c r="E9" s="6"/>
      <c r="F9" s="6"/>
    </row>
    <row r="10" spans="1:6" ht="18.75" thickBot="1">
      <c r="A10" s="13" t="s">
        <v>5</v>
      </c>
      <c r="B10" s="26"/>
      <c r="C10" s="14"/>
      <c r="D10" s="15" t="s">
        <v>7</v>
      </c>
      <c r="E10" s="6"/>
      <c r="F10" s="6"/>
    </row>
    <row r="11" spans="1:6" ht="9" customHeight="1" thickBot="1">
      <c r="A11" s="13"/>
      <c r="B11" s="14"/>
      <c r="C11" s="14"/>
      <c r="D11" s="15"/>
      <c r="E11" s="6"/>
      <c r="F11" s="6"/>
    </row>
    <row r="12" spans="1:6" ht="27" customHeight="1" thickBot="1">
      <c r="A12" s="13" t="s">
        <v>8</v>
      </c>
      <c r="B12" s="4"/>
      <c r="C12" s="14" t="s">
        <v>9</v>
      </c>
      <c r="D12" s="16" t="s">
        <v>10</v>
      </c>
      <c r="E12" s="17" t="str">
        <f>IF(B10="１号・２号建築物",IF(B12&lt;=30,特例なし!D4,VLOOKUP(B12,特例なし!B4:D12,3,TRUE)),IF(B10="３号建築物",IF(B12&lt;=30,特例あり!D4,VLOOKUP(B12,特例あり!B4:D6,3,TRUE)),IF(B10="認定型式適合建築物等",IF(B12&lt;=30,特例あり!D7,VLOOKUP(B12,特例あり!B6:D15,3,TRUE)),"0")))</f>
        <v>0</v>
      </c>
      <c r="F12" s="6" t="s">
        <v>11</v>
      </c>
    </row>
    <row r="13" spans="1:6">
      <c r="A13" s="12"/>
      <c r="B13" s="12"/>
      <c r="C13" s="12"/>
      <c r="D13" s="18"/>
      <c r="E13" s="19"/>
      <c r="F13" s="6"/>
    </row>
    <row r="14" spans="1:6">
      <c r="A14" s="12" t="s">
        <v>12</v>
      </c>
      <c r="B14" s="12"/>
      <c r="C14" s="12"/>
      <c r="D14" s="18"/>
      <c r="E14" s="19"/>
      <c r="F14" s="6"/>
    </row>
    <row r="15" spans="1:6" ht="9" customHeight="1" thickBot="1">
      <c r="A15" s="12"/>
      <c r="B15" s="12"/>
      <c r="C15" s="12"/>
      <c r="D15" s="18"/>
      <c r="E15" s="19"/>
      <c r="F15" s="6"/>
    </row>
    <row r="16" spans="1:6" ht="18.75" thickBot="1">
      <c r="A16" s="13" t="s">
        <v>13</v>
      </c>
      <c r="B16" s="26"/>
      <c r="C16" s="14"/>
      <c r="D16" s="15" t="s">
        <v>15</v>
      </c>
      <c r="E16" s="19"/>
      <c r="F16" s="6"/>
    </row>
    <row r="17" spans="1:6" ht="9" customHeight="1" thickBot="1">
      <c r="A17" s="13"/>
      <c r="B17" s="14"/>
      <c r="C17" s="14"/>
      <c r="D17" s="15"/>
      <c r="E17" s="19"/>
      <c r="F17" s="6"/>
    </row>
    <row r="18" spans="1:6" ht="18.75" thickBot="1">
      <c r="A18" s="13" t="s">
        <v>16</v>
      </c>
      <c r="B18" s="26"/>
      <c r="C18" s="14"/>
      <c r="D18" s="15" t="s">
        <v>18</v>
      </c>
      <c r="E18" s="19"/>
      <c r="F18" s="6"/>
    </row>
    <row r="19" spans="1:6" ht="9" customHeight="1" thickBot="1">
      <c r="A19" s="13"/>
      <c r="B19" s="14"/>
      <c r="C19" s="14"/>
      <c r="D19" s="15"/>
      <c r="E19" s="19"/>
      <c r="F19" s="6"/>
    </row>
    <row r="20" spans="1:6" ht="26.25" thickBot="1">
      <c r="A20" s="13" t="s">
        <v>19</v>
      </c>
      <c r="B20" s="4"/>
      <c r="C20" s="14" t="s">
        <v>9</v>
      </c>
      <c r="D20" s="16" t="s">
        <v>20</v>
      </c>
      <c r="E20" s="17" t="str">
        <f>IF(AND(B16="仕様基準",B18="一戸建ての住宅"),IF(B20&lt;200,加算!D4,VLOOKUP(B20,加算!B4:D5,3,TRUE)),IF(AND(B16="仕様基準",B18="共同住宅等"),IF(B20&lt;300,加算!D6,VLOOKUP(B20,加算!B6:D9,3,TRUE)),"0"))</f>
        <v>0</v>
      </c>
      <c r="F20" s="6" t="s">
        <v>21</v>
      </c>
    </row>
    <row r="21" spans="1:6" ht="18.75" thickBot="1">
      <c r="A21" s="6"/>
      <c r="B21" s="6"/>
      <c r="C21" s="6"/>
      <c r="D21" s="6"/>
      <c r="E21" s="19"/>
      <c r="F21" s="6"/>
    </row>
    <row r="22" spans="1:6" ht="18.75" thickBot="1">
      <c r="A22" s="27" t="s">
        <v>22</v>
      </c>
      <c r="B22" s="27"/>
      <c r="C22" s="20"/>
      <c r="D22" s="20"/>
      <c r="E22" s="21">
        <f>E12+E20</f>
        <v>0</v>
      </c>
      <c r="F22" s="20" t="s">
        <v>23</v>
      </c>
    </row>
    <row r="23" spans="1:6">
      <c r="A23" s="6"/>
      <c r="B23" s="6"/>
      <c r="C23" s="6"/>
      <c r="D23" s="6"/>
      <c r="E23" s="6"/>
      <c r="F23" s="6"/>
    </row>
    <row r="24" spans="1:6">
      <c r="A24" s="6"/>
      <c r="B24" s="6"/>
      <c r="C24" s="6"/>
      <c r="D24" s="6"/>
      <c r="E24" s="6"/>
      <c r="F24" s="6"/>
    </row>
    <row r="25" spans="1:6">
      <c r="A25" s="22" t="s">
        <v>24</v>
      </c>
      <c r="B25" s="11"/>
      <c r="C25" s="11"/>
      <c r="D25" s="11"/>
      <c r="E25" s="11"/>
      <c r="F25" s="11"/>
    </row>
    <row r="26" spans="1:6">
      <c r="A26" s="6"/>
      <c r="B26" s="6"/>
      <c r="C26" s="6"/>
      <c r="D26" s="6"/>
      <c r="E26" s="6"/>
      <c r="F26" s="6"/>
    </row>
    <row r="27" spans="1:6">
      <c r="A27" s="12" t="s">
        <v>4</v>
      </c>
      <c r="B27" s="12"/>
      <c r="C27" s="12"/>
      <c r="D27" s="6"/>
      <c r="E27" s="6"/>
      <c r="F27" s="6"/>
    </row>
    <row r="28" spans="1:6" ht="9" customHeight="1" thickBot="1">
      <c r="A28" s="12"/>
      <c r="B28" s="12"/>
      <c r="C28" s="12"/>
      <c r="D28" s="6"/>
      <c r="E28" s="6"/>
      <c r="F28" s="6"/>
    </row>
    <row r="29" spans="1:6" ht="18.75" thickBot="1">
      <c r="A29" s="13" t="s">
        <v>5</v>
      </c>
      <c r="B29" s="26"/>
      <c r="C29" s="14"/>
      <c r="D29" s="15" t="s">
        <v>25</v>
      </c>
      <c r="E29" s="6"/>
      <c r="F29" s="6"/>
    </row>
    <row r="30" spans="1:6" ht="9" customHeight="1" thickBot="1">
      <c r="A30" s="13"/>
      <c r="B30" s="14"/>
      <c r="C30" s="14"/>
      <c r="D30" s="19"/>
      <c r="E30" s="6"/>
      <c r="F30" s="6"/>
    </row>
    <row r="31" spans="1:6" ht="26.25" thickBot="1">
      <c r="A31" s="13" t="s">
        <v>26</v>
      </c>
      <c r="B31" s="4"/>
      <c r="C31" s="14" t="s">
        <v>9</v>
      </c>
      <c r="D31" s="16" t="s">
        <v>27</v>
      </c>
      <c r="E31" s="17" t="str">
        <f>IF(B29="１号・２号建築物",IF(B31&lt;=30,中間検査!D4,VLOOKUP(B31,中間検査!B4:D12,3,TRUE)),IF(B29="３号建築物",IF(B31&lt;=30,中間検査!D13,VLOOKUP(B31,中間検査!B13:D15,3,TRUE)),IF(B29="認定型式適合建築物等",IF(B31&lt;=30,中間検査!D16,VLOOKUP(B31,中間検査!B16:D24,3,TRUE)),"0")))</f>
        <v>0</v>
      </c>
      <c r="F31" s="6" t="s">
        <v>28</v>
      </c>
    </row>
    <row r="32" spans="1:6" ht="18.75" thickBot="1">
      <c r="A32" s="6"/>
      <c r="B32" s="6"/>
      <c r="C32" s="6"/>
      <c r="D32" s="6"/>
      <c r="E32" s="19"/>
      <c r="F32" s="6"/>
    </row>
    <row r="33" spans="1:6" ht="18.75" thickBot="1">
      <c r="A33" s="27" t="s">
        <v>29</v>
      </c>
      <c r="B33" s="27"/>
      <c r="C33" s="20"/>
      <c r="D33" s="20"/>
      <c r="E33" s="21">
        <f>E23+E31</f>
        <v>0</v>
      </c>
      <c r="F33" s="20" t="s">
        <v>23</v>
      </c>
    </row>
    <row r="34" spans="1:6">
      <c r="A34" s="6"/>
      <c r="B34" s="6"/>
      <c r="C34" s="6"/>
      <c r="D34" s="6"/>
      <c r="E34" s="6"/>
      <c r="F34" s="6"/>
    </row>
    <row r="35" spans="1:6">
      <c r="A35" s="6"/>
      <c r="B35" s="6"/>
      <c r="C35" s="6"/>
      <c r="D35" s="6"/>
      <c r="E35" s="6"/>
      <c r="F35" s="6"/>
    </row>
    <row r="36" spans="1:6">
      <c r="A36" s="22" t="s">
        <v>30</v>
      </c>
      <c r="B36" s="11"/>
      <c r="C36" s="11"/>
      <c r="D36" s="11"/>
      <c r="E36" s="11"/>
      <c r="F36" s="11"/>
    </row>
    <row r="37" spans="1:6">
      <c r="A37" s="6"/>
      <c r="B37" s="6"/>
      <c r="C37" s="6"/>
      <c r="D37" s="6"/>
      <c r="E37" s="6"/>
      <c r="F37" s="6"/>
    </row>
    <row r="38" spans="1:6">
      <c r="A38" s="12" t="s">
        <v>4</v>
      </c>
      <c r="B38" s="12"/>
      <c r="C38" s="12"/>
      <c r="D38" s="6"/>
      <c r="E38" s="6"/>
      <c r="F38" s="6"/>
    </row>
    <row r="39" spans="1:6" ht="9" customHeight="1" thickBot="1">
      <c r="A39" s="12"/>
      <c r="B39" s="12"/>
      <c r="C39" s="12"/>
      <c r="D39" s="23"/>
      <c r="E39" s="6"/>
      <c r="F39" s="6"/>
    </row>
    <row r="40" spans="1:6" ht="18.75" thickBot="1">
      <c r="A40" s="13" t="s">
        <v>5</v>
      </c>
      <c r="B40" s="26"/>
      <c r="C40" s="14"/>
      <c r="D40" s="15" t="s">
        <v>31</v>
      </c>
      <c r="E40" s="6"/>
      <c r="F40" s="6"/>
    </row>
    <row r="41" spans="1:6" ht="9" customHeight="1" thickBot="1">
      <c r="A41" s="13"/>
      <c r="B41" s="14"/>
      <c r="C41" s="14"/>
      <c r="D41" s="24"/>
      <c r="E41" s="6"/>
      <c r="F41" s="6"/>
    </row>
    <row r="42" spans="1:6" ht="18.75" thickBot="1">
      <c r="A42" s="13" t="s">
        <v>32</v>
      </c>
      <c r="B42" s="26"/>
      <c r="C42" s="14"/>
      <c r="D42" s="24"/>
      <c r="E42" s="6"/>
      <c r="F42" s="6"/>
    </row>
    <row r="43" spans="1:6" ht="9" customHeight="1" thickBot="1">
      <c r="A43" s="13"/>
      <c r="B43" s="14"/>
      <c r="C43" s="14"/>
      <c r="D43" s="19"/>
      <c r="E43" s="6"/>
      <c r="F43" s="6"/>
    </row>
    <row r="44" spans="1:6" ht="18.75" thickBot="1">
      <c r="A44" s="13" t="s">
        <v>34</v>
      </c>
      <c r="B44" s="4"/>
      <c r="C44" s="14" t="s">
        <v>9</v>
      </c>
      <c r="D44" s="16" t="s">
        <v>35</v>
      </c>
      <c r="E44" s="17" t="str">
        <f>IF(AND(B40="１号・２号建築物",B42="中間検査なし"),IF(B44&lt;30,完了検査!D4,VLOOKUP(B44,完了検査!B4:D12,3,TRUE)),IF(AND(B40="３号建築物",B42="中間検査なし"),IF(B44&lt;30,完了検査!D13,VLOOKUP(B44,完了検査!B13:D15,3,TRUE)),IF(AND(B40="認定型式適合建築物等",B42="中間検査なし"),IF(B44&lt;30,完了検査!D16,VLOOKUP(B44,完了検査!B16:D24,3,TRUE)),IF(AND(B40="１号・２号建築物",B42="中間検査あり"),IF(B44&lt;30,完了検査!D25,VLOOKUP(B44,完了検査!B25:D33,3,TRUE)),IF(AND(B40="３号建築物",B42="中間検査あり"),IF(B44&lt;30,完了検査!D34,VLOOKUP(B44,完了検査!B34:D36,3,TRUE)),IF(AND(B40="認定型式適合建築物等",B42="中間検査あり"),IF(B44&lt;30,完了検査!D37,VLOOKUP(B44,完了検査!B37:D45,3,TRUE)),"0"))))))</f>
        <v>0</v>
      </c>
      <c r="F44" s="6" t="s">
        <v>36</v>
      </c>
    </row>
    <row r="45" spans="1:6">
      <c r="A45" s="13"/>
      <c r="B45" s="19"/>
      <c r="C45" s="19"/>
      <c r="D45" s="19"/>
      <c r="E45" s="19"/>
      <c r="F45" s="6"/>
    </row>
    <row r="46" spans="1:6">
      <c r="A46" s="13" t="s">
        <v>12</v>
      </c>
      <c r="B46" s="19"/>
      <c r="C46" s="19"/>
      <c r="D46" s="15"/>
      <c r="E46" s="19"/>
      <c r="F46" s="6"/>
    </row>
    <row r="47" spans="1:6" ht="9" customHeight="1" thickBot="1">
      <c r="A47" s="13"/>
      <c r="B47" s="19"/>
      <c r="C47" s="19"/>
      <c r="D47" s="19"/>
      <c r="E47" s="19"/>
      <c r="F47" s="6"/>
    </row>
    <row r="48" spans="1:6" ht="26.25" thickBot="1">
      <c r="A48" s="13" t="s">
        <v>37</v>
      </c>
      <c r="B48" s="26"/>
      <c r="C48" s="14"/>
      <c r="D48" s="16" t="s">
        <v>39</v>
      </c>
      <c r="E48" s="19"/>
      <c r="F48" s="6"/>
    </row>
    <row r="49" spans="1:6" ht="9" customHeight="1" thickBot="1">
      <c r="A49" s="13"/>
      <c r="B49" s="14"/>
      <c r="C49" s="14"/>
      <c r="D49" s="19"/>
      <c r="E49" s="19"/>
      <c r="F49" s="6"/>
    </row>
    <row r="50" spans="1:6" ht="26.25" thickBot="1">
      <c r="A50" s="13" t="s">
        <v>40</v>
      </c>
      <c r="B50" s="4"/>
      <c r="C50" s="14" t="s">
        <v>9</v>
      </c>
      <c r="D50" s="16" t="s">
        <v>41</v>
      </c>
      <c r="E50" s="17" t="str">
        <f>IF(B48="一戸建ての住宅",IF(B50&lt;200,'完了検査（加算） '!D4,VLOOKUP(B50,'完了検査（加算） '!B4:D5,3,TRUE)),IF(B48="共同住宅等",IF(B50&lt;300,'完了検査（加算） '!D6,VLOOKUP(B50,'完了検査（加算） '!B6:D9,3,TRUE)),IF(B48="工場等",IF(B50&lt;300,'完了検査（加算） '!D10,VLOOKUP(B50,'完了検査（加算） '!B10:D16,3,TRUE)),IF(B48="工場等以外",IF(B50&lt;300,'完了検査（加算） '!D17,VLOOKUP(B50,'完了検査（加算） '!B17:D23,3,TRUE)),"0"))))</f>
        <v>0</v>
      </c>
      <c r="F50" s="6" t="s">
        <v>42</v>
      </c>
    </row>
    <row r="51" spans="1:6" ht="18.75" thickBot="1">
      <c r="A51" s="6"/>
      <c r="B51" s="6"/>
      <c r="C51" s="6"/>
      <c r="D51" s="6"/>
      <c r="E51" s="19"/>
      <c r="F51" s="6"/>
    </row>
    <row r="52" spans="1:6" ht="18.75" thickBot="1">
      <c r="A52" s="27" t="s">
        <v>43</v>
      </c>
      <c r="B52" s="27"/>
      <c r="C52" s="25"/>
      <c r="D52" s="25"/>
      <c r="E52" s="21">
        <f>E44+E50</f>
        <v>0</v>
      </c>
      <c r="F52" s="20" t="s">
        <v>23</v>
      </c>
    </row>
  </sheetData>
  <sheetProtection algorithmName="SHA-512" hashValue="wead3SUWWltPR3IZpMZo0CR+NRGnZS3Mwl8bsyQODw+FLqVhiiCy/mzjsJ7x0lfsLkGJV6EakMsc5J+XW29fMQ==" saltValue="SCVaOEKA+/UJDdtMDwUZKA==" spinCount="100000" sheet="1" objects="1" scenarios="1"/>
  <mergeCells count="3">
    <mergeCell ref="A22:B22"/>
    <mergeCell ref="A33:B33"/>
    <mergeCell ref="A52:B52"/>
  </mergeCells>
  <phoneticPr fontId="1"/>
  <pageMargins left="0.7" right="0.7" top="0.75" bottom="0.75" header="0.3" footer="0.3"/>
  <pageSetup paperSize="9" scale="77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E726017-36FE-4A43-957E-F1C0BFF384A2}">
          <x14:formula1>
            <xm:f>リスト!$B$3:$B$5</xm:f>
          </x14:formula1>
          <xm:sqref>B10 B29 B40</xm:sqref>
        </x14:dataValidation>
        <x14:dataValidation type="list" allowBlank="1" showInputMessage="1" showErrorMessage="1" xr:uid="{F0EE300D-C01E-4B2C-B133-60EC226840FB}">
          <x14:formula1>
            <xm:f>リスト!$B$7:$B$9</xm:f>
          </x14:formula1>
          <xm:sqref>B16</xm:sqref>
        </x14:dataValidation>
        <x14:dataValidation type="list" allowBlank="1" showInputMessage="1" showErrorMessage="1" xr:uid="{92C6648D-0278-4F9F-BC78-56D23DEAB418}">
          <x14:formula1>
            <xm:f>リスト!$B$11:$B$12</xm:f>
          </x14:formula1>
          <xm:sqref>B18</xm:sqref>
        </x14:dataValidation>
        <x14:dataValidation type="list" allowBlank="1" showInputMessage="1" showErrorMessage="1" xr:uid="{D9AD9597-1488-4B2D-9816-20490C605BBA}">
          <x14:formula1>
            <xm:f>リスト!$B$14:$B$15</xm:f>
          </x14:formula1>
          <xm:sqref>B42</xm:sqref>
        </x14:dataValidation>
        <x14:dataValidation type="list" allowBlank="1" showInputMessage="1" showErrorMessage="1" xr:uid="{49E55BE2-E720-440D-BB0B-4F6DB069D5B2}">
          <x14:formula1>
            <xm:f>リスト!$B$17:$B$20</xm:f>
          </x14:formula1>
          <xm:sqref>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558D6-AF17-48AF-92E2-495190442B66}">
  <dimension ref="A1"/>
  <sheetViews>
    <sheetView workbookViewId="0">
      <selection activeCell="E21" sqref="E21"/>
    </sheetView>
  </sheetViews>
  <sheetFormatPr defaultRowHeight="18.7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DA31-282D-4158-99E1-BAEA9E923F2B}">
  <dimension ref="A1:D15"/>
  <sheetViews>
    <sheetView workbookViewId="0">
      <selection activeCell="E21" sqref="E21"/>
    </sheetView>
  </sheetViews>
  <sheetFormatPr defaultRowHeight="18.75"/>
  <cols>
    <col min="1" max="1" width="35.875" bestFit="1" customWidth="1"/>
    <col min="2" max="2" width="19.125" bestFit="1" customWidth="1"/>
    <col min="3" max="3" width="19.25" bestFit="1" customWidth="1"/>
    <col min="4" max="4" width="8.25" bestFit="1" customWidth="1"/>
  </cols>
  <sheetData>
    <row r="1" spans="1:4">
      <c r="A1" t="s">
        <v>44</v>
      </c>
    </row>
    <row r="3" spans="1:4">
      <c r="A3" t="s">
        <v>45</v>
      </c>
      <c r="B3" t="s">
        <v>46</v>
      </c>
      <c r="C3" t="s">
        <v>47</v>
      </c>
      <c r="D3" t="s">
        <v>48</v>
      </c>
    </row>
    <row r="4" spans="1:4">
      <c r="A4" t="s">
        <v>49</v>
      </c>
      <c r="B4" s="3">
        <v>0</v>
      </c>
      <c r="C4" s="3">
        <v>30</v>
      </c>
      <c r="D4" s="3">
        <v>8000</v>
      </c>
    </row>
    <row r="5" spans="1:4">
      <c r="A5" t="s">
        <v>49</v>
      </c>
      <c r="B5" s="3">
        <v>30.000000010000001</v>
      </c>
      <c r="C5" s="3">
        <v>100</v>
      </c>
      <c r="D5" s="3">
        <v>14000</v>
      </c>
    </row>
    <row r="6" spans="1:4">
      <c r="A6" t="s">
        <v>49</v>
      </c>
      <c r="B6" s="3">
        <v>100.00000000999999</v>
      </c>
      <c r="C6" s="3">
        <v>200</v>
      </c>
      <c r="D6" s="3">
        <v>21000</v>
      </c>
    </row>
    <row r="7" spans="1:4">
      <c r="A7" t="s">
        <v>50</v>
      </c>
      <c r="B7" s="3">
        <v>0</v>
      </c>
      <c r="C7" s="3">
        <v>30</v>
      </c>
      <c r="D7" s="3">
        <v>8000</v>
      </c>
    </row>
    <row r="8" spans="1:4">
      <c r="A8" t="s">
        <v>50</v>
      </c>
      <c r="B8" s="3">
        <v>30.000000010000001</v>
      </c>
      <c r="C8" s="3">
        <v>100</v>
      </c>
      <c r="D8" s="3">
        <v>14000</v>
      </c>
    </row>
    <row r="9" spans="1:4">
      <c r="A9" t="s">
        <v>50</v>
      </c>
      <c r="B9" s="3">
        <v>100.00000000999999</v>
      </c>
      <c r="C9" s="3">
        <v>200</v>
      </c>
      <c r="D9" s="3">
        <v>21000</v>
      </c>
    </row>
    <row r="10" spans="1:4">
      <c r="A10" t="s">
        <v>50</v>
      </c>
      <c r="B10" s="3">
        <v>200.00000001000001</v>
      </c>
      <c r="C10" s="3">
        <v>500</v>
      </c>
      <c r="D10" s="3">
        <v>40000</v>
      </c>
    </row>
    <row r="11" spans="1:4">
      <c r="A11" t="s">
        <v>50</v>
      </c>
      <c r="B11" s="3">
        <v>500.00000001000001</v>
      </c>
      <c r="C11" s="3">
        <v>1000</v>
      </c>
      <c r="D11" s="3">
        <v>53000</v>
      </c>
    </row>
    <row r="12" spans="1:4">
      <c r="A12" t="s">
        <v>50</v>
      </c>
      <c r="B12" s="3">
        <v>1000.00000001</v>
      </c>
      <c r="C12" s="3">
        <v>2000</v>
      </c>
      <c r="D12" s="3">
        <v>75000</v>
      </c>
    </row>
    <row r="13" spans="1:4">
      <c r="A13" t="s">
        <v>50</v>
      </c>
      <c r="B13" s="3">
        <v>2000.0000000099999</v>
      </c>
      <c r="C13" s="3">
        <v>10000</v>
      </c>
      <c r="D13" s="3">
        <v>215000</v>
      </c>
    </row>
    <row r="14" spans="1:4">
      <c r="A14" t="s">
        <v>50</v>
      </c>
      <c r="B14" s="3">
        <v>10000.000000010001</v>
      </c>
      <c r="C14" s="3">
        <v>50000</v>
      </c>
      <c r="D14" s="3">
        <v>350000</v>
      </c>
    </row>
    <row r="15" spans="1:4">
      <c r="A15" t="s">
        <v>50</v>
      </c>
      <c r="B15" s="3">
        <v>50000.000000009997</v>
      </c>
      <c r="C15" s="3"/>
      <c r="D15" s="3">
        <v>619000</v>
      </c>
    </row>
  </sheetData>
  <sheetProtection algorithmName="SHA-512" hashValue="cXuRnY7IcHz0KyxvTuWKGFM0e0JPbiW6t58UdcXfX0x04pBcxvyMJNDo8acjPRqVICB81xD+6Jaqy1Jgr5TEwQ==" saltValue="WGlDipK09foz3J4hntAPag==" spinCount="100000"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B8DD-7409-46D1-A2B1-D826DE1DA47C}">
  <dimension ref="A1:D15"/>
  <sheetViews>
    <sheetView workbookViewId="0">
      <selection activeCell="E21" sqref="E21"/>
    </sheetView>
  </sheetViews>
  <sheetFormatPr defaultRowHeight="18.75"/>
  <cols>
    <col min="1" max="1" width="23.5" bestFit="1" customWidth="1"/>
    <col min="2" max="2" width="19" bestFit="1" customWidth="1"/>
    <col min="3" max="3" width="19.125" bestFit="1" customWidth="1"/>
  </cols>
  <sheetData>
    <row r="1" spans="1:4">
      <c r="A1" t="s">
        <v>44</v>
      </c>
    </row>
    <row r="3" spans="1:4">
      <c r="A3" t="s">
        <v>45</v>
      </c>
      <c r="B3" t="s">
        <v>46</v>
      </c>
      <c r="C3" t="s">
        <v>47</v>
      </c>
      <c r="D3" t="s">
        <v>48</v>
      </c>
    </row>
    <row r="4" spans="1:4">
      <c r="A4" t="s">
        <v>6</v>
      </c>
      <c r="B4" s="3">
        <v>0</v>
      </c>
      <c r="C4" s="3">
        <v>30</v>
      </c>
      <c r="D4" s="3">
        <v>14000</v>
      </c>
    </row>
    <row r="5" spans="1:4">
      <c r="A5" t="s">
        <v>6</v>
      </c>
      <c r="B5" s="3">
        <v>30.000000010000001</v>
      </c>
      <c r="C5" s="3">
        <v>100</v>
      </c>
      <c r="D5" s="3">
        <v>21000</v>
      </c>
    </row>
    <row r="6" spans="1:4">
      <c r="A6" t="s">
        <v>6</v>
      </c>
      <c r="B6" s="3">
        <v>100.00000000999999</v>
      </c>
      <c r="C6" s="3">
        <v>200</v>
      </c>
      <c r="D6" s="3">
        <v>30000</v>
      </c>
    </row>
    <row r="7" spans="1:4">
      <c r="A7" t="s">
        <v>6</v>
      </c>
      <c r="B7" s="3">
        <v>200.00000001000001</v>
      </c>
      <c r="C7" s="3">
        <v>500</v>
      </c>
      <c r="D7" s="3">
        <v>40000</v>
      </c>
    </row>
    <row r="8" spans="1:4">
      <c r="A8" t="s">
        <v>6</v>
      </c>
      <c r="B8" s="3">
        <v>500.00000001000001</v>
      </c>
      <c r="C8" s="3">
        <v>1000</v>
      </c>
      <c r="D8" s="3">
        <v>53000</v>
      </c>
    </row>
    <row r="9" spans="1:4">
      <c r="A9" t="s">
        <v>6</v>
      </c>
      <c r="B9" s="3">
        <v>1000.00000001</v>
      </c>
      <c r="C9" s="3">
        <v>2000</v>
      </c>
      <c r="D9" s="3">
        <v>75000</v>
      </c>
    </row>
    <row r="10" spans="1:4">
      <c r="A10" t="s">
        <v>6</v>
      </c>
      <c r="B10" s="3">
        <v>2000.0000000099999</v>
      </c>
      <c r="C10" s="3">
        <v>10000</v>
      </c>
      <c r="D10" s="3">
        <v>215000</v>
      </c>
    </row>
    <row r="11" spans="1:4">
      <c r="A11" t="s">
        <v>6</v>
      </c>
      <c r="B11" s="3">
        <v>10000.000000010001</v>
      </c>
      <c r="C11" s="3">
        <v>50000</v>
      </c>
      <c r="D11" s="3">
        <v>350000</v>
      </c>
    </row>
    <row r="12" spans="1:4">
      <c r="A12" t="s">
        <v>6</v>
      </c>
      <c r="B12" s="3">
        <v>50000.000000009997</v>
      </c>
      <c r="C12" s="3"/>
      <c r="D12" s="3">
        <v>619000</v>
      </c>
    </row>
    <row r="13" spans="1:4">
      <c r="B13" s="3"/>
      <c r="C13" s="3"/>
      <c r="D13" s="3"/>
    </row>
    <row r="14" spans="1:4">
      <c r="B14" s="3"/>
      <c r="C14" s="3"/>
      <c r="D14" s="3"/>
    </row>
    <row r="15" spans="1:4">
      <c r="B15" s="3"/>
      <c r="C15" s="3"/>
      <c r="D15" s="3"/>
    </row>
  </sheetData>
  <sheetProtection algorithmName="SHA-512" hashValue="Oea0z+S/7X+YL1ik+fXefnUzWAgoXNWXqBS4RLHLFgWIMC7o4u/qKRfGp4AyILQVOZYVG2wKXwVbd4dk6WbZEQ==" saltValue="qUpaAgNpo0k7sZBNxddb2Q==" spinCount="100000"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DADE-D4A0-4977-B4B7-735155CB4D3D}">
  <dimension ref="A1:D15"/>
  <sheetViews>
    <sheetView workbookViewId="0">
      <selection activeCell="E21" sqref="E21"/>
    </sheetView>
  </sheetViews>
  <sheetFormatPr defaultRowHeight="18.75"/>
  <cols>
    <col min="1" max="1" width="14.5" customWidth="1"/>
    <col min="2" max="2" width="17.25" bestFit="1" customWidth="1"/>
    <col min="3" max="3" width="19.125" bestFit="1" customWidth="1"/>
  </cols>
  <sheetData>
    <row r="1" spans="1:4">
      <c r="A1" t="s">
        <v>51</v>
      </c>
    </row>
    <row r="3" spans="1:4">
      <c r="A3" t="s">
        <v>52</v>
      </c>
      <c r="B3" t="s">
        <v>46</v>
      </c>
      <c r="C3" t="s">
        <v>47</v>
      </c>
      <c r="D3" t="s">
        <v>53</v>
      </c>
    </row>
    <row r="4" spans="1:4">
      <c r="A4" t="s">
        <v>17</v>
      </c>
      <c r="B4" s="3">
        <v>0</v>
      </c>
      <c r="C4" s="3">
        <v>200</v>
      </c>
      <c r="D4" s="3">
        <v>18000</v>
      </c>
    </row>
    <row r="5" spans="1:4">
      <c r="A5" t="s">
        <v>17</v>
      </c>
      <c r="B5" s="3">
        <v>200</v>
      </c>
      <c r="C5" s="3"/>
      <c r="D5" s="3">
        <v>20000</v>
      </c>
    </row>
    <row r="6" spans="1:4">
      <c r="A6" t="s">
        <v>54</v>
      </c>
      <c r="B6" s="3">
        <v>0</v>
      </c>
      <c r="C6" s="3">
        <v>300</v>
      </c>
      <c r="D6" s="3">
        <v>34000</v>
      </c>
    </row>
    <row r="7" spans="1:4">
      <c r="A7" t="s">
        <v>54</v>
      </c>
      <c r="B7" s="3">
        <v>300</v>
      </c>
      <c r="C7" s="3">
        <v>2000</v>
      </c>
      <c r="D7" s="3">
        <v>60000</v>
      </c>
    </row>
    <row r="8" spans="1:4">
      <c r="A8" t="s">
        <v>54</v>
      </c>
      <c r="B8" s="3">
        <v>2000</v>
      </c>
      <c r="C8" s="3">
        <v>5000</v>
      </c>
      <c r="D8" s="3">
        <v>108000</v>
      </c>
    </row>
    <row r="9" spans="1:4">
      <c r="A9" t="s">
        <v>54</v>
      </c>
      <c r="B9" s="3">
        <v>5000</v>
      </c>
      <c r="C9" s="3"/>
      <c r="D9" s="3">
        <v>163000</v>
      </c>
    </row>
    <row r="10" spans="1:4">
      <c r="B10" s="3"/>
      <c r="C10" s="3"/>
      <c r="D10" s="3"/>
    </row>
    <row r="11" spans="1:4">
      <c r="B11" s="3"/>
      <c r="C11" s="3"/>
      <c r="D11" s="3"/>
    </row>
    <row r="12" spans="1:4">
      <c r="B12" s="3"/>
      <c r="C12" s="3"/>
      <c r="D12" s="3"/>
    </row>
    <row r="13" spans="1:4">
      <c r="B13" s="3"/>
      <c r="C13" s="3"/>
      <c r="D13" s="3"/>
    </row>
    <row r="14" spans="1:4">
      <c r="B14" s="3"/>
      <c r="C14" s="3"/>
      <c r="D14" s="3"/>
    </row>
    <row r="15" spans="1:4">
      <c r="B15" s="3"/>
      <c r="C15" s="3"/>
      <c r="D15" s="3"/>
    </row>
  </sheetData>
  <sheetProtection algorithmName="SHA-512" hashValue="CTVqzp0K8NK0vbodIhx961dWoU6HuZSGy5rkOXSZOLYhgK0Eco2WAbcwNVKx2w9Wl0VtA0Jin5uThRMP0LVM/A==" saltValue="xvUnLHFMnnbcSjN2AcG9bw==" spinCount="100000" sheet="1" objects="1" scenario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F2AFD-A034-4616-9B24-A92BA0D10C01}">
  <dimension ref="A1:D24"/>
  <sheetViews>
    <sheetView workbookViewId="0">
      <selection activeCell="E21" sqref="E21"/>
    </sheetView>
  </sheetViews>
  <sheetFormatPr defaultRowHeight="18.75"/>
  <cols>
    <col min="1" max="1" width="35.875" bestFit="1" customWidth="1"/>
    <col min="2" max="2" width="19.125" bestFit="1" customWidth="1"/>
    <col min="3" max="3" width="19.25" bestFit="1" customWidth="1"/>
    <col min="4" max="4" width="8.25" bestFit="1" customWidth="1"/>
  </cols>
  <sheetData>
    <row r="1" spans="1:4">
      <c r="A1" t="s">
        <v>55</v>
      </c>
    </row>
    <row r="3" spans="1:4">
      <c r="A3" t="s">
        <v>45</v>
      </c>
      <c r="B3" t="s">
        <v>46</v>
      </c>
      <c r="C3" t="s">
        <v>47</v>
      </c>
      <c r="D3" t="s">
        <v>48</v>
      </c>
    </row>
    <row r="4" spans="1:4">
      <c r="A4" t="s">
        <v>6</v>
      </c>
      <c r="B4" s="3">
        <v>0</v>
      </c>
      <c r="C4" s="3">
        <v>30</v>
      </c>
      <c r="D4" s="3">
        <v>18000</v>
      </c>
    </row>
    <row r="5" spans="1:4">
      <c r="A5" t="s">
        <v>6</v>
      </c>
      <c r="B5" s="3">
        <v>30.000000010000001</v>
      </c>
      <c r="C5" s="3">
        <v>100</v>
      </c>
      <c r="D5" s="3">
        <v>22000</v>
      </c>
    </row>
    <row r="6" spans="1:4">
      <c r="A6" t="s">
        <v>6</v>
      </c>
      <c r="B6" s="3">
        <v>100.00000000999999</v>
      </c>
      <c r="C6" s="3">
        <v>200</v>
      </c>
      <c r="D6" s="3">
        <v>31000</v>
      </c>
    </row>
    <row r="7" spans="1:4">
      <c r="A7" t="s">
        <v>6</v>
      </c>
      <c r="B7" s="3">
        <v>200.00000001000001</v>
      </c>
      <c r="C7" s="3">
        <v>500</v>
      </c>
      <c r="D7" s="3">
        <v>42000</v>
      </c>
    </row>
    <row r="8" spans="1:4">
      <c r="A8" t="s">
        <v>6</v>
      </c>
      <c r="B8" s="3">
        <v>500.00000001000001</v>
      </c>
      <c r="C8" s="3">
        <v>1000</v>
      </c>
      <c r="D8" s="3">
        <v>57000</v>
      </c>
    </row>
    <row r="9" spans="1:4">
      <c r="A9" t="s">
        <v>6</v>
      </c>
      <c r="B9" s="3">
        <v>1000.00000001</v>
      </c>
      <c r="C9" s="3">
        <v>2000</v>
      </c>
      <c r="D9" s="3">
        <v>74000</v>
      </c>
    </row>
    <row r="10" spans="1:4">
      <c r="A10" t="s">
        <v>6</v>
      </c>
      <c r="B10" s="3">
        <v>2000.0000000099999</v>
      </c>
      <c r="C10" s="3">
        <v>10000</v>
      </c>
      <c r="D10" s="3">
        <v>166000</v>
      </c>
    </row>
    <row r="11" spans="1:4">
      <c r="A11" t="s">
        <v>6</v>
      </c>
      <c r="B11" s="3">
        <v>10000.000000010001</v>
      </c>
      <c r="C11" s="3">
        <v>50000</v>
      </c>
      <c r="D11" s="3">
        <v>257000</v>
      </c>
    </row>
    <row r="12" spans="1:4">
      <c r="A12" t="s">
        <v>6</v>
      </c>
      <c r="B12" s="3">
        <v>50000.000000009997</v>
      </c>
      <c r="C12" s="3"/>
      <c r="D12" s="3">
        <v>473000</v>
      </c>
    </row>
    <row r="13" spans="1:4">
      <c r="A13" t="s">
        <v>49</v>
      </c>
      <c r="B13" s="3">
        <v>0</v>
      </c>
      <c r="C13" s="3">
        <v>30</v>
      </c>
      <c r="D13" s="3">
        <v>15000</v>
      </c>
    </row>
    <row r="14" spans="1:4">
      <c r="A14" t="s">
        <v>49</v>
      </c>
      <c r="B14" s="3">
        <v>30.000000001</v>
      </c>
      <c r="C14" s="3">
        <v>100</v>
      </c>
      <c r="D14" s="3">
        <v>18000</v>
      </c>
    </row>
    <row r="15" spans="1:4">
      <c r="A15" t="s">
        <v>49</v>
      </c>
      <c r="B15" s="3">
        <v>100.00000000999999</v>
      </c>
      <c r="C15" s="3">
        <v>200</v>
      </c>
      <c r="D15" s="3">
        <v>24000</v>
      </c>
    </row>
    <row r="16" spans="1:4">
      <c r="A16" t="s">
        <v>50</v>
      </c>
      <c r="B16">
        <v>0</v>
      </c>
      <c r="C16">
        <v>30</v>
      </c>
      <c r="D16">
        <v>15000</v>
      </c>
    </row>
    <row r="17" spans="1:4">
      <c r="A17" t="s">
        <v>50</v>
      </c>
      <c r="B17" s="1">
        <v>30.000000010000001</v>
      </c>
      <c r="C17">
        <v>100</v>
      </c>
      <c r="D17">
        <v>18000</v>
      </c>
    </row>
    <row r="18" spans="1:4">
      <c r="A18" t="s">
        <v>50</v>
      </c>
      <c r="B18" s="1">
        <v>100.00000000999999</v>
      </c>
      <c r="C18">
        <v>200</v>
      </c>
      <c r="D18">
        <v>24000</v>
      </c>
    </row>
    <row r="19" spans="1:4">
      <c r="A19" t="s">
        <v>50</v>
      </c>
      <c r="B19" s="1">
        <v>200.00000001000001</v>
      </c>
      <c r="C19">
        <v>500</v>
      </c>
      <c r="D19">
        <v>42000</v>
      </c>
    </row>
    <row r="20" spans="1:4">
      <c r="A20" t="s">
        <v>50</v>
      </c>
      <c r="B20" s="1">
        <v>500.00000001000001</v>
      </c>
      <c r="C20">
        <v>1000</v>
      </c>
      <c r="D20">
        <v>57000</v>
      </c>
    </row>
    <row r="21" spans="1:4">
      <c r="A21" t="s">
        <v>50</v>
      </c>
      <c r="B21" s="1">
        <v>1000.00000001</v>
      </c>
      <c r="C21">
        <v>2000</v>
      </c>
      <c r="D21">
        <v>74000</v>
      </c>
    </row>
    <row r="22" spans="1:4">
      <c r="A22" t="s">
        <v>50</v>
      </c>
      <c r="B22" s="1">
        <v>2000.0000000099999</v>
      </c>
      <c r="C22">
        <v>10000</v>
      </c>
      <c r="D22">
        <v>166000</v>
      </c>
    </row>
    <row r="23" spans="1:4">
      <c r="A23" t="s">
        <v>50</v>
      </c>
      <c r="B23" s="1">
        <v>10000.000000010001</v>
      </c>
      <c r="C23">
        <v>50000</v>
      </c>
      <c r="D23">
        <v>257000</v>
      </c>
    </row>
    <row r="24" spans="1:4">
      <c r="A24" t="s">
        <v>50</v>
      </c>
      <c r="B24" s="1">
        <v>50000.000000009997</v>
      </c>
      <c r="D24">
        <v>473000</v>
      </c>
    </row>
  </sheetData>
  <sheetProtection algorithmName="SHA-512" hashValue="pf63qRc/vsrXaXdj6Pcc8tUpIIrYtf6a5avrSUpLsnz6hQhW68bsW3CxEWyv5P+6JL3ADTXcG5AyIdGmrRxlzg==" saltValue="iGoKa7r8vjIfTm5HZaXe7w==" spinCount="100000" sheet="1" objects="1" scenarios="1"/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B469-851E-4963-B0B5-44B66AADF353}">
  <dimension ref="A1:D45"/>
  <sheetViews>
    <sheetView topLeftCell="A37" workbookViewId="0">
      <selection activeCell="E21" sqref="E21"/>
    </sheetView>
  </sheetViews>
  <sheetFormatPr defaultRowHeight="18.75"/>
  <cols>
    <col min="1" max="1" width="35.875" bestFit="1" customWidth="1"/>
    <col min="2" max="2" width="19" bestFit="1" customWidth="1"/>
    <col min="3" max="3" width="19.125" bestFit="1" customWidth="1"/>
    <col min="4" max="4" width="8.5" bestFit="1" customWidth="1"/>
  </cols>
  <sheetData>
    <row r="1" spans="1:4">
      <c r="A1" t="s">
        <v>56</v>
      </c>
    </row>
    <row r="3" spans="1:4">
      <c r="A3" t="s">
        <v>45</v>
      </c>
      <c r="B3" t="s">
        <v>46</v>
      </c>
      <c r="C3" t="s">
        <v>47</v>
      </c>
      <c r="D3" t="s">
        <v>48</v>
      </c>
    </row>
    <row r="4" spans="1:4">
      <c r="A4" t="s">
        <v>57</v>
      </c>
      <c r="B4" s="3">
        <v>0</v>
      </c>
      <c r="C4" s="3">
        <v>30</v>
      </c>
      <c r="D4" s="3">
        <v>22000</v>
      </c>
    </row>
    <row r="5" spans="1:4">
      <c r="A5" t="s">
        <v>57</v>
      </c>
      <c r="B5" s="3">
        <v>30.000000010000001</v>
      </c>
      <c r="C5" s="3">
        <v>100</v>
      </c>
      <c r="D5" s="3">
        <v>25000</v>
      </c>
    </row>
    <row r="6" spans="1:4">
      <c r="A6" t="s">
        <v>57</v>
      </c>
      <c r="B6" s="3">
        <v>100.00000000999999</v>
      </c>
      <c r="C6" s="3">
        <v>200</v>
      </c>
      <c r="D6" s="3">
        <v>33000</v>
      </c>
    </row>
    <row r="7" spans="1:4">
      <c r="A7" t="s">
        <v>57</v>
      </c>
      <c r="B7" s="3">
        <v>200.00000001000001</v>
      </c>
      <c r="C7" s="3">
        <v>500</v>
      </c>
      <c r="D7" s="3">
        <v>43000</v>
      </c>
    </row>
    <row r="8" spans="1:4">
      <c r="A8" t="s">
        <v>57</v>
      </c>
      <c r="B8" s="3">
        <v>500.00000001000001</v>
      </c>
      <c r="C8" s="3">
        <v>1000</v>
      </c>
      <c r="D8" s="3">
        <v>62000</v>
      </c>
    </row>
    <row r="9" spans="1:4">
      <c r="A9" t="s">
        <v>57</v>
      </c>
      <c r="B9" s="3">
        <v>1000.00000001</v>
      </c>
      <c r="C9" s="3">
        <v>2000</v>
      </c>
      <c r="D9" s="3">
        <v>84000</v>
      </c>
    </row>
    <row r="10" spans="1:4">
      <c r="A10" t="s">
        <v>57</v>
      </c>
      <c r="B10" s="3">
        <v>2000.0000000099999</v>
      </c>
      <c r="C10" s="3">
        <v>10000</v>
      </c>
      <c r="D10" s="3">
        <v>192000</v>
      </c>
    </row>
    <row r="11" spans="1:4">
      <c r="A11" t="s">
        <v>57</v>
      </c>
      <c r="B11" s="3">
        <v>10000.000000010001</v>
      </c>
      <c r="C11" s="3">
        <v>50000</v>
      </c>
      <c r="D11" s="3">
        <v>301000</v>
      </c>
    </row>
    <row r="12" spans="1:4">
      <c r="A12" t="s">
        <v>57</v>
      </c>
      <c r="B12" s="3">
        <v>50000.000000009997</v>
      </c>
      <c r="C12" s="3"/>
      <c r="D12" s="3">
        <v>531000</v>
      </c>
    </row>
    <row r="13" spans="1:4">
      <c r="A13" t="s">
        <v>58</v>
      </c>
      <c r="B13" s="3">
        <v>0</v>
      </c>
      <c r="C13" s="3">
        <v>30</v>
      </c>
      <c r="D13" s="3">
        <v>16000</v>
      </c>
    </row>
    <row r="14" spans="1:4">
      <c r="A14" t="s">
        <v>58</v>
      </c>
      <c r="B14" s="3">
        <v>30.000000001</v>
      </c>
      <c r="C14" s="3">
        <v>100</v>
      </c>
      <c r="D14" s="3">
        <v>20000</v>
      </c>
    </row>
    <row r="15" spans="1:4">
      <c r="A15" t="s">
        <v>58</v>
      </c>
      <c r="B15" s="3">
        <v>100.00000000999999</v>
      </c>
      <c r="C15" s="3">
        <v>200</v>
      </c>
      <c r="D15" s="3">
        <v>26000</v>
      </c>
    </row>
    <row r="16" spans="1:4">
      <c r="A16" t="s">
        <v>59</v>
      </c>
      <c r="B16">
        <v>0</v>
      </c>
      <c r="C16">
        <v>30</v>
      </c>
      <c r="D16">
        <v>16000</v>
      </c>
    </row>
    <row r="17" spans="1:4">
      <c r="A17" t="s">
        <v>59</v>
      </c>
      <c r="B17" s="1">
        <v>30.000000010000001</v>
      </c>
      <c r="C17">
        <v>100</v>
      </c>
      <c r="D17">
        <v>20000</v>
      </c>
    </row>
    <row r="18" spans="1:4">
      <c r="A18" t="s">
        <v>59</v>
      </c>
      <c r="B18" s="1">
        <v>100.00000000999999</v>
      </c>
      <c r="C18">
        <v>200</v>
      </c>
      <c r="D18">
        <v>26000</v>
      </c>
    </row>
    <row r="19" spans="1:4">
      <c r="A19" t="s">
        <v>59</v>
      </c>
      <c r="B19" s="1">
        <v>200.00000001000001</v>
      </c>
      <c r="C19">
        <v>500</v>
      </c>
      <c r="D19">
        <v>43000</v>
      </c>
    </row>
    <row r="20" spans="1:4">
      <c r="A20" t="s">
        <v>59</v>
      </c>
      <c r="B20" s="1">
        <v>500.00000001000001</v>
      </c>
      <c r="C20">
        <v>1000</v>
      </c>
      <c r="D20">
        <v>62000</v>
      </c>
    </row>
    <row r="21" spans="1:4">
      <c r="A21" t="s">
        <v>59</v>
      </c>
      <c r="B21" s="1">
        <v>1000.00000001</v>
      </c>
      <c r="C21">
        <v>2000</v>
      </c>
      <c r="D21">
        <v>84000</v>
      </c>
    </row>
    <row r="22" spans="1:4">
      <c r="A22" t="s">
        <v>59</v>
      </c>
      <c r="B22" s="1">
        <v>2000.0000000099999</v>
      </c>
      <c r="C22">
        <v>10000</v>
      </c>
      <c r="D22">
        <v>192000</v>
      </c>
    </row>
    <row r="23" spans="1:4">
      <c r="A23" t="s">
        <v>59</v>
      </c>
      <c r="B23" s="1">
        <v>10000.000000010001</v>
      </c>
      <c r="C23">
        <v>50000</v>
      </c>
      <c r="D23">
        <v>301000</v>
      </c>
    </row>
    <row r="24" spans="1:4">
      <c r="A24" t="s">
        <v>59</v>
      </c>
      <c r="B24" s="1">
        <v>50000.000000009997</v>
      </c>
      <c r="D24">
        <v>531000</v>
      </c>
    </row>
    <row r="25" spans="1:4">
      <c r="A25" t="s">
        <v>60</v>
      </c>
      <c r="B25" s="1">
        <v>0</v>
      </c>
      <c r="C25" s="1">
        <v>30</v>
      </c>
      <c r="D25">
        <v>20000</v>
      </c>
    </row>
    <row r="26" spans="1:4">
      <c r="A26" t="s">
        <v>60</v>
      </c>
      <c r="B26" s="1">
        <v>30.000000010000001</v>
      </c>
      <c r="C26" s="1">
        <v>100</v>
      </c>
      <c r="D26">
        <v>22000</v>
      </c>
    </row>
    <row r="27" spans="1:4">
      <c r="A27" t="s">
        <v>60</v>
      </c>
      <c r="B27" s="1">
        <v>100.00000000999999</v>
      </c>
      <c r="C27" s="1">
        <v>200</v>
      </c>
      <c r="D27">
        <v>31000</v>
      </c>
    </row>
    <row r="28" spans="1:4">
      <c r="A28" t="s">
        <v>60</v>
      </c>
      <c r="B28" s="1">
        <v>200.00000001000001</v>
      </c>
      <c r="C28" s="1">
        <v>500</v>
      </c>
      <c r="D28">
        <v>41000</v>
      </c>
    </row>
    <row r="29" spans="1:4">
      <c r="A29" t="s">
        <v>60</v>
      </c>
      <c r="B29" s="1">
        <v>500.00000001000001</v>
      </c>
      <c r="C29" s="1">
        <v>1000</v>
      </c>
      <c r="D29">
        <v>60000</v>
      </c>
    </row>
    <row r="30" spans="1:4">
      <c r="A30" t="s">
        <v>60</v>
      </c>
      <c r="B30" s="1">
        <v>1000.00000001</v>
      </c>
      <c r="C30" s="1">
        <v>2000</v>
      </c>
      <c r="D30">
        <v>77000</v>
      </c>
    </row>
    <row r="31" spans="1:4">
      <c r="A31" t="s">
        <v>60</v>
      </c>
      <c r="B31" s="1">
        <v>2000.0000000099999</v>
      </c>
      <c r="C31" s="1">
        <v>10000</v>
      </c>
      <c r="D31">
        <v>176000</v>
      </c>
    </row>
    <row r="32" spans="1:4">
      <c r="A32" t="s">
        <v>60</v>
      </c>
      <c r="B32" s="1">
        <v>10000.000000010001</v>
      </c>
      <c r="C32" s="1">
        <v>50000</v>
      </c>
      <c r="D32">
        <v>282000</v>
      </c>
    </row>
    <row r="33" spans="1:4">
      <c r="A33" t="s">
        <v>60</v>
      </c>
      <c r="B33" s="1">
        <v>50000.000000009997</v>
      </c>
      <c r="C33" s="1"/>
      <c r="D33">
        <v>513000</v>
      </c>
    </row>
    <row r="34" spans="1:4">
      <c r="A34" t="s">
        <v>61</v>
      </c>
      <c r="B34">
        <v>0</v>
      </c>
      <c r="C34">
        <v>30</v>
      </c>
      <c r="D34">
        <v>15000</v>
      </c>
    </row>
    <row r="35" spans="1:4">
      <c r="A35" t="s">
        <v>61</v>
      </c>
      <c r="B35">
        <v>30.000000001</v>
      </c>
      <c r="C35">
        <v>100</v>
      </c>
      <c r="D35">
        <v>18000</v>
      </c>
    </row>
    <row r="36" spans="1:4">
      <c r="A36" t="s">
        <v>61</v>
      </c>
      <c r="B36">
        <v>100.00000000999999</v>
      </c>
      <c r="C36">
        <v>200</v>
      </c>
      <c r="D36">
        <v>25000</v>
      </c>
    </row>
    <row r="37" spans="1:4">
      <c r="A37" t="s">
        <v>62</v>
      </c>
      <c r="B37">
        <v>0</v>
      </c>
      <c r="C37">
        <v>30</v>
      </c>
      <c r="D37">
        <v>15000</v>
      </c>
    </row>
    <row r="38" spans="1:4">
      <c r="A38" t="s">
        <v>62</v>
      </c>
      <c r="B38" s="1">
        <v>30.000000010000001</v>
      </c>
      <c r="C38">
        <v>100</v>
      </c>
      <c r="D38">
        <v>18000</v>
      </c>
    </row>
    <row r="39" spans="1:4">
      <c r="A39" t="s">
        <v>62</v>
      </c>
      <c r="B39" s="1">
        <v>100.00000000999999</v>
      </c>
      <c r="C39">
        <v>200</v>
      </c>
      <c r="D39">
        <v>25000</v>
      </c>
    </row>
    <row r="40" spans="1:4">
      <c r="A40" t="s">
        <v>62</v>
      </c>
      <c r="B40" s="1">
        <v>200.00000001000001</v>
      </c>
      <c r="C40">
        <v>500</v>
      </c>
      <c r="D40">
        <v>41000</v>
      </c>
    </row>
    <row r="41" spans="1:4">
      <c r="A41" t="s">
        <v>62</v>
      </c>
      <c r="B41" s="1">
        <v>500.00000001000001</v>
      </c>
      <c r="C41">
        <v>1000</v>
      </c>
      <c r="D41">
        <v>60000</v>
      </c>
    </row>
    <row r="42" spans="1:4">
      <c r="A42" t="s">
        <v>62</v>
      </c>
      <c r="B42" s="1">
        <v>1000.00000001</v>
      </c>
      <c r="C42">
        <v>2000</v>
      </c>
      <c r="D42">
        <v>77000</v>
      </c>
    </row>
    <row r="43" spans="1:4">
      <c r="A43" t="s">
        <v>62</v>
      </c>
      <c r="B43" s="1">
        <v>2000.0000000099999</v>
      </c>
      <c r="C43">
        <v>10000</v>
      </c>
      <c r="D43">
        <v>176000</v>
      </c>
    </row>
    <row r="44" spans="1:4">
      <c r="A44" t="s">
        <v>62</v>
      </c>
      <c r="B44" s="1">
        <v>10000.000000010001</v>
      </c>
      <c r="C44">
        <v>50000</v>
      </c>
      <c r="D44">
        <v>282000</v>
      </c>
    </row>
    <row r="45" spans="1:4">
      <c r="A45" t="s">
        <v>62</v>
      </c>
      <c r="B45" s="1">
        <v>50000.000000009997</v>
      </c>
      <c r="D45">
        <v>513000</v>
      </c>
    </row>
  </sheetData>
  <sheetProtection algorithmName="SHA-512" hashValue="nzh6zh26pfQ/Hkwiu6z0afjUepdDheZ1/62aEzR9v6JXVMiWUcg7LSxeOCauPs6PRkfMpmQQjH+29glUn9Yjvw==" saltValue="k5EBNEmL3CvKCsUPPtGoHw==" spinCount="100000" sheet="1" objects="1" scenarios="1"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67033-4556-40CD-A437-872EBBBAD076}">
  <dimension ref="A1:D23"/>
  <sheetViews>
    <sheetView workbookViewId="0">
      <selection activeCell="B5" sqref="B5"/>
    </sheetView>
  </sheetViews>
  <sheetFormatPr defaultRowHeight="18.75"/>
  <cols>
    <col min="1" max="1" width="14.5" customWidth="1"/>
    <col min="2" max="2" width="17.25" bestFit="1" customWidth="1"/>
    <col min="3" max="3" width="19.125" bestFit="1" customWidth="1"/>
  </cols>
  <sheetData>
    <row r="1" spans="1:4">
      <c r="A1" t="s">
        <v>63</v>
      </c>
    </row>
    <row r="3" spans="1:4">
      <c r="A3" t="s">
        <v>52</v>
      </c>
      <c r="B3" t="s">
        <v>46</v>
      </c>
      <c r="C3" t="s">
        <v>47</v>
      </c>
      <c r="D3" t="s">
        <v>53</v>
      </c>
    </row>
    <row r="4" spans="1:4">
      <c r="A4" t="s">
        <v>64</v>
      </c>
      <c r="B4" s="3">
        <v>0</v>
      </c>
      <c r="C4" s="3">
        <v>200</v>
      </c>
      <c r="D4" s="3">
        <v>11000</v>
      </c>
    </row>
    <row r="5" spans="1:4">
      <c r="A5" t="s">
        <v>64</v>
      </c>
      <c r="B5" s="3">
        <v>200</v>
      </c>
      <c r="C5" s="3"/>
      <c r="D5" s="3">
        <v>13000</v>
      </c>
    </row>
    <row r="6" spans="1:4">
      <c r="A6" t="s">
        <v>54</v>
      </c>
      <c r="B6" s="3">
        <v>0</v>
      </c>
      <c r="C6" s="3">
        <v>300</v>
      </c>
      <c r="D6" s="3">
        <v>18000</v>
      </c>
    </row>
    <row r="7" spans="1:4">
      <c r="A7" t="s">
        <v>54</v>
      </c>
      <c r="B7" s="3">
        <v>300</v>
      </c>
      <c r="C7" s="3">
        <v>2000</v>
      </c>
      <c r="D7" s="3">
        <v>46000</v>
      </c>
    </row>
    <row r="8" spans="1:4">
      <c r="A8" t="s">
        <v>54</v>
      </c>
      <c r="B8" s="3">
        <v>2000</v>
      </c>
      <c r="C8" s="3">
        <v>5000</v>
      </c>
      <c r="D8" s="3">
        <v>81000</v>
      </c>
    </row>
    <row r="9" spans="1:4">
      <c r="A9" t="s">
        <v>54</v>
      </c>
      <c r="B9" s="3">
        <v>5000</v>
      </c>
      <c r="C9" s="3"/>
      <c r="D9" s="3">
        <v>126000</v>
      </c>
    </row>
    <row r="10" spans="1:4">
      <c r="A10" t="s">
        <v>65</v>
      </c>
      <c r="B10" s="3">
        <v>0</v>
      </c>
      <c r="C10" s="3">
        <v>300</v>
      </c>
      <c r="D10" s="3">
        <v>10000</v>
      </c>
    </row>
    <row r="11" spans="1:4">
      <c r="A11" t="s">
        <v>65</v>
      </c>
      <c r="B11" s="3">
        <v>300</v>
      </c>
      <c r="C11" s="3">
        <v>1000</v>
      </c>
      <c r="D11" s="3">
        <v>17000</v>
      </c>
    </row>
    <row r="12" spans="1:4">
      <c r="A12" t="s">
        <v>65</v>
      </c>
      <c r="B12" s="3">
        <v>1000</v>
      </c>
      <c r="C12" s="3">
        <v>2000</v>
      </c>
      <c r="D12" s="3">
        <v>28000</v>
      </c>
    </row>
    <row r="13" spans="1:4">
      <c r="A13" t="s">
        <v>65</v>
      </c>
      <c r="B13" s="3">
        <v>2000</v>
      </c>
      <c r="C13" s="3">
        <v>5000</v>
      </c>
      <c r="D13" s="3">
        <v>84000</v>
      </c>
    </row>
    <row r="14" spans="1:4">
      <c r="A14" t="s">
        <v>65</v>
      </c>
      <c r="B14" s="3">
        <v>5000</v>
      </c>
      <c r="C14" s="3">
        <v>10000</v>
      </c>
      <c r="D14" s="3">
        <v>133000</v>
      </c>
    </row>
    <row r="15" spans="1:4">
      <c r="A15" t="s">
        <v>65</v>
      </c>
      <c r="B15" s="3">
        <v>10000</v>
      </c>
      <c r="C15" s="3">
        <v>25000</v>
      </c>
      <c r="D15" s="3">
        <v>168000</v>
      </c>
    </row>
    <row r="16" spans="1:4">
      <c r="A16" t="s">
        <v>65</v>
      </c>
      <c r="B16">
        <v>25000</v>
      </c>
      <c r="D16">
        <v>210000</v>
      </c>
    </row>
    <row r="17" spans="1:4">
      <c r="A17" t="s">
        <v>38</v>
      </c>
      <c r="B17">
        <v>0</v>
      </c>
      <c r="C17">
        <v>300</v>
      </c>
      <c r="D17">
        <v>18000</v>
      </c>
    </row>
    <row r="18" spans="1:4">
      <c r="A18" t="s">
        <v>38</v>
      </c>
      <c r="B18">
        <v>300</v>
      </c>
      <c r="C18">
        <v>1000</v>
      </c>
      <c r="D18">
        <v>34000</v>
      </c>
    </row>
    <row r="19" spans="1:4">
      <c r="A19" t="s">
        <v>38</v>
      </c>
      <c r="B19">
        <v>1000</v>
      </c>
      <c r="C19">
        <v>2000</v>
      </c>
      <c r="D19">
        <v>53000</v>
      </c>
    </row>
    <row r="20" spans="1:4">
      <c r="A20" t="s">
        <v>38</v>
      </c>
      <c r="B20">
        <v>2000</v>
      </c>
      <c r="C20">
        <v>5000</v>
      </c>
      <c r="D20">
        <v>118000</v>
      </c>
    </row>
    <row r="21" spans="1:4">
      <c r="A21" t="s">
        <v>38</v>
      </c>
      <c r="B21">
        <v>5000</v>
      </c>
      <c r="C21">
        <v>10000</v>
      </c>
      <c r="D21">
        <v>175000</v>
      </c>
    </row>
    <row r="22" spans="1:4">
      <c r="A22" t="s">
        <v>38</v>
      </c>
      <c r="B22">
        <v>10000</v>
      </c>
      <c r="C22">
        <v>25000</v>
      </c>
      <c r="D22">
        <v>218000</v>
      </c>
    </row>
    <row r="23" spans="1:4">
      <c r="A23" t="s">
        <v>38</v>
      </c>
      <c r="B23">
        <v>25000</v>
      </c>
      <c r="D23">
        <v>269000</v>
      </c>
    </row>
  </sheetData>
  <sheetProtection algorithmName="SHA-512" hashValue="lfD/m4TukfYUL30T89j6YRRV0NgmtE5EER63GRrYuwVihEj3rgZNoV3tk0A9tsHL+YFYn13rc7+eA5pFZkziQw==" saltValue="Z3m6tgP3yjmJsLusTbVzSQ==" spinCount="100000" sheet="1" objects="1" scenarios="1"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91B3-EB46-4422-AC61-5C7FF215EA4D}">
  <dimension ref="A3:D20"/>
  <sheetViews>
    <sheetView workbookViewId="0">
      <selection activeCell="E21" sqref="E21"/>
    </sheetView>
  </sheetViews>
  <sheetFormatPr defaultRowHeight="18.75"/>
  <cols>
    <col min="1" max="1" width="15.125" bestFit="1" customWidth="1"/>
  </cols>
  <sheetData>
    <row r="3" spans="1:4">
      <c r="A3" t="s">
        <v>66</v>
      </c>
      <c r="B3" t="s">
        <v>6</v>
      </c>
    </row>
    <row r="4" spans="1:4">
      <c r="B4" s="3" t="s">
        <v>49</v>
      </c>
      <c r="C4" s="3"/>
      <c r="D4" s="3"/>
    </row>
    <row r="5" spans="1:4">
      <c r="B5" s="3" t="s">
        <v>50</v>
      </c>
      <c r="C5" s="3"/>
      <c r="D5" s="3"/>
    </row>
    <row r="6" spans="1:4">
      <c r="B6" s="3"/>
      <c r="C6" s="3"/>
      <c r="D6" s="3"/>
    </row>
    <row r="7" spans="1:4">
      <c r="A7" t="s">
        <v>67</v>
      </c>
      <c r="B7" s="3" t="s">
        <v>68</v>
      </c>
      <c r="C7" s="3"/>
      <c r="D7" s="3"/>
    </row>
    <row r="8" spans="1:4">
      <c r="B8" s="3" t="s">
        <v>14</v>
      </c>
      <c r="C8" s="3"/>
      <c r="D8" s="3"/>
    </row>
    <row r="9" spans="1:4">
      <c r="B9" s="3" t="s">
        <v>69</v>
      </c>
      <c r="C9" s="3"/>
      <c r="D9" s="3"/>
    </row>
    <row r="10" spans="1:4">
      <c r="B10" s="3"/>
      <c r="C10" s="3"/>
      <c r="D10" s="3"/>
    </row>
    <row r="11" spans="1:4">
      <c r="A11" t="s">
        <v>52</v>
      </c>
      <c r="B11" s="3" t="s">
        <v>17</v>
      </c>
      <c r="C11" s="3"/>
      <c r="D11" s="3"/>
    </row>
    <row r="12" spans="1:4">
      <c r="B12" s="3" t="s">
        <v>70</v>
      </c>
      <c r="C12" s="3"/>
      <c r="D12" s="3"/>
    </row>
    <row r="13" spans="1:4">
      <c r="B13" s="3"/>
      <c r="C13" s="3"/>
      <c r="D13" s="3"/>
    </row>
    <row r="14" spans="1:4">
      <c r="A14" t="s">
        <v>71</v>
      </c>
      <c r="B14" s="3" t="s">
        <v>72</v>
      </c>
      <c r="C14" s="3"/>
      <c r="D14" s="3"/>
    </row>
    <row r="15" spans="1:4">
      <c r="B15" s="3" t="s">
        <v>33</v>
      </c>
      <c r="C15" s="3"/>
      <c r="D15" s="3"/>
    </row>
    <row r="17" spans="1:2">
      <c r="A17" t="s">
        <v>52</v>
      </c>
      <c r="B17" t="s">
        <v>17</v>
      </c>
    </row>
    <row r="18" spans="1:2">
      <c r="B18" t="s">
        <v>70</v>
      </c>
    </row>
    <row r="19" spans="1:2">
      <c r="B19" t="s">
        <v>65</v>
      </c>
    </row>
    <row r="20" spans="1:2">
      <c r="B20" t="s">
        <v>38</v>
      </c>
    </row>
  </sheetData>
  <sheetProtection algorithmName="SHA-512" hashValue="PMS1/oJhp50j3aVp1AqtG67+goI4h69WCi1O/3YuVhEG905QJUTtsekty2UwcWpO7OmqhzcVP524qdEWjCG/3w==" saltValue="YvJxOncpUj59M9YaBnGib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手数料算出ツール</vt:lpstr>
      <vt:lpstr>→編集不可</vt:lpstr>
      <vt:lpstr>特例あり</vt:lpstr>
      <vt:lpstr>特例なし</vt:lpstr>
      <vt:lpstr>加算</vt:lpstr>
      <vt:lpstr>中間検査</vt:lpstr>
      <vt:lpstr>完了検査</vt:lpstr>
      <vt:lpstr>完了検査（加算） </vt:lpstr>
      <vt:lpstr>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北野　拓哉</dc:creator>
  <cp:keywords/>
  <dc:description/>
  <cp:lastModifiedBy>北野　拓哉</cp:lastModifiedBy>
  <cp:revision/>
  <dcterms:created xsi:type="dcterms:W3CDTF">2015-06-05T18:19:34Z</dcterms:created>
  <dcterms:modified xsi:type="dcterms:W3CDTF">2025-09-29T05:57:15Z</dcterms:modified>
  <cp:category/>
  <cp:contentStatus/>
</cp:coreProperties>
</file>