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I:\★市町村支援課移行データ\財政係\08  公会計制度\R08\260817_⑥財政状況資料集の作成について\04_公表用\"/>
    </mc:Choice>
  </mc:AlternateContent>
  <xr:revisionPtr revIDLastSave="0" documentId="13_ncr:1_{D656522F-D3EB-46B5-AA70-41C3EE28C2E3}" xr6:coauthVersionLast="47" xr6:coauthVersionMax="47" xr10:uidLastSave="{00000000-0000-0000-0000-000000000000}"/>
  <bookViews>
    <workbookView xWindow="23929" yWindow="-601" windowWidth="24267" windowHeight="1302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E43" i="10"/>
  <c r="AM43" i="10"/>
  <c r="U43" i="10"/>
  <c r="E43" i="10"/>
  <c r="C43" i="10"/>
  <c r="DG42" i="10"/>
  <c r="CQ42" i="10"/>
  <c r="CO42" i="10"/>
  <c r="BY42" i="10"/>
  <c r="BE42" i="10"/>
  <c r="AM42" i="10"/>
  <c r="U42" i="10"/>
  <c r="E42" i="10"/>
  <c r="C42" i="10" s="1"/>
  <c r="DG41" i="10"/>
  <c r="CQ41" i="10"/>
  <c r="CO41" i="10" s="1"/>
  <c r="BY41" i="10"/>
  <c r="BE41" i="10"/>
  <c r="AM41" i="10"/>
  <c r="U41" i="10"/>
  <c r="E41" i="10"/>
  <c r="C41" i="10" s="1"/>
  <c r="DG40" i="10"/>
  <c r="CQ40" i="10"/>
  <c r="CO40" i="10"/>
  <c r="BY40" i="10"/>
  <c r="BE40" i="10"/>
  <c r="AM40" i="10"/>
  <c r="U40" i="10"/>
  <c r="E40" i="10"/>
  <c r="C40" i="10" s="1"/>
  <c r="DG39" i="10"/>
  <c r="CQ39" i="10"/>
  <c r="CO39" i="10" s="1"/>
  <c r="BY39" i="10"/>
  <c r="BE39" i="10"/>
  <c r="AM39" i="10"/>
  <c r="U39" i="10"/>
  <c r="E39" i="10"/>
  <c r="C39" i="10"/>
  <c r="DG38" i="10"/>
  <c r="CQ38" i="10"/>
  <c r="CO38" i="10"/>
  <c r="BY38" i="10"/>
  <c r="BE38" i="10"/>
  <c r="AM38" i="10"/>
  <c r="U38" i="10"/>
  <c r="E38" i="10"/>
  <c r="C38" i="10" s="1"/>
  <c r="DG37" i="10"/>
  <c r="CQ37" i="10"/>
  <c r="BY37" i="10"/>
  <c r="BE37" i="10"/>
  <c r="AM37" i="10"/>
  <c r="U37" i="10"/>
  <c r="E37" i="10"/>
  <c r="C37" i="10"/>
  <c r="DG36" i="10"/>
  <c r="CQ36" i="10"/>
  <c r="BY36" i="10"/>
  <c r="BE36" i="10"/>
  <c r="AM36" i="10"/>
  <c r="W36" i="10"/>
  <c r="E36" i="10"/>
  <c r="DG35" i="10"/>
  <c r="CQ35" i="10"/>
  <c r="BY35" i="10"/>
  <c r="BE35" i="10"/>
  <c r="AO35" i="10"/>
  <c r="W35" i="10"/>
  <c r="E35" i="10"/>
  <c r="C35" i="10"/>
  <c r="C36" i="10" s="1"/>
  <c r="DG34" i="10"/>
  <c r="CQ34" i="10"/>
  <c r="BY34" i="10"/>
  <c r="BE34" i="10"/>
  <c r="AO34" i="10"/>
  <c r="W34" i="10"/>
  <c r="E34" i="10"/>
  <c r="C34" i="10"/>
  <c r="U34" i="10" l="1"/>
  <c r="U35" i="10"/>
  <c r="U36" i="10" s="1"/>
  <c r="CO34" i="10" l="1"/>
  <c r="CO35" i="10" s="1"/>
  <c r="CO36" i="10" s="1"/>
  <c r="CO37" i="10" s="1"/>
  <c r="AM34" i="10"/>
  <c r="AM35" i="10" s="1"/>
  <c r="BW34" i="10"/>
  <c r="BW35" i="10" s="1"/>
  <c r="BW36" i="10" s="1"/>
  <c r="BW37" i="10" s="1"/>
  <c r="BW38" i="10" s="1"/>
  <c r="BW39" i="10" s="1"/>
  <c r="BW40" i="10" s="1"/>
  <c r="BW41" i="10" s="1"/>
  <c r="BW42" i="10" s="1"/>
  <c r="BW43" i="10" s="1"/>
</calcChain>
</file>

<file path=xl/sharedStrings.xml><?xml version="1.0" encoding="utf-8"?>
<sst xmlns="http://schemas.openxmlformats.org/spreadsheetml/2006/main" count="1148" uniqueCount="556">
  <si>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</si>
  <si>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</si>
  <si>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</si>
  <si>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</si>
  <si>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徴収率
(％)</t>
    <rPh sb="0" eb="2">
      <t>チョウシュウ</t>
    </rPh>
    <rPh sb="2" eb="3">
      <t>リツ</t>
    </rPh>
    <phoneticPr fontId="5"/>
  </si>
  <si>
    <t>区分</t>
    <rPh sb="0" eb="2">
      <t>クブン</t>
    </rPh>
    <phoneticPr fontId="5"/>
  </si>
  <si>
    <t>第2次</t>
    <rPh sb="0" eb="1">
      <t>ダイ</t>
    </rPh>
    <rPh sb="2" eb="3">
      <t>ジ</t>
    </rPh>
    <phoneticPr fontId="5"/>
  </si>
  <si>
    <t>(Ｂ)</t>
  </si>
  <si>
    <t>（参考）</t>
    <rPh sb="1" eb="3">
      <t>サンコウ</t>
    </rPh>
    <phoneticPr fontId="5"/>
  </si>
  <si>
    <t>実質収支額</t>
    <rPh sb="0" eb="2">
      <t>ジッシツ</t>
    </rPh>
    <rPh sb="2" eb="4">
      <t>シュウシ</t>
    </rPh>
    <rPh sb="4" eb="5">
      <t>ガク</t>
    </rPh>
    <phoneticPr fontId="5"/>
  </si>
  <si>
    <t>令和2年国調(人)</t>
    <rPh sb="3" eb="4">
      <t>ネン</t>
    </rPh>
    <rPh sb="4" eb="5">
      <t>コク</t>
    </rPh>
    <rPh sb="5" eb="6">
      <t>チョウ</t>
    </rPh>
    <phoneticPr fontId="5"/>
  </si>
  <si>
    <t>会計</t>
    <rPh sb="0" eb="2">
      <t>カイケイ</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</si>
  <si>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</si>
  <si>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</si>
  <si>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実質公債費比率（分子）の構造</t>
  </si>
  <si>
    <t>実質単年度収支</t>
    <rPh sb="0" eb="2">
      <t>ジッシツ</t>
    </rPh>
    <rPh sb="2" eb="5">
      <t>タンネンド</t>
    </rPh>
    <rPh sb="5" eb="7">
      <t>シュウシ</t>
    </rPh>
    <phoneticPr fontId="5"/>
  </si>
  <si>
    <t>年度</t>
    <rPh sb="0" eb="2">
      <t>ネンド</t>
    </rPh>
    <phoneticPr fontId="5"/>
  </si>
  <si>
    <t>手数料</t>
  </si>
  <si>
    <t>人口</t>
    <rPh sb="0" eb="2">
      <t>ジンコウ</t>
    </rPh>
    <phoneticPr fontId="5"/>
  </si>
  <si>
    <t>（百万円）</t>
    <rPh sb="1" eb="2">
      <t>ヒャク</t>
    </rPh>
    <rPh sb="2" eb="4">
      <t>マンエン</t>
    </rPh>
    <phoneticPr fontId="5"/>
  </si>
  <si>
    <t>分子の構造</t>
    <rPh sb="0" eb="2">
      <t>ブンシ</t>
    </rPh>
    <rPh sb="3" eb="5">
      <t>コウゾウ</t>
    </rPh>
    <phoneticPr fontId="5"/>
  </si>
  <si>
    <t>元利償還金</t>
  </si>
  <si>
    <t>実質収支比率等に係る経年分析</t>
  </si>
  <si>
    <t>▲ 1.75</t>
  </si>
  <si>
    <t>元利償還金等(A)</t>
  </si>
  <si>
    <t>（百万円）</t>
  </si>
  <si>
    <t>　補助費等</t>
    <rPh sb="1" eb="3">
      <t>ホジョ</t>
    </rPh>
    <rPh sb="3" eb="4">
      <t>ヒ</t>
    </rPh>
    <rPh sb="4" eb="5">
      <t>トウ</t>
    </rPh>
    <phoneticPr fontId="5"/>
  </si>
  <si>
    <t>減債基金積立不足算定額※2</t>
  </si>
  <si>
    <t>実質公債費比率
（(Ａ)－((Ｂ)＋(Ｄ))）／（(Ｃ)－(Ｄ)）×１００</t>
    <rPh sb="0" eb="2">
      <t>ジッシツ</t>
    </rPh>
    <rPh sb="2" eb="4">
      <t>コウサイ</t>
    </rPh>
    <rPh sb="4" eb="5">
      <t>ヒ</t>
    </rPh>
    <rPh sb="5" eb="7">
      <t>ヒリツ</t>
    </rPh>
    <phoneticPr fontId="5"/>
  </si>
  <si>
    <t>減債基金積立不足算定額</t>
  </si>
  <si>
    <t>依頼土地の買い戻しに係るもの</t>
    <rPh sb="0" eb="2">
      <t>イライ</t>
    </rPh>
    <rPh sb="2" eb="4">
      <t>トチ</t>
    </rPh>
    <rPh sb="5" eb="6">
      <t>カ</t>
    </rPh>
    <rPh sb="7" eb="8">
      <t>モド</t>
    </rPh>
    <rPh sb="10" eb="11">
      <t>カカ</t>
    </rPh>
    <phoneticPr fontId="5"/>
  </si>
  <si>
    <t>満期一括償還地方債に係る年度割相当額</t>
  </si>
  <si>
    <t>一部事務組合等の起こした地方債に充てたと認められる
補助金又は負担金</t>
  </si>
  <si>
    <t>臨時職員</t>
    <rPh sb="0" eb="2">
      <t>リンジ</t>
    </rPh>
    <rPh sb="2" eb="4">
      <t>ショクイン</t>
    </rPh>
    <phoneticPr fontId="5"/>
  </si>
  <si>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</si>
  <si>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</si>
  <si>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</si>
  <si>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財政調整基金残高</t>
  </si>
  <si>
    <t>対比（差引）</t>
    <rPh sb="0" eb="2">
      <t>タイヒ</t>
    </rPh>
    <rPh sb="3" eb="5">
      <t>サシヒキ</t>
    </rPh>
    <phoneticPr fontId="5"/>
  </si>
  <si>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</si>
  <si>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</si>
  <si>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一時借入金の利子</t>
  </si>
  <si>
    <t>利子割交付金</t>
  </si>
  <si>
    <t>基準財政需要額算入見込額</t>
  </si>
  <si>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</si>
  <si>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</si>
  <si>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</si>
  <si>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t>
  </si>
  <si>
    <t>(注釈)</t>
    <rPh sb="1" eb="2">
      <t>チュウ</t>
    </rPh>
    <rPh sb="2" eb="3">
      <t>シャク</t>
    </rPh>
    <phoneticPr fontId="5"/>
  </si>
  <si>
    <t>(A)－(B)</t>
  </si>
  <si>
    <t>当該団体
からの
補助金</t>
  </si>
  <si>
    <t>国有提供交付金(特別区財調交付金)</t>
  </si>
  <si>
    <t>実質公債費比率の分子</t>
  </si>
  <si>
    <t>一般職員等(※6)</t>
    <rPh sb="0" eb="2">
      <t>イッパン</t>
    </rPh>
    <rPh sb="2" eb="4">
      <t>ショクイン</t>
    </rPh>
    <rPh sb="4" eb="5">
      <t>トウ</t>
    </rPh>
    <phoneticPr fontId="5"/>
  </si>
  <si>
    <t>※ 減債基金積立不足算定額=(C)×(１－(D)/(E))</t>
  </si>
  <si>
    <t>人口密度 (人/k㎡)</t>
    <rPh sb="0" eb="2">
      <t>ジンコウ</t>
    </rPh>
    <rPh sb="2" eb="4">
      <t>ミツド</t>
    </rPh>
    <phoneticPr fontId="5"/>
  </si>
  <si>
    <t>一般会計等に係る地方債の現在高</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</si>
  <si>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</si>
  <si>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</si>
  <si>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</si>
  <si>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</si>
  <si>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項番</t>
  </si>
  <si>
    <t>将来負担比率（分子）の構造</t>
  </si>
  <si>
    <t>　　都市計画税</t>
  </si>
  <si>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</si>
  <si>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</si>
  <si>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消防費</t>
  </si>
  <si>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</si>
  <si>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</si>
  <si>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</si>
  <si>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</si>
  <si>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債務負担行為に基づく支出予定額</t>
  </si>
  <si>
    <t>単年度収支</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</si>
  <si>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</si>
  <si>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</si>
  <si>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</si>
  <si>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</si>
  <si>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</si>
  <si>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</si>
  <si>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</si>
  <si>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</si>
  <si>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</si>
  <si>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</si>
  <si>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</si>
  <si>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5"/>
  </si>
  <si>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</si>
  <si>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</si>
  <si>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</si>
  <si>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5"/>
  </si>
  <si>
    <t>組合等連結実質赤字額負担見込額</t>
  </si>
  <si>
    <t>商工費</t>
  </si>
  <si>
    <t>充当可能財源等(B)</t>
  </si>
  <si>
    <t>充当可能基金</t>
  </si>
  <si>
    <t>事業会計の一覧</t>
    <rPh sb="0" eb="2">
      <t>ジギョウ</t>
    </rPh>
    <rPh sb="2" eb="4">
      <t>カイケイ</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</si>
  <si>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</si>
  <si>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</si>
  <si>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</si>
  <si>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3"/>
  </si>
  <si>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</si>
  <si>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</si>
  <si>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</si>
  <si>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</si>
  <si>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</si>
  <si>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</si>
  <si>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</si>
  <si>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</si>
  <si>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</si>
  <si>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</si>
  <si>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</si>
  <si>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</si>
  <si>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実質単年度収支</t>
    <rPh sb="0" eb="2">
      <t>ジッシツ</t>
    </rPh>
    <rPh sb="2" eb="5">
      <t>タンネンド</t>
    </rPh>
    <rPh sb="5" eb="7">
      <t>シュウシ</t>
    </rPh>
    <phoneticPr fontId="36"/>
  </si>
  <si>
    <t>令和2年国調</t>
    <rPh sb="0" eb="2">
      <t>レイワ</t>
    </rPh>
    <rPh sb="3" eb="4">
      <t>ネン</t>
    </rPh>
    <rPh sb="4" eb="5">
      <t>コク</t>
    </rPh>
    <rPh sb="5" eb="6">
      <t>チョウ</t>
    </rPh>
    <phoneticPr fontId="5"/>
  </si>
  <si>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</si>
  <si>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</si>
  <si>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</si>
  <si>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</si>
  <si>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算入公債費等</t>
    <rPh sb="0" eb="2">
      <t>サンニュウ</t>
    </rPh>
    <rPh sb="2" eb="6">
      <t>コウサイヒトウ</t>
    </rPh>
    <phoneticPr fontId="36"/>
  </si>
  <si>
    <t>連結実質赤字比率</t>
    <rPh sb="0" eb="2">
      <t>レンケツ</t>
    </rPh>
    <rPh sb="2" eb="4">
      <t>ジッシツ</t>
    </rPh>
    <rPh sb="4" eb="6">
      <t>アカジ</t>
    </rPh>
    <rPh sb="6" eb="8">
      <t>ヒリツ</t>
    </rPh>
    <phoneticPr fontId="35"/>
  </si>
  <si>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</si>
  <si>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</si>
  <si>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</si>
  <si>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</si>
  <si>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</si>
  <si>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</si>
  <si>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</si>
  <si>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</si>
  <si>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 0.72</t>
  </si>
  <si>
    <t>その他特定目的基金</t>
  </si>
  <si>
    <t>令和6年度　財政状況資料集</t>
  </si>
  <si>
    <t>首都</t>
    <rPh sb="0" eb="2">
      <t>シュト</t>
    </rPh>
    <phoneticPr fontId="5"/>
  </si>
  <si>
    <t>総括表（市町村）</t>
    <rPh sb="0" eb="2">
      <t>ソウカツ</t>
    </rPh>
    <rPh sb="2" eb="3">
      <t>ヒョウ</t>
    </rPh>
    <rPh sb="4" eb="7">
      <t>シチョウソン</t>
    </rPh>
    <phoneticPr fontId="5"/>
  </si>
  <si>
    <t>いわゆる五省協定等に係るもの</t>
    <rPh sb="4" eb="6">
      <t>ゴショウ</t>
    </rPh>
    <rPh sb="6" eb="9">
      <t>キョウテイトウ</t>
    </rPh>
    <rPh sb="10" eb="11">
      <t>カカ</t>
    </rPh>
    <phoneticPr fontId="33"/>
  </si>
  <si>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</si>
  <si>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</si>
  <si>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</si>
  <si>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富山県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</si>
  <si>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</si>
  <si>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3"/>
  </si>
  <si>
    <t>Ⅲ－１</t>
  </si>
  <si>
    <t>普通建設事業費</t>
    <rPh sb="0" eb="2">
      <t>フツウ</t>
    </rPh>
    <rPh sb="2" eb="4">
      <t>ケンセツ</t>
    </rPh>
    <rPh sb="4" eb="7">
      <t>ジギョウヒ</t>
    </rPh>
    <phoneticPr fontId="5"/>
  </si>
  <si>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</si>
  <si>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</si>
  <si>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</si>
  <si>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</si>
  <si>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</si>
  <si>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</si>
  <si>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</si>
  <si>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</si>
  <si>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</si>
  <si>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簡易水道特別会計</t>
  </si>
  <si>
    <t>実質収支比率</t>
    <rPh sb="0" eb="2">
      <t>ジッシツ</t>
    </rPh>
    <rPh sb="2" eb="4">
      <t>シュウシ</t>
    </rPh>
    <rPh sb="4" eb="6">
      <t>ヒリツ</t>
    </rPh>
    <phoneticPr fontId="5"/>
  </si>
  <si>
    <t>準元利償還金</t>
    <rPh sb="0" eb="1">
      <t>ジュン</t>
    </rPh>
    <rPh sb="1" eb="3">
      <t>ガンリ</t>
    </rPh>
    <rPh sb="3" eb="6">
      <t>ショウカンキン</t>
    </rPh>
    <phoneticPr fontId="33"/>
  </si>
  <si>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</si>
  <si>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</si>
  <si>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</si>
  <si>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純固定資産税</t>
    <rPh sb="0" eb="1">
      <t>ジュン</t>
    </rPh>
    <rPh sb="1" eb="3">
      <t>コテイ</t>
    </rPh>
    <rPh sb="3" eb="6">
      <t>シサンゼイ</t>
    </rPh>
    <phoneticPr fontId="5"/>
  </si>
  <si>
    <t>市町村名</t>
    <rPh sb="0" eb="3">
      <t>シチョウソン</t>
    </rPh>
    <rPh sb="3" eb="4">
      <t>メイ</t>
    </rPh>
    <phoneticPr fontId="5"/>
  </si>
  <si>
    <t>　　うち一部事務組合負担金</t>
  </si>
  <si>
    <t>朝日町</t>
  </si>
  <si>
    <t>地方交付税種地</t>
    <rPh sb="0" eb="2">
      <t>チホウ</t>
    </rPh>
    <rPh sb="2" eb="5">
      <t>コウフゼイ</t>
    </rPh>
    <rPh sb="5" eb="6">
      <t>シュ</t>
    </rPh>
    <rPh sb="6" eb="7">
      <t>チ</t>
    </rPh>
    <phoneticPr fontId="5"/>
  </si>
  <si>
    <t>2-2</t>
  </si>
  <si>
    <t>地方公社・第三セクター等一覧</t>
    <rPh sb="0" eb="2">
      <t>チホウ</t>
    </rPh>
    <rPh sb="2" eb="4">
      <t>コウシャ</t>
    </rPh>
    <rPh sb="5" eb="6">
      <t>ダイ</t>
    </rPh>
    <rPh sb="6" eb="7">
      <t>３</t>
    </rPh>
    <rPh sb="11" eb="12">
      <t>トウ</t>
    </rPh>
    <rPh sb="12" eb="14">
      <t>イチラン</t>
    </rPh>
    <phoneticPr fontId="5"/>
  </si>
  <si>
    <t>歳入歳出差引</t>
  </si>
  <si>
    <t>会計名</t>
    <rPh sb="0" eb="2">
      <t>カイケイ</t>
    </rPh>
    <rPh sb="2" eb="3">
      <t>メイ</t>
    </rPh>
    <phoneticPr fontId="5"/>
  </si>
  <si>
    <t>(Ｅ)</t>
  </si>
  <si>
    <t>　　(※1)</t>
  </si>
  <si>
    <t>翌年度に繰越すべき財源</t>
  </si>
  <si>
    <t>標準財政規模</t>
    <rPh sb="0" eb="2">
      <t>ヒョウジュン</t>
    </rPh>
    <rPh sb="2" eb="4">
      <t>ザイセイ</t>
    </rPh>
    <rPh sb="4" eb="6">
      <t>キボ</t>
    </rPh>
    <phoneticPr fontId="5"/>
  </si>
  <si>
    <t>内訳</t>
    <rPh sb="0" eb="2">
      <t>ウチワケ</t>
    </rPh>
    <phoneticPr fontId="5"/>
  </si>
  <si>
    <t>近畿</t>
    <rPh sb="0" eb="2">
      <t>キンキ</t>
    </rPh>
    <phoneticPr fontId="5"/>
  </si>
  <si>
    <t>(Ｃ)－(Ｄ)</t>
  </si>
  <si>
    <t>実質収支</t>
  </si>
  <si>
    <t>財政力指数</t>
    <rPh sb="0" eb="3">
      <t>ザイセイリョク</t>
    </rPh>
    <rPh sb="3" eb="5">
      <t>シスウ</t>
    </rPh>
    <phoneticPr fontId="5"/>
  </si>
  <si>
    <r>
      <t>産業構造</t>
    </r>
    <r>
      <rPr>
        <sz val="9"/>
        <color indexed="8"/>
        <rFont val="ＭＳ ゴシック"/>
        <family val="3"/>
        <charset val="128"/>
      </rPr>
      <t xml:space="preserve"> (※5)</t>
    </r>
    <rPh sb="0" eb="2">
      <t>サンギョウ</t>
    </rPh>
    <rPh sb="2" eb="4">
      <t>コウゾウ</t>
    </rPh>
    <phoneticPr fontId="5"/>
  </si>
  <si>
    <t>歳入</t>
    <rPh sb="0" eb="2">
      <t>サイニュウ</t>
    </rPh>
    <phoneticPr fontId="33"/>
  </si>
  <si>
    <t>中部</t>
    <rPh sb="0" eb="2">
      <t>チュウブ</t>
    </rPh>
    <phoneticPr fontId="5"/>
  </si>
  <si>
    <t>職員数
(人)</t>
    <rPh sb="0" eb="3">
      <t>ショクインスウ</t>
    </rPh>
    <phoneticPr fontId="5"/>
  </si>
  <si>
    <t>○</t>
  </si>
  <si>
    <t>参考</t>
    <rPh sb="0" eb="2">
      <t>サンコウ</t>
    </rPh>
    <phoneticPr fontId="5"/>
  </si>
  <si>
    <t>平成27年国調(人)</t>
    <rPh sb="4" eb="5">
      <t>ネン</t>
    </rPh>
    <rPh sb="5" eb="6">
      <t>コク</t>
    </rPh>
    <rPh sb="6" eb="7">
      <t>チョウ</t>
    </rPh>
    <phoneticPr fontId="5"/>
  </si>
  <si>
    <t>一部事務組合等</t>
    <rPh sb="0" eb="2">
      <t>イチブ</t>
    </rPh>
    <rPh sb="2" eb="4">
      <t>ジム</t>
    </rPh>
    <rPh sb="4" eb="6">
      <t>クミアイ</t>
    </rPh>
    <rPh sb="6" eb="7">
      <t>トウ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</si>
  <si>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</si>
  <si>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</si>
  <si>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</si>
  <si>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</si>
  <si>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</si>
  <si>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</si>
  <si>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5"/>
  </si>
  <si>
    <t>歳出合計</t>
  </si>
  <si>
    <t>-9.5</t>
  </si>
  <si>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</si>
  <si>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</si>
  <si>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</si>
  <si>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</si>
  <si>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</si>
  <si>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</si>
  <si>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</si>
  <si>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</si>
  <si>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</si>
  <si>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</si>
  <si>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令07.01.01(人)</t>
    <rPh sb="0" eb="1">
      <t>レイ</t>
    </rPh>
    <phoneticPr fontId="5"/>
  </si>
  <si>
    <t>平成27年国調</t>
    <rPh sb="4" eb="5">
      <t>ネン</t>
    </rPh>
    <rPh sb="5" eb="6">
      <t>コク</t>
    </rPh>
    <rPh sb="6" eb="7">
      <t>チョウ</t>
    </rPh>
    <phoneticPr fontId="5"/>
  </si>
  <si>
    <t xml:space="preserve">組合等負担等見込額 </t>
    <rPh sb="0" eb="2">
      <t>クミアイ</t>
    </rPh>
    <rPh sb="2" eb="3">
      <t>トウ</t>
    </rPh>
    <rPh sb="3" eb="5">
      <t>フタン</t>
    </rPh>
    <rPh sb="5" eb="6">
      <t>トウ</t>
    </rPh>
    <rPh sb="6" eb="9">
      <t>ミコミガク</t>
    </rPh>
    <phoneticPr fontId="33"/>
  </si>
  <si>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</si>
  <si>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</si>
  <si>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　連結実質赤字比率</t>
    <rPh sb="1" eb="3">
      <t>レンケツ</t>
    </rPh>
    <rPh sb="3" eb="5">
      <t>ジッシツ</t>
    </rPh>
    <rPh sb="5" eb="7">
      <t>アカジ</t>
    </rPh>
    <rPh sb="7" eb="9">
      <t>ヒリツ</t>
    </rPh>
    <phoneticPr fontId="5"/>
  </si>
  <si>
    <t>うち日本人(人)</t>
  </si>
  <si>
    <r>
      <t>資金不足比率 (※</t>
    </r>
    <r>
      <rPr>
        <sz val="9"/>
        <color indexed="8"/>
        <rFont val="ＭＳ ゴシック"/>
        <family val="3"/>
        <charset val="128"/>
      </rPr>
      <t>4)</t>
    </r>
  </si>
  <si>
    <t>第1次</t>
    <rPh sb="0" eb="1">
      <t>ダイ</t>
    </rPh>
    <rPh sb="2" eb="3">
      <t>ジ</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</si>
  <si>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</si>
  <si>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3"/>
  </si>
  <si>
    <t>実質単年度収支</t>
  </si>
  <si>
    <t>　　軽自動車税</t>
  </si>
  <si>
    <t>　実質公債費比率</t>
    <rPh sb="1" eb="3">
      <t>ジッシツ</t>
    </rPh>
    <rPh sb="3" eb="6">
      <t>コウサイヒ</t>
    </rPh>
    <rPh sb="6" eb="8">
      <t>ヒリツ</t>
    </rPh>
    <phoneticPr fontId="5"/>
  </si>
  <si>
    <t>令06.01.01(人)</t>
  </si>
  <si>
    <t>　住宅借入金等特別税額控除減収補塡特例交付金</t>
  </si>
  <si>
    <t>　将来負担比率</t>
    <rPh sb="1" eb="3">
      <t>ショウライ</t>
    </rPh>
    <rPh sb="3" eb="5">
      <t>フタン</t>
    </rPh>
    <rPh sb="5" eb="7">
      <t>ヒリツ</t>
    </rPh>
    <phoneticPr fontId="5"/>
  </si>
  <si>
    <t>　扶助費</t>
  </si>
  <si>
    <t>　うち、健全化法施行規則附則第三条に係る負担見込額</t>
  </si>
  <si>
    <t>基準財政収入額</t>
  </si>
  <si>
    <t>増減率  (％)</t>
    <rPh sb="0" eb="2">
      <t>ゾウゲン</t>
    </rPh>
    <rPh sb="2" eb="3">
      <t>リツ</t>
    </rPh>
    <phoneticPr fontId="5"/>
  </si>
  <si>
    <t>労働費</t>
  </si>
  <si>
    <t>その他会計（赤字）</t>
  </si>
  <si>
    <t>-3.2</t>
  </si>
  <si>
    <t>-3.1</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</si>
  <si>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</si>
  <si>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</si>
  <si>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</si>
  <si>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</si>
  <si>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</si>
  <si>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</si>
  <si>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世帯数 (世帯)</t>
    <rPh sb="0" eb="3">
      <t>セタイスウ</t>
    </rPh>
    <phoneticPr fontId="5"/>
  </si>
  <si>
    <t>令和6年度</t>
    <rPh sb="0" eb="2">
      <t>レイワ</t>
    </rPh>
    <rPh sb="3" eb="5">
      <t>ネンド</t>
    </rPh>
    <phoneticPr fontId="35"/>
  </si>
  <si>
    <t>(Ｃ)</t>
  </si>
  <si>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</si>
  <si>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</si>
  <si>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</si>
  <si>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</si>
  <si>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</si>
  <si>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当該団体
からの
出資金</t>
  </si>
  <si>
    <t>給料月額
(百円)</t>
    <rPh sb="0" eb="2">
      <t>キュウリョウ</t>
    </rPh>
    <rPh sb="2" eb="3">
      <t>ツキ</t>
    </rPh>
    <rPh sb="3" eb="4">
      <t>ガク</t>
    </rPh>
    <rPh sb="6" eb="8">
      <t>ヒャクエン</t>
    </rPh>
    <phoneticPr fontId="5"/>
  </si>
  <si>
    <t>地方債現在高</t>
  </si>
  <si>
    <t>・計</t>
  </si>
  <si>
    <t>資金剰余額
/不足額
（実質収支）</t>
  </si>
  <si>
    <t>　うち公的資金</t>
    <rPh sb="3" eb="5">
      <t>コウテキ</t>
    </rPh>
    <phoneticPr fontId="5"/>
  </si>
  <si>
    <t>市区町村長</t>
    <rPh sb="0" eb="2">
      <t>シク</t>
    </rPh>
    <rPh sb="2" eb="4">
      <t>チョウソン</t>
    </rPh>
    <rPh sb="4" eb="5">
      <t>チョウ</t>
    </rPh>
    <phoneticPr fontId="5"/>
  </si>
  <si>
    <t>計</t>
    <rPh sb="0" eb="1">
      <t>ケイ</t>
    </rPh>
    <phoneticPr fontId="5"/>
  </si>
  <si>
    <t>一般職員</t>
    <rPh sb="0" eb="2">
      <t>イッパン</t>
    </rPh>
    <rPh sb="2" eb="4">
      <t>ショクイン</t>
    </rPh>
    <phoneticPr fontId="5"/>
  </si>
  <si>
    <t>地方債現在高（臨時財政対策債除き）</t>
  </si>
  <si>
    <t>目的税</t>
  </si>
  <si>
    <t>副市区町村長</t>
    <rPh sb="0" eb="1">
      <t>フク</t>
    </rPh>
    <rPh sb="1" eb="3">
      <t>シク</t>
    </rPh>
    <rPh sb="3" eb="5">
      <t>チョウソン</t>
    </rPh>
    <rPh sb="5" eb="6">
      <t>チョウ</t>
    </rPh>
    <phoneticPr fontId="5"/>
  </si>
  <si>
    <t>R05</t>
  </si>
  <si>
    <t>経常一般財源等</t>
    <rPh sb="0" eb="2">
      <t>ケイジョウ</t>
    </rPh>
    <rPh sb="2" eb="4">
      <t>イッパン</t>
    </rPh>
    <rPh sb="4" eb="7">
      <t>ザイゲントウ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</si>
  <si>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</si>
  <si>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</si>
  <si>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</si>
  <si>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</si>
  <si>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</si>
  <si>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</si>
  <si>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</si>
  <si>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</si>
  <si>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</si>
  <si>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</si>
  <si>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積立金
現在高</t>
    <rPh sb="4" eb="7">
      <t>ゲンザイダカ</t>
    </rPh>
    <phoneticPr fontId="37"/>
  </si>
  <si>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</si>
  <si>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</si>
  <si>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</si>
  <si>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</si>
  <si>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</si>
  <si>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</si>
  <si>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</si>
  <si>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</si>
  <si>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</si>
  <si>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</si>
  <si>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</si>
  <si>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</si>
  <si>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</si>
  <si>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会計名</t>
  </si>
  <si>
    <t>項番</t>
    <rPh sb="0" eb="2">
      <t>コウバン</t>
    </rPh>
    <phoneticPr fontId="5"/>
  </si>
  <si>
    <t>　前年度繰上充用金</t>
  </si>
  <si>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</si>
  <si>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</si>
  <si>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</si>
  <si>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</si>
  <si>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収入済額</t>
    <rPh sb="0" eb="2">
      <t>シュウニュウ</t>
    </rPh>
    <rPh sb="2" eb="3">
      <t>スミ</t>
    </rPh>
    <rPh sb="3" eb="4">
      <t>ガク</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</si>
  <si>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</si>
  <si>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</si>
  <si>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</si>
  <si>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</si>
  <si>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</si>
  <si>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5"/>
  </si>
  <si>
    <t>※7：人口については、調査対象年度の1月1日現在の住民基本台帳に登載されている人口に基づいている。</t>
    <rPh sb="13" eb="15">
      <t>タイショウ</t>
    </rPh>
    <rPh sb="27" eb="29">
      <t>キホン</t>
    </rPh>
    <rPh sb="42" eb="43">
      <t>モト</t>
    </rPh>
    <phoneticPr fontId="39"/>
  </si>
  <si>
    <t>富山県市町村総合事務組合</t>
    <rPh sb="0" eb="3">
      <t>トヤマケン</t>
    </rPh>
    <rPh sb="3" eb="6">
      <t>シチョウソン</t>
    </rPh>
    <rPh sb="6" eb="8">
      <t>ソウゴウ</t>
    </rPh>
    <rPh sb="8" eb="10">
      <t>ジム</t>
    </rPh>
    <rPh sb="10" eb="12">
      <t>クミアイ</t>
    </rPh>
    <phoneticPr fontId="5"/>
  </si>
  <si>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</si>
  <si>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</si>
  <si>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</si>
  <si>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</si>
  <si>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</si>
  <si>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富山県朝日町</t>
  </si>
  <si>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</si>
  <si>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</si>
  <si>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</si>
  <si>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</si>
  <si>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</si>
  <si>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</si>
  <si>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松倉子ども基金</t>
    <rPh sb="0" eb="2">
      <t>マツクラ</t>
    </rPh>
    <rPh sb="2" eb="3">
      <t>コ</t>
    </rPh>
    <rPh sb="5" eb="7">
      <t>キキン</t>
    </rPh>
    <phoneticPr fontId="5"/>
  </si>
  <si>
    <t>地方税</t>
  </si>
  <si>
    <t>決算額</t>
    <rPh sb="0" eb="2">
      <t>ケッサン</t>
    </rPh>
    <rPh sb="2" eb="3">
      <t>ガク</t>
    </rPh>
    <phoneticPr fontId="5"/>
  </si>
  <si>
    <t>▲退職金</t>
    <rPh sb="1" eb="3">
      <t>タイショク</t>
    </rPh>
    <rPh sb="3" eb="4">
      <t>キン</t>
    </rPh>
    <phoneticPr fontId="5"/>
  </si>
  <si>
    <t>構成比</t>
    <rPh sb="0" eb="3">
      <t>コウセイヒ</t>
    </rPh>
    <phoneticPr fontId="5"/>
  </si>
  <si>
    <t>使用料</t>
  </si>
  <si>
    <t>区分</t>
  </si>
  <si>
    <t>　うち利子</t>
  </si>
  <si>
    <t>超過課税分</t>
    <rPh sb="0" eb="2">
      <t>チョウカ</t>
    </rPh>
    <rPh sb="2" eb="4">
      <t>カゼイ</t>
    </rPh>
    <rPh sb="4" eb="5">
      <t>ブン</t>
    </rPh>
    <phoneticPr fontId="5"/>
  </si>
  <si>
    <t>目的別歳出の状況（単位 千円・％）</t>
  </si>
  <si>
    <t>普通税</t>
    <rPh sb="0" eb="2">
      <t>フツウ</t>
    </rPh>
    <rPh sb="2" eb="3">
      <t>ゼイ</t>
    </rPh>
    <phoneticPr fontId="40"/>
  </si>
  <si>
    <t>軽油引取税交付金</t>
  </si>
  <si>
    <t xml:space="preserve"> R03</t>
  </si>
  <si>
    <t>決算額 (A)</t>
    <rPh sb="0" eb="2">
      <t>ケッサン</t>
    </rPh>
    <rPh sb="2" eb="3">
      <t>ガク</t>
    </rPh>
    <phoneticPr fontId="5"/>
  </si>
  <si>
    <t>純資産又は
正味財産</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</si>
  <si>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</si>
  <si>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</si>
  <si>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</si>
  <si>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</si>
  <si>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</si>
  <si>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</si>
  <si>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</si>
  <si>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</si>
  <si>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</si>
  <si>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</si>
  <si>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</si>
  <si>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0"/>
  </si>
  <si>
    <t>被保険者数(人)</t>
  </si>
  <si>
    <t>　　　所得割</t>
  </si>
  <si>
    <t>類似団体平均</t>
    <rPh sb="0" eb="2">
      <t>ルイジ</t>
    </rPh>
    <rPh sb="2" eb="4">
      <t>ダンタイ</t>
    </rPh>
    <rPh sb="4" eb="6">
      <t>ヘイキン</t>
    </rPh>
    <phoneticPr fontId="5"/>
  </si>
  <si>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</si>
  <si>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</si>
  <si>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</si>
  <si>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</si>
  <si>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</si>
  <si>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</si>
  <si>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</si>
  <si>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自動車取得税交付金</t>
  </si>
  <si>
    <t>朝日町文化体育振興公社</t>
    <rPh sb="0" eb="2">
      <t>アサヒ</t>
    </rPh>
    <rPh sb="2" eb="3">
      <t>マチ</t>
    </rPh>
    <rPh sb="3" eb="5">
      <t>ブンカ</t>
    </rPh>
    <rPh sb="5" eb="7">
      <t>タイイク</t>
    </rPh>
    <rPh sb="7" eb="9">
      <t>シンコウ</t>
    </rPh>
    <rPh sb="9" eb="11">
      <t>コウシャ</t>
    </rPh>
    <phoneticPr fontId="5"/>
  </si>
  <si>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</si>
  <si>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</si>
  <si>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</si>
  <si>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</si>
  <si>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</si>
  <si>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</si>
  <si>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</si>
  <si>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</si>
  <si>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</si>
  <si>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</si>
  <si>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</si>
  <si>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</si>
  <si>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</si>
  <si>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</si>
  <si>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</si>
  <si>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</si>
  <si>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</si>
  <si>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</si>
  <si>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</si>
  <si>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</si>
  <si>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</si>
  <si>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</si>
  <si>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</si>
  <si>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</si>
  <si>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</si>
  <si>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5"/>
  </si>
  <si>
    <t>決算額</t>
  </si>
  <si>
    <t>市町村民税</t>
    <rPh sb="0" eb="3">
      <t>シチョウソン</t>
    </rPh>
    <rPh sb="3" eb="4">
      <t>ミン</t>
    </rPh>
    <rPh sb="4" eb="5">
      <t>ゼイ</t>
    </rPh>
    <phoneticPr fontId="5"/>
  </si>
  <si>
    <t>繰越金</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</si>
  <si>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</si>
  <si>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</si>
  <si>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</si>
  <si>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</si>
  <si>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</si>
  <si>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</si>
  <si>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</si>
  <si>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</si>
  <si>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</si>
  <si>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</si>
  <si>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</si>
  <si>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</si>
  <si>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</si>
  <si>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5"/>
  </si>
  <si>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</si>
  <si>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</si>
  <si>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</si>
  <si>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</si>
  <si>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</si>
  <si>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</si>
  <si>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一時借入金利子</t>
  </si>
  <si>
    <t>国営土地改良事業に係るもの</t>
    <rPh sb="0" eb="2">
      <t>コクエイ</t>
    </rPh>
    <rPh sb="2" eb="4">
      <t>トチ</t>
    </rPh>
    <rPh sb="4" eb="6">
      <t>カイリョウ</t>
    </rPh>
    <rPh sb="6" eb="8">
      <t>ジギョウ</t>
    </rPh>
    <rPh sb="9" eb="10">
      <t>カカ</t>
    </rPh>
    <phoneticPr fontId="33"/>
  </si>
  <si>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</si>
  <si>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</si>
  <si>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</si>
  <si>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</si>
  <si>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</si>
  <si>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</si>
  <si>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</si>
  <si>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</si>
  <si>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維持補修費</t>
  </si>
  <si>
    <t>森林総合研究所等が行う事業に係るもの</t>
  </si>
  <si>
    <t>実質収支</t>
    <rPh sb="0" eb="2">
      <t>ジッシツ</t>
    </rPh>
    <rPh sb="2" eb="4">
      <t>シュウシ</t>
    </rPh>
    <phoneticPr fontId="5"/>
  </si>
  <si>
    <t>当該団体
からの
貸付金</t>
  </si>
  <si>
    <t>一部事務組合等名</t>
    <rPh sb="0" eb="2">
      <t>イチブ</t>
    </rPh>
    <rPh sb="2" eb="4">
      <t>ジム</t>
    </rPh>
    <rPh sb="4" eb="6">
      <t>クミアイ</t>
    </rPh>
    <rPh sb="6" eb="7">
      <t>トウ</t>
    </rPh>
    <rPh sb="7" eb="8">
      <t>メイ</t>
    </rPh>
    <phoneticPr fontId="33"/>
  </si>
  <si>
    <t>病院</t>
  </si>
  <si>
    <t>地方独立行政法人に係る将来負担額</t>
  </si>
  <si>
    <t>再差引収支</t>
    <rPh sb="0" eb="1">
      <t>サイ</t>
    </rPh>
    <rPh sb="1" eb="3">
      <t>サシヒキ</t>
    </rPh>
    <rPh sb="3" eb="5">
      <t>シュウシ</t>
    </rPh>
    <phoneticPr fontId="5"/>
  </si>
  <si>
    <t>財政再生基準</t>
  </si>
  <si>
    <t>地方債</t>
  </si>
  <si>
    <t>下水道</t>
  </si>
  <si>
    <t>加入世帯数(世帯)</t>
  </si>
  <si>
    <t>　繰出金</t>
  </si>
  <si>
    <t>　うち減収補塡債(特例分)</t>
    <rPh sb="4" eb="5">
      <t>シュウ</t>
    </rPh>
    <rPh sb="9" eb="10">
      <t>トク</t>
    </rPh>
    <rPh sb="10" eb="11">
      <t>レイ</t>
    </rPh>
    <rPh sb="11" eb="12">
      <t>ブン</t>
    </rPh>
    <phoneticPr fontId="36"/>
  </si>
  <si>
    <t>簡易水道</t>
  </si>
  <si>
    <t xml:space="preserve"> 過去５年間平均</t>
    <rPh sb="1" eb="3">
      <t>カコ</t>
    </rPh>
    <rPh sb="4" eb="6">
      <t>ネンカン</t>
    </rPh>
    <rPh sb="6" eb="8">
      <t>ヘイキン</t>
    </rPh>
    <phoneticPr fontId="5"/>
  </si>
  <si>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</si>
  <si>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</si>
  <si>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</si>
  <si>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</si>
  <si>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うち臨時財政対策債</t>
  </si>
  <si>
    <t>歳入合計</t>
  </si>
  <si>
    <t>被保険者
1人当り</t>
  </si>
  <si>
    <t>保険税(料)収入額</t>
  </si>
  <si>
    <t>国民健康保険</t>
  </si>
  <si>
    <t>その他</t>
  </si>
  <si>
    <t>保険給付費</t>
  </si>
  <si>
    <t>普通建設事業費</t>
  </si>
  <si>
    <t>富山県後期高齢者医療広域連合（後期高齢者医療事業特別会計）</t>
    <rPh sb="0" eb="3">
      <t>トヤマケン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トクベツ</t>
    </rPh>
    <rPh sb="26" eb="28">
      <t>カイケイ</t>
    </rPh>
    <phoneticPr fontId="5"/>
  </si>
  <si>
    <t>　うち補助</t>
  </si>
  <si>
    <t>　うち単独</t>
  </si>
  <si>
    <t>災害復旧事業費</t>
  </si>
  <si>
    <t>実質公債費比率</t>
    <rPh sb="0" eb="2">
      <t>ジッシツ</t>
    </rPh>
    <rPh sb="2" eb="5">
      <t>コウサイヒ</t>
    </rPh>
    <rPh sb="5" eb="7">
      <t>ヒリツ</t>
    </rPh>
    <phoneticPr fontId="35"/>
  </si>
  <si>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</si>
  <si>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</si>
  <si>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</si>
  <si>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</si>
  <si>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</si>
  <si>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</si>
  <si>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</si>
  <si>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</si>
  <si>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</si>
  <si>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</si>
  <si>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</si>
  <si>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</si>
  <si>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5"/>
  </si>
  <si>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</si>
  <si>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</si>
  <si>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公共用地先行取得等事業特別会計</t>
  </si>
  <si>
    <t>新川広域圏事務組合</t>
    <rPh sb="0" eb="2">
      <t>ニイカワ</t>
    </rPh>
    <rPh sb="2" eb="5">
      <t>コウイキケン</t>
    </rPh>
    <rPh sb="5" eb="7">
      <t>ジム</t>
    </rPh>
    <rPh sb="7" eb="9">
      <t>クミアイ</t>
    </rPh>
    <phoneticPr fontId="5"/>
  </si>
  <si>
    <t>奨学資金特別会計</t>
  </si>
  <si>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</si>
  <si>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</si>
  <si>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</si>
  <si>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</si>
  <si>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</si>
  <si>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</si>
  <si>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</si>
  <si>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国民健康保険特別会計</t>
  </si>
  <si>
    <t>後期高齢者医療事業特別会計</t>
  </si>
  <si>
    <t>病院事業会計</t>
  </si>
  <si>
    <t>法適用企業</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</si>
  <si>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</si>
  <si>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</si>
  <si>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</si>
  <si>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</si>
  <si>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</si>
  <si>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</si>
  <si>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</si>
  <si>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</si>
  <si>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令和5年度</t>
    <rPh sb="0" eb="2">
      <t>レイワ</t>
    </rPh>
    <rPh sb="3" eb="5">
      <t>ネンド</t>
    </rPh>
    <phoneticPr fontId="5"/>
  </si>
  <si>
    <t>朝日商業開発</t>
    <rPh sb="0" eb="2">
      <t>アサヒ</t>
    </rPh>
    <rPh sb="2" eb="4">
      <t>ショウギョウ</t>
    </rPh>
    <rPh sb="4" eb="6">
      <t>カイハツ</t>
    </rPh>
    <phoneticPr fontId="5"/>
  </si>
  <si>
    <t xml:space="preserve">充当可能特定歳入 </t>
    <rPh sb="0" eb="2">
      <t>ジュウトウ</t>
    </rPh>
    <rPh sb="2" eb="4">
      <t>カノウ</t>
    </rPh>
    <rPh sb="4" eb="6">
      <t>トクテイ</t>
    </rPh>
    <rPh sb="6" eb="8">
      <t>サイニュウ</t>
    </rPh>
    <phoneticPr fontId="33"/>
  </si>
  <si>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</si>
  <si>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</si>
  <si>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</si>
  <si>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</si>
  <si>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充当可能
財源等</t>
    <rPh sb="0" eb="2">
      <t>ジュウトウ</t>
    </rPh>
    <rPh sb="2" eb="3">
      <t>カ</t>
    </rPh>
    <rPh sb="3" eb="4">
      <t>ノウ</t>
    </rPh>
    <rPh sb="5" eb="8">
      <t>ザイゲントウ</t>
    </rPh>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</si>
  <si>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</si>
  <si>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</si>
  <si>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</si>
  <si>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</si>
  <si>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</si>
  <si>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</si>
  <si>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</si>
  <si>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</si>
  <si>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</si>
  <si>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</si>
  <si>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</si>
  <si>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</si>
  <si>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</si>
  <si>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</si>
  <si>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</si>
  <si>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</si>
  <si>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</si>
  <si>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</si>
  <si>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</si>
  <si>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富山県市町村会館管理組合</t>
    <rPh sb="0" eb="3">
      <t>トヤマケン</t>
    </rPh>
    <rPh sb="3" eb="6">
      <t>シチョウソン</t>
    </rPh>
    <rPh sb="6" eb="8">
      <t>カイカン</t>
    </rPh>
    <rPh sb="8" eb="10">
      <t>カンリ</t>
    </rPh>
    <rPh sb="10" eb="12">
      <t>クミアイ</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</si>
  <si>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</si>
  <si>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</si>
  <si>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</si>
  <si>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</si>
  <si>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</si>
  <si>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</si>
  <si>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</si>
  <si>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</si>
  <si>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</si>
  <si>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</si>
  <si>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</si>
  <si>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</si>
  <si>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</si>
  <si>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</si>
  <si>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</si>
  <si>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</si>
  <si>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</si>
  <si>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</si>
  <si>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</si>
  <si>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類似団体平均(円)</t>
    <rPh sb="0" eb="2">
      <t>ルイジ</t>
    </rPh>
    <rPh sb="2" eb="4">
      <t>ダンタイ</t>
    </rPh>
    <rPh sb="4" eb="6">
      <t>ヘイキン</t>
    </rPh>
    <rPh sb="7" eb="8">
      <t>エン</t>
    </rPh>
    <phoneticPr fontId="5"/>
  </si>
  <si>
    <t>(A)-(B)</t>
  </si>
  <si>
    <t xml:space="preserve"> R05</t>
  </si>
  <si>
    <t xml:space="preserve"> R06</t>
  </si>
  <si>
    <t>類似団体内平均(円)</t>
    <rPh sb="0" eb="2">
      <t>ルイジ</t>
    </rPh>
    <rPh sb="2" eb="4">
      <t>ダンタイ</t>
    </rPh>
    <phoneticPr fontId="5"/>
  </si>
  <si>
    <t>R02</t>
  </si>
  <si>
    <t>R03</t>
  </si>
  <si>
    <t>R04</t>
  </si>
  <si>
    <t>R06</t>
  </si>
  <si>
    <t>▲ 2.39</t>
  </si>
  <si>
    <t>▲ 2.14</t>
  </si>
  <si>
    <t>未来創生推進基金</t>
    <rPh sb="0" eb="4">
      <t>ミライソウセイ</t>
    </rPh>
    <rPh sb="4" eb="6">
      <t>スイシン</t>
    </rPh>
    <rPh sb="6" eb="8">
      <t>キキン</t>
    </rPh>
    <phoneticPr fontId="5"/>
  </si>
  <si>
    <t>公共施設整備等基金</t>
    <rPh sb="0" eb="4">
      <t>コウキョウシセツ</t>
    </rPh>
    <rPh sb="4" eb="6">
      <t>セイビ</t>
    </rPh>
    <rPh sb="6" eb="7">
      <t>トウ</t>
    </rPh>
    <rPh sb="7" eb="9">
      <t>キキン</t>
    </rPh>
    <phoneticPr fontId="5"/>
  </si>
  <si>
    <t>企業立地促進基金</t>
    <rPh sb="0" eb="6">
      <t>キギョウリッチソクシン</t>
    </rPh>
    <rPh sb="6" eb="8">
      <t>キキン</t>
    </rPh>
    <phoneticPr fontId="5"/>
  </si>
  <si>
    <t>漁業振興基金</t>
    <rPh sb="0" eb="2">
      <t>ギョギョウ</t>
    </rPh>
    <rPh sb="2" eb="4">
      <t>シンコウ</t>
    </rPh>
    <rPh sb="4" eb="6">
      <t>キキン</t>
    </rPh>
    <phoneticPr fontId="5"/>
  </si>
  <si>
    <t>新川地域介護保険・ケーブルテレビ事業組合（一般会計）</t>
    <rPh sb="0" eb="2">
      <t>ニイカワ</t>
    </rPh>
    <rPh sb="2" eb="4">
      <t>チイキ</t>
    </rPh>
    <rPh sb="4" eb="6">
      <t>カイゴ</t>
    </rPh>
    <rPh sb="6" eb="8">
      <t>ホケン</t>
    </rPh>
    <rPh sb="16" eb="18">
      <t>ジギョウ</t>
    </rPh>
    <rPh sb="18" eb="20">
      <t>クミアイ</t>
    </rPh>
    <rPh sb="21" eb="23">
      <t>イッパン</t>
    </rPh>
    <rPh sb="23" eb="25">
      <t>カイケイ</t>
    </rPh>
    <phoneticPr fontId="5"/>
  </si>
  <si>
    <t>新川地域介護保険・ケーブルテレビ事業組合（介護保険事業特別会計）</t>
    <rPh sb="0" eb="2">
      <t>ニイカワ</t>
    </rPh>
    <rPh sb="2" eb="4">
      <t>チイキ</t>
    </rPh>
    <rPh sb="4" eb="6">
      <t>カイゴ</t>
    </rPh>
    <rPh sb="6" eb="8">
      <t>ホケン</t>
    </rPh>
    <rPh sb="16" eb="18">
      <t>ジギョウ</t>
    </rPh>
    <rPh sb="18" eb="20">
      <t>クミアイ</t>
    </rPh>
    <rPh sb="21" eb="23">
      <t>カイゴ</t>
    </rPh>
    <rPh sb="23" eb="25">
      <t>ホケン</t>
    </rPh>
    <rPh sb="25" eb="27">
      <t>ジギョウ</t>
    </rPh>
    <rPh sb="27" eb="29">
      <t>トクベツ</t>
    </rPh>
    <rPh sb="29" eb="31">
      <t>カイケイ</t>
    </rPh>
    <phoneticPr fontId="5"/>
  </si>
  <si>
    <t>新川地域介護保険・ケーブルテレビ事業組合（ＣＡＴＶ事業特別会計）</t>
    <rPh sb="0" eb="2">
      <t>ニイカワ</t>
    </rPh>
    <rPh sb="2" eb="4">
      <t>チイキ</t>
    </rPh>
    <rPh sb="4" eb="6">
      <t>カイゴ</t>
    </rPh>
    <rPh sb="6" eb="8">
      <t>ホケン</t>
    </rPh>
    <rPh sb="16" eb="18">
      <t>ジギョウ</t>
    </rPh>
    <rPh sb="18" eb="20">
      <t>クミアイ</t>
    </rPh>
    <rPh sb="25" eb="27">
      <t>ジギョウ</t>
    </rPh>
    <rPh sb="27" eb="29">
      <t>トクベツ</t>
    </rPh>
    <rPh sb="29" eb="31">
      <t>カイケイ</t>
    </rPh>
    <phoneticPr fontId="5"/>
  </si>
  <si>
    <t>富山県後期高齢者医療広域連合（一般会計）</t>
    <rPh sb="0" eb="3">
      <t>トヤマケン</t>
    </rPh>
    <rPh sb="3" eb="5">
      <t>コウキ</t>
    </rPh>
    <rPh sb="5" eb="8">
      <t>コウレイシャ</t>
    </rPh>
    <rPh sb="8" eb="10">
      <t>イリョウ</t>
    </rPh>
    <rPh sb="10" eb="12">
      <t>コウイキ</t>
    </rPh>
    <rPh sb="12" eb="14">
      <t>レンゴウ</t>
    </rPh>
    <rPh sb="15" eb="17">
      <t>イッパン</t>
    </rPh>
    <rPh sb="17" eb="19">
      <t>カイケイ</t>
    </rPh>
    <phoneticPr fontId="5"/>
  </si>
  <si>
    <t>下山用水組合</t>
    <rPh sb="0" eb="2">
      <t>シタヤマ</t>
    </rPh>
    <rPh sb="2" eb="4">
      <t>ヨウスイ</t>
    </rPh>
    <rPh sb="4" eb="6">
      <t>クミアイ</t>
    </rPh>
    <phoneticPr fontId="5"/>
  </si>
  <si>
    <t>黒東合口用水組合</t>
    <rPh sb="0" eb="1">
      <t>クロ</t>
    </rPh>
    <rPh sb="1" eb="2">
      <t>ヒガシ</t>
    </rPh>
    <rPh sb="2" eb="3">
      <t>ゴウ</t>
    </rPh>
    <rPh sb="3" eb="4">
      <t>クチ</t>
    </rPh>
    <rPh sb="4" eb="6">
      <t>ヨウスイ</t>
    </rPh>
    <rPh sb="6" eb="8">
      <t>クミアイ</t>
    </rPh>
    <phoneticPr fontId="5"/>
  </si>
  <si>
    <t>新川地域消防組合</t>
    <rPh sb="0" eb="2">
      <t>ニイカワ</t>
    </rPh>
    <rPh sb="2" eb="4">
      <t>チイキ</t>
    </rPh>
    <rPh sb="4" eb="6">
      <t>ショウボウ</t>
    </rPh>
    <rPh sb="6" eb="8">
      <t>クミアイ</t>
    </rPh>
    <phoneticPr fontId="5"/>
  </si>
  <si>
    <t>あさひ</t>
  </si>
  <si>
    <t>あさひふるさと創造社</t>
    <rPh sb="7" eb="9">
      <t>ソウゾウ</t>
    </rPh>
    <rPh sb="9" eb="10">
      <t>シャ</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</si>
  <si>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5"/>
  </si>
  <si>
    <t>分析欄</t>
    <rPh sb="0" eb="2">
      <t>ブンセキ</t>
    </rPh>
    <rPh sb="2" eb="3">
      <t>ラン</t>
    </rPh>
    <phoneticPr fontId="45"/>
  </si>
  <si>
    <t>将来負担比率は前年に続いて―(バー)表示となっている。有形固定資産減価償却率については、比較的新しい施設が多いため、類似団体内平均値よりも低い傾向にある。</t>
    <phoneticPr fontId="45"/>
  </si>
  <si>
    <t>(　参考　）</t>
    <rPh sb="2" eb="4">
      <t>サンコウ</t>
    </rPh>
    <phoneticPr fontId="45"/>
  </si>
  <si>
    <t>当該団体値</t>
    <rPh sb="0" eb="2">
      <t>トウガイ</t>
    </rPh>
    <rPh sb="2" eb="4">
      <t>ダンタイ</t>
    </rPh>
    <rPh sb="4" eb="5">
      <t>アタイ</t>
    </rPh>
    <phoneticPr fontId="45"/>
  </si>
  <si>
    <t>将来負担比率</t>
    <phoneticPr fontId="45"/>
  </si>
  <si>
    <t>有形固定資産減価償却率</t>
    <phoneticPr fontId="45"/>
  </si>
  <si>
    <t>類似団体内平均値</t>
    <phoneticPr fontId="4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</si>
  <si>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5"/>
  </si>
  <si>
    <t>Ｈ３０とＲ１の将来負担比率については、武道館建設、屋内グラウンド建設、舟川桜並木整備、ヒスイ海岸周辺整備事業などの大型事業が集中したことで、地方債の残高が増えたことが要因である。新規起債発行の抑制により、Ｒ２からは将来負担比率・実質公債費比率ともに減少し、Ｒ３はさらに改善したが、地方債の償還はR4からデジタル防災行政無線整備事業など、R5からは屋内グラウンド建設事業、ヒスイ海岸周辺整備事業などの施設整備事業に伴う償還が始まったことからＲ５にピークを迎えた。Ｒ8から不動堂周辺施設再生構想整備事業等の大型事業の償還も始まることから、実質公債費比率は、数年高止まりすると見込んでいる。財政シミュレーションを重ねながら、できるだけ将来への負担が少なくなるよう、公債費の適正化に取り組んでいく。</t>
    <phoneticPr fontId="45"/>
  </si>
  <si>
    <t>実質公債費比率</t>
    <phoneticPr fontId="45"/>
  </si>
  <si>
    <t xml:space="preserve"> </t>
    <phoneticPr fontId="4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</si>
</sst>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50"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4"/>
      <color indexed="8"/>
      <name val="ＭＳ Ｐ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xf numFmtId="0" fontId="44" fillId="0" borderId="0">
      <alignment vertical="center"/>
    </xf>
    <xf numFmtId="0" fontId="44" fillId="0" borderId="0">
      <alignment vertical="center"/>
    </xf>
    <xf numFmtId="0" fontId="44" fillId="0" borderId="0"/>
    <xf numFmtId="0" fontId="44" fillId="0" borderId="0"/>
    <xf numFmtId="0" fontId="48" fillId="0" borderId="0">
      <alignment vertical="center"/>
    </xf>
  </cellStyleXfs>
  <cellXfs count="1128">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34" xfId="19" applyNumberFormat="1" applyFont="1" applyBorder="1">
      <alignment vertical="center"/>
    </xf>
    <xf numFmtId="189" fontId="14" fillId="0" borderId="0" xfId="19" applyNumberFormat="1" applyFont="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0" xfId="19" applyFont="1">
      <alignment vertical="center"/>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0" xfId="7" applyNumberFormat="1" applyFont="1" applyAlignment="1">
      <alignment horizontal="right" vertical="center"/>
    </xf>
    <xf numFmtId="0" fontId="24" fillId="6" borderId="45" xfId="7" applyFont="1" applyFill="1" applyBorder="1" applyAlignment="1">
      <alignment horizontal="center" vertical="center"/>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0" fillId="3" borderId="0" xfId="20" applyFont="1" applyFill="1" applyAlignment="1">
      <alignment vertical="center"/>
    </xf>
    <xf numFmtId="0" fontId="44" fillId="3" borderId="0" xfId="20" applyFill="1" applyAlignment="1" applyProtection="1">
      <alignment vertical="center"/>
      <protection hidden="1"/>
    </xf>
    <xf numFmtId="0" fontId="46" fillId="0" borderId="0" xfId="21" applyFont="1">
      <alignment vertical="center"/>
    </xf>
    <xf numFmtId="0" fontId="44" fillId="3" borderId="0" xfId="20" applyFill="1" applyAlignment="1">
      <alignment vertical="center"/>
    </xf>
    <xf numFmtId="0" fontId="44" fillId="3" borderId="0" xfId="20" applyFill="1" applyProtection="1">
      <protection hidden="1"/>
    </xf>
    <xf numFmtId="0" fontId="46" fillId="0" borderId="30" xfId="21" applyFont="1" applyBorder="1">
      <alignment vertical="center"/>
    </xf>
    <xf numFmtId="0" fontId="46" fillId="0" borderId="23" xfId="21" applyFont="1" applyBorder="1">
      <alignment vertical="center"/>
    </xf>
    <xf numFmtId="189" fontId="46" fillId="0" borderId="23" xfId="21" applyNumberFormat="1" applyFont="1" applyBorder="1">
      <alignment vertical="center"/>
    </xf>
    <xf numFmtId="0" fontId="46" fillId="0" borderId="16" xfId="21" applyFont="1" applyBorder="1">
      <alignment vertical="center"/>
    </xf>
    <xf numFmtId="0" fontId="46" fillId="0" borderId="42" xfId="21" applyFont="1" applyBorder="1">
      <alignment vertical="center"/>
    </xf>
    <xf numFmtId="0" fontId="46" fillId="0" borderId="14" xfId="21" applyFont="1" applyBorder="1">
      <alignment vertical="center"/>
    </xf>
    <xf numFmtId="0" fontId="46" fillId="0" borderId="31" xfId="21" applyFont="1" applyBorder="1">
      <alignment vertical="center"/>
    </xf>
    <xf numFmtId="0" fontId="46" fillId="0" borderId="34" xfId="21" applyFont="1" applyBorder="1">
      <alignment vertical="center"/>
    </xf>
    <xf numFmtId="0" fontId="46" fillId="0" borderId="15" xfId="21" applyFont="1" applyBorder="1">
      <alignment vertical="center"/>
    </xf>
    <xf numFmtId="0" fontId="46" fillId="0" borderId="35" xfId="21" applyFont="1" applyBorder="1">
      <alignment vertical="center"/>
    </xf>
    <xf numFmtId="0" fontId="47" fillId="0" borderId="30" xfId="21" applyFont="1" applyBorder="1">
      <alignment vertical="center"/>
    </xf>
    <xf numFmtId="178" fontId="48" fillId="0" borderId="0" xfId="21" applyNumberFormat="1" applyFont="1">
      <alignment vertical="center"/>
    </xf>
    <xf numFmtId="178" fontId="46" fillId="0" borderId="0" xfId="21" applyNumberFormat="1" applyFont="1">
      <alignment vertical="center"/>
    </xf>
    <xf numFmtId="0" fontId="46" fillId="0" borderId="30" xfId="21" applyFont="1" applyBorder="1" applyAlignment="1" applyProtection="1">
      <alignment horizontal="left" vertical="top" wrapText="1"/>
      <protection locked="0"/>
    </xf>
    <xf numFmtId="0" fontId="46" fillId="0" borderId="23" xfId="21" applyFont="1" applyBorder="1" applyAlignment="1" applyProtection="1">
      <alignment horizontal="left" vertical="top" wrapText="1"/>
      <protection locked="0"/>
    </xf>
    <xf numFmtId="0" fontId="46" fillId="0" borderId="16" xfId="21" applyFont="1" applyBorder="1" applyAlignment="1" applyProtection="1">
      <alignment horizontal="left" vertical="top" wrapText="1"/>
      <protection locked="0"/>
    </xf>
    <xf numFmtId="0" fontId="46" fillId="0" borderId="42" xfId="21" applyFont="1" applyBorder="1" applyAlignment="1" applyProtection="1">
      <alignment horizontal="left" vertical="top" wrapText="1"/>
      <protection locked="0"/>
    </xf>
    <xf numFmtId="0" fontId="46" fillId="0" borderId="0" xfId="21" applyFont="1" applyAlignment="1" applyProtection="1">
      <alignment horizontal="left" vertical="top" wrapText="1"/>
      <protection locked="0"/>
    </xf>
    <xf numFmtId="0" fontId="46" fillId="0" borderId="14" xfId="21" applyFont="1" applyBorder="1" applyAlignment="1" applyProtection="1">
      <alignment horizontal="left" vertical="top" wrapText="1"/>
      <protection locked="0"/>
    </xf>
    <xf numFmtId="0" fontId="46" fillId="0" borderId="31" xfId="21" applyFont="1" applyBorder="1" applyAlignment="1" applyProtection="1">
      <alignment horizontal="left" vertical="top" wrapText="1"/>
      <protection locked="0"/>
    </xf>
    <xf numFmtId="0" fontId="46" fillId="0" borderId="34" xfId="21" applyFont="1" applyBorder="1" applyAlignment="1" applyProtection="1">
      <alignment horizontal="left" vertical="top" wrapText="1"/>
      <protection locked="0"/>
    </xf>
    <xf numFmtId="0" fontId="46" fillId="0" borderId="15" xfId="21" applyFont="1" applyBorder="1" applyAlignment="1" applyProtection="1">
      <alignment horizontal="left" vertical="top" wrapText="1"/>
      <protection locked="0"/>
    </xf>
    <xf numFmtId="187" fontId="46" fillId="3" borderId="0" xfId="22" applyNumberFormat="1" applyFont="1" applyFill="1" applyAlignment="1">
      <alignment vertical="center" wrapText="1"/>
    </xf>
    <xf numFmtId="0" fontId="46" fillId="0" borderId="0" xfId="21" applyFont="1" applyAlignment="1">
      <alignment horizontal="center" vertical="center"/>
    </xf>
    <xf numFmtId="49" fontId="46" fillId="3" borderId="0" xfId="22" applyNumberFormat="1" applyFont="1" applyFill="1" applyAlignment="1">
      <alignment horizontal="center" vertical="center" wrapText="1"/>
    </xf>
    <xf numFmtId="49" fontId="46" fillId="3" borderId="0" xfId="22" applyNumberFormat="1" applyFont="1" applyFill="1" applyAlignment="1">
      <alignment horizontal="center" vertical="center"/>
    </xf>
    <xf numFmtId="0" fontId="46" fillId="0" borderId="32" xfId="21" applyFont="1" applyBorder="1" applyAlignment="1">
      <alignment horizontal="center" vertical="center"/>
    </xf>
    <xf numFmtId="0" fontId="46" fillId="0" borderId="35" xfId="21" applyFont="1" applyBorder="1" applyAlignment="1">
      <alignment horizontal="center" vertical="center"/>
    </xf>
    <xf numFmtId="0" fontId="46" fillId="0" borderId="37" xfId="21" applyFont="1" applyBorder="1" applyAlignment="1">
      <alignment horizontal="center" vertical="center"/>
    </xf>
    <xf numFmtId="0" fontId="46" fillId="0" borderId="74" xfId="21" applyFont="1" applyBorder="1" applyAlignment="1">
      <alignment horizontal="center" vertical="center"/>
    </xf>
    <xf numFmtId="187" fontId="46" fillId="3" borderId="0" xfId="22" applyNumberFormat="1" applyFont="1" applyFill="1" applyAlignment="1">
      <alignment horizontal="center" vertical="center" wrapText="1"/>
    </xf>
    <xf numFmtId="187" fontId="46" fillId="0" borderId="0" xfId="22" applyNumberFormat="1" applyFont="1" applyAlignment="1">
      <alignment horizontal="center" vertical="center" wrapText="1"/>
    </xf>
    <xf numFmtId="184" fontId="46" fillId="3" borderId="0" xfId="22" applyNumberFormat="1" applyFont="1" applyFill="1" applyAlignment="1">
      <alignment horizontal="center" vertical="center"/>
    </xf>
    <xf numFmtId="187" fontId="46" fillId="3" borderId="74" xfId="22" applyNumberFormat="1" applyFont="1" applyFill="1" applyBorder="1" applyAlignment="1">
      <alignment horizontal="center" vertical="center" wrapText="1"/>
    </xf>
    <xf numFmtId="184" fontId="46" fillId="3" borderId="74" xfId="22" applyNumberFormat="1" applyFont="1" applyFill="1" applyBorder="1" applyAlignment="1">
      <alignment horizontal="center" vertical="center"/>
    </xf>
    <xf numFmtId="178" fontId="46" fillId="0" borderId="42" xfId="21" applyNumberFormat="1" applyFont="1" applyBorder="1">
      <alignment vertical="center"/>
    </xf>
    <xf numFmtId="178" fontId="44" fillId="0" borderId="0" xfId="21" applyNumberFormat="1" applyAlignment="1">
      <alignment horizontal="center" vertical="center"/>
    </xf>
    <xf numFmtId="178" fontId="46" fillId="0" borderId="14" xfId="21" applyNumberFormat="1" applyFont="1" applyBorder="1">
      <alignment vertical="center"/>
    </xf>
    <xf numFmtId="191" fontId="46" fillId="0" borderId="0" xfId="21" applyNumberFormat="1" applyFont="1">
      <alignment vertical="center"/>
    </xf>
    <xf numFmtId="178" fontId="46" fillId="0" borderId="31" xfId="21" applyNumberFormat="1" applyFont="1" applyBorder="1">
      <alignment vertical="center"/>
    </xf>
    <xf numFmtId="178" fontId="46" fillId="0" borderId="34" xfId="21" applyNumberFormat="1" applyFont="1" applyBorder="1">
      <alignment vertical="center"/>
    </xf>
    <xf numFmtId="189" fontId="46" fillId="0" borderId="34" xfId="21" applyNumberFormat="1" applyFont="1" applyBorder="1">
      <alignment vertical="center"/>
    </xf>
    <xf numFmtId="178" fontId="46" fillId="0" borderId="15" xfId="21" applyNumberFormat="1" applyFont="1" applyBorder="1">
      <alignment vertical="center"/>
    </xf>
    <xf numFmtId="0" fontId="47" fillId="0" borderId="42" xfId="21" applyFont="1" applyBorder="1">
      <alignment vertical="center"/>
    </xf>
    <xf numFmtId="0" fontId="46" fillId="0" borderId="0" xfId="22" applyFont="1">
      <alignment vertical="center"/>
    </xf>
    <xf numFmtId="189" fontId="46" fillId="0" borderId="0" xfId="22" applyNumberFormat="1" applyFont="1">
      <alignment vertical="center"/>
    </xf>
    <xf numFmtId="178" fontId="44" fillId="0" borderId="0" xfId="23" applyNumberFormat="1" applyAlignment="1">
      <alignment vertical="center"/>
    </xf>
    <xf numFmtId="183" fontId="44" fillId="0" borderId="0" xfId="24" applyNumberFormat="1" applyAlignment="1">
      <alignment horizontal="right" vertical="center"/>
    </xf>
    <xf numFmtId="184" fontId="44" fillId="0" borderId="0" xfId="24" applyNumberFormat="1" applyAlignment="1">
      <alignment horizontal="right" vertical="center"/>
    </xf>
    <xf numFmtId="178" fontId="46" fillId="3" borderId="0" xfId="21" applyNumberFormat="1" applyFont="1" applyFill="1" applyAlignment="1">
      <alignment vertical="center" wrapText="1"/>
    </xf>
    <xf numFmtId="178" fontId="44" fillId="0" borderId="0" xfId="23" applyNumberFormat="1" applyAlignment="1">
      <alignment horizontal="center" vertical="center"/>
    </xf>
    <xf numFmtId="184" fontId="46" fillId="3" borderId="0" xfId="22" applyNumberFormat="1" applyFont="1" applyFill="1" applyAlignment="1">
      <alignment horizontal="center" vertical="center" wrapText="1"/>
    </xf>
    <xf numFmtId="184" fontId="46" fillId="0" borderId="0" xfId="21" applyNumberFormat="1" applyFont="1" applyAlignment="1">
      <alignment horizontal="center" vertical="center"/>
    </xf>
    <xf numFmtId="0" fontId="49" fillId="0" borderId="0" xfId="25" applyFont="1">
      <alignment vertical="center"/>
    </xf>
    <xf numFmtId="0" fontId="44" fillId="3" borderId="0" xfId="20" applyFill="1"/>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 4" xfId="20" xr:uid="{766531E8-222B-4CAB-B84D-9BBB14CCC488}"/>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5" xr:uid="{689F6A9F-8D4F-4011-B9F6-21BCAF0B3945}"/>
    <cellStyle name="標準_【レイアウト】（県）資料３（Ｐ２）　歳出比較分析表" xfId="19" xr:uid="{00000000-0005-0000-0000-000013000000}"/>
    <cellStyle name="標準_【レイアウト】（県）資料３（Ｐ２）　歳出比較分析表 2" xfId="21" xr:uid="{5C1646E0-3E18-494D-B672-43213C98BC5B}"/>
    <cellStyle name="標準_【レイアウト】（市）資料３（Ｐ２）　歳出比較分析表" xfId="18" xr:uid="{00000000-0005-0000-0000-000012000000}"/>
    <cellStyle name="標準_【レイアウト】（市）資料３（Ｐ２）　歳出比較分析表 2" xfId="22" xr:uid="{A0517783-08D7-481D-A63B-A9BAFEFCA625}"/>
    <cellStyle name="標準_APAHO251300" xfId="13" xr:uid="{00000000-0005-0000-0000-00000D000000}"/>
    <cellStyle name="標準_APAHO251300 2" xfId="23" xr:uid="{3A329554-6C51-482E-96B9-3B9019847D92}"/>
    <cellStyle name="標準_APAHO252300" xfId="14" xr:uid="{00000000-0005-0000-0000-00000E000000}"/>
    <cellStyle name="標準_APAHO252300 2" xfId="24" xr:uid="{DAC96F13-7C77-4BE5-9B8F-9D54B67127A2}"/>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8EFE-4109-A0F2-EFCA46A0CA8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94701</c:v>
                </c:pt>
                <c:pt idx="1">
                  <c:v>51428</c:v>
                </c:pt>
                <c:pt idx="2">
                  <c:v>112210</c:v>
                </c:pt>
                <c:pt idx="3">
                  <c:v>67389</c:v>
                </c:pt>
                <c:pt idx="4">
                  <c:v>109381</c:v>
                </c:pt>
              </c:numCache>
            </c:numRef>
          </c:val>
          <c:smooth val="0"/>
          <c:extLst>
            <c:ext xmlns:c16="http://schemas.microsoft.com/office/drawing/2014/chart" uri="{C3380CC4-5D6E-409C-BE32-E72D297353CC}">
              <c16:uniqueId val="{00000001-8EFE-4109-A0F2-EFCA46A0CA8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905691005485E-2"/>
              <c:y val="7.516361244912106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6.9</c:v>
                </c:pt>
                <c:pt idx="1">
                  <c:v>4.55</c:v>
                </c:pt>
                <c:pt idx="2">
                  <c:v>4.6100000000000003</c:v>
                </c:pt>
                <c:pt idx="3">
                  <c:v>5.43</c:v>
                </c:pt>
                <c:pt idx="4">
                  <c:v>6.18</c:v>
                </c:pt>
              </c:numCache>
            </c:numRef>
          </c:val>
          <c:extLst>
            <c:ext xmlns:c16="http://schemas.microsoft.com/office/drawing/2014/chart" uri="{C3380CC4-5D6E-409C-BE32-E72D297353CC}">
              <c16:uniqueId val="{00000000-65E4-4B3A-A21A-7877B4A46EF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27.98</c:v>
                </c:pt>
                <c:pt idx="1">
                  <c:v>26.22</c:v>
                </c:pt>
                <c:pt idx="2">
                  <c:v>27.06</c:v>
                </c:pt>
                <c:pt idx="3">
                  <c:v>28.6</c:v>
                </c:pt>
                <c:pt idx="4">
                  <c:v>25.77</c:v>
                </c:pt>
              </c:numCache>
            </c:numRef>
          </c:val>
          <c:extLst>
            <c:ext xmlns:c16="http://schemas.microsoft.com/office/drawing/2014/chart" uri="{C3380CC4-5D6E-409C-BE32-E72D297353CC}">
              <c16:uniqueId val="{00000001-65E4-4B3A-A21A-7877B4A46EFA}"/>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-2.39</c:v>
                </c:pt>
                <c:pt idx="1">
                  <c:v>-2.14</c:v>
                </c:pt>
                <c:pt idx="2">
                  <c:v>-0.72</c:v>
                </c:pt>
                <c:pt idx="3">
                  <c:v>2.71</c:v>
                </c:pt>
                <c:pt idx="4">
                  <c:v>-1.75</c:v>
                </c:pt>
              </c:numCache>
            </c:numRef>
          </c:val>
          <c:smooth val="0"/>
          <c:extLst>
            <c:ext xmlns:c16="http://schemas.microsoft.com/office/drawing/2014/chart" uri="{C3380CC4-5D6E-409C-BE32-E72D297353CC}">
              <c16:uniqueId val="{00000002-65E4-4B3A-A21A-7877B4A46EF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0.21</c:v>
                </c:pt>
                <c:pt idx="2">
                  <c:v>#N/A</c:v>
                </c:pt>
                <c:pt idx="3">
                  <c:v>0.2</c:v>
                </c:pt>
                <c:pt idx="4">
                  <c:v>#N/A</c:v>
                </c:pt>
                <c:pt idx="5">
                  <c:v>0.21</c:v>
                </c:pt>
                <c:pt idx="6">
                  <c:v>#N/A</c:v>
                </c:pt>
                <c:pt idx="7">
                  <c:v>0.22</c:v>
                </c:pt>
                <c:pt idx="8">
                  <c:v>0</c:v>
                </c:pt>
                <c:pt idx="9">
                  <c:v>0</c:v>
                </c:pt>
              </c:numCache>
            </c:numRef>
          </c:val>
          <c:extLst>
            <c:ext xmlns:c16="http://schemas.microsoft.com/office/drawing/2014/chart" uri="{C3380CC4-5D6E-409C-BE32-E72D297353CC}">
              <c16:uniqueId val="{00000000-4A46-4970-8B98-6FE5A622C83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A46-4970-8B98-6FE5A622C834}"/>
            </c:ext>
          </c:extLst>
        </c:ser>
        <c:ser>
          <c:idx val="2"/>
          <c:order val="2"/>
          <c:tx>
            <c:strRef>
              <c:f>データシート!$A$29</c:f>
              <c:strCache>
                <c:ptCount val="1"/>
                <c:pt idx="0">
                  <c:v>奨学資金特別会計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4A46-4970-8B98-6FE5A622C834}"/>
            </c:ext>
          </c:extLst>
        </c:ser>
        <c:ser>
          <c:idx val="3"/>
          <c:order val="3"/>
          <c:tx>
            <c:strRef>
              <c:f>データシート!$A$30</c:f>
              <c:strCache>
                <c:ptCount val="1"/>
                <c:pt idx="0">
                  <c:v>公共用地先行取得等事業特別会計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4A46-4970-8B98-6FE5A622C834}"/>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4A46-4970-8B98-6FE5A622C834}"/>
            </c:ext>
          </c:extLst>
        </c:ser>
        <c:ser>
          <c:idx val="5"/>
          <c:order val="5"/>
          <c:tx>
            <c:strRef>
              <c:f>データシート!$A$32</c:f>
              <c:strCache>
                <c:ptCount val="1"/>
                <c:pt idx="0">
                  <c:v>簡易水道特別会計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c:v>
                </c:pt>
                <c:pt idx="2">
                  <c:v>#N/A</c:v>
                </c:pt>
                <c:pt idx="3">
                  <c:v>0.37</c:v>
                </c:pt>
                <c:pt idx="4">
                  <c:v>#N/A</c:v>
                </c:pt>
                <c:pt idx="5">
                  <c:v>0.38</c:v>
                </c:pt>
                <c:pt idx="6">
                  <c:v>#N/A</c:v>
                </c:pt>
                <c:pt idx="7">
                  <c:v>0.38</c:v>
                </c:pt>
                <c:pt idx="8">
                  <c:v>#N/A</c:v>
                </c:pt>
                <c:pt idx="9">
                  <c:v>0.3</c:v>
                </c:pt>
              </c:numCache>
            </c:numRef>
          </c:val>
          <c:extLst>
            <c:ext xmlns:c16="http://schemas.microsoft.com/office/drawing/2014/chart" uri="{C3380CC4-5D6E-409C-BE32-E72D297353CC}">
              <c16:uniqueId val="{00000005-4A46-4970-8B98-6FE5A622C834}"/>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0.32</c:v>
                </c:pt>
                <c:pt idx="2">
                  <c:v>#N/A</c:v>
                </c:pt>
                <c:pt idx="3">
                  <c:v>0.47</c:v>
                </c:pt>
                <c:pt idx="4">
                  <c:v>#N/A</c:v>
                </c:pt>
                <c:pt idx="5">
                  <c:v>0.28000000000000003</c:v>
                </c:pt>
                <c:pt idx="6">
                  <c:v>#N/A</c:v>
                </c:pt>
                <c:pt idx="7">
                  <c:v>0.34</c:v>
                </c:pt>
                <c:pt idx="8">
                  <c:v>#N/A</c:v>
                </c:pt>
                <c:pt idx="9">
                  <c:v>0.3</c:v>
                </c:pt>
              </c:numCache>
            </c:numRef>
          </c:val>
          <c:extLst>
            <c:ext xmlns:c16="http://schemas.microsoft.com/office/drawing/2014/chart" uri="{C3380CC4-5D6E-409C-BE32-E72D297353CC}">
              <c16:uniqueId val="{00000006-4A46-4970-8B98-6FE5A622C834}"/>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1.57</c:v>
                </c:pt>
              </c:numCache>
            </c:numRef>
          </c:val>
          <c:extLst>
            <c:ext xmlns:c16="http://schemas.microsoft.com/office/drawing/2014/chart" uri="{C3380CC4-5D6E-409C-BE32-E72D297353CC}">
              <c16:uniqueId val="{00000007-4A46-4970-8B98-6FE5A622C834}"/>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4.03</c:v>
                </c:pt>
                <c:pt idx="2">
                  <c:v>#N/A</c:v>
                </c:pt>
                <c:pt idx="3">
                  <c:v>4.79</c:v>
                </c:pt>
                <c:pt idx="4">
                  <c:v>#N/A</c:v>
                </c:pt>
                <c:pt idx="5">
                  <c:v>9.26</c:v>
                </c:pt>
                <c:pt idx="6">
                  <c:v>#N/A</c:v>
                </c:pt>
                <c:pt idx="7">
                  <c:v>8.85</c:v>
                </c:pt>
                <c:pt idx="8">
                  <c:v>#N/A</c:v>
                </c:pt>
                <c:pt idx="9">
                  <c:v>3.18</c:v>
                </c:pt>
              </c:numCache>
            </c:numRef>
          </c:val>
          <c:extLst>
            <c:ext xmlns:c16="http://schemas.microsoft.com/office/drawing/2014/chart" uri="{C3380CC4-5D6E-409C-BE32-E72D297353CC}">
              <c16:uniqueId val="{00000008-4A46-4970-8B98-6FE5A622C83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6.89</c:v>
                </c:pt>
                <c:pt idx="2">
                  <c:v>#N/A</c:v>
                </c:pt>
                <c:pt idx="3">
                  <c:v>4.55</c:v>
                </c:pt>
                <c:pt idx="4">
                  <c:v>#N/A</c:v>
                </c:pt>
                <c:pt idx="5">
                  <c:v>4.5999999999999996</c:v>
                </c:pt>
                <c:pt idx="6">
                  <c:v>#N/A</c:v>
                </c:pt>
                <c:pt idx="7">
                  <c:v>5.43</c:v>
                </c:pt>
                <c:pt idx="8">
                  <c:v>#N/A</c:v>
                </c:pt>
                <c:pt idx="9">
                  <c:v>6.18</c:v>
                </c:pt>
              </c:numCache>
            </c:numRef>
          </c:val>
          <c:extLst>
            <c:ext xmlns:c16="http://schemas.microsoft.com/office/drawing/2014/chart" uri="{C3380CC4-5D6E-409C-BE32-E72D297353CC}">
              <c16:uniqueId val="{00000009-4A46-4970-8B98-6FE5A622C834}"/>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1154</c:v>
                </c:pt>
                <c:pt idx="5">
                  <c:v>1160</c:v>
                </c:pt>
                <c:pt idx="8">
                  <c:v>1105</c:v>
                </c:pt>
                <c:pt idx="11">
                  <c:v>1175</c:v>
                </c:pt>
                <c:pt idx="14">
                  <c:v>1117</c:v>
                </c:pt>
              </c:numCache>
            </c:numRef>
          </c:val>
          <c:extLst>
            <c:ext xmlns:c16="http://schemas.microsoft.com/office/drawing/2014/chart" uri="{C3380CC4-5D6E-409C-BE32-E72D297353CC}">
              <c16:uniqueId val="{00000000-1911-4C78-8840-1F85EBD6AF1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911-4C78-8840-1F85EBD6AF1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28</c:v>
                </c:pt>
                <c:pt idx="3">
                  <c:v>28</c:v>
                </c:pt>
                <c:pt idx="6">
                  <c:v>28</c:v>
                </c:pt>
                <c:pt idx="9">
                  <c:v>28</c:v>
                </c:pt>
                <c:pt idx="12">
                  <c:v>28</c:v>
                </c:pt>
              </c:numCache>
            </c:numRef>
          </c:val>
          <c:extLst>
            <c:ext xmlns:c16="http://schemas.microsoft.com/office/drawing/2014/chart" uri="{C3380CC4-5D6E-409C-BE32-E72D297353CC}">
              <c16:uniqueId val="{00000002-1911-4C78-8840-1F85EBD6AF1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42</c:v>
                </c:pt>
                <c:pt idx="3">
                  <c:v>45</c:v>
                </c:pt>
                <c:pt idx="6">
                  <c:v>30</c:v>
                </c:pt>
                <c:pt idx="9">
                  <c:v>42</c:v>
                </c:pt>
                <c:pt idx="12">
                  <c:v>37</c:v>
                </c:pt>
              </c:numCache>
            </c:numRef>
          </c:val>
          <c:extLst>
            <c:ext xmlns:c16="http://schemas.microsoft.com/office/drawing/2014/chart" uri="{C3380CC4-5D6E-409C-BE32-E72D297353CC}">
              <c16:uniqueId val="{00000003-1911-4C78-8840-1F85EBD6AF1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418</c:v>
                </c:pt>
                <c:pt idx="3">
                  <c:v>552</c:v>
                </c:pt>
                <c:pt idx="6">
                  <c:v>600</c:v>
                </c:pt>
                <c:pt idx="9">
                  <c:v>630</c:v>
                </c:pt>
                <c:pt idx="12">
                  <c:v>557</c:v>
                </c:pt>
              </c:numCache>
            </c:numRef>
          </c:val>
          <c:extLst>
            <c:ext xmlns:c16="http://schemas.microsoft.com/office/drawing/2014/chart" uri="{C3380CC4-5D6E-409C-BE32-E72D297353CC}">
              <c16:uniqueId val="{00000004-1911-4C78-8840-1F85EBD6AF1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911-4C78-8840-1F85EBD6AF1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911-4C78-8840-1F85EBD6AF1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1042</c:v>
                </c:pt>
                <c:pt idx="3">
                  <c:v>986</c:v>
                </c:pt>
                <c:pt idx="6">
                  <c:v>1001</c:v>
                </c:pt>
                <c:pt idx="9">
                  <c:v>1064</c:v>
                </c:pt>
                <c:pt idx="12">
                  <c:v>986</c:v>
                </c:pt>
              </c:numCache>
            </c:numRef>
          </c:val>
          <c:extLst>
            <c:ext xmlns:c16="http://schemas.microsoft.com/office/drawing/2014/chart" uri="{C3380CC4-5D6E-409C-BE32-E72D297353CC}">
              <c16:uniqueId val="{00000007-1911-4C78-8840-1F85EBD6AF13}"/>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376</c:v>
                </c:pt>
                <c:pt idx="2">
                  <c:v>#N/A</c:v>
                </c:pt>
                <c:pt idx="3">
                  <c:v>#N/A</c:v>
                </c:pt>
                <c:pt idx="4">
                  <c:v>451</c:v>
                </c:pt>
                <c:pt idx="5">
                  <c:v>#N/A</c:v>
                </c:pt>
                <c:pt idx="6">
                  <c:v>#N/A</c:v>
                </c:pt>
                <c:pt idx="7">
                  <c:v>554</c:v>
                </c:pt>
                <c:pt idx="8">
                  <c:v>#N/A</c:v>
                </c:pt>
                <c:pt idx="9">
                  <c:v>#N/A</c:v>
                </c:pt>
                <c:pt idx="10">
                  <c:v>589</c:v>
                </c:pt>
                <c:pt idx="11">
                  <c:v>#N/A</c:v>
                </c:pt>
                <c:pt idx="12">
                  <c:v>#N/A</c:v>
                </c:pt>
                <c:pt idx="13">
                  <c:v>491</c:v>
                </c:pt>
                <c:pt idx="14">
                  <c:v>#N/A</c:v>
                </c:pt>
              </c:numCache>
            </c:numRef>
          </c:val>
          <c:smooth val="0"/>
          <c:extLst>
            <c:ext xmlns:c16="http://schemas.microsoft.com/office/drawing/2014/chart" uri="{C3380CC4-5D6E-409C-BE32-E72D297353CC}">
              <c16:uniqueId val="{00000008-1911-4C78-8840-1F85EBD6AF1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12478</c:v>
                </c:pt>
                <c:pt idx="5">
                  <c:v>12090</c:v>
                </c:pt>
                <c:pt idx="8">
                  <c:v>11531</c:v>
                </c:pt>
                <c:pt idx="11">
                  <c:v>11129</c:v>
                </c:pt>
                <c:pt idx="14">
                  <c:v>10674</c:v>
                </c:pt>
              </c:numCache>
            </c:numRef>
          </c:val>
          <c:extLst>
            <c:ext xmlns:c16="http://schemas.microsoft.com/office/drawing/2014/chart" uri="{C3380CC4-5D6E-409C-BE32-E72D297353CC}">
              <c16:uniqueId val="{00000000-BD94-4BD3-8644-FF966231C52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BD94-4BD3-8644-FF966231C52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5881</c:v>
                </c:pt>
                <c:pt idx="5">
                  <c:v>6648</c:v>
                </c:pt>
                <c:pt idx="8">
                  <c:v>6611</c:v>
                </c:pt>
                <c:pt idx="11">
                  <c:v>6327</c:v>
                </c:pt>
                <c:pt idx="14">
                  <c:v>5817</c:v>
                </c:pt>
              </c:numCache>
            </c:numRef>
          </c:val>
          <c:extLst>
            <c:ext xmlns:c16="http://schemas.microsoft.com/office/drawing/2014/chart" uri="{C3380CC4-5D6E-409C-BE32-E72D297353CC}">
              <c16:uniqueId val="{00000002-BD94-4BD3-8644-FF966231C52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D94-4BD3-8644-FF966231C52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D94-4BD3-8644-FF966231C52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D94-4BD3-8644-FF966231C52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565</c:v>
                </c:pt>
                <c:pt idx="3">
                  <c:v>536</c:v>
                </c:pt>
                <c:pt idx="6">
                  <c:v>581</c:v>
                </c:pt>
                <c:pt idx="9">
                  <c:v>612</c:v>
                </c:pt>
                <c:pt idx="12">
                  <c:v>690</c:v>
                </c:pt>
              </c:numCache>
            </c:numRef>
          </c:val>
          <c:extLst>
            <c:ext xmlns:c16="http://schemas.microsoft.com/office/drawing/2014/chart" uri="{C3380CC4-5D6E-409C-BE32-E72D297353CC}">
              <c16:uniqueId val="{00000006-BD94-4BD3-8644-FF966231C52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261</c:v>
                </c:pt>
                <c:pt idx="3">
                  <c:v>234</c:v>
                </c:pt>
                <c:pt idx="6">
                  <c:v>171</c:v>
                </c:pt>
                <c:pt idx="9">
                  <c:v>130</c:v>
                </c:pt>
                <c:pt idx="12">
                  <c:v>91</c:v>
                </c:pt>
              </c:numCache>
            </c:numRef>
          </c:val>
          <c:extLst>
            <c:ext xmlns:c16="http://schemas.microsoft.com/office/drawing/2014/chart" uri="{C3380CC4-5D6E-409C-BE32-E72D297353CC}">
              <c16:uniqueId val="{00000007-BD94-4BD3-8644-FF966231C52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7588</c:v>
                </c:pt>
                <c:pt idx="3">
                  <c:v>6723</c:v>
                </c:pt>
                <c:pt idx="6">
                  <c:v>6915</c:v>
                </c:pt>
                <c:pt idx="9">
                  <c:v>7225</c:v>
                </c:pt>
                <c:pt idx="12">
                  <c:v>6983</c:v>
                </c:pt>
              </c:numCache>
            </c:numRef>
          </c:val>
          <c:extLst>
            <c:ext xmlns:c16="http://schemas.microsoft.com/office/drawing/2014/chart" uri="{C3380CC4-5D6E-409C-BE32-E72D297353CC}">
              <c16:uniqueId val="{00000008-BD94-4BD3-8644-FF966231C52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227</c:v>
                </c:pt>
                <c:pt idx="3">
                  <c:v>199</c:v>
                </c:pt>
                <c:pt idx="6">
                  <c:v>172</c:v>
                </c:pt>
                <c:pt idx="9">
                  <c:v>144</c:v>
                </c:pt>
                <c:pt idx="12">
                  <c:v>117</c:v>
                </c:pt>
              </c:numCache>
            </c:numRef>
          </c:val>
          <c:extLst>
            <c:ext xmlns:c16="http://schemas.microsoft.com/office/drawing/2014/chart" uri="{C3380CC4-5D6E-409C-BE32-E72D297353CC}">
              <c16:uniqueId val="{00000009-BD94-4BD3-8644-FF966231C52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9689</c:v>
                </c:pt>
                <c:pt idx="3">
                  <c:v>9312</c:v>
                </c:pt>
                <c:pt idx="6">
                  <c:v>9013</c:v>
                </c:pt>
                <c:pt idx="9">
                  <c:v>8441</c:v>
                </c:pt>
                <c:pt idx="12">
                  <c:v>8081</c:v>
                </c:pt>
              </c:numCache>
            </c:numRef>
          </c:val>
          <c:extLst>
            <c:ext xmlns:c16="http://schemas.microsoft.com/office/drawing/2014/chart" uri="{C3380CC4-5D6E-409C-BE32-E72D297353CC}">
              <c16:uniqueId val="{0000000A-BD94-4BD3-8644-FF966231C527}"/>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D94-4BD3-8644-FF966231C52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1392</c:v>
                </c:pt>
                <c:pt idx="1">
                  <c:v>1487</c:v>
                </c:pt>
                <c:pt idx="2">
                  <c:v>1353</c:v>
                </c:pt>
              </c:numCache>
            </c:numRef>
          </c:val>
          <c:extLst>
            <c:ext xmlns:c16="http://schemas.microsoft.com/office/drawing/2014/chart" uri="{C3380CC4-5D6E-409C-BE32-E72D297353CC}">
              <c16:uniqueId val="{00000000-918C-4B4C-82F4-A2FAB9F8A7D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1303</c:v>
                </c:pt>
                <c:pt idx="1">
                  <c:v>1407</c:v>
                </c:pt>
                <c:pt idx="2">
                  <c:v>1360</c:v>
                </c:pt>
              </c:numCache>
            </c:numRef>
          </c:val>
          <c:extLst>
            <c:ext xmlns:c16="http://schemas.microsoft.com/office/drawing/2014/chart" uri="{C3380CC4-5D6E-409C-BE32-E72D297353CC}">
              <c16:uniqueId val="{00000001-918C-4B4C-82F4-A2FAB9F8A7D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3691</c:v>
                </c:pt>
                <c:pt idx="1">
                  <c:v>3207</c:v>
                </c:pt>
                <c:pt idx="2">
                  <c:v>2847</c:v>
                </c:pt>
              </c:numCache>
            </c:numRef>
          </c:val>
          <c:extLst>
            <c:ext xmlns:c16="http://schemas.microsoft.com/office/drawing/2014/chart" uri="{C3380CC4-5D6E-409C-BE32-E72D297353CC}">
              <c16:uniqueId val="{00000002-918C-4B4C-82F4-A2FAB9F8A7D8}"/>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{1665C2E3-6A6E-44AF-B036-5F016EB08AF4}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D4E-4CCC-A9DA-9996C661407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{02BC57F4-D2B4-435B-A14E-A00E5E566AB3}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D4E-4CCC-A9DA-9996C661407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{6537F32F-9176-45F8-8B05-C7F03AF74097}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D4E-4CCC-A9DA-9996C661407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{ECF7586B-7880-46BD-997D-B1B10DC10431}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D4E-4CCC-A9DA-9996C661407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{A5C4AC67-8085-4830-A196-0E9E2ACE559C}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D4E-4CCC-A9DA-9996C661407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{44C6BB88-488D-4EFF-A20A-F97551AE1151}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D4E-4CCC-A9DA-9996C661407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{0A4AD418-FB65-4C85-A855-629CFE36977A}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D4E-4CCC-A9DA-9996C661407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{966383BD-13C7-470A-88C9-39C6CC49AAA8}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D4E-4CCC-A9DA-9996C661407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{01BA4BC8-F682-4AEE-AC85-37DFFBBC1FC0}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D4E-4CCC-A9DA-9996C661407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51.3</c:v>
                </c:pt>
                <c:pt idx="8">
                  <c:v>53.2</c:v>
                </c:pt>
                <c:pt idx="16">
                  <c:v>55.8</c:v>
                </c:pt>
                <c:pt idx="24">
                  <c:v>57.6</c:v>
                </c:pt>
                <c:pt idx="32">
                  <c:v>58.7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D4E-4CCC-A9DA-9996C661407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{C198528C-4493-4035-8ABC-B7B5A12BCD2B}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D4E-4CCC-A9DA-9996C661407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{AE529FE3-CEE5-4785-8D01-9E64A6394429}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D4E-4CCC-A9DA-9996C661407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{CEB0A3E5-D37E-4E27-8F3B-CDFECDDB2E31}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D4E-4CCC-A9DA-9996C661407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{1078ED31-F831-4AEC-8E6B-8B215B50B31F}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D4E-4CCC-A9DA-9996C661407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{8F0DE802-1BA5-49B2-830F-1152D2A73677}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D4E-4CCC-A9DA-9996C661407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{06DA6AE6-AA38-4FF8-9158-7E1E93A802B7}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D4E-4CCC-A9DA-9996C661407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{0AB9AEC1-2C26-4C0E-B0C4-29C120F4AF56}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D4E-4CCC-A9DA-9996C661407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{76F019DB-DA5E-436E-A36D-78E8A3FB7FBB}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D4E-4CCC-A9DA-9996C661407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{40EBE3AB-F2A4-4DC9-985C-9F7C737C4B97}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D4E-4CCC-A9DA-9996C661407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BD4E-4CCC-A9DA-9996C6614070}"/>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{7C360EDF-CCE4-4B4F-8974-C010FA569B71}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DD3-4D8C-807C-AC1A66D75E0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{2B85FFCA-26EA-471C-8DB0-C97B94FB228C}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DD3-4D8C-807C-AC1A66D75E0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{75859AF9-22BA-4970-A153-914037A64F2C}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DD3-4D8C-807C-AC1A66D75E0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{45DDEB8A-A99A-48D8-A45F-280FD91D318E}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DD3-4D8C-807C-AC1A66D75E0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{0DE00C7D-2C9C-424F-B1FF-F5289E1376FC}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DD3-4D8C-807C-AC1A66D75E0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{C82115DC-C740-4A14-8CAA-9AA304A3F690}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DD3-4D8C-807C-AC1A66D75E0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{8E7BF89D-0839-4A5B-A8B4-77BD0B41C6CC}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DD3-4D8C-807C-AC1A66D75E0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{8D4F193D-6A03-422B-9FE1-147DB5AC05AD}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DD3-4D8C-807C-AC1A66D75E0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{508C82C3-8C86-413D-B9D1-53CF3BC30281}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DD3-4D8C-807C-AC1A66D75E0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11.5</c:v>
                </c:pt>
                <c:pt idx="8">
                  <c:v>10.3</c:v>
                </c:pt>
                <c:pt idx="16">
                  <c:v>11.2</c:v>
                </c:pt>
                <c:pt idx="24">
                  <c:v>12.9</c:v>
                </c:pt>
                <c:pt idx="32">
                  <c:v>13.3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DD3-4D8C-807C-AC1A66D75E0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{BB0C2271-0670-41A1-887D-8E0F112DE016}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DD3-4D8C-807C-AC1A66D75E0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{CFAB374C-6E4E-40DE-B079-1E05F827652C}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DD3-4D8C-807C-AC1A66D75E0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{94B15371-6453-4BAA-9D34-7D29AE24BDFB}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DD3-4D8C-807C-AC1A66D75E0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{7883DEF0-E1F2-43BC-B48C-954B978A809B}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DD3-4D8C-807C-AC1A66D75E0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{9CFBF85B-F2A6-4575-A763-4E26F69B0470}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DD3-4D8C-807C-AC1A66D75E0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{F140D05D-E323-48C4-BFF7-50F359116939}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DD3-4D8C-807C-AC1A66D75E0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{1B41C917-7FF3-49CB-9D84-47E3CDC3D1E0}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DD3-4D8C-807C-AC1A66D75E0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{C119FA8F-E802-410F-8A4C-3BEA26C095CD}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DD3-4D8C-807C-AC1A66D75E0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{5AAAA4B6-E7D5-42E9-A01D-53058B7AEA55}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DD3-4D8C-807C-AC1A66D75E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BDD3-4D8C-807C-AC1A66D75E05}"/>
            </c:ext>
          </c:extLst>
        </c:ser>
        <c:dLbls>
          <c:showLegendKey val="0"/>
          <c:showVal val="1"/>
          <c:showCatName val="0"/>
          <c:showSerName val="0"/>
          <c:showPercent val="0"/>
          <c:showBubbleSize val="0"/>
        </c:dLbls>
        <c:axId val="84219776"/>
        <c:axId val="84234240"/>
      </c:scatterChart>
      <c:valAx>
        <c:axId val="84219776"/>
        <c:scaling>
          <c:orientation val="maxMin"/>
          <c:max val="8.699999999999999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207760" y="4591050"/>
          <a:ext cx="29273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204200" y="5886450"/>
          <a:ext cx="122555"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73025</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70560" y="403225"/>
          <a:ext cx="1161542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60960</xdr:rowOff>
    </xdr:from>
    <xdr:to>
      <xdr:col>115</xdr:col>
      <xdr:colOff>25400</xdr:colOff>
      <xdr:row>5</xdr:row>
      <xdr:rowOff>104140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486120" y="391160"/>
          <a:ext cx="359283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85725</xdr:rowOff>
    </xdr:from>
    <xdr:to>
      <xdr:col>115</xdr:col>
      <xdr:colOff>6350</xdr:colOff>
      <xdr:row>5</xdr:row>
      <xdr:rowOff>79375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511520" y="415925"/>
          <a:ext cx="354838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109855</xdr:rowOff>
    </xdr:from>
    <xdr:to>
      <xdr:col>114</xdr:col>
      <xdr:colOff>184150</xdr:colOff>
      <xdr:row>5</xdr:row>
      <xdr:rowOff>55245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536920" y="440055"/>
          <a:ext cx="3509010" cy="4406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富山県朝日町</a:t>
          </a:r>
        </a:p>
      </xdr:txBody>
    </xdr:sp>
    <xdr:clientData/>
  </xdr:twoCellAnchor>
  <xdr:twoCellAnchor>
    <xdr:from>
      <xdr:col>83</xdr:col>
      <xdr:colOff>6350</xdr:colOff>
      <xdr:row>2</xdr:row>
      <xdr:rowOff>60960</xdr:rowOff>
    </xdr:from>
    <xdr:to>
      <xdr:col>95</xdr:col>
      <xdr:colOff>152400</xdr:colOff>
      <xdr:row>5</xdr:row>
      <xdr:rowOff>104140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923260" y="391160"/>
          <a:ext cx="244729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85725</xdr:rowOff>
    </xdr:from>
    <xdr:to>
      <xdr:col>95</xdr:col>
      <xdr:colOff>133350</xdr:colOff>
      <xdr:row>5</xdr:row>
      <xdr:rowOff>79375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948660" y="415925"/>
          <a:ext cx="240284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109855</xdr:rowOff>
    </xdr:from>
    <xdr:to>
      <xdr:col>95</xdr:col>
      <xdr:colOff>101600</xdr:colOff>
      <xdr:row>5</xdr:row>
      <xdr:rowOff>55245</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974060" y="440055"/>
          <a:ext cx="2345690" cy="4406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191770</xdr:colOff>
      <xdr:row>7</xdr:row>
      <xdr:rowOff>5715</xdr:rowOff>
    </xdr:from>
    <xdr:to>
      <xdr:col>50</xdr:col>
      <xdr:colOff>0</xdr:colOff>
      <xdr:row>17</xdr:row>
      <xdr:rowOff>48895</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67080" y="1161415"/>
          <a:ext cx="8821420" cy="16941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36830</xdr:rowOff>
    </xdr:from>
    <xdr:to>
      <xdr:col>11</xdr:col>
      <xdr:colOff>44450</xdr:colOff>
      <xdr:row>17</xdr:row>
      <xdr:rowOff>36830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81380" y="1192530"/>
          <a:ext cx="127254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36830</xdr:rowOff>
    </xdr:from>
    <xdr:to>
      <xdr:col>16</xdr:col>
      <xdr:colOff>191770</xdr:colOff>
      <xdr:row>17</xdr:row>
      <xdr:rowOff>36830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108200" y="1192530"/>
          <a:ext cx="115189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10,373
10,223
226.30
10,122,699
9,678,400
324,634
5,250,403
8,081,180</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36830</xdr:rowOff>
    </xdr:from>
    <xdr:to>
      <xdr:col>24</xdr:col>
      <xdr:colOff>114300</xdr:colOff>
      <xdr:row>17</xdr:row>
      <xdr:rowOff>36830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317240" y="1192530"/>
          <a:ext cx="139954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55245</xdr:rowOff>
    </xdr:from>
    <xdr:to>
      <xdr:col>34</xdr:col>
      <xdr:colOff>50800</xdr:colOff>
      <xdr:row>13</xdr:row>
      <xdr:rowOff>42545</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716780" y="1210945"/>
          <a:ext cx="185420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55245</xdr:rowOff>
    </xdr:from>
    <xdr:to>
      <xdr:col>40</xdr:col>
      <xdr:colOff>63500</xdr:colOff>
      <xdr:row>13</xdr:row>
      <xdr:rowOff>42545</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70980" y="1210945"/>
          <a:ext cx="116332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13.3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55245</xdr:rowOff>
    </xdr:from>
    <xdr:to>
      <xdr:col>43</xdr:col>
      <xdr:colOff>133350</xdr:colOff>
      <xdr:row>13</xdr:row>
      <xdr:rowOff>42545</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97800" y="1210945"/>
          <a:ext cx="58166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36830</xdr:rowOff>
    </xdr:from>
    <xdr:to>
      <xdr:col>34</xdr:col>
      <xdr:colOff>50800</xdr:colOff>
      <xdr:row>15</xdr:row>
      <xdr:rowOff>153035</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716780" y="2018030"/>
          <a:ext cx="18542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36830</xdr:rowOff>
    </xdr:from>
    <xdr:to>
      <xdr:col>50</xdr:col>
      <xdr:colOff>190500</xdr:colOff>
      <xdr:row>15</xdr:row>
      <xdr:rowOff>153035</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634480" y="2018030"/>
          <a:ext cx="314452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5715</xdr:rowOff>
    </xdr:from>
    <xdr:to>
      <xdr:col>58</xdr:col>
      <xdr:colOff>0</xdr:colOff>
      <xdr:row>13</xdr:row>
      <xdr:rowOff>116205</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812020" y="1161415"/>
          <a:ext cx="1310640" cy="110109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67310</xdr:rowOff>
    </xdr:from>
    <xdr:to>
      <xdr:col>58</xdr:col>
      <xdr:colOff>69850</xdr:colOff>
      <xdr:row>8</xdr:row>
      <xdr:rowOff>146685</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029190" y="122301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159385</xdr:rowOff>
    </xdr:from>
    <xdr:to>
      <xdr:col>58</xdr:col>
      <xdr:colOff>69850</xdr:colOff>
      <xdr:row>10</xdr:row>
      <xdr:rowOff>73025</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029190" y="14801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146685</xdr:rowOff>
    </xdr:from>
    <xdr:to>
      <xdr:col>58</xdr:col>
      <xdr:colOff>69850</xdr:colOff>
      <xdr:row>14</xdr:row>
      <xdr:rowOff>97790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029190" y="1797685"/>
          <a:ext cx="116332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153035</xdr:rowOff>
    </xdr:from>
    <xdr:to>
      <xdr:col>52</xdr:col>
      <xdr:colOff>69850</xdr:colOff>
      <xdr:row>7</xdr:row>
      <xdr:rowOff>153035</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888220" y="1308735"/>
          <a:ext cx="1536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122555</xdr:rowOff>
    </xdr:from>
    <xdr:to>
      <xdr:col>51</xdr:col>
      <xdr:colOff>190500</xdr:colOff>
      <xdr:row>11</xdr:row>
      <xdr:rowOff>92075</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970770" y="177355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122555</xdr:rowOff>
    </xdr:from>
    <xdr:to>
      <xdr:col>52</xdr:col>
      <xdr:colOff>69850</xdr:colOff>
      <xdr:row>10</xdr:row>
      <xdr:rowOff>122555</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888220" y="1773555"/>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21590</xdr:rowOff>
    </xdr:from>
    <xdr:to>
      <xdr:col>51</xdr:col>
      <xdr:colOff>190500</xdr:colOff>
      <xdr:row>12</xdr:row>
      <xdr:rowOff>156210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970770" y="200279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159385</xdr:rowOff>
    </xdr:from>
    <xdr:to>
      <xdr:col>52</xdr:col>
      <xdr:colOff>69850</xdr:colOff>
      <xdr:row>12</xdr:row>
      <xdr:rowOff>159385</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888220" y="2140585"/>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104140</xdr:rowOff>
    </xdr:from>
    <xdr:to>
      <xdr:col>52</xdr:col>
      <xdr:colOff>34925</xdr:colOff>
      <xdr:row>8</xdr:row>
      <xdr:rowOff>36830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923145" y="125984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30480</xdr:rowOff>
    </xdr:from>
    <xdr:to>
      <xdr:col>52</xdr:col>
      <xdr:colOff>34925</xdr:colOff>
      <xdr:row>9</xdr:row>
      <xdr:rowOff>128270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923145" y="151638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92075</xdr:rowOff>
    </xdr:from>
    <xdr:ext cx="8807450" cy="2457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8660" y="2898775"/>
          <a:ext cx="88074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5715</xdr:rowOff>
    </xdr:from>
    <xdr:ext cx="5755005" cy="24955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8660" y="3142615"/>
          <a:ext cx="57550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85725</xdr:rowOff>
    </xdr:from>
    <xdr:ext cx="8721725" cy="2457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8660" y="3387725"/>
          <a:ext cx="87217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7570" cy="24955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8660" y="3632200"/>
          <a:ext cx="5957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79375</xdr:rowOff>
    </xdr:from>
    <xdr:ext cx="8142605" cy="24955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8660" y="3876675"/>
          <a:ext cx="81426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159385</xdr:rowOff>
    </xdr:from>
    <xdr:ext cx="8756015" cy="40576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8660" y="4121785"/>
          <a:ext cx="8756015" cy="4057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73025</xdr:rowOff>
    </xdr:from>
    <xdr:ext cx="180975" cy="24955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8660" y="4365625"/>
          <a:ext cx="1809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42545</xdr:rowOff>
    </xdr:from>
    <xdr:to>
      <xdr:col>27</xdr:col>
      <xdr:colOff>184150</xdr:colOff>
      <xdr:row>31</xdr:row>
      <xdr:rowOff>18415</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8660" y="483044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60960</xdr:rowOff>
    </xdr:from>
    <xdr:ext cx="1268730" cy="294005"/>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34490" y="5179060"/>
          <a:ext cx="1268730" cy="2940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36830</xdr:rowOff>
    </xdr:from>
    <xdr:ext cx="1647190" cy="345440"/>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909570" y="5154930"/>
          <a:ext cx="164719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122555</xdr:rowOff>
    </xdr:from>
    <xdr:to>
      <xdr:col>35</xdr:col>
      <xdr:colOff>95250</xdr:colOff>
      <xdr:row>32</xdr:row>
      <xdr:rowOff>36830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407660" y="5075555"/>
          <a:ext cx="139954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140335</xdr:rowOff>
    </xdr:from>
    <xdr:to>
      <xdr:col>35</xdr:col>
      <xdr:colOff>95250</xdr:colOff>
      <xdr:row>33</xdr:row>
      <xdr:rowOff>55245</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407660" y="5258435"/>
          <a:ext cx="139954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122555</xdr:rowOff>
    </xdr:from>
    <xdr:to>
      <xdr:col>42</xdr:col>
      <xdr:colOff>25400</xdr:colOff>
      <xdr:row>32</xdr:row>
      <xdr:rowOff>36830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91642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140335</xdr:rowOff>
    </xdr:from>
    <xdr:to>
      <xdr:col>42</xdr:col>
      <xdr:colOff>25400</xdr:colOff>
      <xdr:row>33</xdr:row>
      <xdr:rowOff>55245</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916420" y="525843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122555</xdr:rowOff>
    </xdr:from>
    <xdr:to>
      <xdr:col>49</xdr:col>
      <xdr:colOff>19050</xdr:colOff>
      <xdr:row>32</xdr:row>
      <xdr:rowOff>36830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25246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6350</xdr:colOff>
      <xdr:row>31</xdr:row>
      <xdr:rowOff>140335</xdr:rowOff>
    </xdr:from>
    <xdr:to>
      <xdr:col>49</xdr:col>
      <xdr:colOff>19050</xdr:colOff>
      <xdr:row>33</xdr:row>
      <xdr:rowOff>55245</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252460" y="525843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116205</xdr:rowOff>
    </xdr:from>
    <xdr:to>
      <xdr:col>27</xdr:col>
      <xdr:colOff>184150</xdr:colOff>
      <xdr:row>47</xdr:row>
      <xdr:rowOff>128270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8660" y="556450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116205</xdr:rowOff>
    </xdr:from>
    <xdr:to>
      <xdr:col>57</xdr:col>
      <xdr:colOff>120650</xdr:colOff>
      <xdr:row>47</xdr:row>
      <xdr:rowOff>128270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534660" y="556450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116205</xdr:rowOff>
    </xdr:from>
    <xdr:to>
      <xdr:col>46</xdr:col>
      <xdr:colOff>191770</xdr:colOff>
      <xdr:row>35</xdr:row>
      <xdr:rowOff>30480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534660" y="5564505"/>
          <a:ext cx="347853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92075</xdr:rowOff>
    </xdr:from>
    <xdr:to>
      <xdr:col>56</xdr:col>
      <xdr:colOff>191770</xdr:colOff>
      <xdr:row>47</xdr:row>
      <xdr:rowOff>67310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643880" y="5870575"/>
          <a:ext cx="528701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財政力指数は前年度から0.01ポイント減少の</a:t>
          </a:r>
          <a:r>
            <a:rPr kumimoji="1" lang="en-US" altLang="ja-JP" sz="1300" b="0" i="0" baseline="0">
              <a:solidFill>
                <a:schemeClr val="dk1"/>
              </a:solidFill>
              <a:effectLst/>
              <a:latin typeface="ＭＳ Ｐゴシック"/>
              <a:ea typeface="ＭＳ Ｐゴシック"/>
              <a:cs typeface="+mn-cs"/>
            </a:rPr>
            <a:t>0.33に止まったものの、</a:t>
          </a:r>
          <a:r>
            <a:rPr kumimoji="1" lang="ja-JP" altLang="ja-JP" sz="1300" b="0" i="0" baseline="0">
              <a:solidFill>
                <a:schemeClr val="dk1"/>
              </a:solidFill>
              <a:effectLst/>
              <a:latin typeface="ＭＳ Ｐゴシック"/>
              <a:ea typeface="ＭＳ Ｐゴシック"/>
              <a:cs typeface="+mn-cs"/>
            </a:rPr>
            <a:t>人口の減少や高齢化率（令和8年2月末46.9％）が高いこと等により、類似団体の平均を下回り、低迷が続いている。緊急度や重要性を鑑み必要な事業を峻別することで、投資的経費を抑制する等、歳出の見直しを図る一方、まちづくり推進事業やＤＸ推進事業を展開しつつ、引き続き税の徴収強化や行政の効率化を図り、財政基盤の強化に努める。</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twoCellAnchor>
    <xdr:from>
      <xdr:col>3</xdr:col>
      <xdr:colOff>133350</xdr:colOff>
      <xdr:row>47</xdr:row>
      <xdr:rowOff>128270</xdr:rowOff>
    </xdr:from>
    <xdr:to>
      <xdr:col>27</xdr:col>
      <xdr:colOff>184150</xdr:colOff>
      <xdr:row>47</xdr:row>
      <xdr:rowOff>128270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8660" y="78879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71755</xdr:rowOff>
    </xdr:from>
    <xdr:to>
      <xdr:col>27</xdr:col>
      <xdr:colOff>184150</xdr:colOff>
      <xdr:row>45</xdr:row>
      <xdr:rowOff>71755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08660" y="75012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99695</xdr:rowOff>
    </xdr:from>
    <xdr:ext cx="762000" cy="24955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3640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13970</xdr:rowOff>
    </xdr:from>
    <xdr:to>
      <xdr:col>27</xdr:col>
      <xdr:colOff>184150</xdr:colOff>
      <xdr:row>43</xdr:row>
      <xdr:rowOff>13970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08660" y="71132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41910</xdr:rowOff>
    </xdr:from>
    <xdr:ext cx="762000" cy="24955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6976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122555</xdr:rowOff>
    </xdr:from>
    <xdr:to>
      <xdr:col>27</xdr:col>
      <xdr:colOff>184150</xdr:colOff>
      <xdr:row>40</xdr:row>
      <xdr:rowOff>122555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08660" y="67265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150495</xdr:rowOff>
    </xdr:from>
    <xdr:ext cx="762000" cy="2457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58939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65405</xdr:rowOff>
    </xdr:from>
    <xdr:to>
      <xdr:col>27</xdr:col>
      <xdr:colOff>184150</xdr:colOff>
      <xdr:row>38</xdr:row>
      <xdr:rowOff>65405</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08660" y="63392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93980</xdr:rowOff>
    </xdr:from>
    <xdr:ext cx="762000" cy="2457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20268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7620</xdr:rowOff>
    </xdr:from>
    <xdr:to>
      <xdr:col>27</xdr:col>
      <xdr:colOff>184150</xdr:colOff>
      <xdr:row>36</xdr:row>
      <xdr:rowOff>7620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08660" y="595122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36195</xdr:rowOff>
    </xdr:from>
    <xdr:ext cx="762000" cy="24955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8146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116205</xdr:rowOff>
    </xdr:from>
    <xdr:to>
      <xdr:col>27</xdr:col>
      <xdr:colOff>184150</xdr:colOff>
      <xdr:row>33</xdr:row>
      <xdr:rowOff>116205</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08660" y="55645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144145</xdr:rowOff>
    </xdr:from>
    <xdr:ext cx="762000" cy="24955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4273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116205</xdr:rowOff>
    </xdr:from>
    <xdr:to>
      <xdr:col>27</xdr:col>
      <xdr:colOff>184150</xdr:colOff>
      <xdr:row>47</xdr:row>
      <xdr:rowOff>128270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08660" y="556450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91440</xdr:rowOff>
    </xdr:from>
    <xdr:to>
      <xdr:col>23</xdr:col>
      <xdr:colOff>133350</xdr:colOff>
      <xdr:row>44</xdr:row>
      <xdr:rowOff>97155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544060" y="6200140"/>
          <a:ext cx="0" cy="11614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70485</xdr:rowOff>
    </xdr:from>
    <xdr:ext cx="762000" cy="24955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4615180" y="7334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0.18</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97155</xdr:rowOff>
    </xdr:from>
    <xdr:to>
      <xdr:col>24</xdr:col>
      <xdr:colOff>12700</xdr:colOff>
      <xdr:row>44</xdr:row>
      <xdr:rowOff>97155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455160" y="736155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8890</xdr:rowOff>
    </xdr:from>
    <xdr:ext cx="762000" cy="24955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4615180" y="595249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91440</xdr:rowOff>
    </xdr:from>
    <xdr:to>
      <xdr:col>24</xdr:col>
      <xdr:colOff>12700</xdr:colOff>
      <xdr:row>37</xdr:row>
      <xdr:rowOff>91440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455160" y="620014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137795</xdr:rowOff>
    </xdr:from>
    <xdr:to>
      <xdr:col>23</xdr:col>
      <xdr:colOff>133350</xdr:colOff>
      <xdr:row>43</xdr:row>
      <xdr:rowOff>146050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3776980" y="7237095"/>
          <a:ext cx="76708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4445</xdr:rowOff>
    </xdr:from>
    <xdr:ext cx="762000" cy="24955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4615180" y="693864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153670</xdr:rowOff>
    </xdr:from>
    <xdr:to>
      <xdr:col>23</xdr:col>
      <xdr:colOff>184150</xdr:colOff>
      <xdr:row>43</xdr:row>
      <xdr:rowOff>86360</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493260" y="7087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130175</xdr:rowOff>
    </xdr:from>
    <xdr:to>
      <xdr:col>19</xdr:col>
      <xdr:colOff>133350</xdr:colOff>
      <xdr:row>43</xdr:row>
      <xdr:rowOff>137795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2959100" y="7229475"/>
          <a:ext cx="8178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161290</xdr:rowOff>
    </xdr:from>
    <xdr:to>
      <xdr:col>19</xdr:col>
      <xdr:colOff>184150</xdr:colOff>
      <xdr:row>43</xdr:row>
      <xdr:rowOff>93980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3726180" y="7095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104140</xdr:rowOff>
    </xdr:from>
    <xdr:ext cx="736600" cy="24955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431540" y="687324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123190</xdr:rowOff>
    </xdr:from>
    <xdr:to>
      <xdr:col>15</xdr:col>
      <xdr:colOff>82550</xdr:colOff>
      <xdr:row>43</xdr:row>
      <xdr:rowOff>130175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141220" y="7222490"/>
          <a:ext cx="81788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11430</xdr:rowOff>
    </xdr:from>
    <xdr:to>
      <xdr:col>15</xdr:col>
      <xdr:colOff>133350</xdr:colOff>
      <xdr:row>43</xdr:row>
      <xdr:rowOff>109220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2908300" y="7110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119380</xdr:rowOff>
    </xdr:from>
    <xdr:ext cx="762000" cy="2457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613660" y="688848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114935</xdr:rowOff>
    </xdr:from>
    <xdr:to>
      <xdr:col>11</xdr:col>
      <xdr:colOff>31750</xdr:colOff>
      <xdr:row>43</xdr:row>
      <xdr:rowOff>123190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341120" y="7214235"/>
          <a:ext cx="8001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4445</xdr:rowOff>
    </xdr:from>
    <xdr:to>
      <xdr:col>11</xdr:col>
      <xdr:colOff>82550</xdr:colOff>
      <xdr:row>43</xdr:row>
      <xdr:rowOff>102235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108200" y="710374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111760</xdr:rowOff>
    </xdr:from>
    <xdr:ext cx="762000" cy="24955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795780" y="68808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4445</xdr:rowOff>
    </xdr:from>
    <xdr:to>
      <xdr:col>7</xdr:col>
      <xdr:colOff>31750</xdr:colOff>
      <xdr:row>43</xdr:row>
      <xdr:rowOff>102235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290320" y="710374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111760</xdr:rowOff>
    </xdr:from>
    <xdr:ext cx="762000" cy="24955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977900" y="68808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126365</xdr:rowOff>
    </xdr:from>
    <xdr:ext cx="758190" cy="2457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34594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126365</xdr:rowOff>
    </xdr:from>
    <xdr:ext cx="758190" cy="2457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57886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126365</xdr:rowOff>
    </xdr:from>
    <xdr:ext cx="758190" cy="2457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76098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126365</xdr:rowOff>
    </xdr:from>
    <xdr:ext cx="758190" cy="2457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94310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126365</xdr:rowOff>
    </xdr:from>
    <xdr:ext cx="758190" cy="2457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14300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97155</xdr:rowOff>
    </xdr:from>
    <xdr:to>
      <xdr:col>23</xdr:col>
      <xdr:colOff>184150</xdr:colOff>
      <xdr:row>44</xdr:row>
      <xdr:rowOff>29845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493260" y="7196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161925</xdr:rowOff>
    </xdr:from>
    <xdr:ext cx="762000" cy="2457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4615180" y="709612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89535</xdr:rowOff>
    </xdr:from>
    <xdr:to>
      <xdr:col>19</xdr:col>
      <xdr:colOff>184150</xdr:colOff>
      <xdr:row>44</xdr:row>
      <xdr:rowOff>22225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726180" y="7188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6985</xdr:rowOff>
    </xdr:from>
    <xdr:ext cx="736600" cy="24955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431540" y="727138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81280</xdr:rowOff>
    </xdr:from>
    <xdr:to>
      <xdr:col>15</xdr:col>
      <xdr:colOff>133350</xdr:colOff>
      <xdr:row>44</xdr:row>
      <xdr:rowOff>13970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908300" y="7180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164465</xdr:rowOff>
    </xdr:from>
    <xdr:ext cx="762000" cy="248920"/>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613660" y="72637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73660</xdr:rowOff>
    </xdr:from>
    <xdr:to>
      <xdr:col>11</xdr:col>
      <xdr:colOff>82550</xdr:colOff>
      <xdr:row>44</xdr:row>
      <xdr:rowOff>6350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108200" y="717296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157480</xdr:rowOff>
    </xdr:from>
    <xdr:ext cx="762000" cy="2457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795780" y="725678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66040</xdr:rowOff>
    </xdr:from>
    <xdr:to>
      <xdr:col>7</xdr:col>
      <xdr:colOff>31750</xdr:colOff>
      <xdr:row>43</xdr:row>
      <xdr:rowOff>163830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290320" y="716534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149225</xdr:rowOff>
    </xdr:from>
    <xdr:ext cx="762000" cy="2457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977900" y="724852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79375</xdr:rowOff>
    </xdr:from>
    <xdr:to>
      <xdr:col>27</xdr:col>
      <xdr:colOff>184150</xdr:colOff>
      <xdr:row>53</xdr:row>
      <xdr:rowOff>55245</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08660" y="849947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97790</xdr:rowOff>
    </xdr:from>
    <xdr:ext cx="1435100" cy="29400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551305" y="8848090"/>
          <a:ext cx="1435100" cy="2940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73025</xdr:rowOff>
    </xdr:from>
    <xdr:ext cx="1651000" cy="34544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2992755" y="8823325"/>
          <a:ext cx="165100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159385</xdr:rowOff>
    </xdr:from>
    <xdr:to>
      <xdr:col>35</xdr:col>
      <xdr:colOff>95250</xdr:colOff>
      <xdr:row>54</xdr:row>
      <xdr:rowOff>73025</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407660" y="8744585"/>
          <a:ext cx="139954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12065</xdr:rowOff>
    </xdr:from>
    <xdr:to>
      <xdr:col>35</xdr:col>
      <xdr:colOff>95250</xdr:colOff>
      <xdr:row>55</xdr:row>
      <xdr:rowOff>92075</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407660" y="8927465"/>
          <a:ext cx="139954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159385</xdr:rowOff>
    </xdr:from>
    <xdr:to>
      <xdr:col>42</xdr:col>
      <xdr:colOff>25400</xdr:colOff>
      <xdr:row>54</xdr:row>
      <xdr:rowOff>73025</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691642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12065</xdr:rowOff>
    </xdr:from>
    <xdr:to>
      <xdr:col>42</xdr:col>
      <xdr:colOff>25400</xdr:colOff>
      <xdr:row>55</xdr:row>
      <xdr:rowOff>92075</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691642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159385</xdr:rowOff>
    </xdr:from>
    <xdr:to>
      <xdr:col>49</xdr:col>
      <xdr:colOff>19050</xdr:colOff>
      <xdr:row>54</xdr:row>
      <xdr:rowOff>73025</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825246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6350</xdr:colOff>
      <xdr:row>54</xdr:row>
      <xdr:rowOff>12065</xdr:rowOff>
    </xdr:from>
    <xdr:to>
      <xdr:col>49</xdr:col>
      <xdr:colOff>19050</xdr:colOff>
      <xdr:row>55</xdr:row>
      <xdr:rowOff>92075</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825246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153035</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08660" y="923353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153035</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5534660" y="923353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153035</xdr:rowOff>
    </xdr:from>
    <xdr:to>
      <xdr:col>46</xdr:col>
      <xdr:colOff>191770</xdr:colOff>
      <xdr:row>57</xdr:row>
      <xdr:rowOff>67310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5534660" y="9233535"/>
          <a:ext cx="347853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128270</xdr:rowOff>
    </xdr:from>
    <xdr:to>
      <xdr:col>56</xdr:col>
      <xdr:colOff>191770</xdr:colOff>
      <xdr:row>69</xdr:row>
      <xdr:rowOff>104140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5643880" y="9538970"/>
          <a:ext cx="5287010"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200" b="0" i="0" baseline="0">
              <a:solidFill>
                <a:schemeClr val="dk1"/>
              </a:solidFill>
              <a:effectLst/>
              <a:latin typeface="ＭＳ Ｐゴシック"/>
              <a:ea typeface="ＭＳ Ｐゴシック"/>
              <a:cs typeface="+mn-cs"/>
            </a:rPr>
            <a:t>経常収支比率は、令和</a:t>
          </a:r>
          <a:r>
            <a:rPr kumimoji="1" lang="ja-JP" altLang="en-US" sz="1200" b="0" i="0" baseline="0">
              <a:solidFill>
                <a:schemeClr val="dk1"/>
              </a:solidFill>
              <a:effectLst/>
              <a:latin typeface="ＭＳ Ｐゴシック"/>
              <a:ea typeface="ＭＳ Ｐゴシック"/>
              <a:cs typeface="+mn-cs"/>
            </a:rPr>
            <a:t>５</a:t>
          </a:r>
          <a:r>
            <a:rPr kumimoji="1" lang="ja-JP" altLang="ja-JP" sz="1200" b="0" i="0" baseline="0">
              <a:solidFill>
                <a:schemeClr val="dk1"/>
              </a:solidFill>
              <a:effectLst/>
              <a:latin typeface="ＭＳ Ｐゴシック"/>
              <a:ea typeface="ＭＳ Ｐゴシック"/>
              <a:cs typeface="+mn-cs"/>
            </a:rPr>
            <a:t>年度の</a:t>
          </a:r>
          <a:r>
            <a:rPr kumimoji="1" lang="en-US" altLang="ja-JP" sz="1200" b="0" i="0" baseline="0">
              <a:solidFill>
                <a:schemeClr val="dk1"/>
              </a:solidFill>
              <a:effectLst/>
              <a:latin typeface="ＭＳ Ｐゴシック"/>
              <a:ea typeface="ＭＳ Ｐゴシック"/>
              <a:cs typeface="+mn-cs"/>
            </a:rPr>
            <a:t>91.1</a:t>
          </a:r>
          <a:r>
            <a:rPr kumimoji="1" lang="ja-JP" altLang="ja-JP" sz="1200" b="0" i="0" baseline="0">
              <a:solidFill>
                <a:schemeClr val="dk1"/>
              </a:solidFill>
              <a:effectLst/>
              <a:latin typeface="ＭＳ Ｐゴシック"/>
              <a:ea typeface="ＭＳ Ｐゴシック"/>
              <a:cs typeface="+mn-cs"/>
            </a:rPr>
            <a:t>％から、令和</a:t>
          </a:r>
          <a:r>
            <a:rPr kumimoji="1" lang="ja-JP" altLang="en-US" sz="1200" b="0" i="0" baseline="0">
              <a:solidFill>
                <a:schemeClr val="dk1"/>
              </a:solidFill>
              <a:effectLst/>
              <a:latin typeface="ＭＳ Ｐゴシック"/>
              <a:ea typeface="ＭＳ Ｐゴシック"/>
              <a:cs typeface="+mn-cs"/>
            </a:rPr>
            <a:t>６</a:t>
          </a:r>
          <a:r>
            <a:rPr kumimoji="1" lang="ja-JP" altLang="ja-JP" sz="1200" b="0" i="0" baseline="0">
              <a:solidFill>
                <a:schemeClr val="dk1"/>
              </a:solidFill>
              <a:effectLst/>
              <a:latin typeface="ＭＳ Ｐゴシック"/>
              <a:ea typeface="ＭＳ Ｐゴシック"/>
              <a:cs typeface="+mn-cs"/>
            </a:rPr>
            <a:t>年度は9</a:t>
          </a:r>
          <a:r>
            <a:rPr kumimoji="1" lang="en-US" altLang="ja-JP" sz="1200" b="0" i="0" baseline="0">
              <a:solidFill>
                <a:schemeClr val="dk1"/>
              </a:solidFill>
              <a:effectLst/>
              <a:latin typeface="ＭＳ Ｐゴシック"/>
              <a:ea typeface="ＭＳ Ｐゴシック"/>
              <a:cs typeface="+mn-cs"/>
            </a:rPr>
            <a:t>3</a:t>
          </a:r>
          <a:r>
            <a:rPr kumimoji="1" lang="ja-JP" altLang="ja-JP" sz="1200" b="0" i="0" baseline="0">
              <a:solidFill>
                <a:schemeClr val="dk1"/>
              </a:solidFill>
              <a:effectLst/>
              <a:latin typeface="ＭＳ Ｐゴシック"/>
              <a:ea typeface="ＭＳ Ｐゴシック"/>
              <a:cs typeface="+mn-cs"/>
            </a:rPr>
            <a:t>.</a:t>
          </a:r>
          <a:r>
            <a:rPr kumimoji="1" lang="en-US" altLang="ja-JP" sz="1200" b="0" i="0" baseline="0">
              <a:solidFill>
                <a:schemeClr val="dk1"/>
              </a:solidFill>
              <a:effectLst/>
              <a:latin typeface="ＭＳ Ｐゴシック"/>
              <a:ea typeface="ＭＳ Ｐゴシック"/>
              <a:cs typeface="+mn-cs"/>
            </a:rPr>
            <a:t>8</a:t>
          </a:r>
          <a:r>
            <a:rPr kumimoji="1" lang="ja-JP" altLang="ja-JP" sz="1200" b="0" i="0" baseline="0">
              <a:solidFill>
                <a:schemeClr val="dk1"/>
              </a:solidFill>
              <a:effectLst/>
              <a:latin typeface="ＭＳ Ｐゴシック"/>
              <a:ea typeface="ＭＳ Ｐゴシック"/>
              <a:cs typeface="+mn-cs"/>
            </a:rPr>
            <a:t>％へと</a:t>
          </a:r>
          <a:r>
            <a:rPr kumimoji="1" lang="en-US" altLang="ja-JP" sz="1200" b="0" i="0" baseline="0">
              <a:solidFill>
                <a:schemeClr val="dk1"/>
              </a:solidFill>
              <a:effectLst/>
              <a:latin typeface="ＭＳ Ｐゴシック"/>
              <a:ea typeface="ＭＳ Ｐゴシック"/>
              <a:cs typeface="+mn-cs"/>
            </a:rPr>
            <a:t>2.7</a:t>
          </a:r>
          <a:r>
            <a:rPr kumimoji="1" lang="ja-JP" altLang="ja-JP" sz="1200" b="0" i="0" baseline="0">
              <a:solidFill>
                <a:schemeClr val="dk1"/>
              </a:solidFill>
              <a:effectLst/>
              <a:latin typeface="ＭＳ Ｐゴシック"/>
              <a:ea typeface="ＭＳ Ｐゴシック"/>
              <a:cs typeface="+mn-cs"/>
            </a:rPr>
            <a:t>ポイントの上昇となった。</a:t>
          </a:r>
          <a:r>
            <a:rPr kumimoji="1" lang="ja-JP" altLang="en-US" sz="1200" b="0" i="0" baseline="0">
              <a:solidFill>
                <a:schemeClr val="dk1"/>
              </a:solidFill>
              <a:effectLst/>
              <a:latin typeface="ＭＳ Ｐゴシック"/>
              <a:ea typeface="ＭＳ Ｐゴシック"/>
              <a:cs typeface="+mn-cs"/>
            </a:rPr>
            <a:t>これは、人件費の増及び物価高騰の影響を受け、人件費及び物件費が増となったことと、令和６年度から下水道事業が公営企業会計となり、出資金としての支出が発生したことが、主な原因と考えられる。</a:t>
          </a:r>
          <a:endParaRPr kumimoji="1" lang="en-US" altLang="ja-JP" sz="1200" b="0" i="0" baseline="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baseline="0">
              <a:solidFill>
                <a:schemeClr val="dk1"/>
              </a:solidFill>
              <a:effectLst/>
              <a:latin typeface="ＭＳ Ｐゴシック"/>
              <a:ea typeface="ＭＳ Ｐゴシック"/>
              <a:cs typeface="+mn-cs"/>
            </a:rPr>
            <a:t>ここ数年の経済状況を踏まえると、人件費の増加、物価高騰は避けられず、全体的に義務的経費を抑制しなければならない。今後は、各事業の見直しにより、真に必要な行政サービスを展開するとともに、時代に即した事務の効率化・適正化などの行政改革をもって行政運営に努める。</a:t>
          </a:r>
          <a:endParaRPr kumimoji="1" lang="ja-JP" altLang="en-US" sz="1200">
            <a:latin typeface="ＭＳ Ｐゴシック"/>
            <a:ea typeface="ＭＳ Ｐゴシック"/>
          </a:endParaRPr>
        </a:p>
      </xdr:txBody>
    </xdr:sp>
    <xdr:clientData/>
  </xdr:twoCellAnchor>
  <xdr:oneCellAnchor>
    <xdr:from>
      <xdr:col>3</xdr:col>
      <xdr:colOff>95250</xdr:colOff>
      <xdr:row>54</xdr:row>
      <xdr:rowOff>134620</xdr:rowOff>
    </xdr:from>
    <xdr:ext cx="294640" cy="217170"/>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70560" y="9050020"/>
          <a:ext cx="2946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08660" y="11557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27940</xdr:rowOff>
    </xdr:from>
    <xdr:ext cx="762000" cy="2457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1984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30480</xdr:rowOff>
    </xdr:from>
    <xdr:to>
      <xdr:col>27</xdr:col>
      <xdr:colOff>184150</xdr:colOff>
      <xdr:row>67</xdr:row>
      <xdr:rowOff>30480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08660" y="110921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59055</xdr:rowOff>
    </xdr:from>
    <xdr:ext cx="762000" cy="2457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095565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60960</xdr:rowOff>
    </xdr:from>
    <xdr:to>
      <xdr:col>27</xdr:col>
      <xdr:colOff>184150</xdr:colOff>
      <xdr:row>64</xdr:row>
      <xdr:rowOff>60960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08660" y="1062736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89535</xdr:rowOff>
    </xdr:from>
    <xdr:ext cx="762000" cy="2457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49083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92075</xdr:rowOff>
    </xdr:from>
    <xdr:to>
      <xdr:col>27</xdr:col>
      <xdr:colOff>184150</xdr:colOff>
      <xdr:row>61</xdr:row>
      <xdr:rowOff>92075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08660" y="1016317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120015</xdr:rowOff>
    </xdr:from>
    <xdr:ext cx="762000" cy="2457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02601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122555</xdr:rowOff>
    </xdr:from>
    <xdr:to>
      <xdr:col>27</xdr:col>
      <xdr:colOff>184150</xdr:colOff>
      <xdr:row>58</xdr:row>
      <xdr:rowOff>122555</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08660" y="96983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150495</xdr:rowOff>
    </xdr:from>
    <xdr:ext cx="762000" cy="2457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56119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153035</xdr:rowOff>
    </xdr:from>
    <xdr:to>
      <xdr:col>27</xdr:col>
      <xdr:colOff>184150</xdr:colOff>
      <xdr:row>55</xdr:row>
      <xdr:rowOff>153035</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08660" y="92335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15875</xdr:rowOff>
    </xdr:from>
    <xdr:ext cx="762000" cy="24955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0963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153035</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08660" y="923353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15240</xdr:rowOff>
    </xdr:from>
    <xdr:to>
      <xdr:col>23</xdr:col>
      <xdr:colOff>133350</xdr:colOff>
      <xdr:row>65</xdr:row>
      <xdr:rowOff>123825</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544060" y="9591040"/>
          <a:ext cx="0" cy="12642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96520</xdr:rowOff>
    </xdr:from>
    <xdr:ext cx="762000" cy="2457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4615180" y="1082802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129.8</a:t>
          </a:r>
          <a:endParaRPr kumimoji="1" lang="ja-JP" altLang="en-US" sz="1000" b="1">
            <a:latin typeface="ＭＳ Ｐゴシック"/>
            <a:ea typeface="ＭＳ Ｐゴシック"/>
          </a:endParaRPr>
        </a:p>
      </xdr:txBody>
    </xdr:sp>
    <xdr:clientData/>
  </xdr:oneCellAnchor>
  <xdr:twoCellAnchor>
    <xdr:from>
      <xdr:col>23</xdr:col>
      <xdr:colOff>44450</xdr:colOff>
      <xdr:row>65</xdr:row>
      <xdr:rowOff>123825</xdr:rowOff>
    </xdr:from>
    <xdr:to>
      <xdr:col>24</xdr:col>
      <xdr:colOff>12700</xdr:colOff>
      <xdr:row>65</xdr:row>
      <xdr:rowOff>123825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455160" y="1085532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98425</xdr:rowOff>
    </xdr:from>
    <xdr:ext cx="762000" cy="248920"/>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4615180" y="934402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75.4</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15240</xdr:rowOff>
    </xdr:from>
    <xdr:to>
      <xdr:col>24</xdr:col>
      <xdr:colOff>12700</xdr:colOff>
      <xdr:row>58</xdr:row>
      <xdr:rowOff>15240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455160" y="959104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50165</xdr:rowOff>
    </xdr:from>
    <xdr:to>
      <xdr:col>23</xdr:col>
      <xdr:colOff>133350</xdr:colOff>
      <xdr:row>60</xdr:row>
      <xdr:rowOff>112395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3776980" y="9956165"/>
          <a:ext cx="76708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128270</xdr:rowOff>
    </xdr:from>
    <xdr:ext cx="762000" cy="2457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4615180" y="9704070"/>
          <a:ext cx="76200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59</xdr:row>
      <xdr:rowOff>112395</xdr:rowOff>
    </xdr:from>
    <xdr:to>
      <xdr:col>23</xdr:col>
      <xdr:colOff>184150</xdr:colOff>
      <xdr:row>60</xdr:row>
      <xdr:rowOff>45085</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493260" y="98532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22225</xdr:rowOff>
    </xdr:from>
    <xdr:to>
      <xdr:col>19</xdr:col>
      <xdr:colOff>133350</xdr:colOff>
      <xdr:row>60</xdr:row>
      <xdr:rowOff>50165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2959100" y="9928225"/>
          <a:ext cx="81788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100965</xdr:rowOff>
    </xdr:from>
    <xdr:to>
      <xdr:col>19</xdr:col>
      <xdr:colOff>184150</xdr:colOff>
      <xdr:row>60</xdr:row>
      <xdr:rowOff>33655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3726180" y="9841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43180</xdr:rowOff>
    </xdr:from>
    <xdr:ext cx="736600" cy="248920"/>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431540" y="961898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59</xdr:row>
      <xdr:rowOff>31750</xdr:rowOff>
    </xdr:from>
    <xdr:to>
      <xdr:col>15</xdr:col>
      <xdr:colOff>82550</xdr:colOff>
      <xdr:row>60</xdr:row>
      <xdr:rowOff>22225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141220" y="9772650"/>
          <a:ext cx="81788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61595</xdr:rowOff>
    </xdr:from>
    <xdr:to>
      <xdr:col>15</xdr:col>
      <xdr:colOff>133350</xdr:colOff>
      <xdr:row>59</xdr:row>
      <xdr:rowOff>160020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2908300" y="98024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4445</xdr:rowOff>
    </xdr:from>
    <xdr:ext cx="762000" cy="24955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613660" y="95802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59</xdr:row>
      <xdr:rowOff>31750</xdr:rowOff>
    </xdr:from>
    <xdr:to>
      <xdr:col>11</xdr:col>
      <xdr:colOff>31750</xdr:colOff>
      <xdr:row>60</xdr:row>
      <xdr:rowOff>33655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341120" y="9772650"/>
          <a:ext cx="80010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160020</xdr:rowOff>
    </xdr:from>
    <xdr:to>
      <xdr:col>11</xdr:col>
      <xdr:colOff>82550</xdr:colOff>
      <xdr:row>59</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108200" y="973582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77470</xdr:rowOff>
    </xdr:from>
    <xdr:ext cx="762000" cy="24955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795780" y="98183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59</xdr:row>
      <xdr:rowOff>89535</xdr:rowOff>
    </xdr:from>
    <xdr:to>
      <xdr:col>7</xdr:col>
      <xdr:colOff>31750</xdr:colOff>
      <xdr:row>60</xdr:row>
      <xdr:rowOff>22225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290320" y="983043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31750</xdr:rowOff>
    </xdr:from>
    <xdr:ext cx="762000" cy="24955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977900" y="960755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162560</xdr:rowOff>
    </xdr:from>
    <xdr:ext cx="758190" cy="2457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34594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162560</xdr:rowOff>
    </xdr:from>
    <xdr:ext cx="758190" cy="2457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57886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162560</xdr:rowOff>
    </xdr:from>
    <xdr:ext cx="758190" cy="2457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76098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162560</xdr:rowOff>
    </xdr:from>
    <xdr:ext cx="758190" cy="2457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4310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162560</xdr:rowOff>
    </xdr:from>
    <xdr:ext cx="758190" cy="2457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14300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60</xdr:row>
      <xdr:rowOff>63500</xdr:rowOff>
    </xdr:from>
    <xdr:to>
      <xdr:col>23</xdr:col>
      <xdr:colOff>184150</xdr:colOff>
      <xdr:row>60</xdr:row>
      <xdr:rowOff>161290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493260" y="9969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36830</xdr:rowOff>
    </xdr:from>
    <xdr:ext cx="762000" cy="24955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4615180" y="99428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60</xdr:row>
      <xdr:rowOff>1270</xdr:rowOff>
    </xdr:from>
    <xdr:to>
      <xdr:col>19</xdr:col>
      <xdr:colOff>184150</xdr:colOff>
      <xdr:row>60</xdr:row>
      <xdr:rowOff>99060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3726180" y="9907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84455</xdr:rowOff>
    </xdr:from>
    <xdr:ext cx="736600" cy="2457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431540" y="9990455"/>
          <a:ext cx="7366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59</xdr:row>
      <xdr:rowOff>137795</xdr:rowOff>
    </xdr:from>
    <xdr:to>
      <xdr:col>15</xdr:col>
      <xdr:colOff>133350</xdr:colOff>
      <xdr:row>60</xdr:row>
      <xdr:rowOff>71120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2908300" y="98786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56515</xdr:rowOff>
    </xdr:from>
    <xdr:ext cx="762000" cy="2457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613660" y="996251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58</xdr:row>
      <xdr:rowOff>147955</xdr:rowOff>
    </xdr:from>
    <xdr:to>
      <xdr:col>11</xdr:col>
      <xdr:colOff>82550</xdr:colOff>
      <xdr:row>59</xdr:row>
      <xdr:rowOff>80645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108200" y="972375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90805</xdr:rowOff>
    </xdr:from>
    <xdr:ext cx="762000" cy="2457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795780" y="950150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59</xdr:row>
      <xdr:rowOff>149860</xdr:rowOff>
    </xdr:from>
    <xdr:to>
      <xdr:col>7</xdr:col>
      <xdr:colOff>31750</xdr:colOff>
      <xdr:row>60</xdr:row>
      <xdr:rowOff>83185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290320" y="9890760"/>
          <a:ext cx="8382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67945</xdr:rowOff>
    </xdr:from>
    <xdr:ext cx="762000" cy="24955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977900" y="99739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116205</xdr:rowOff>
    </xdr:from>
    <xdr:to>
      <xdr:col>27</xdr:col>
      <xdr:colOff>184150</xdr:colOff>
      <xdr:row>75</xdr:row>
      <xdr:rowOff>92075</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08660" y="1216850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134620</xdr:rowOff>
    </xdr:from>
    <xdr:ext cx="3218815" cy="29781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750570" y="12517120"/>
          <a:ext cx="3218815"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109855</xdr:rowOff>
    </xdr:from>
    <xdr:ext cx="1647190" cy="34607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3811270" y="12492355"/>
          <a:ext cx="1647190"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[288,830</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30480</xdr:rowOff>
    </xdr:from>
    <xdr:to>
      <xdr:col>35</xdr:col>
      <xdr:colOff>95250</xdr:colOff>
      <xdr:row>76</xdr:row>
      <xdr:rowOff>109855</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407660" y="12412980"/>
          <a:ext cx="139954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48895</xdr:rowOff>
    </xdr:from>
    <xdr:to>
      <xdr:col>35</xdr:col>
      <xdr:colOff>95250</xdr:colOff>
      <xdr:row>77</xdr:row>
      <xdr:rowOff>128270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407660" y="12596495"/>
          <a:ext cx="139954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30480</xdr:rowOff>
    </xdr:from>
    <xdr:to>
      <xdr:col>42</xdr:col>
      <xdr:colOff>25400</xdr:colOff>
      <xdr:row>76</xdr:row>
      <xdr:rowOff>109855</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691642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48895</xdr:rowOff>
    </xdr:from>
    <xdr:to>
      <xdr:col>42</xdr:col>
      <xdr:colOff>25400</xdr:colOff>
      <xdr:row>77</xdr:row>
      <xdr:rowOff>128270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691642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30480</xdr:rowOff>
    </xdr:from>
    <xdr:to>
      <xdr:col>49</xdr:col>
      <xdr:colOff>19050</xdr:colOff>
      <xdr:row>76</xdr:row>
      <xdr:rowOff>109855</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825246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6350</xdr:colOff>
      <xdr:row>76</xdr:row>
      <xdr:rowOff>48895</xdr:rowOff>
    </xdr:from>
    <xdr:to>
      <xdr:col>49</xdr:col>
      <xdr:colOff>19050</xdr:colOff>
      <xdr:row>77</xdr:row>
      <xdr:rowOff>128270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825246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159,750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36830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08660" y="1290256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36830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534660" y="1290256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191770</xdr:colOff>
      <xdr:row>79</xdr:row>
      <xdr:rowOff>104140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534660" y="12902565"/>
          <a:ext cx="347853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191770</xdr:colOff>
      <xdr:row>91</xdr:row>
      <xdr:rowOff>140335</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5643880" y="13208000"/>
          <a:ext cx="528701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人件費、物件費及び維持補修費の合計額の人口</a:t>
          </a:r>
          <a:r>
            <a:rPr kumimoji="1" lang="en-US" altLang="ja-JP" sz="1300" b="0" i="0" baseline="0">
              <a:solidFill>
                <a:schemeClr val="dk1"/>
              </a:solidFill>
              <a:effectLst/>
              <a:latin typeface="ＭＳ Ｐゴシック"/>
              <a:ea typeface="ＭＳ Ｐゴシック"/>
              <a:cs typeface="+mn-cs"/>
            </a:rPr>
            <a:t>1</a:t>
          </a:r>
          <a:r>
            <a:rPr kumimoji="1" lang="ja-JP" altLang="ja-JP" sz="1300" b="0" i="0" baseline="0">
              <a:solidFill>
                <a:schemeClr val="dk1"/>
              </a:solidFill>
              <a:effectLst/>
              <a:latin typeface="ＭＳ Ｐゴシック"/>
              <a:ea typeface="ＭＳ Ｐゴシック"/>
              <a:cs typeface="+mn-cs"/>
            </a:rPr>
            <a:t>人当たりの金額が類似団体平均を上回っているのは、比較的高い人件費が影響していると分析しており、これは主に保育所や学校給食を直営で行っていることが要因と考えられる。また、維持補修費については、今後、公共施設の修繕が増大することが予想されるため、緊急度を見ながら優先すべき施設を選定し、予算の平準化を行っている。定員管理の徹底等や公共施設等総合管理計画に基づき、引き続きコストの低減に努める。</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3</xdr:col>
      <xdr:colOff>95250</xdr:colOff>
      <xdr:row>77</xdr:row>
      <xdr:rowOff>5715</xdr:rowOff>
    </xdr:from>
    <xdr:ext cx="346075" cy="217170"/>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70560" y="12718415"/>
          <a:ext cx="34607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36830</xdr:rowOff>
    </xdr:from>
    <xdr:to>
      <xdr:col>27</xdr:col>
      <xdr:colOff>184150</xdr:colOff>
      <xdr:row>92</xdr:row>
      <xdr:rowOff>36830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08660" y="152260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64770</xdr:rowOff>
    </xdr:from>
    <xdr:ext cx="762000" cy="24955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088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76200</xdr:rowOff>
    </xdr:from>
    <xdr:to>
      <xdr:col>27</xdr:col>
      <xdr:colOff>184150</xdr:colOff>
      <xdr:row>90</xdr:row>
      <xdr:rowOff>76200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08660" y="149352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104775</xdr:rowOff>
    </xdr:from>
    <xdr:ext cx="762000" cy="24955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47986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116205</xdr:rowOff>
    </xdr:from>
    <xdr:to>
      <xdr:col>27</xdr:col>
      <xdr:colOff>184150</xdr:colOff>
      <xdr:row>88</xdr:row>
      <xdr:rowOff>116205</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08660" y="146450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144145</xdr:rowOff>
    </xdr:from>
    <xdr:ext cx="762000" cy="24955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507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156210</xdr:rowOff>
    </xdr:from>
    <xdr:to>
      <xdr:col>27</xdr:col>
      <xdr:colOff>184150</xdr:colOff>
      <xdr:row>86</xdr:row>
      <xdr:rowOff>156210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08660" y="1435481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19050</xdr:rowOff>
    </xdr:from>
    <xdr:ext cx="762000" cy="2457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17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30480</xdr:rowOff>
    </xdr:from>
    <xdr:to>
      <xdr:col>27</xdr:col>
      <xdr:colOff>184150</xdr:colOff>
      <xdr:row>85</xdr:row>
      <xdr:rowOff>30480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08660" y="140639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59055</xdr:rowOff>
    </xdr:from>
    <xdr:ext cx="762000" cy="2457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92745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70485</xdr:rowOff>
    </xdr:from>
    <xdr:to>
      <xdr:col>27</xdr:col>
      <xdr:colOff>184150</xdr:colOff>
      <xdr:row>83</xdr:row>
      <xdr:rowOff>70485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08660" y="1377378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98425</xdr:rowOff>
    </xdr:from>
    <xdr:ext cx="762000" cy="248920"/>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3662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81</xdr:row>
      <xdr:rowOff>109855</xdr:rowOff>
    </xdr:from>
    <xdr:to>
      <xdr:col>27</xdr:col>
      <xdr:colOff>184150</xdr:colOff>
      <xdr:row>81</xdr:row>
      <xdr:rowOff>109855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08660" y="134829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137795</xdr:rowOff>
    </xdr:from>
    <xdr:ext cx="762000" cy="24955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3457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79</xdr:row>
      <xdr:rowOff>149860</xdr:rowOff>
    </xdr:from>
    <xdr:to>
      <xdr:col>27</xdr:col>
      <xdr:colOff>184150</xdr:colOff>
      <xdr:row>79</xdr:row>
      <xdr:rowOff>149860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08660" y="1319276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12700</xdr:rowOff>
    </xdr:from>
    <xdr:ext cx="762000" cy="24955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0556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08660" y="1290256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52705</xdr:rowOff>
    </xdr:from>
    <xdr:ext cx="762000" cy="2457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276540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92</xdr:row>
      <xdr:rowOff>36830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08660" y="1290256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153035</xdr:rowOff>
    </xdr:from>
    <xdr:to>
      <xdr:col>23</xdr:col>
      <xdr:colOff>133350</xdr:colOff>
      <xdr:row>89</xdr:row>
      <xdr:rowOff>58420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544060" y="13361035"/>
          <a:ext cx="0" cy="13912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31115</xdr:rowOff>
    </xdr:from>
    <xdr:ext cx="762000" cy="2457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4615180" y="1472501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636,820</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58420</xdr:rowOff>
    </xdr:from>
    <xdr:to>
      <xdr:col>24</xdr:col>
      <xdr:colOff>12700</xdr:colOff>
      <xdr:row>89</xdr:row>
      <xdr:rowOff>58420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455160" y="1475232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71120</xdr:rowOff>
    </xdr:from>
    <xdr:ext cx="762000" cy="24955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4615180" y="1311402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157,956</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153035</xdr:rowOff>
    </xdr:from>
    <xdr:to>
      <xdr:col>24</xdr:col>
      <xdr:colOff>12700</xdr:colOff>
      <xdr:row>80</xdr:row>
      <xdr:rowOff>153035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455160" y="1336103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124460</xdr:rowOff>
    </xdr:from>
    <xdr:to>
      <xdr:col>23</xdr:col>
      <xdr:colOff>133350</xdr:colOff>
      <xdr:row>83</xdr:row>
      <xdr:rowOff>38100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776980" y="13662660"/>
          <a:ext cx="76708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43180</xdr:rowOff>
    </xdr:from>
    <xdr:ext cx="762000" cy="248920"/>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4615180" y="1341628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245,160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27940</xdr:rowOff>
    </xdr:from>
    <xdr:to>
      <xdr:col>23</xdr:col>
      <xdr:colOff>184150</xdr:colOff>
      <xdr:row>82</xdr:row>
      <xdr:rowOff>125730</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493260" y="13566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37465</xdr:rowOff>
    </xdr:from>
    <xdr:to>
      <xdr:col>19</xdr:col>
      <xdr:colOff>133350</xdr:colOff>
      <xdr:row>82</xdr:row>
      <xdr:rowOff>124460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959100" y="13575665"/>
          <a:ext cx="81788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125730</xdr:rowOff>
    </xdr:from>
    <xdr:to>
      <xdr:col>19</xdr:col>
      <xdr:colOff>184150</xdr:colOff>
      <xdr:row>82</xdr:row>
      <xdr:rowOff>58420</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726180" y="13498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67945</xdr:rowOff>
    </xdr:from>
    <xdr:ext cx="736600" cy="24955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431540" y="1327594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222,160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160020</xdr:rowOff>
    </xdr:from>
    <xdr:to>
      <xdr:col>15</xdr:col>
      <xdr:colOff>82550</xdr:colOff>
      <xdr:row>82</xdr:row>
      <xdr:rowOff>37465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141220" y="13533120"/>
          <a:ext cx="81788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98425</xdr:rowOff>
    </xdr:from>
    <xdr:to>
      <xdr:col>15</xdr:col>
      <xdr:colOff>133350</xdr:colOff>
      <xdr:row>82</xdr:row>
      <xdr:rowOff>31115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908300" y="13471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41275</xdr:rowOff>
    </xdr:from>
    <xdr:ext cx="762000" cy="24955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613660" y="132492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212,947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142240</xdr:rowOff>
    </xdr:from>
    <xdr:to>
      <xdr:col>11</xdr:col>
      <xdr:colOff>31750</xdr:colOff>
      <xdr:row>81</xdr:row>
      <xdr:rowOff>160020</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341120" y="13515340"/>
          <a:ext cx="8001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74930</xdr:rowOff>
    </xdr:from>
    <xdr:to>
      <xdr:col>11</xdr:col>
      <xdr:colOff>82550</xdr:colOff>
      <xdr:row>82</xdr:row>
      <xdr:rowOff>7620</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108200" y="1344803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17780</xdr:rowOff>
    </xdr:from>
    <xdr:ext cx="762000" cy="2457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795780" y="1322578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204,919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43815</xdr:rowOff>
    </xdr:from>
    <xdr:to>
      <xdr:col>7</xdr:col>
      <xdr:colOff>31750</xdr:colOff>
      <xdr:row>81</xdr:row>
      <xdr:rowOff>141605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290320" y="1341691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151765</xdr:rowOff>
    </xdr:from>
    <xdr:ext cx="762000" cy="2457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977900" y="1319466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194,147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34290</xdr:rowOff>
    </xdr:from>
    <xdr:ext cx="758190" cy="24955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34594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34290</xdr:rowOff>
    </xdr:from>
    <xdr:ext cx="758190" cy="24955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57886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34290</xdr:rowOff>
    </xdr:from>
    <xdr:ext cx="758190" cy="24955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76098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34290</xdr:rowOff>
    </xdr:from>
    <xdr:ext cx="758190" cy="24955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4310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34290</xdr:rowOff>
    </xdr:from>
    <xdr:ext cx="758190" cy="24955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14300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154305</xdr:rowOff>
    </xdr:from>
    <xdr:to>
      <xdr:col>23</xdr:col>
      <xdr:colOff>184150</xdr:colOff>
      <xdr:row>83</xdr:row>
      <xdr:rowOff>86995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493260" y="13692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127000</xdr:rowOff>
    </xdr:from>
    <xdr:ext cx="762000" cy="2457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4615180" y="1366520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288,830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74930</xdr:rowOff>
    </xdr:from>
    <xdr:to>
      <xdr:col>19</xdr:col>
      <xdr:colOff>184150</xdr:colOff>
      <xdr:row>83</xdr:row>
      <xdr:rowOff>7620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726180" y="13613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158750</xdr:rowOff>
    </xdr:from>
    <xdr:ext cx="736600" cy="2457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431540" y="13696950"/>
          <a:ext cx="7366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261,620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153670</xdr:rowOff>
    </xdr:from>
    <xdr:to>
      <xdr:col>15</xdr:col>
      <xdr:colOff>133350</xdr:colOff>
      <xdr:row>82</xdr:row>
      <xdr:rowOff>86360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908300" y="13526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71755</xdr:rowOff>
    </xdr:from>
    <xdr:ext cx="762000" cy="24955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613660" y="136099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231,859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111125</xdr:rowOff>
    </xdr:from>
    <xdr:to>
      <xdr:col>11</xdr:col>
      <xdr:colOff>82550</xdr:colOff>
      <xdr:row>82</xdr:row>
      <xdr:rowOff>43815</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108200" y="1348422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29210</xdr:rowOff>
    </xdr:from>
    <xdr:ext cx="762000" cy="2457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795780" y="1356741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217,318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93980</xdr:rowOff>
    </xdr:from>
    <xdr:to>
      <xdr:col>7</xdr:col>
      <xdr:colOff>31750</xdr:colOff>
      <xdr:row>82</xdr:row>
      <xdr:rowOff>26670</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290320" y="1346708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11430</xdr:rowOff>
    </xdr:from>
    <xdr:ext cx="762000" cy="24955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977900" y="135496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211,176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116205</xdr:rowOff>
    </xdr:from>
    <xdr:to>
      <xdr:col>85</xdr:col>
      <xdr:colOff>95250</xdr:colOff>
      <xdr:row>75</xdr:row>
      <xdr:rowOff>92075</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1742420" y="1216850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134620</xdr:rowOff>
    </xdr:from>
    <xdr:ext cx="1653540" cy="29781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2495530" y="12517120"/>
          <a:ext cx="1653540"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109855</xdr:rowOff>
    </xdr:from>
    <xdr:ext cx="1647190" cy="34607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4133830" y="12492355"/>
          <a:ext cx="1647190"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30480</xdr:rowOff>
    </xdr:from>
    <xdr:to>
      <xdr:col>93</xdr:col>
      <xdr:colOff>6350</xdr:colOff>
      <xdr:row>76</xdr:row>
      <xdr:rowOff>109855</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6459200" y="12412980"/>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48895</xdr:rowOff>
    </xdr:from>
    <xdr:to>
      <xdr:col>93</xdr:col>
      <xdr:colOff>6350</xdr:colOff>
      <xdr:row>77</xdr:row>
      <xdr:rowOff>128270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6459200" y="12596495"/>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30480</xdr:rowOff>
    </xdr:from>
    <xdr:to>
      <xdr:col>99</xdr:col>
      <xdr:colOff>146050</xdr:colOff>
      <xdr:row>76</xdr:row>
      <xdr:rowOff>109855</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6796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48895</xdr:rowOff>
    </xdr:from>
    <xdr:to>
      <xdr:col>99</xdr:col>
      <xdr:colOff>146050</xdr:colOff>
      <xdr:row>77</xdr:row>
      <xdr:rowOff>128270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6796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30480</xdr:rowOff>
    </xdr:from>
    <xdr:to>
      <xdr:col>106</xdr:col>
      <xdr:colOff>139700</xdr:colOff>
      <xdr:row>76</xdr:row>
      <xdr:rowOff>109855</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30400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48895</xdr:rowOff>
    </xdr:from>
    <xdr:to>
      <xdr:col>106</xdr:col>
      <xdr:colOff>139700</xdr:colOff>
      <xdr:row>77</xdr:row>
      <xdr:rowOff>128270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30400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36830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1742420" y="1290256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36830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6568420" y="1290256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104140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6568420" y="12902565"/>
          <a:ext cx="34899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191770</xdr:colOff>
      <xdr:row>80</xdr:row>
      <xdr:rowOff>0</xdr:rowOff>
    </xdr:from>
    <xdr:to>
      <xdr:col>114</xdr:col>
      <xdr:colOff>114300</xdr:colOff>
      <xdr:row>91</xdr:row>
      <xdr:rowOff>140335</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6683990" y="13208000"/>
          <a:ext cx="529209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ラスパイレス指数は</a:t>
          </a:r>
          <a:r>
            <a:rPr kumimoji="1" lang="en-US" altLang="ja-JP" sz="1300" b="0" i="0" baseline="0">
              <a:solidFill>
                <a:schemeClr val="dk1"/>
              </a:solidFill>
              <a:effectLst/>
              <a:latin typeface="ＭＳ Ｐゴシック"/>
              <a:ea typeface="ＭＳ Ｐゴシック"/>
              <a:cs typeface="+mn-cs"/>
            </a:rPr>
            <a:t>94.1</a:t>
          </a:r>
          <a:r>
            <a:rPr kumimoji="1" lang="ja-JP" altLang="ja-JP" sz="1300" b="0" i="0" baseline="0">
              <a:solidFill>
                <a:schemeClr val="dk1"/>
              </a:solidFill>
              <a:effectLst/>
              <a:latin typeface="ＭＳ Ｐゴシック"/>
              <a:ea typeface="ＭＳ Ｐゴシック"/>
              <a:cs typeface="+mn-cs"/>
            </a:rPr>
            <a:t>を示し、類似団体を大きく下回っている。定員管理の徹底とともに、今後も引き続き適正な給与体系に努めていく。</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twoCellAnchor>
    <xdr:from>
      <xdr:col>61</xdr:col>
      <xdr:colOff>44450</xdr:colOff>
      <xdr:row>92</xdr:row>
      <xdr:rowOff>36830</xdr:rowOff>
    </xdr:from>
    <xdr:to>
      <xdr:col>85</xdr:col>
      <xdr:colOff>95250</xdr:colOff>
      <xdr:row>92</xdr:row>
      <xdr:rowOff>36830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1742420" y="152260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64770</xdr:rowOff>
    </xdr:from>
    <xdr:ext cx="762000" cy="24955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1051540" y="15088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144780</xdr:rowOff>
    </xdr:from>
    <xdr:to>
      <xdr:col>85</xdr:col>
      <xdr:colOff>95250</xdr:colOff>
      <xdr:row>89</xdr:row>
      <xdr:rowOff>144780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1742420" y="148386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7620</xdr:rowOff>
    </xdr:from>
    <xdr:ext cx="762000" cy="24955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1051540" y="1470152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87630</xdr:rowOff>
    </xdr:from>
    <xdr:to>
      <xdr:col>85</xdr:col>
      <xdr:colOff>95250</xdr:colOff>
      <xdr:row>87</xdr:row>
      <xdr:rowOff>87630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1742420" y="144513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116205</xdr:rowOff>
    </xdr:from>
    <xdr:ext cx="762000" cy="2457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1051540" y="1431480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30480</xdr:rowOff>
    </xdr:from>
    <xdr:to>
      <xdr:col>85</xdr:col>
      <xdr:colOff>95250</xdr:colOff>
      <xdr:row>85</xdr:row>
      <xdr:rowOff>30480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1742420" y="140639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59055</xdr:rowOff>
    </xdr:from>
    <xdr:ext cx="762000" cy="2457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1051540" y="1392745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138430</xdr:rowOff>
    </xdr:from>
    <xdr:to>
      <xdr:col>85</xdr:col>
      <xdr:colOff>95250</xdr:colOff>
      <xdr:row>82</xdr:row>
      <xdr:rowOff>138430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1742420" y="136766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4955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1051540" y="135401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81280</xdr:rowOff>
    </xdr:from>
    <xdr:to>
      <xdr:col>85</xdr:col>
      <xdr:colOff>95250</xdr:colOff>
      <xdr:row>80</xdr:row>
      <xdr:rowOff>81280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1742420" y="132892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109220</xdr:rowOff>
    </xdr:from>
    <xdr:ext cx="762000" cy="248920"/>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1051540" y="131521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1742420" y="1290256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52705</xdr:rowOff>
    </xdr:from>
    <xdr:ext cx="762000" cy="2457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1051540" y="1276540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36830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1742420" y="1290256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156845</xdr:rowOff>
    </xdr:from>
    <xdr:to>
      <xdr:col>81</xdr:col>
      <xdr:colOff>44450</xdr:colOff>
      <xdr:row>89</xdr:row>
      <xdr:rowOff>41275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5577820" y="13199745"/>
          <a:ext cx="0" cy="15354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14605</xdr:rowOff>
    </xdr:from>
    <xdr:ext cx="758190" cy="24955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5666720" y="1470850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101.2</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41275</xdr:rowOff>
    </xdr:from>
    <xdr:to>
      <xdr:col>81</xdr:col>
      <xdr:colOff>133350</xdr:colOff>
      <xdr:row>89</xdr:row>
      <xdr:rowOff>41275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5506700" y="1473517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74295</xdr:rowOff>
    </xdr:from>
    <xdr:ext cx="758190" cy="24955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5666720" y="1295209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156845</xdr:rowOff>
    </xdr:from>
    <xdr:to>
      <xdr:col>81</xdr:col>
      <xdr:colOff>133350</xdr:colOff>
      <xdr:row>79</xdr:row>
      <xdr:rowOff>156845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506700" y="1319974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90170</xdr:rowOff>
    </xdr:from>
    <xdr:to>
      <xdr:col>81</xdr:col>
      <xdr:colOff>44450</xdr:colOff>
      <xdr:row>83</xdr:row>
      <xdr:rowOff>116205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4810740" y="13793470"/>
          <a:ext cx="76708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71120</xdr:rowOff>
    </xdr:from>
    <xdr:ext cx="758190" cy="24955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5666720" y="14104620"/>
          <a:ext cx="7581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85</xdr:row>
      <xdr:rowOff>97790</xdr:rowOff>
    </xdr:from>
    <xdr:to>
      <xdr:col>81</xdr:col>
      <xdr:colOff>95250</xdr:colOff>
      <xdr:row>86</xdr:row>
      <xdr:rowOff>30480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533370" y="1413129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83</xdr:row>
      <xdr:rowOff>90170</xdr:rowOff>
    </xdr:from>
    <xdr:to>
      <xdr:col>77</xdr:col>
      <xdr:colOff>44450</xdr:colOff>
      <xdr:row>83</xdr:row>
      <xdr:rowOff>128270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3999210" y="13793470"/>
          <a:ext cx="81153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85</xdr:row>
      <xdr:rowOff>97790</xdr:rowOff>
    </xdr:from>
    <xdr:to>
      <xdr:col>77</xdr:col>
      <xdr:colOff>95250</xdr:colOff>
      <xdr:row>86</xdr:row>
      <xdr:rowOff>30480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4766290" y="1413129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15875</xdr:rowOff>
    </xdr:from>
    <xdr:ext cx="732790" cy="24955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465300" y="14214475"/>
          <a:ext cx="7327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83</xdr:row>
      <xdr:rowOff>50800</xdr:rowOff>
    </xdr:from>
    <xdr:to>
      <xdr:col>72</xdr:col>
      <xdr:colOff>191770</xdr:colOff>
      <xdr:row>83</xdr:row>
      <xdr:rowOff>128270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192760" y="13754100"/>
          <a:ext cx="80645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85090</xdr:rowOff>
    </xdr:from>
    <xdr:to>
      <xdr:col>73</xdr:col>
      <xdr:colOff>44450</xdr:colOff>
      <xdr:row>86</xdr:row>
      <xdr:rowOff>17780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959840" y="1411859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3175</xdr:rowOff>
    </xdr:from>
    <xdr:ext cx="758190" cy="24955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647420" y="1420177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83</xdr:row>
      <xdr:rowOff>50800</xdr:rowOff>
    </xdr:from>
    <xdr:to>
      <xdr:col>68</xdr:col>
      <xdr:colOff>152400</xdr:colOff>
      <xdr:row>83</xdr:row>
      <xdr:rowOff>76835</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2374880" y="13754100"/>
          <a:ext cx="81788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71755</xdr:rowOff>
    </xdr:from>
    <xdr:to>
      <xdr:col>68</xdr:col>
      <xdr:colOff>191770</xdr:colOff>
      <xdr:row>86</xdr:row>
      <xdr:rowOff>5080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141960" y="14105255"/>
          <a:ext cx="9017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155575</xdr:rowOff>
    </xdr:from>
    <xdr:ext cx="758190" cy="2457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2847320" y="1418907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46355</xdr:rowOff>
    </xdr:from>
    <xdr:to>
      <xdr:col>64</xdr:col>
      <xdr:colOff>152400</xdr:colOff>
      <xdr:row>85</xdr:row>
      <xdr:rowOff>144145</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2324080" y="14079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129540</xdr:rowOff>
    </xdr:from>
    <xdr:ext cx="758190" cy="2457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2029440" y="1416304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34290</xdr:rowOff>
    </xdr:from>
    <xdr:ext cx="758190" cy="24955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37970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34290</xdr:rowOff>
    </xdr:from>
    <xdr:ext cx="758190" cy="24955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61262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92</xdr:row>
      <xdr:rowOff>34290</xdr:rowOff>
    </xdr:from>
    <xdr:ext cx="762000" cy="24955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807440" y="1522349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34290</xdr:rowOff>
    </xdr:from>
    <xdr:ext cx="758190" cy="24955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299464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34290</xdr:rowOff>
    </xdr:from>
    <xdr:ext cx="758190" cy="24955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217676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83</xdr:row>
      <xdr:rowOff>66675</xdr:rowOff>
    </xdr:from>
    <xdr:to>
      <xdr:col>81</xdr:col>
      <xdr:colOff>95250</xdr:colOff>
      <xdr:row>83</xdr:row>
      <xdr:rowOff>164465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533370" y="1376997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83185</xdr:rowOff>
    </xdr:from>
    <xdr:ext cx="758190" cy="2457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5666720" y="1362138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83</xdr:row>
      <xdr:rowOff>40640</xdr:rowOff>
    </xdr:from>
    <xdr:to>
      <xdr:col>77</xdr:col>
      <xdr:colOff>95250</xdr:colOff>
      <xdr:row>83</xdr:row>
      <xdr:rowOff>138430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766290" y="1374394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149225</xdr:rowOff>
    </xdr:from>
    <xdr:ext cx="732790" cy="2457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465300" y="13522325"/>
          <a:ext cx="7327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83</xdr:row>
      <xdr:rowOff>79375</xdr:rowOff>
    </xdr:from>
    <xdr:to>
      <xdr:col>73</xdr:col>
      <xdr:colOff>44450</xdr:colOff>
      <xdr:row>84</xdr:row>
      <xdr:rowOff>12065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959840" y="1378267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22225</xdr:rowOff>
    </xdr:from>
    <xdr:ext cx="758190" cy="2457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647420" y="1356042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83</xdr:row>
      <xdr:rowOff>1905</xdr:rowOff>
    </xdr:from>
    <xdr:to>
      <xdr:col>68</xdr:col>
      <xdr:colOff>191770</xdr:colOff>
      <xdr:row>83</xdr:row>
      <xdr:rowOff>99695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141960" y="1370520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109220</xdr:rowOff>
    </xdr:from>
    <xdr:ext cx="758190" cy="248920"/>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2847320" y="13482320"/>
          <a:ext cx="7581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83</xdr:row>
      <xdr:rowOff>27940</xdr:rowOff>
    </xdr:from>
    <xdr:to>
      <xdr:col>64</xdr:col>
      <xdr:colOff>152400</xdr:colOff>
      <xdr:row>83</xdr:row>
      <xdr:rowOff>126365</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2324080" y="1373124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135890</xdr:rowOff>
    </xdr:from>
    <xdr:ext cx="758190" cy="24955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2029440" y="135089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79375</xdr:rowOff>
    </xdr:from>
    <xdr:to>
      <xdr:col>85</xdr:col>
      <xdr:colOff>95250</xdr:colOff>
      <xdr:row>53</xdr:row>
      <xdr:rowOff>55245</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1742420" y="849947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97790</xdr:rowOff>
    </xdr:from>
    <xdr:ext cx="2259330" cy="29400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2226290" y="8848090"/>
          <a:ext cx="2259330" cy="2940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73025</xdr:rowOff>
    </xdr:from>
    <xdr:ext cx="1647190" cy="345440"/>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403070" y="8823325"/>
          <a:ext cx="164719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[15.14</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159385</xdr:rowOff>
    </xdr:from>
    <xdr:to>
      <xdr:col>93</xdr:col>
      <xdr:colOff>6350</xdr:colOff>
      <xdr:row>54</xdr:row>
      <xdr:rowOff>73025</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6459200" y="8744585"/>
          <a:ext cx="138176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12065</xdr:rowOff>
    </xdr:from>
    <xdr:to>
      <xdr:col>93</xdr:col>
      <xdr:colOff>6350</xdr:colOff>
      <xdr:row>55</xdr:row>
      <xdr:rowOff>92075</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6459200" y="8927465"/>
          <a:ext cx="13817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159385</xdr:rowOff>
    </xdr:from>
    <xdr:to>
      <xdr:col>99</xdr:col>
      <xdr:colOff>146050</xdr:colOff>
      <xdr:row>54</xdr:row>
      <xdr:rowOff>73025</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6796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12065</xdr:rowOff>
    </xdr:from>
    <xdr:to>
      <xdr:col>99</xdr:col>
      <xdr:colOff>146050</xdr:colOff>
      <xdr:row>55</xdr:row>
      <xdr:rowOff>92075</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6796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159385</xdr:rowOff>
    </xdr:from>
    <xdr:to>
      <xdr:col>106</xdr:col>
      <xdr:colOff>139700</xdr:colOff>
      <xdr:row>54</xdr:row>
      <xdr:rowOff>73025</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30400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100</xdr:col>
      <xdr:colOff>127000</xdr:colOff>
      <xdr:row>54</xdr:row>
      <xdr:rowOff>12065</xdr:rowOff>
    </xdr:from>
    <xdr:to>
      <xdr:col>106</xdr:col>
      <xdr:colOff>139700</xdr:colOff>
      <xdr:row>55</xdr:row>
      <xdr:rowOff>92075</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30400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153035</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1742420" y="923353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153035</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6568420" y="923353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153035</xdr:rowOff>
    </xdr:from>
    <xdr:to>
      <xdr:col>104</xdr:col>
      <xdr:colOff>114300</xdr:colOff>
      <xdr:row>57</xdr:row>
      <xdr:rowOff>67310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6568420" y="9233535"/>
          <a:ext cx="34899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191770</xdr:colOff>
      <xdr:row>57</xdr:row>
      <xdr:rowOff>128270</xdr:rowOff>
    </xdr:from>
    <xdr:to>
      <xdr:col>114</xdr:col>
      <xdr:colOff>114300</xdr:colOff>
      <xdr:row>69</xdr:row>
      <xdr:rowOff>104140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6683990" y="9538970"/>
          <a:ext cx="5292090"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人口</a:t>
          </a:r>
          <a:r>
            <a:rPr kumimoji="1" lang="en-US" altLang="ja-JP" sz="1300" b="0" i="0" baseline="0">
              <a:solidFill>
                <a:schemeClr val="dk1"/>
              </a:solidFill>
              <a:effectLst/>
              <a:latin typeface="ＭＳ Ｐゴシック"/>
              <a:ea typeface="ＭＳ Ｐゴシック"/>
              <a:cs typeface="+mn-cs"/>
            </a:rPr>
            <a:t>1,000</a:t>
          </a:r>
          <a:r>
            <a:rPr kumimoji="1" lang="ja-JP" altLang="ja-JP" sz="1300" b="0" i="0" baseline="0">
              <a:solidFill>
                <a:schemeClr val="dk1"/>
              </a:solidFill>
              <a:effectLst/>
              <a:latin typeface="ＭＳ Ｐゴシック"/>
              <a:ea typeface="ＭＳ Ｐゴシック"/>
              <a:cs typeface="+mn-cs"/>
            </a:rPr>
            <a:t>人当たりの職員数は</a:t>
          </a:r>
          <a:r>
            <a:rPr kumimoji="1" lang="en-US" altLang="ja-JP" sz="1300" b="0" i="0" baseline="0">
              <a:solidFill>
                <a:schemeClr val="dk1"/>
              </a:solidFill>
              <a:effectLst/>
              <a:latin typeface="ＭＳ Ｐゴシック"/>
              <a:ea typeface="ＭＳ Ｐゴシック"/>
              <a:cs typeface="+mn-cs"/>
            </a:rPr>
            <a:t>15.14</a:t>
          </a:r>
          <a:r>
            <a:rPr kumimoji="1" lang="ja-JP" altLang="ja-JP" sz="1300" b="0" i="0" baseline="0">
              <a:solidFill>
                <a:schemeClr val="dk1"/>
              </a:solidFill>
              <a:effectLst/>
              <a:latin typeface="ＭＳ Ｐゴシック"/>
              <a:ea typeface="ＭＳ Ｐゴシック"/>
              <a:cs typeface="+mn-cs"/>
            </a:rPr>
            <a:t>人であり、類似団体平均を上回っているが、近年の人口減少に加え、保育所や学校給食を直営で運営していることが要因と考えられる。施設管理や窓口業務に会計年度任用職員の配置や一部業務の民間委託も行っており、今後も適正な定員管理に努める。</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61</xdr:col>
      <xdr:colOff>6350</xdr:colOff>
      <xdr:row>54</xdr:row>
      <xdr:rowOff>134620</xdr:rowOff>
    </xdr:from>
    <xdr:ext cx="349885" cy="217170"/>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1704320" y="905002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1742420" y="11557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27940</xdr:rowOff>
    </xdr:from>
    <xdr:ext cx="762000" cy="2457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1051540" y="1141984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163195</xdr:rowOff>
    </xdr:from>
    <xdr:to>
      <xdr:col>85</xdr:col>
      <xdr:colOff>95250</xdr:colOff>
      <xdr:row>67</xdr:row>
      <xdr:rowOff>163195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1742420" y="1122489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26670</xdr:rowOff>
    </xdr:from>
    <xdr:ext cx="762000" cy="2457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1051540" y="1108837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161290</xdr:rowOff>
    </xdr:from>
    <xdr:to>
      <xdr:col>85</xdr:col>
      <xdr:colOff>95250</xdr:colOff>
      <xdr:row>65</xdr:row>
      <xdr:rowOff>161290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1742420" y="1089279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24765</xdr:rowOff>
    </xdr:from>
    <xdr:ext cx="762000" cy="2457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1051540" y="1075626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160020</xdr:rowOff>
    </xdr:from>
    <xdr:to>
      <xdr:col>85</xdr:col>
      <xdr:colOff>95250</xdr:colOff>
      <xdr:row>63</xdr:row>
      <xdr:rowOff>160020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1742420" y="1056132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22860</xdr:rowOff>
    </xdr:from>
    <xdr:ext cx="762000" cy="2457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1051540" y="1042416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158750</xdr:rowOff>
    </xdr:from>
    <xdr:to>
      <xdr:col>85</xdr:col>
      <xdr:colOff>95250</xdr:colOff>
      <xdr:row>61</xdr:row>
      <xdr:rowOff>158750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1742420" y="1022985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21590</xdr:rowOff>
    </xdr:from>
    <xdr:ext cx="762000" cy="245110"/>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1051540" y="1009269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156845</xdr:rowOff>
    </xdr:from>
    <xdr:to>
      <xdr:col>85</xdr:col>
      <xdr:colOff>95250</xdr:colOff>
      <xdr:row>59</xdr:row>
      <xdr:rowOff>156845</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1742420" y="989774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19685</xdr:rowOff>
    </xdr:from>
    <xdr:ext cx="762000" cy="2457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1051540" y="976058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154940</xdr:rowOff>
    </xdr:from>
    <xdr:to>
      <xdr:col>85</xdr:col>
      <xdr:colOff>95250</xdr:colOff>
      <xdr:row>57</xdr:row>
      <xdr:rowOff>154940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1742420" y="956564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17780</xdr:rowOff>
    </xdr:from>
    <xdr:ext cx="762000" cy="2457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1051540" y="942848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153035</xdr:rowOff>
    </xdr:from>
    <xdr:to>
      <xdr:col>85</xdr:col>
      <xdr:colOff>95250</xdr:colOff>
      <xdr:row>55</xdr:row>
      <xdr:rowOff>153035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1742420" y="92335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15875</xdr:rowOff>
    </xdr:from>
    <xdr:ext cx="762000" cy="24955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1051540" y="90963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153035</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1742420" y="923353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101600</xdr:rowOff>
    </xdr:from>
    <xdr:to>
      <xdr:col>81</xdr:col>
      <xdr:colOff>44450</xdr:colOff>
      <xdr:row>67</xdr:row>
      <xdr:rowOff>103505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5577820" y="9677400"/>
          <a:ext cx="0" cy="14878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76200</xdr:rowOff>
    </xdr:from>
    <xdr:ext cx="758190" cy="248920"/>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5666720" y="11137900"/>
          <a:ext cx="7581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20.46</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103505</xdr:rowOff>
    </xdr:from>
    <xdr:to>
      <xdr:col>81</xdr:col>
      <xdr:colOff>133350</xdr:colOff>
      <xdr:row>67</xdr:row>
      <xdr:rowOff>103505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506700" y="1116520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19685</xdr:rowOff>
    </xdr:from>
    <xdr:ext cx="758190" cy="2457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5666720" y="943038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7.01</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101600</xdr:rowOff>
    </xdr:from>
    <xdr:to>
      <xdr:col>81</xdr:col>
      <xdr:colOff>133350</xdr:colOff>
      <xdr:row>58</xdr:row>
      <xdr:rowOff>101600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506700" y="967740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111125</xdr:rowOff>
    </xdr:from>
    <xdr:to>
      <xdr:col>81</xdr:col>
      <xdr:colOff>44450</xdr:colOff>
      <xdr:row>64</xdr:row>
      <xdr:rowOff>10160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810740" y="10512425"/>
          <a:ext cx="76708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17780</xdr:rowOff>
    </xdr:from>
    <xdr:ext cx="758190" cy="2457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5666720" y="9923780"/>
          <a:ext cx="75819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61</xdr:row>
      <xdr:rowOff>1905</xdr:rowOff>
    </xdr:from>
    <xdr:to>
      <xdr:col>81</xdr:col>
      <xdr:colOff>95250</xdr:colOff>
      <xdr:row>61</xdr:row>
      <xdr:rowOff>99695</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533370" y="1007300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63</xdr:row>
      <xdr:rowOff>62230</xdr:rowOff>
    </xdr:from>
    <xdr:to>
      <xdr:col>77</xdr:col>
      <xdr:colOff>44450</xdr:colOff>
      <xdr:row>63</xdr:row>
      <xdr:rowOff>111125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999210" y="10463530"/>
          <a:ext cx="81153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60</xdr:row>
      <xdr:rowOff>143510</xdr:rowOff>
    </xdr:from>
    <xdr:to>
      <xdr:col>77</xdr:col>
      <xdr:colOff>95250</xdr:colOff>
      <xdr:row>61</xdr:row>
      <xdr:rowOff>76200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766290" y="1004951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86360</xdr:rowOff>
    </xdr:from>
    <xdr:ext cx="732790" cy="2457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465300" y="9827260"/>
          <a:ext cx="7327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63</xdr:row>
      <xdr:rowOff>38100</xdr:rowOff>
    </xdr:from>
    <xdr:to>
      <xdr:col>72</xdr:col>
      <xdr:colOff>191770</xdr:colOff>
      <xdr:row>63</xdr:row>
      <xdr:rowOff>62230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192760" y="10439400"/>
          <a:ext cx="8064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114935</xdr:rowOff>
    </xdr:from>
    <xdr:to>
      <xdr:col>73</xdr:col>
      <xdr:colOff>44450</xdr:colOff>
      <xdr:row>61</xdr:row>
      <xdr:rowOff>47625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959840" y="1002093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57785</xdr:rowOff>
    </xdr:from>
    <xdr:ext cx="758190" cy="2457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647420" y="979868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63</xdr:row>
      <xdr:rowOff>5080</xdr:rowOff>
    </xdr:from>
    <xdr:to>
      <xdr:col>68</xdr:col>
      <xdr:colOff>152400</xdr:colOff>
      <xdr:row>63</xdr:row>
      <xdr:rowOff>38100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2374880" y="10406380"/>
          <a:ext cx="81788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102870</xdr:rowOff>
    </xdr:from>
    <xdr:to>
      <xdr:col>68</xdr:col>
      <xdr:colOff>191770</xdr:colOff>
      <xdr:row>61</xdr:row>
      <xdr:rowOff>35560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141960" y="1000887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45085</xdr:rowOff>
    </xdr:from>
    <xdr:ext cx="758190" cy="24955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2847320" y="978598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71120</xdr:rowOff>
    </xdr:from>
    <xdr:to>
      <xdr:col>64</xdr:col>
      <xdr:colOff>152400</xdr:colOff>
      <xdr:row>61</xdr:row>
      <xdr:rowOff>3810</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2324080" y="9977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13335</xdr:rowOff>
    </xdr:from>
    <xdr:ext cx="758190" cy="24955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2029440" y="975423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162560</xdr:rowOff>
    </xdr:from>
    <xdr:ext cx="758190" cy="2457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37970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162560</xdr:rowOff>
    </xdr:from>
    <xdr:ext cx="758190" cy="2457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61262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69</xdr:row>
      <xdr:rowOff>162560</xdr:rowOff>
    </xdr:from>
    <xdr:ext cx="762000" cy="2457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807440" y="1155446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162560</xdr:rowOff>
    </xdr:from>
    <xdr:ext cx="758190" cy="2457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299464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162560</xdr:rowOff>
    </xdr:from>
    <xdr:ext cx="758190" cy="2457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217676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63</xdr:row>
      <xdr:rowOff>127000</xdr:rowOff>
    </xdr:from>
    <xdr:to>
      <xdr:col>81</xdr:col>
      <xdr:colOff>95250</xdr:colOff>
      <xdr:row>64</xdr:row>
      <xdr:rowOff>59690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533370" y="1052830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99695</xdr:rowOff>
    </xdr:from>
    <xdr:ext cx="758190" cy="24955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5666720" y="1050099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15.14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63</xdr:row>
      <xdr:rowOff>62230</xdr:rowOff>
    </xdr:from>
    <xdr:to>
      <xdr:col>77</xdr:col>
      <xdr:colOff>95250</xdr:colOff>
      <xdr:row>63</xdr:row>
      <xdr:rowOff>160020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766290" y="1046353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145415</xdr:rowOff>
    </xdr:from>
    <xdr:ext cx="732790" cy="24955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465300" y="10546715"/>
          <a:ext cx="7327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63</xdr:row>
      <xdr:rowOff>13335</xdr:rowOff>
    </xdr:from>
    <xdr:to>
      <xdr:col>73</xdr:col>
      <xdr:colOff>44450</xdr:colOff>
      <xdr:row>63</xdr:row>
      <xdr:rowOff>111125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959840" y="1041463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96520</xdr:rowOff>
    </xdr:from>
    <xdr:ext cx="758190" cy="2457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47420" y="1049782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62</xdr:row>
      <xdr:rowOff>154305</xdr:rowOff>
    </xdr:from>
    <xdr:to>
      <xdr:col>68</xdr:col>
      <xdr:colOff>191770</xdr:colOff>
      <xdr:row>63</xdr:row>
      <xdr:rowOff>86995</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3141960" y="1039050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71755</xdr:rowOff>
    </xdr:from>
    <xdr:ext cx="758190" cy="24955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2847320" y="1047305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62</xdr:row>
      <xdr:rowOff>121285</xdr:rowOff>
    </xdr:from>
    <xdr:to>
      <xdr:col>64</xdr:col>
      <xdr:colOff>152400</xdr:colOff>
      <xdr:row>63</xdr:row>
      <xdr:rowOff>53975</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2324080" y="10357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38735</xdr:rowOff>
    </xdr:from>
    <xdr:ext cx="758190" cy="24955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2029440" y="1044003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42545</xdr:rowOff>
    </xdr:from>
    <xdr:to>
      <xdr:col>85</xdr:col>
      <xdr:colOff>95250</xdr:colOff>
      <xdr:row>31</xdr:row>
      <xdr:rowOff>18415</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1742420" y="483044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60960</xdr:rowOff>
    </xdr:from>
    <xdr:ext cx="1602105" cy="29400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2519660" y="5179060"/>
          <a:ext cx="1602105" cy="2940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36830</xdr:rowOff>
    </xdr:from>
    <xdr:ext cx="1647190" cy="345440"/>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109700" y="5154930"/>
          <a:ext cx="164719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122555</xdr:rowOff>
    </xdr:from>
    <xdr:to>
      <xdr:col>93</xdr:col>
      <xdr:colOff>6350</xdr:colOff>
      <xdr:row>32</xdr:row>
      <xdr:rowOff>36830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6459200" y="5075555"/>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140335</xdr:rowOff>
    </xdr:from>
    <xdr:to>
      <xdr:col>93</xdr:col>
      <xdr:colOff>6350</xdr:colOff>
      <xdr:row>33</xdr:row>
      <xdr:rowOff>55245</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6459200" y="5258435"/>
          <a:ext cx="13817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122555</xdr:rowOff>
    </xdr:from>
    <xdr:to>
      <xdr:col>99</xdr:col>
      <xdr:colOff>146050</xdr:colOff>
      <xdr:row>32</xdr:row>
      <xdr:rowOff>36830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6796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140335</xdr:rowOff>
    </xdr:from>
    <xdr:to>
      <xdr:col>99</xdr:col>
      <xdr:colOff>146050</xdr:colOff>
      <xdr:row>33</xdr:row>
      <xdr:rowOff>55245</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67960" y="525843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122555</xdr:rowOff>
    </xdr:from>
    <xdr:to>
      <xdr:col>106</xdr:col>
      <xdr:colOff>139700</xdr:colOff>
      <xdr:row>32</xdr:row>
      <xdr:rowOff>36830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30400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100</xdr:col>
      <xdr:colOff>127000</xdr:colOff>
      <xdr:row>31</xdr:row>
      <xdr:rowOff>140335</xdr:rowOff>
    </xdr:from>
    <xdr:to>
      <xdr:col>106</xdr:col>
      <xdr:colOff>139700</xdr:colOff>
      <xdr:row>33</xdr:row>
      <xdr:rowOff>55245</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304000" y="525843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116205</xdr:rowOff>
    </xdr:from>
    <xdr:to>
      <xdr:col>85</xdr:col>
      <xdr:colOff>95250</xdr:colOff>
      <xdr:row>47</xdr:row>
      <xdr:rowOff>128270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1742420" y="556450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116205</xdr:rowOff>
    </xdr:from>
    <xdr:to>
      <xdr:col>115</xdr:col>
      <xdr:colOff>31750</xdr:colOff>
      <xdr:row>47</xdr:row>
      <xdr:rowOff>128270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6568420" y="556450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116205</xdr:rowOff>
    </xdr:from>
    <xdr:to>
      <xdr:col>104</xdr:col>
      <xdr:colOff>114300</xdr:colOff>
      <xdr:row>35</xdr:row>
      <xdr:rowOff>30480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6568420" y="5564505"/>
          <a:ext cx="34899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191770</xdr:colOff>
      <xdr:row>35</xdr:row>
      <xdr:rowOff>92075</xdr:rowOff>
    </xdr:from>
    <xdr:to>
      <xdr:col>114</xdr:col>
      <xdr:colOff>114300</xdr:colOff>
      <xdr:row>47</xdr:row>
      <xdr:rowOff>67310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6683990" y="5870575"/>
          <a:ext cx="529209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実質公債費比率が増加に転じたのは、</a:t>
          </a:r>
          <a:r>
            <a:rPr kumimoji="1" lang="ja-JP" altLang="en-US" sz="1300" b="0" i="0" baseline="0">
              <a:solidFill>
                <a:schemeClr val="dk1"/>
              </a:solidFill>
              <a:effectLst/>
              <a:latin typeface="ＭＳ Ｐゴシック"/>
              <a:ea typeface="ＭＳ Ｐゴシック"/>
              <a:cs typeface="+mn-cs"/>
            </a:rPr>
            <a:t>デジタル防災行政無線設備整備事業や</a:t>
          </a:r>
          <a:r>
            <a:rPr kumimoji="1" lang="ja-JP" altLang="ja-JP" sz="1300" b="0" i="0" baseline="0">
              <a:solidFill>
                <a:schemeClr val="dk1"/>
              </a:solidFill>
              <a:effectLst/>
              <a:latin typeface="ＭＳ Ｐゴシック"/>
              <a:ea typeface="ＭＳ Ｐゴシック"/>
              <a:cs typeface="+mn-cs"/>
            </a:rPr>
            <a:t>武道館</a:t>
          </a:r>
          <a:r>
            <a:rPr kumimoji="1" lang="ja-JP" altLang="en-US" sz="1300" b="0" i="0" baseline="0">
              <a:solidFill>
                <a:schemeClr val="dk1"/>
              </a:solidFill>
              <a:effectLst/>
              <a:latin typeface="ＭＳ Ｐゴシック"/>
              <a:ea typeface="ＭＳ Ｐゴシック"/>
              <a:cs typeface="+mn-cs"/>
            </a:rPr>
            <a:t>等整備</a:t>
          </a:r>
          <a:r>
            <a:rPr kumimoji="1" lang="ja-JP" altLang="ja-JP" sz="1300" b="0" i="0" baseline="0">
              <a:solidFill>
                <a:schemeClr val="dk1"/>
              </a:solidFill>
              <a:effectLst/>
              <a:latin typeface="ＭＳ Ｐゴシック"/>
              <a:ea typeface="ＭＳ Ｐゴシック"/>
              <a:cs typeface="+mn-cs"/>
            </a:rPr>
            <a:t>事業</a:t>
          </a:r>
          <a:r>
            <a:rPr kumimoji="1" lang="ja-JP" altLang="en-US" sz="1300" b="0" i="0" baseline="0">
              <a:solidFill>
                <a:schemeClr val="dk1"/>
              </a:solidFill>
              <a:effectLst/>
              <a:latin typeface="ＭＳ Ｐゴシック"/>
              <a:ea typeface="ＭＳ Ｐゴシック"/>
              <a:cs typeface="+mn-cs"/>
            </a:rPr>
            <a:t>の償還が開始されたことが主な原因と考える。</a:t>
          </a:r>
          <a:r>
            <a:rPr kumimoji="1" lang="ja-JP" altLang="ja-JP" sz="1300" b="0" i="0" baseline="0">
              <a:solidFill>
                <a:schemeClr val="dk1"/>
              </a:solidFill>
              <a:effectLst/>
              <a:latin typeface="ＭＳ Ｐゴシック"/>
              <a:ea typeface="ＭＳ Ｐゴシック"/>
              <a:cs typeface="+mn-cs"/>
            </a:rPr>
            <a:t>今後も</a:t>
          </a:r>
          <a:r>
            <a:rPr kumimoji="1" lang="ja-JP" altLang="en-US" sz="1300" b="0" i="0" baseline="0">
              <a:solidFill>
                <a:schemeClr val="dk1"/>
              </a:solidFill>
              <a:effectLst/>
              <a:latin typeface="ＭＳ Ｐゴシック"/>
              <a:ea typeface="ＭＳ Ｐゴシック"/>
              <a:cs typeface="+mn-cs"/>
            </a:rPr>
            <a:t>不動堂周辺施設再生構想整備事業や泊駅南土地区画整理事業等の</a:t>
          </a:r>
          <a:r>
            <a:rPr kumimoji="1" lang="ja-JP" altLang="ja-JP" sz="1300" b="0" i="0" baseline="0">
              <a:solidFill>
                <a:schemeClr val="dk1"/>
              </a:solidFill>
              <a:effectLst/>
              <a:latin typeface="ＭＳ Ｐゴシック"/>
              <a:ea typeface="ＭＳ Ｐゴシック"/>
              <a:cs typeface="+mn-cs"/>
            </a:rPr>
            <a:t>償還が</a:t>
          </a:r>
          <a:r>
            <a:rPr kumimoji="1" lang="ja-JP" altLang="en-US" sz="1300" b="0" i="0" baseline="0">
              <a:solidFill>
                <a:schemeClr val="dk1"/>
              </a:solidFill>
              <a:effectLst/>
              <a:latin typeface="ＭＳ Ｐゴシック"/>
              <a:ea typeface="ＭＳ Ｐゴシック"/>
              <a:cs typeface="+mn-cs"/>
            </a:rPr>
            <a:t>控えており</a:t>
          </a:r>
          <a:r>
            <a:rPr kumimoji="1" lang="ja-JP" altLang="ja-JP" sz="1300" b="0" i="0" baseline="0">
              <a:solidFill>
                <a:schemeClr val="dk1"/>
              </a:solidFill>
              <a:effectLst/>
              <a:latin typeface="ＭＳ Ｐゴシック"/>
              <a:ea typeface="ＭＳ Ｐゴシック"/>
              <a:cs typeface="+mn-cs"/>
            </a:rPr>
            <a:t>、</a:t>
          </a:r>
          <a:r>
            <a:rPr kumimoji="1" lang="ja-JP" altLang="en-US" sz="1300" b="0" i="0" baseline="0">
              <a:solidFill>
                <a:schemeClr val="dk1"/>
              </a:solidFill>
              <a:effectLst/>
              <a:latin typeface="ＭＳ Ｐゴシック"/>
              <a:ea typeface="ＭＳ Ｐゴシック"/>
              <a:cs typeface="+mn-cs"/>
            </a:rPr>
            <a:t>数年は高止まりが予想されるが、</a:t>
          </a:r>
          <a:r>
            <a:rPr kumimoji="1" lang="ja-JP" altLang="ja-JP" sz="1300" b="0" i="0" baseline="0">
              <a:solidFill>
                <a:schemeClr val="dk1"/>
              </a:solidFill>
              <a:effectLst/>
              <a:latin typeface="ＭＳ Ｐゴシック"/>
              <a:ea typeface="ＭＳ Ｐゴシック"/>
              <a:cs typeface="+mn-cs"/>
            </a:rPr>
            <a:t>引き続き地方債の新規発行額の抑制に努め、起債をする場合は交付税措置のある有利な起債を選択するとともに、償還額の平準化を図り、実質公債費比率の急激な上昇を防ぐ。</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61</xdr:col>
      <xdr:colOff>6350</xdr:colOff>
      <xdr:row>32</xdr:row>
      <xdr:rowOff>97790</xdr:rowOff>
    </xdr:from>
    <xdr:ext cx="298450" cy="21653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1704320" y="5380990"/>
          <a:ext cx="2984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128270</xdr:rowOff>
    </xdr:from>
    <xdr:to>
      <xdr:col>85</xdr:col>
      <xdr:colOff>95250</xdr:colOff>
      <xdr:row>47</xdr:row>
      <xdr:rowOff>128270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1742420" y="78879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156845</xdr:rowOff>
    </xdr:from>
    <xdr:ext cx="762000" cy="2457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1051540" y="775144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127000</xdr:rowOff>
    </xdr:from>
    <xdr:to>
      <xdr:col>85</xdr:col>
      <xdr:colOff>95250</xdr:colOff>
      <xdr:row>45</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1742420" y="7556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154940</xdr:rowOff>
    </xdr:from>
    <xdr:ext cx="762000" cy="2457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1051540" y="741934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125095</xdr:rowOff>
    </xdr:from>
    <xdr:to>
      <xdr:col>85</xdr:col>
      <xdr:colOff>95250</xdr:colOff>
      <xdr:row>43</xdr:row>
      <xdr:rowOff>125095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1742420" y="722439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153035</xdr:rowOff>
    </xdr:from>
    <xdr:ext cx="762000" cy="2457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1051540" y="708723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123190</xdr:rowOff>
    </xdr:from>
    <xdr:to>
      <xdr:col>85</xdr:col>
      <xdr:colOff>95250</xdr:colOff>
      <xdr:row>41</xdr:row>
      <xdr:rowOff>123190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1742420" y="689229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151130</xdr:rowOff>
    </xdr:from>
    <xdr:ext cx="762000" cy="2457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1051540" y="675513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121920</xdr:rowOff>
    </xdr:from>
    <xdr:to>
      <xdr:col>85</xdr:col>
      <xdr:colOff>95250</xdr:colOff>
      <xdr:row>39</xdr:row>
      <xdr:rowOff>121920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1742420" y="656082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149860</xdr:rowOff>
    </xdr:from>
    <xdr:ext cx="762000" cy="2457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1051540" y="642366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120015</xdr:rowOff>
    </xdr:from>
    <xdr:to>
      <xdr:col>85</xdr:col>
      <xdr:colOff>95250</xdr:colOff>
      <xdr:row>37</xdr:row>
      <xdr:rowOff>120015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1742420" y="622871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147955</xdr:rowOff>
    </xdr:from>
    <xdr:ext cx="762000" cy="24955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1051540" y="60915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118110</xdr:rowOff>
    </xdr:from>
    <xdr:to>
      <xdr:col>85</xdr:col>
      <xdr:colOff>95250</xdr:colOff>
      <xdr:row>35</xdr:row>
      <xdr:rowOff>118110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1742420" y="589661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146050</xdr:rowOff>
    </xdr:from>
    <xdr:ext cx="762000" cy="24955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1051540" y="575945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116205</xdr:rowOff>
    </xdr:from>
    <xdr:to>
      <xdr:col>85</xdr:col>
      <xdr:colOff>95250</xdr:colOff>
      <xdr:row>33</xdr:row>
      <xdr:rowOff>116205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1742420" y="55645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116205</xdr:rowOff>
    </xdr:from>
    <xdr:to>
      <xdr:col>85</xdr:col>
      <xdr:colOff>95250</xdr:colOff>
      <xdr:row>47</xdr:row>
      <xdr:rowOff>128270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1742420" y="556450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152400</xdr:rowOff>
    </xdr:from>
    <xdr:to>
      <xdr:col>81</xdr:col>
      <xdr:colOff>44450</xdr:colOff>
      <xdr:row>45</xdr:row>
      <xdr:rowOff>149225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577820" y="6096000"/>
          <a:ext cx="0" cy="14827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121920</xdr:rowOff>
    </xdr:from>
    <xdr:ext cx="758190" cy="2457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5666720" y="755142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149225</xdr:rowOff>
    </xdr:from>
    <xdr:to>
      <xdr:col>81</xdr:col>
      <xdr:colOff>133350</xdr:colOff>
      <xdr:row>45</xdr:row>
      <xdr:rowOff>149225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506700" y="757872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70485</xdr:rowOff>
    </xdr:from>
    <xdr:ext cx="758190" cy="24955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5666720" y="584898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152400</xdr:rowOff>
    </xdr:from>
    <xdr:to>
      <xdr:col>81</xdr:col>
      <xdr:colOff>133350</xdr:colOff>
      <xdr:row>36</xdr:row>
      <xdr:rowOff>152400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506700" y="609600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59690</xdr:rowOff>
    </xdr:from>
    <xdr:to>
      <xdr:col>81</xdr:col>
      <xdr:colOff>44450</xdr:colOff>
      <xdr:row>44</xdr:row>
      <xdr:rowOff>104140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810740" y="7324090"/>
          <a:ext cx="76708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1905</xdr:rowOff>
    </xdr:from>
    <xdr:ext cx="758190" cy="24955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5666720" y="6605905"/>
          <a:ext cx="7581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40</xdr:row>
      <xdr:rowOff>151130</xdr:rowOff>
    </xdr:from>
    <xdr:to>
      <xdr:col>81</xdr:col>
      <xdr:colOff>95250</xdr:colOff>
      <xdr:row>41</xdr:row>
      <xdr:rowOff>83820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533370" y="675513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43</xdr:row>
      <xdr:rowOff>36830</xdr:rowOff>
    </xdr:from>
    <xdr:to>
      <xdr:col>77</xdr:col>
      <xdr:colOff>44450</xdr:colOff>
      <xdr:row>44</xdr:row>
      <xdr:rowOff>59690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999210" y="7136130"/>
          <a:ext cx="811530" cy="187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41</xdr:row>
      <xdr:rowOff>19050</xdr:rowOff>
    </xdr:from>
    <xdr:to>
      <xdr:col>77</xdr:col>
      <xdr:colOff>95250</xdr:colOff>
      <xdr:row>41</xdr:row>
      <xdr:rowOff>116840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766290" y="678815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127000</xdr:rowOff>
    </xdr:from>
    <xdr:ext cx="732790" cy="2457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465300" y="6565900"/>
          <a:ext cx="7327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42</xdr:row>
      <xdr:rowOff>102235</xdr:rowOff>
    </xdr:from>
    <xdr:to>
      <xdr:col>72</xdr:col>
      <xdr:colOff>191770</xdr:colOff>
      <xdr:row>43</xdr:row>
      <xdr:rowOff>36830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3192760" y="7036435"/>
          <a:ext cx="80645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7620</xdr:rowOff>
    </xdr:from>
    <xdr:to>
      <xdr:col>73</xdr:col>
      <xdr:colOff>44450</xdr:colOff>
      <xdr:row>41</xdr:row>
      <xdr:rowOff>105410</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3959840" y="677672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116205</xdr:rowOff>
    </xdr:from>
    <xdr:ext cx="758190" cy="2457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647420" y="655510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42</xdr:row>
      <xdr:rowOff>102235</xdr:rowOff>
    </xdr:from>
    <xdr:to>
      <xdr:col>68</xdr:col>
      <xdr:colOff>152400</xdr:colOff>
      <xdr:row>43</xdr:row>
      <xdr:rowOff>69850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2374880" y="7036435"/>
          <a:ext cx="81788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151130</xdr:rowOff>
    </xdr:from>
    <xdr:to>
      <xdr:col>68</xdr:col>
      <xdr:colOff>191770</xdr:colOff>
      <xdr:row>41</xdr:row>
      <xdr:rowOff>83820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141960" y="675513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93980</xdr:rowOff>
    </xdr:from>
    <xdr:ext cx="758190" cy="2457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2847320" y="653288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29845</xdr:rowOff>
    </xdr:from>
    <xdr:to>
      <xdr:col>64</xdr:col>
      <xdr:colOff>152400</xdr:colOff>
      <xdr:row>41</xdr:row>
      <xdr:rowOff>127635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2324080" y="6798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137795</xdr:rowOff>
    </xdr:from>
    <xdr:ext cx="758190" cy="24955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2029440" y="657669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126365</xdr:rowOff>
    </xdr:from>
    <xdr:ext cx="758190" cy="2457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37970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126365</xdr:rowOff>
    </xdr:from>
    <xdr:ext cx="758190" cy="2457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61262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47</xdr:row>
      <xdr:rowOff>126365</xdr:rowOff>
    </xdr:from>
    <xdr:ext cx="762000" cy="2457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807440" y="788606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126365</xdr:rowOff>
    </xdr:from>
    <xdr:ext cx="758190" cy="2457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299464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126365</xdr:rowOff>
    </xdr:from>
    <xdr:ext cx="758190" cy="2457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217676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44</xdr:row>
      <xdr:rowOff>55245</xdr:rowOff>
    </xdr:from>
    <xdr:to>
      <xdr:col>81</xdr:col>
      <xdr:colOff>95250</xdr:colOff>
      <xdr:row>44</xdr:row>
      <xdr:rowOff>153035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533370" y="731964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44</xdr:row>
      <xdr:rowOff>27940</xdr:rowOff>
    </xdr:from>
    <xdr:ext cx="758190" cy="2457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5666720" y="729234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44</xdr:row>
      <xdr:rowOff>10160</xdr:rowOff>
    </xdr:from>
    <xdr:to>
      <xdr:col>77</xdr:col>
      <xdr:colOff>95250</xdr:colOff>
      <xdr:row>44</xdr:row>
      <xdr:rowOff>107950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766290" y="727456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93980</xdr:rowOff>
    </xdr:from>
    <xdr:ext cx="732790" cy="2457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465300" y="7358380"/>
          <a:ext cx="7327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153035</xdr:rowOff>
    </xdr:from>
    <xdr:to>
      <xdr:col>73</xdr:col>
      <xdr:colOff>44450</xdr:colOff>
      <xdr:row>43</xdr:row>
      <xdr:rowOff>85725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959840" y="708723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71120</xdr:rowOff>
    </xdr:from>
    <xdr:ext cx="758190" cy="24955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647420" y="717042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42</xdr:row>
      <xdr:rowOff>53340</xdr:rowOff>
    </xdr:from>
    <xdr:to>
      <xdr:col>68</xdr:col>
      <xdr:colOff>191770</xdr:colOff>
      <xdr:row>42</xdr:row>
      <xdr:rowOff>151130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141960" y="698754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136525</xdr:rowOff>
    </xdr:from>
    <xdr:ext cx="758190" cy="24955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2847320" y="707072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43</xdr:row>
      <xdr:rowOff>20955</xdr:rowOff>
    </xdr:from>
    <xdr:to>
      <xdr:col>64</xdr:col>
      <xdr:colOff>152400</xdr:colOff>
      <xdr:row>43</xdr:row>
      <xdr:rowOff>118745</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2324080" y="7120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104140</xdr:rowOff>
    </xdr:from>
    <xdr:ext cx="758190" cy="24955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029440" y="720344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5715</xdr:rowOff>
    </xdr:from>
    <xdr:to>
      <xdr:col>85</xdr:col>
      <xdr:colOff>95250</xdr:colOff>
      <xdr:row>8</xdr:row>
      <xdr:rowOff>146685</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1742420" y="116141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5100" cy="294640"/>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602845" y="1510665"/>
          <a:ext cx="1435100" cy="2946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51000" cy="345440"/>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4026515" y="1485900"/>
          <a:ext cx="165100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85725</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6459200" y="1406525"/>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104140</xdr:rowOff>
    </xdr:from>
    <xdr:to>
      <xdr:col>93</xdr:col>
      <xdr:colOff>6350</xdr:colOff>
      <xdr:row>11</xdr:row>
      <xdr:rowOff>18415</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459200" y="1590040"/>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85725</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67960" y="140652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104140</xdr:rowOff>
    </xdr:from>
    <xdr:to>
      <xdr:col>99</xdr:col>
      <xdr:colOff>146050</xdr:colOff>
      <xdr:row>11</xdr:row>
      <xdr:rowOff>18415</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67960" y="159004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85725</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304000" y="140652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100</xdr:col>
      <xdr:colOff>127000</xdr:colOff>
      <xdr:row>9</xdr:row>
      <xdr:rowOff>104140</xdr:rowOff>
    </xdr:from>
    <xdr:to>
      <xdr:col>106</xdr:col>
      <xdr:colOff>139700</xdr:colOff>
      <xdr:row>11</xdr:row>
      <xdr:rowOff>18415</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304000" y="159004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79375</xdr:rowOff>
    </xdr:from>
    <xdr:to>
      <xdr:col>85</xdr:col>
      <xdr:colOff>95250</xdr:colOff>
      <xdr:row>25</xdr:row>
      <xdr:rowOff>92075</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1742420" y="1895475"/>
          <a:ext cx="4653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79375</xdr:rowOff>
    </xdr:from>
    <xdr:to>
      <xdr:col>115</xdr:col>
      <xdr:colOff>31750</xdr:colOff>
      <xdr:row>25</xdr:row>
      <xdr:rowOff>92075</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6568420" y="1895475"/>
          <a:ext cx="551688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79375</xdr:rowOff>
    </xdr:from>
    <xdr:to>
      <xdr:col>104</xdr:col>
      <xdr:colOff>114300</xdr:colOff>
      <xdr:row>12</xdr:row>
      <xdr:rowOff>159385</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6568420" y="1895475"/>
          <a:ext cx="34899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191770</xdr:colOff>
      <xdr:row>13</xdr:row>
      <xdr:rowOff>55245</xdr:rowOff>
    </xdr:from>
    <xdr:to>
      <xdr:col>114</xdr:col>
      <xdr:colOff>114300</xdr:colOff>
      <xdr:row>25</xdr:row>
      <xdr:rowOff>30480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6683990" y="2201545"/>
          <a:ext cx="529209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Ｈ</a:t>
          </a:r>
          <a:r>
            <a:rPr kumimoji="1" lang="en-US" altLang="ja-JP" sz="1300" b="0" i="0" baseline="0">
              <a:solidFill>
                <a:schemeClr val="dk1"/>
              </a:solidFill>
              <a:effectLst/>
              <a:latin typeface="ＭＳ Ｐゴシック"/>
              <a:ea typeface="ＭＳ Ｐゴシック"/>
              <a:cs typeface="+mn-cs"/>
            </a:rPr>
            <a:t>30</a:t>
          </a:r>
          <a:r>
            <a:rPr kumimoji="1" lang="ja-JP" altLang="ja-JP" sz="1300" b="0" i="0" baseline="0">
              <a:solidFill>
                <a:schemeClr val="dk1"/>
              </a:solidFill>
              <a:effectLst/>
              <a:latin typeface="ＭＳ Ｐゴシック"/>
              <a:ea typeface="ＭＳ Ｐゴシック"/>
              <a:cs typeface="+mn-cs"/>
            </a:rPr>
            <a:t>年度から地方債現在高の増嵩により数値が表れた将来負担比率であるが、</a:t>
          </a:r>
          <a:r>
            <a:rPr kumimoji="1" lang="en-US" altLang="ja-JP" sz="1300" b="0" i="0" baseline="0">
              <a:solidFill>
                <a:schemeClr val="dk1"/>
              </a:solidFill>
              <a:effectLst/>
              <a:latin typeface="ＭＳ Ｐゴシック"/>
              <a:ea typeface="ＭＳ Ｐゴシック"/>
              <a:cs typeface="+mn-cs"/>
            </a:rPr>
            <a:t>R</a:t>
          </a:r>
          <a:r>
            <a:rPr kumimoji="1" lang="ja-JP" altLang="ja-JP" sz="1300" b="0" i="0" baseline="0">
              <a:solidFill>
                <a:schemeClr val="dk1"/>
              </a:solidFill>
              <a:effectLst/>
              <a:latin typeface="ＭＳ Ｐゴシック"/>
              <a:ea typeface="ＭＳ Ｐゴシック"/>
              <a:cs typeface="+mn-cs"/>
            </a:rPr>
            <a:t>２年度以降は</a:t>
          </a:r>
          <a:r>
            <a:rPr kumimoji="1" lang="en-US" altLang="ja-JP" sz="1300" b="0" i="0" baseline="0">
              <a:solidFill>
                <a:schemeClr val="dk1"/>
              </a:solidFill>
              <a:effectLst/>
              <a:latin typeface="ＭＳ Ｐゴシック"/>
              <a:ea typeface="ＭＳ Ｐゴシック"/>
              <a:cs typeface="+mn-cs"/>
            </a:rPr>
            <a:t>―</a:t>
          </a:r>
          <a:r>
            <a:rPr kumimoji="1" lang="ja-JP" altLang="ja-JP" sz="1300" b="0" i="0" baseline="0">
              <a:solidFill>
                <a:schemeClr val="dk1"/>
              </a:solidFill>
              <a:effectLst/>
              <a:latin typeface="ＭＳ Ｐゴシック"/>
              <a:ea typeface="ＭＳ Ｐゴシック"/>
              <a:cs typeface="+mn-cs"/>
            </a:rPr>
            <a:t>％と改善された。H２３年度起債の中学校改築事業や老人福祉施設整備事業（過疎対策事業債）など複数の償還が終了したことから、償還のピークだったＲ５と比較し地方債残高が減少している。今後も新たな大型公共施設整備等により地方債残高がしばらく高額で推移すると見込んでおり、財政シミュレーションを随時行いながら、事業実施の適正化を図り、引き続き財政の健全化に努める。</a:t>
          </a:r>
          <a:endParaRPr lang="ja-JP" altLang="ja-JP" sz="1300">
            <a:effectLst/>
            <a:latin typeface="ＭＳ Ｐゴシック"/>
            <a:ea typeface="ＭＳ Ｐゴシック"/>
          </a:endParaRPr>
        </a:p>
        <a:p>
          <a:endParaRPr kumimoji="1" lang="ja-JP" altLang="en-US" sz="1200">
            <a:latin typeface="ＭＳ Ｐゴシック"/>
            <a:ea typeface="ＭＳ Ｐゴシック"/>
          </a:endParaRPr>
        </a:p>
      </xdr:txBody>
    </xdr:sp>
    <xdr:clientData/>
  </xdr:twoCellAnchor>
  <xdr:oneCellAnchor>
    <xdr:from>
      <xdr:col>61</xdr:col>
      <xdr:colOff>6350</xdr:colOff>
      <xdr:row>10</xdr:row>
      <xdr:rowOff>60960</xdr:rowOff>
    </xdr:from>
    <xdr:ext cx="298450" cy="21336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1704320" y="1711960"/>
          <a:ext cx="298450" cy="2133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92075</xdr:rowOff>
    </xdr:from>
    <xdr:to>
      <xdr:col>85</xdr:col>
      <xdr:colOff>95250</xdr:colOff>
      <xdr:row>25</xdr:row>
      <xdr:rowOff>92075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742420" y="421957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120015</xdr:rowOff>
    </xdr:from>
    <xdr:ext cx="762000" cy="2457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1051540" y="408241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90170</xdr:rowOff>
    </xdr:from>
    <xdr:to>
      <xdr:col>85</xdr:col>
      <xdr:colOff>95250</xdr:colOff>
      <xdr:row>23</xdr:row>
      <xdr:rowOff>90170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742420" y="38874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118110</xdr:rowOff>
    </xdr:from>
    <xdr:ext cx="762000" cy="2457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1051540" y="375031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88265</xdr:rowOff>
    </xdr:from>
    <xdr:to>
      <xdr:col>85</xdr:col>
      <xdr:colOff>95250</xdr:colOff>
      <xdr:row>21</xdr:row>
      <xdr:rowOff>88265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742420" y="355536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116205</xdr:rowOff>
    </xdr:from>
    <xdr:ext cx="762000" cy="2457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1051540" y="341820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86360</xdr:rowOff>
    </xdr:from>
    <xdr:to>
      <xdr:col>85</xdr:col>
      <xdr:colOff>95250</xdr:colOff>
      <xdr:row>19</xdr:row>
      <xdr:rowOff>86360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742420" y="322326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114300</xdr:rowOff>
    </xdr:from>
    <xdr:ext cx="762000" cy="24955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1051540" y="30861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85090</xdr:rowOff>
    </xdr:from>
    <xdr:to>
      <xdr:col>85</xdr:col>
      <xdr:colOff>95250</xdr:colOff>
      <xdr:row>17</xdr:row>
      <xdr:rowOff>85090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742420" y="289179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113030</xdr:rowOff>
    </xdr:from>
    <xdr:ext cx="762000" cy="24955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1051540" y="27546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83185</xdr:rowOff>
    </xdr:from>
    <xdr:to>
      <xdr:col>85</xdr:col>
      <xdr:colOff>95250</xdr:colOff>
      <xdr:row>15</xdr:row>
      <xdr:rowOff>83185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1742420" y="255968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111125</xdr:rowOff>
    </xdr:from>
    <xdr:ext cx="762000" cy="24955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1051540" y="242252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81280</xdr:rowOff>
    </xdr:from>
    <xdr:to>
      <xdr:col>85</xdr:col>
      <xdr:colOff>95250</xdr:colOff>
      <xdr:row>13</xdr:row>
      <xdr:rowOff>81280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1742420" y="22275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109220</xdr:rowOff>
    </xdr:from>
    <xdr:ext cx="762000" cy="248920"/>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1051540" y="20904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79375</xdr:rowOff>
    </xdr:from>
    <xdr:to>
      <xdr:col>85</xdr:col>
      <xdr:colOff>95250</xdr:colOff>
      <xdr:row>11</xdr:row>
      <xdr:rowOff>79375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1742420" y="189547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79375</xdr:rowOff>
    </xdr:from>
    <xdr:to>
      <xdr:col>85</xdr:col>
      <xdr:colOff>95250</xdr:colOff>
      <xdr:row>25</xdr:row>
      <xdr:rowOff>92075</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1742420" y="1895475"/>
          <a:ext cx="4653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81280</xdr:rowOff>
    </xdr:from>
    <xdr:to>
      <xdr:col>81</xdr:col>
      <xdr:colOff>44450</xdr:colOff>
      <xdr:row>22</xdr:row>
      <xdr:rowOff>116840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577820" y="2227580"/>
          <a:ext cx="0" cy="1521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90170</xdr:rowOff>
    </xdr:from>
    <xdr:ext cx="758190" cy="2457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5666720" y="372237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137.5</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116840</xdr:rowOff>
    </xdr:from>
    <xdr:to>
      <xdr:col>81</xdr:col>
      <xdr:colOff>133350</xdr:colOff>
      <xdr:row>22</xdr:row>
      <xdr:rowOff>116840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506700" y="374904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116205</xdr:rowOff>
    </xdr:from>
    <xdr:ext cx="758190" cy="2457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5666720" y="193230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81280</xdr:rowOff>
    </xdr:from>
    <xdr:to>
      <xdr:col>81</xdr:col>
      <xdr:colOff>133350</xdr:colOff>
      <xdr:row>13</xdr:row>
      <xdr:rowOff>81280</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5506700" y="222758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5715</xdr:rowOff>
    </xdr:from>
    <xdr:ext cx="758190" cy="24955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5666720" y="2152015"/>
          <a:ext cx="7581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13</xdr:row>
      <xdr:rowOff>32385</xdr:rowOff>
    </xdr:from>
    <xdr:to>
      <xdr:col>81</xdr:col>
      <xdr:colOff>95250</xdr:colOff>
      <xdr:row>13</xdr:row>
      <xdr:rowOff>130175</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533370" y="217868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191770</xdr:colOff>
      <xdr:row>13</xdr:row>
      <xdr:rowOff>32385</xdr:rowOff>
    </xdr:from>
    <xdr:to>
      <xdr:col>77</xdr:col>
      <xdr:colOff>95250</xdr:colOff>
      <xdr:row>13</xdr:row>
      <xdr:rowOff>130175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766290" y="217868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139700</xdr:rowOff>
    </xdr:from>
    <xdr:ext cx="732790" cy="24955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465300" y="1955800"/>
          <a:ext cx="7327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32385</xdr:rowOff>
    </xdr:from>
    <xdr:to>
      <xdr:col>73</xdr:col>
      <xdr:colOff>44450</xdr:colOff>
      <xdr:row>13</xdr:row>
      <xdr:rowOff>130175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959840" y="217868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139700</xdr:rowOff>
    </xdr:from>
    <xdr:ext cx="758190" cy="24955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647420" y="195580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127000</xdr:rowOff>
    </xdr:from>
    <xdr:to>
      <xdr:col>68</xdr:col>
      <xdr:colOff>191770</xdr:colOff>
      <xdr:row>14</xdr:row>
      <xdr:rowOff>59690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141960" y="227330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69215</xdr:rowOff>
    </xdr:from>
    <xdr:ext cx="758190" cy="24955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2847320" y="205041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127000</xdr:rowOff>
    </xdr:from>
    <xdr:to>
      <xdr:col>64</xdr:col>
      <xdr:colOff>152400</xdr:colOff>
      <xdr:row>15</xdr:row>
      <xdr:rowOff>60325</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2324080" y="243840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69850</xdr:rowOff>
    </xdr:from>
    <xdr:ext cx="758190" cy="24955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2029440" y="221615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89535</xdr:rowOff>
    </xdr:from>
    <xdr:ext cx="758190" cy="2457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379700" y="421703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89535</xdr:rowOff>
    </xdr:from>
    <xdr:ext cx="758190" cy="2457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612620" y="421703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25</xdr:row>
      <xdr:rowOff>89535</xdr:rowOff>
    </xdr:from>
    <xdr:ext cx="762000" cy="2457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807440" y="421703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89535</xdr:rowOff>
    </xdr:from>
    <xdr:ext cx="758190" cy="2457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2994640" y="421703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89535</xdr:rowOff>
    </xdr:from>
    <xdr:ext cx="758190" cy="2457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2176760" y="421703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619865"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484725" y="190500"/>
          <a:ext cx="35877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510125" y="215900"/>
          <a:ext cx="35433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182880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535525" y="241300"/>
          <a:ext cx="34956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富山県朝日町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930755" y="190500"/>
          <a:ext cx="243776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956155" y="215900"/>
          <a:ext cx="239331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981555" y="241300"/>
          <a:ext cx="233616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107882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10565" y="1524000"/>
          <a:ext cx="881189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20420" y="1555750"/>
          <a:ext cx="127698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33905" y="1555750"/>
          <a:ext cx="11671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10,373
10,223
226.30
10,122,699
9,678,400
324,634
5,250,403
8,081,180</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64535" y="1555750"/>
          <a:ext cx="13868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51375" y="1549400"/>
          <a:ext cx="18605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511925" y="1549400"/>
          <a:ext cx="116713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13.3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725410" y="1549400"/>
          <a:ext cx="58356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51375" y="2413000"/>
          <a:ext cx="186055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575425" y="2413000"/>
          <a:ext cx="312039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674860" y="1524000"/>
          <a:ext cx="12979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900920" y="1587500"/>
          <a:ext cx="11671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900920" y="1854200"/>
          <a:ext cx="11671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900920" y="2184400"/>
          <a:ext cx="116713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759315" y="1676400"/>
          <a:ext cx="1543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794240" y="16256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794240" y="18923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838690"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759315" y="2159000"/>
          <a:ext cx="15430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838690"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759315" y="2540000"/>
          <a:ext cx="15430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350" cy="25527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47065" y="3492500"/>
          <a:ext cx="88963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470" cy="25527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47065" y="37465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3150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47065" y="40005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8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7065" y="42545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182880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10565" y="4699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182880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37760" y="4762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37760" y="4953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486525" y="4762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486525" y="4953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96226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96226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182880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10565" y="5270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234940" y="5270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182880</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98440" y="5270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319395" y="5588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a:solidFill>
                <a:schemeClr val="dk1"/>
              </a:solidFill>
              <a:effectLst/>
              <a:latin typeface="ＭＳ Ｐゴシック"/>
              <a:ea typeface="ＭＳ Ｐゴシック"/>
              <a:cs typeface="+mn-cs"/>
            </a:rPr>
            <a:t>人件費に係る経常収支比率は</a:t>
          </a:r>
          <a:r>
            <a:rPr kumimoji="1" lang="en-US" altLang="ja-JP" sz="1300">
              <a:solidFill>
                <a:schemeClr val="dk1"/>
              </a:solidFill>
              <a:effectLst/>
              <a:latin typeface="ＭＳ Ｐゴシック"/>
              <a:ea typeface="ＭＳ Ｐゴシック"/>
              <a:cs typeface="+mn-cs"/>
            </a:rPr>
            <a:t>25.8</a:t>
          </a:r>
          <a:r>
            <a:rPr kumimoji="1" lang="ja-JP" altLang="ja-JP" sz="1300">
              <a:solidFill>
                <a:schemeClr val="dk1"/>
              </a:solidFill>
              <a:effectLst/>
              <a:latin typeface="ＭＳ Ｐゴシック"/>
              <a:ea typeface="ＭＳ Ｐゴシック"/>
              <a:cs typeface="+mn-cs"/>
            </a:rPr>
            <a:t>％を示し、前年度より</a:t>
          </a:r>
          <a:r>
            <a:rPr kumimoji="1" lang="en-US" altLang="ja-JP" sz="1300">
              <a:solidFill>
                <a:schemeClr val="dk1"/>
              </a:solidFill>
              <a:effectLst/>
              <a:latin typeface="ＭＳ Ｐゴシック"/>
              <a:ea typeface="ＭＳ Ｐゴシック"/>
              <a:cs typeface="+mn-cs"/>
            </a:rPr>
            <a:t>1.2</a:t>
          </a:r>
          <a:r>
            <a:rPr kumimoji="1" lang="ja-JP" altLang="ja-JP" sz="1300">
              <a:solidFill>
                <a:schemeClr val="dk1"/>
              </a:solidFill>
              <a:effectLst/>
              <a:latin typeface="ＭＳ Ｐゴシック"/>
              <a:ea typeface="ＭＳ Ｐゴシック"/>
              <a:cs typeface="+mn-cs"/>
            </a:rPr>
            <a:t>ポイント増となった。保育所や学校給食を直営運営していること</a:t>
          </a:r>
          <a:r>
            <a:rPr kumimoji="1" lang="ja-JP" altLang="en-US" sz="1300">
              <a:solidFill>
                <a:schemeClr val="dk1"/>
              </a:solidFill>
              <a:effectLst/>
              <a:latin typeface="ＭＳ Ｐゴシック"/>
              <a:ea typeface="ＭＳ Ｐゴシック"/>
              <a:cs typeface="+mn-cs"/>
            </a:rPr>
            <a:t>に加え、人件費の上昇が</a:t>
          </a:r>
          <a:r>
            <a:rPr kumimoji="1" lang="ja-JP" altLang="ja-JP" sz="1300">
              <a:solidFill>
                <a:schemeClr val="dk1"/>
              </a:solidFill>
              <a:effectLst/>
              <a:latin typeface="ＭＳ Ｐゴシック"/>
              <a:ea typeface="ＭＳ Ｐゴシック"/>
              <a:cs typeface="+mn-cs"/>
            </a:rPr>
            <a:t>主な要因であると考えられる。引き続き給与の適正化を図るとともに、事務事業の見直しなどにより、組織の合理化・効率化に努め、人件費の逓減を図っていく。</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845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72465"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182880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10565" y="7556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8000" cy="25527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6855" y="7414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127000</xdr:rowOff>
    </xdr:from>
    <xdr:to>
      <xdr:col>26</xdr:col>
      <xdr:colOff>182880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10565" y="69850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156210</xdr:rowOff>
    </xdr:from>
    <xdr:ext cx="508000" cy="25527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6855" y="68427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182880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10565" y="6413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8000" cy="25527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6855" y="6271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12700</xdr:rowOff>
    </xdr:from>
    <xdr:to>
      <xdr:col>26</xdr:col>
      <xdr:colOff>182880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10565" y="58420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41910</xdr:rowOff>
    </xdr:from>
    <xdr:ext cx="508000" cy="25527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6855" y="56997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10565" y="5270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8000" cy="25527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6855" y="5128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10565" y="5270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414520" y="573913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30480</xdr:rowOff>
    </xdr:from>
    <xdr:ext cx="758190" cy="255270"/>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503420" y="705993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41.8</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342765" y="70878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167640</xdr:rowOff>
    </xdr:from>
    <xdr:ext cx="758190" cy="255270"/>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503420" y="548259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18.2</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342765" y="573913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35</xdr:row>
      <xdr:rowOff>104140</xdr:rowOff>
    </xdr:from>
    <xdr:to>
      <xdr:col>24</xdr:col>
      <xdr:colOff>25400</xdr:colOff>
      <xdr:row>36</xdr:row>
      <xdr:rowOff>1270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657600" y="6104890"/>
          <a:ext cx="75692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86995</xdr:rowOff>
    </xdr:from>
    <xdr:ext cx="758190" cy="255270"/>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503420" y="5916295"/>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380865" y="607123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104140</xdr:rowOff>
    </xdr:from>
    <xdr:to>
      <xdr:col>19</xdr:col>
      <xdr:colOff>182880</xdr:colOff>
      <xdr:row>35</xdr:row>
      <xdr:rowOff>115570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2841625" y="6104890"/>
          <a:ext cx="81597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611245" y="601408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125095</xdr:rowOff>
    </xdr:from>
    <xdr:ext cx="736600" cy="2584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298190" y="57829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12700</xdr:rowOff>
    </xdr:from>
    <xdr:to>
      <xdr:col>15</xdr:col>
      <xdr:colOff>98425</xdr:colOff>
      <xdr:row>35</xdr:row>
      <xdr:rowOff>115570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021205" y="6013450"/>
          <a:ext cx="82042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2790825"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96520</xdr:rowOff>
    </xdr:from>
    <xdr:ext cx="758190" cy="259080"/>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494915" y="57543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12700</xdr:rowOff>
    </xdr:from>
    <xdr:to>
      <xdr:col>11</xdr:col>
      <xdr:colOff>9525</xdr:colOff>
      <xdr:row>35</xdr:row>
      <xdr:rowOff>58420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217930" y="6013450"/>
          <a:ext cx="80327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1987550" y="59626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73660</xdr:rowOff>
    </xdr:from>
    <xdr:ext cx="762000" cy="259080"/>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674495" y="5731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16713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116840</xdr:rowOff>
    </xdr:from>
    <xdr:ext cx="758190"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871220" y="611759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8190" cy="259080"/>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21576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819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46329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64287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819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01917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35</xdr:row>
      <xdr:rowOff>121920</xdr:rowOff>
    </xdr:from>
    <xdr:to>
      <xdr:col>24</xdr:col>
      <xdr:colOff>76200</xdr:colOff>
      <xdr:row>36</xdr:row>
      <xdr:rowOff>52070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380865" y="61226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93980</xdr:rowOff>
    </xdr:from>
    <xdr:ext cx="758190" cy="259080"/>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503420" y="609473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53340</xdr:rowOff>
    </xdr:from>
    <xdr:to>
      <xdr:col>20</xdr:col>
      <xdr:colOff>38100</xdr:colOff>
      <xdr:row>35</xdr:row>
      <xdr:rowOff>154940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611245" y="60540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139700</xdr:rowOff>
    </xdr:from>
    <xdr:ext cx="7366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298190" y="61404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64770</xdr:rowOff>
    </xdr:from>
    <xdr:to>
      <xdr:col>15</xdr:col>
      <xdr:colOff>149225</xdr:colOff>
      <xdr:row>35</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2790825"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151130</xdr:rowOff>
    </xdr:from>
    <xdr:ext cx="758190"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494915" y="61518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34</xdr:row>
      <xdr:rowOff>133350</xdr:rowOff>
    </xdr:from>
    <xdr:to>
      <xdr:col>11</xdr:col>
      <xdr:colOff>60325</xdr:colOff>
      <xdr:row>35</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1987550" y="596265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48260</xdr:rowOff>
    </xdr:from>
    <xdr:ext cx="76200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674495" y="6049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35</xdr:row>
      <xdr:rowOff>7620</xdr:rowOff>
    </xdr:from>
    <xdr:to>
      <xdr:col>6</xdr:col>
      <xdr:colOff>171450</xdr:colOff>
      <xdr:row>35</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167130" y="60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119380</xdr:rowOff>
    </xdr:from>
    <xdr:ext cx="75819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871220" y="577723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1383010" y="1270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5624175" y="1333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5624175" y="1524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176115" y="1333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176115" y="1524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651855" y="1333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651855" y="1524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1383010" y="1841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5910560" y="1841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5970885" y="1841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6008985" y="2159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物件費が</a:t>
          </a:r>
          <a:r>
            <a:rPr kumimoji="1" lang="ja-JP" altLang="en-US" sz="1300" b="0" i="0" baseline="0">
              <a:solidFill>
                <a:schemeClr val="dk1"/>
              </a:solidFill>
              <a:effectLst/>
              <a:latin typeface="ＭＳ Ｐゴシック"/>
              <a:ea typeface="ＭＳ Ｐゴシック"/>
              <a:cs typeface="+mn-cs"/>
            </a:rPr>
            <a:t>昨年度</a:t>
          </a:r>
          <a:r>
            <a:rPr kumimoji="1" lang="ja-JP" altLang="ja-JP" sz="1300" b="0" i="0" baseline="0">
              <a:solidFill>
                <a:schemeClr val="dk1"/>
              </a:solidFill>
              <a:effectLst/>
              <a:latin typeface="ＭＳ Ｐゴシック"/>
              <a:ea typeface="ＭＳ Ｐゴシック"/>
              <a:cs typeface="+mn-cs"/>
            </a:rPr>
            <a:t>より増加している主な要因は、令和</a:t>
          </a:r>
          <a:r>
            <a:rPr kumimoji="1" lang="ja-JP" altLang="en-US" sz="1300" b="0" i="0" baseline="0">
              <a:solidFill>
                <a:schemeClr val="dk1"/>
              </a:solidFill>
              <a:effectLst/>
              <a:latin typeface="ＭＳ Ｐゴシック"/>
              <a:ea typeface="ＭＳ Ｐゴシック"/>
              <a:cs typeface="+mn-cs"/>
            </a:rPr>
            <a:t>６</a:t>
          </a:r>
          <a:r>
            <a:rPr kumimoji="1" lang="ja-JP" altLang="ja-JP" sz="1300" b="0" i="0" baseline="0">
              <a:solidFill>
                <a:schemeClr val="dk1"/>
              </a:solidFill>
              <a:effectLst/>
              <a:latin typeface="ＭＳ Ｐゴシック"/>
              <a:ea typeface="ＭＳ Ｐゴシック"/>
              <a:cs typeface="+mn-cs"/>
            </a:rPr>
            <a:t>年度において</a:t>
          </a:r>
          <a:r>
            <a:rPr kumimoji="1" lang="ja-JP" altLang="en-US" sz="1300" b="0" i="0" baseline="0">
              <a:solidFill>
                <a:schemeClr val="dk1"/>
              </a:solidFill>
              <a:effectLst/>
              <a:latin typeface="ＭＳ Ｐゴシック"/>
              <a:ea typeface="ＭＳ Ｐゴシック"/>
              <a:cs typeface="+mn-cs"/>
            </a:rPr>
            <a:t>は、引き続き</a:t>
          </a:r>
          <a:r>
            <a:rPr kumimoji="1" lang="ja-JP" altLang="ja-JP" sz="1300" b="0" i="0" baseline="0">
              <a:solidFill>
                <a:schemeClr val="dk1"/>
              </a:solidFill>
              <a:effectLst/>
              <a:latin typeface="ＭＳ Ｐゴシック"/>
              <a:ea typeface="ＭＳ Ｐゴシック"/>
              <a:cs typeface="+mn-cs"/>
            </a:rPr>
            <a:t>デジタル関連事業</a:t>
          </a:r>
          <a:r>
            <a:rPr kumimoji="1" lang="ja-JP" altLang="en-US" sz="1300" b="0" i="0" baseline="0">
              <a:solidFill>
                <a:schemeClr val="dk1"/>
              </a:solidFill>
              <a:effectLst/>
              <a:latin typeface="ＭＳ Ｐゴシック"/>
              <a:ea typeface="ＭＳ Ｐゴシック"/>
              <a:cs typeface="+mn-cs"/>
            </a:rPr>
            <a:t>等を</a:t>
          </a:r>
          <a:r>
            <a:rPr kumimoji="1" lang="ja-JP" altLang="ja-JP" sz="1300" b="0" i="0" baseline="0">
              <a:solidFill>
                <a:schemeClr val="dk1"/>
              </a:solidFill>
              <a:effectLst/>
              <a:latin typeface="ＭＳ Ｐゴシック"/>
              <a:ea typeface="ＭＳ Ｐゴシック"/>
              <a:cs typeface="+mn-cs"/>
            </a:rPr>
            <a:t>実施</a:t>
          </a:r>
          <a:r>
            <a:rPr kumimoji="1" lang="ja-JP" altLang="en-US" sz="1300" b="0" i="0" baseline="0">
              <a:solidFill>
                <a:schemeClr val="dk1"/>
              </a:solidFill>
              <a:effectLst/>
              <a:latin typeface="ＭＳ Ｐゴシック"/>
              <a:ea typeface="ＭＳ Ｐゴシック"/>
              <a:cs typeface="+mn-cs"/>
            </a:rPr>
            <a:t>したほか、町制施行７０周年記念事業を実施したことが主な原因と考えられる。</a:t>
          </a:r>
          <a:r>
            <a:rPr kumimoji="1" lang="ja-JP" altLang="ja-JP" sz="1300" b="0" i="0" baseline="0">
              <a:solidFill>
                <a:schemeClr val="dk1"/>
              </a:solidFill>
              <a:effectLst/>
              <a:latin typeface="ＭＳ Ｐゴシック"/>
              <a:ea typeface="ＭＳ Ｐゴシック"/>
              <a:cs typeface="+mn-cs"/>
            </a:rPr>
            <a:t>今後、数値が上昇することが考えられることから、事業実施の適正化を図り、効率的な財政運営に努める必要がある。</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8450" cy="225425"/>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1344910" y="1651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1383010" y="4127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8000" cy="255270"/>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0926445" y="3985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1383010" y="36703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8000" cy="25527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0926445" y="35280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383010" y="32131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8000" cy="25527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926445" y="30708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383010" y="27559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8000" cy="25527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926445" y="26136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383010" y="22987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8000" cy="25527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926445" y="21564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383010" y="1841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8000" cy="25527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926445" y="1699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1383010" y="1841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10160</xdr:rowOff>
    </xdr:from>
    <xdr:to>
      <xdr:col>82</xdr:col>
      <xdr:colOff>107950</xdr:colOff>
      <xdr:row>19</xdr:row>
      <xdr:rowOff>88265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5104110" y="2239010"/>
          <a:ext cx="0" cy="1106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19</xdr:row>
      <xdr:rowOff>60325</xdr:rowOff>
    </xdr:from>
    <xdr:ext cx="762000" cy="259080"/>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5179040" y="3317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32.9</a:t>
          </a:r>
          <a:endParaRPr kumimoji="1" lang="ja-JP" altLang="en-US" sz="1000" b="1">
            <a:latin typeface="ＭＳ Ｐゴシック"/>
            <a:ea typeface="ＭＳ Ｐゴシック"/>
          </a:endParaRPr>
        </a:p>
      </xdr:txBody>
    </xdr:sp>
    <xdr:clientData/>
  </xdr:oneCellAnchor>
  <xdr:twoCellAnchor>
    <xdr:from>
      <xdr:col>82</xdr:col>
      <xdr:colOff>19050</xdr:colOff>
      <xdr:row>19</xdr:row>
      <xdr:rowOff>88265</xdr:rowOff>
    </xdr:from>
    <xdr:to>
      <xdr:col>82</xdr:col>
      <xdr:colOff>182880</xdr:colOff>
      <xdr:row>19</xdr:row>
      <xdr:rowOff>88265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5015210" y="334581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11</xdr:row>
      <xdr:rowOff>96520</xdr:rowOff>
    </xdr:from>
    <xdr:ext cx="762000" cy="259080"/>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5179040" y="1982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10160</xdr:rowOff>
    </xdr:from>
    <xdr:to>
      <xdr:col>82</xdr:col>
      <xdr:colOff>182880</xdr:colOff>
      <xdr:row>13</xdr:row>
      <xdr:rowOff>10160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5015210" y="223901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44450</xdr:rowOff>
    </xdr:from>
    <xdr:to>
      <xdr:col>82</xdr:col>
      <xdr:colOff>107950</xdr:colOff>
      <xdr:row>14</xdr:row>
      <xdr:rowOff>99695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4334490" y="2444750"/>
          <a:ext cx="76962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14</xdr:row>
      <xdr:rowOff>48260</xdr:rowOff>
    </xdr:from>
    <xdr:ext cx="762000" cy="259080"/>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5179040" y="2448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505331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17780</xdr:rowOff>
    </xdr:from>
    <xdr:to>
      <xdr:col>78</xdr:col>
      <xdr:colOff>69850</xdr:colOff>
      <xdr:row>14</xdr:row>
      <xdr:rowOff>44450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3531215" y="2418080"/>
          <a:ext cx="803275"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62230</xdr:rowOff>
    </xdr:from>
    <xdr:to>
      <xdr:col>78</xdr:col>
      <xdr:colOff>120650</xdr:colOff>
      <xdr:row>14</xdr:row>
      <xdr:rowOff>163830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4283690" y="246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148590</xdr:rowOff>
    </xdr:from>
    <xdr:ext cx="732790" cy="259080"/>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3987780" y="254889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13</xdr:row>
      <xdr:rowOff>133985</xdr:rowOff>
    </xdr:from>
    <xdr:to>
      <xdr:col>73</xdr:col>
      <xdr:colOff>180975</xdr:colOff>
      <xdr:row>14</xdr:row>
      <xdr:rowOff>17780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2710795" y="2362835"/>
          <a:ext cx="82042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26035</xdr:rowOff>
    </xdr:from>
    <xdr:to>
      <xdr:col>74</xdr:col>
      <xdr:colOff>31750</xdr:colOff>
      <xdr:row>14</xdr:row>
      <xdr:rowOff>127635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3480415" y="242633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112395</xdr:rowOff>
    </xdr:from>
    <xdr:ext cx="762000" cy="255270"/>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3167360" y="25126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13</xdr:row>
      <xdr:rowOff>133985</xdr:rowOff>
    </xdr:from>
    <xdr:to>
      <xdr:col>69</xdr:col>
      <xdr:colOff>92075</xdr:colOff>
      <xdr:row>14</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1890375" y="2362835"/>
          <a:ext cx="82042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147320</xdr:rowOff>
    </xdr:from>
    <xdr:to>
      <xdr:col>69</xdr:col>
      <xdr:colOff>142875</xdr:colOff>
      <xdr:row>14</xdr:row>
      <xdr:rowOff>77470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2659995" y="237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62230</xdr:rowOff>
    </xdr:from>
    <xdr:ext cx="76200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2364085" y="2462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13</xdr:row>
      <xdr:rowOff>165100</xdr:rowOff>
    </xdr:from>
    <xdr:to>
      <xdr:col>65</xdr:col>
      <xdr:colOff>53975</xdr:colOff>
      <xdr:row>14</xdr:row>
      <xdr:rowOff>95250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1856720" y="23939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80010</xdr:rowOff>
    </xdr:from>
    <xdr:ext cx="758190" cy="25908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1543665" y="24803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819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905355"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2000"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4135735"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3324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5819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51204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17043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14</xdr:row>
      <xdr:rowOff>48895</xdr:rowOff>
    </xdr:from>
    <xdr:to>
      <xdr:col>82</xdr:col>
      <xdr:colOff>158750</xdr:colOff>
      <xdr:row>14</xdr:row>
      <xdr:rowOff>150495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5053310" y="244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13</xdr:row>
      <xdr:rowOff>65405</xdr:rowOff>
    </xdr:from>
    <xdr:ext cx="762000" cy="255270"/>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5179040" y="22942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13</xdr:row>
      <xdr:rowOff>165100</xdr:rowOff>
    </xdr:from>
    <xdr:to>
      <xdr:col>78</xdr:col>
      <xdr:colOff>120650</xdr:colOff>
      <xdr:row>14</xdr:row>
      <xdr:rowOff>95250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4283690" y="239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105410</xdr:rowOff>
    </xdr:from>
    <xdr:ext cx="73279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987780" y="216281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13</xdr:row>
      <xdr:rowOff>137795</xdr:rowOff>
    </xdr:from>
    <xdr:to>
      <xdr:col>74</xdr:col>
      <xdr:colOff>31750</xdr:colOff>
      <xdr:row>14</xdr:row>
      <xdr:rowOff>67945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3480415" y="236664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78105</xdr:rowOff>
    </xdr:from>
    <xdr:ext cx="762000" cy="25527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3167360" y="21355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83185</xdr:rowOff>
    </xdr:from>
    <xdr:to>
      <xdr:col>69</xdr:col>
      <xdr:colOff>142875</xdr:colOff>
      <xdr:row>14</xdr:row>
      <xdr:rowOff>13335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2659995" y="231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23495</xdr:rowOff>
    </xdr:from>
    <xdr:ext cx="7620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364085" y="2080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13</xdr:row>
      <xdr:rowOff>133350</xdr:rowOff>
    </xdr:from>
    <xdr:to>
      <xdr:col>65</xdr:col>
      <xdr:colOff>53975</xdr:colOff>
      <xdr:row>14</xdr:row>
      <xdr:rowOff>63500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1856720" y="23622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73660</xdr:rowOff>
    </xdr:from>
    <xdr:ext cx="75819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1543665" y="21310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182880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10565" y="8128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182880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4937760" y="8191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4937760" y="8382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6486525" y="8191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6486525" y="8382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96226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96226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182880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10565" y="8699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234940" y="8699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182880</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298440" y="8699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319395" y="9017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扶助費に係る経常収支比率は類似団体平均を下回っており、昨年</a:t>
          </a:r>
          <a:r>
            <a:rPr kumimoji="1" lang="ja-JP" altLang="en-US" sz="1300" b="0" i="0" baseline="0">
              <a:solidFill>
                <a:schemeClr val="dk1"/>
              </a:solidFill>
              <a:effectLst/>
              <a:latin typeface="ＭＳ Ｐゴシック"/>
              <a:ea typeface="ＭＳ Ｐゴシック"/>
              <a:cs typeface="+mn-cs"/>
            </a:rPr>
            <a:t>から</a:t>
          </a:r>
          <a:r>
            <a:rPr kumimoji="1" lang="en-US" altLang="ja-JP" sz="1300" b="0" i="0" baseline="0">
              <a:solidFill>
                <a:schemeClr val="dk1"/>
              </a:solidFill>
              <a:effectLst/>
              <a:latin typeface="ＭＳ Ｐゴシック"/>
              <a:ea typeface="ＭＳ Ｐゴシック"/>
              <a:cs typeface="+mn-cs"/>
            </a:rPr>
            <a:t>0.3</a:t>
          </a:r>
          <a:r>
            <a:rPr kumimoji="1" lang="ja-JP" altLang="en-US" sz="1300" b="0" i="0" baseline="0">
              <a:solidFill>
                <a:schemeClr val="dk1"/>
              </a:solidFill>
              <a:effectLst/>
              <a:latin typeface="ＭＳ Ｐゴシック"/>
              <a:ea typeface="ＭＳ Ｐゴシック"/>
              <a:cs typeface="+mn-cs"/>
            </a:rPr>
            <a:t>ポイント減少し</a:t>
          </a:r>
          <a:r>
            <a:rPr kumimoji="1" lang="ja-JP" altLang="ja-JP" sz="1300" b="0" i="0" baseline="0">
              <a:solidFill>
                <a:schemeClr val="dk1"/>
              </a:solidFill>
              <a:effectLst/>
              <a:latin typeface="ＭＳ Ｐゴシック"/>
              <a:ea typeface="ＭＳ Ｐゴシック"/>
              <a:cs typeface="+mn-cs"/>
            </a:rPr>
            <a:t>た。人口減少の影響により、今後扶助費の経常収支比率は逓減していくものと予想されるが、今後も適正な水準の維持に努める。</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8450" cy="22542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672465"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182880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10565" y="10985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8000" cy="255270"/>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36855" y="10843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182880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10565" y="10604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8000" cy="259080"/>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36855" y="10462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182880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10565" y="10223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8000" cy="25908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36855" y="10081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182880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10565" y="9842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8000" cy="25527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6855" y="9700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182880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10565" y="9461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8000"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6855" y="9319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182880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10565" y="9080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8000"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6855" y="8938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10565" y="8699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8000" cy="25527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6855" y="8557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10565" y="8699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414520" y="913765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41910</xdr:rowOff>
    </xdr:from>
    <xdr:ext cx="758190" cy="255270"/>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503420" y="106718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342765" y="106997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137160</xdr:rowOff>
    </xdr:from>
    <xdr:ext cx="758190" cy="259080"/>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503420" y="88811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342765" y="91376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53</xdr:row>
      <xdr:rowOff>127000</xdr:rowOff>
    </xdr:from>
    <xdr:to>
      <xdr:col>24</xdr:col>
      <xdr:colOff>25400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657600" y="9213850"/>
          <a:ext cx="75692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29210</xdr:rowOff>
    </xdr:from>
    <xdr:ext cx="758190" cy="255270"/>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503420" y="9630410"/>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380865" y="96583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146050</xdr:rowOff>
    </xdr:from>
    <xdr:to>
      <xdr:col>19</xdr:col>
      <xdr:colOff>182880</xdr:colOff>
      <xdr:row>54</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2841625" y="9232900"/>
          <a:ext cx="81597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611245" y="96393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124460</xdr:rowOff>
    </xdr:from>
    <xdr:ext cx="736600" cy="259080"/>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298190" y="9725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53</xdr:row>
      <xdr:rowOff>146050</xdr:rowOff>
    </xdr:from>
    <xdr:to>
      <xdr:col>15</xdr:col>
      <xdr:colOff>98425</xdr:colOff>
      <xdr:row>53</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021205" y="9232900"/>
          <a:ext cx="8204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2790825"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67310</xdr:rowOff>
    </xdr:from>
    <xdr:ext cx="758190" cy="259080"/>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494915" y="96685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53</xdr:row>
      <xdr:rowOff>146050</xdr:rowOff>
    </xdr:from>
    <xdr:to>
      <xdr:col>11</xdr:col>
      <xdr:colOff>9525</xdr:colOff>
      <xdr:row>54</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217930" y="9232900"/>
          <a:ext cx="80327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987550" y="95821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67310</xdr:rowOff>
    </xdr:from>
    <xdr:ext cx="762000"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674495" y="9668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16713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143510</xdr:rowOff>
    </xdr:from>
    <xdr:ext cx="758190" cy="25527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871220" y="97447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8190"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21576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8190"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46329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2000"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64287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64</xdr:row>
      <xdr:rowOff>10160</xdr:rowOff>
    </xdr:from>
    <xdr:ext cx="762000"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819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01917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53</xdr:row>
      <xdr:rowOff>76200</xdr:rowOff>
    </xdr:from>
    <xdr:to>
      <xdr:col>24</xdr:col>
      <xdr:colOff>76200</xdr:colOff>
      <xdr:row>54</xdr:row>
      <xdr:rowOff>6350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380865" y="916305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156210</xdr:rowOff>
    </xdr:from>
    <xdr:ext cx="758190" cy="255270"/>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503420" y="90716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53</xdr:row>
      <xdr:rowOff>133350</xdr:rowOff>
    </xdr:from>
    <xdr:to>
      <xdr:col>20</xdr:col>
      <xdr:colOff>38100</xdr:colOff>
      <xdr:row>54</xdr:row>
      <xdr:rowOff>63500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611245" y="92202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73660</xdr:rowOff>
    </xdr:from>
    <xdr:ext cx="7366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298190" y="8989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53</xdr:row>
      <xdr:rowOff>95250</xdr:rowOff>
    </xdr:from>
    <xdr:to>
      <xdr:col>15</xdr:col>
      <xdr:colOff>149225</xdr:colOff>
      <xdr:row>54</xdr:row>
      <xdr:rowOff>25400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790825"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35560</xdr:rowOff>
    </xdr:from>
    <xdr:ext cx="75819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494915" y="8950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53</xdr:row>
      <xdr:rowOff>95250</xdr:rowOff>
    </xdr:from>
    <xdr:to>
      <xdr:col>11</xdr:col>
      <xdr:colOff>60325</xdr:colOff>
      <xdr:row>54</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987550" y="91821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674495" y="895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16713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73660</xdr:rowOff>
    </xdr:from>
    <xdr:ext cx="75819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871220" y="89890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1383010" y="8128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562417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562417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176115" y="8191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176115" y="8382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65185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65185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1383010" y="8699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5910560" y="8699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5970885" y="8699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6008985" y="9017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その他に係る経常収支比率は、前年度から</a:t>
          </a:r>
          <a:r>
            <a:rPr kumimoji="1" lang="en-US" altLang="ja-JP" sz="1300" b="0" i="0" baseline="0">
              <a:solidFill>
                <a:schemeClr val="dk1"/>
              </a:solidFill>
              <a:effectLst/>
              <a:latin typeface="ＭＳ Ｐゴシック"/>
              <a:ea typeface="ＭＳ Ｐゴシック"/>
              <a:cs typeface="+mn-cs"/>
            </a:rPr>
            <a:t>1</a:t>
          </a:r>
          <a:r>
            <a:rPr kumimoji="1" lang="ja-JP" altLang="ja-JP" sz="1300" b="0" i="0" baseline="0">
              <a:solidFill>
                <a:schemeClr val="dk1"/>
              </a:solidFill>
              <a:effectLst/>
              <a:latin typeface="ＭＳ Ｐゴシック"/>
              <a:ea typeface="ＭＳ Ｐゴシック"/>
              <a:cs typeface="+mn-cs"/>
            </a:rPr>
            <a:t>.</a:t>
          </a:r>
          <a:r>
            <a:rPr kumimoji="1" lang="en-US" altLang="ja-JP" sz="1300" b="0" i="0" baseline="0">
              <a:solidFill>
                <a:schemeClr val="dk1"/>
              </a:solidFill>
              <a:effectLst/>
              <a:latin typeface="ＭＳ Ｐゴシック"/>
              <a:ea typeface="ＭＳ Ｐゴシック"/>
              <a:cs typeface="+mn-cs"/>
            </a:rPr>
            <a:t>9</a:t>
          </a:r>
          <a:r>
            <a:rPr kumimoji="1" lang="ja-JP" altLang="ja-JP" sz="1300" b="0" i="0" baseline="0">
              <a:solidFill>
                <a:schemeClr val="dk1"/>
              </a:solidFill>
              <a:effectLst/>
              <a:latin typeface="ＭＳ Ｐゴシック"/>
              <a:ea typeface="ＭＳ Ｐゴシック"/>
              <a:cs typeface="+mn-cs"/>
            </a:rPr>
            <a:t>ポイント</a:t>
          </a:r>
          <a:r>
            <a:rPr kumimoji="1" lang="ja-JP" altLang="en-US" sz="1300" b="0" i="0" baseline="0">
              <a:solidFill>
                <a:schemeClr val="dk1"/>
              </a:solidFill>
              <a:effectLst/>
              <a:latin typeface="ＭＳ Ｐゴシック"/>
              <a:ea typeface="ＭＳ Ｐゴシック"/>
              <a:cs typeface="+mn-cs"/>
            </a:rPr>
            <a:t>減少したが</a:t>
          </a:r>
          <a:r>
            <a:rPr kumimoji="1" lang="ja-JP" altLang="ja-JP" sz="1300" b="0" i="0" baseline="0">
              <a:solidFill>
                <a:schemeClr val="dk1"/>
              </a:solidFill>
              <a:effectLst/>
              <a:latin typeface="ＭＳ Ｐゴシック"/>
              <a:ea typeface="ＭＳ Ｐゴシック"/>
              <a:cs typeface="+mn-cs"/>
            </a:rPr>
            <a:t>、類似団体平均値を上回っている。</a:t>
          </a:r>
          <a:r>
            <a:rPr kumimoji="1" lang="ja-JP" altLang="en-US" sz="1300" b="0" i="0" baseline="0">
              <a:solidFill>
                <a:schemeClr val="dk1"/>
              </a:solidFill>
              <a:effectLst/>
              <a:latin typeface="ＭＳ Ｐゴシック"/>
              <a:ea typeface="ＭＳ Ｐゴシック"/>
              <a:cs typeface="+mn-cs"/>
            </a:rPr>
            <a:t>原因は</a:t>
          </a:r>
          <a:r>
            <a:rPr kumimoji="1" lang="ja-JP" altLang="ja-JP" sz="1300" b="0" i="0" baseline="0">
              <a:solidFill>
                <a:schemeClr val="dk1"/>
              </a:solidFill>
              <a:effectLst/>
              <a:latin typeface="ＭＳ Ｐゴシック"/>
              <a:ea typeface="ＭＳ Ｐゴシック"/>
              <a:cs typeface="+mn-cs"/>
            </a:rPr>
            <a:t>、下水道事業</a:t>
          </a:r>
          <a:r>
            <a:rPr kumimoji="1" lang="ja-JP" altLang="en-US" sz="1300" b="0" i="0" baseline="0">
              <a:solidFill>
                <a:schemeClr val="dk1"/>
              </a:solidFill>
              <a:effectLst/>
              <a:latin typeface="ＭＳ Ｐゴシック"/>
              <a:ea typeface="ＭＳ Ｐゴシック"/>
              <a:cs typeface="+mn-cs"/>
            </a:rPr>
            <a:t>が公営企業会計となったことにより、一部補助金として支出することとなったためと考える。下水道事業においては、</a:t>
          </a:r>
          <a:r>
            <a:rPr kumimoji="1" lang="ja-JP" altLang="ja-JP" sz="1300" b="0" i="0" baseline="0">
              <a:solidFill>
                <a:schemeClr val="dk1"/>
              </a:solidFill>
              <a:effectLst/>
              <a:latin typeface="ＭＳ Ｐゴシック"/>
              <a:ea typeface="ＭＳ Ｐゴシック"/>
              <a:cs typeface="+mn-cs"/>
            </a:rPr>
            <a:t>今後も受益者負担の適正化に努めつつ、効率的な運営を行ってい</a:t>
          </a:r>
          <a:r>
            <a:rPr kumimoji="1" lang="ja-JP" altLang="en-US" sz="1300" b="0" i="0" baseline="0">
              <a:solidFill>
                <a:schemeClr val="dk1"/>
              </a:solidFill>
              <a:effectLst/>
              <a:latin typeface="ＭＳ Ｐゴシック"/>
              <a:ea typeface="ＭＳ Ｐゴシック"/>
              <a:cs typeface="+mn-cs"/>
            </a:rPr>
            <a:t>ただく。</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8450" cy="22542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34491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1383010" y="10985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8000" cy="255270"/>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0926445" y="10843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1383010" y="1060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8000" cy="259080"/>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0926445" y="10462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1383010" y="10223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8000" cy="259080"/>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0926445" y="10081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1383010" y="9842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8000" cy="25527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0926445" y="9700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383010" y="9461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8000"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926445" y="9319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383010" y="9080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8000"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926445" y="8938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383010" y="8699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8000" cy="25527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926445" y="8557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1383010" y="8699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5104110" y="9042400"/>
          <a:ext cx="0" cy="1638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62</xdr:row>
      <xdr:rowOff>22860</xdr:rowOff>
    </xdr:from>
    <xdr:ext cx="762000" cy="259080"/>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517904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82</xdr:col>
      <xdr:colOff>19050</xdr:colOff>
      <xdr:row>62</xdr:row>
      <xdr:rowOff>50800</xdr:rowOff>
    </xdr:from>
    <xdr:to>
      <xdr:col>82</xdr:col>
      <xdr:colOff>182880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5015210" y="106807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51</xdr:row>
      <xdr:rowOff>41910</xdr:rowOff>
    </xdr:from>
    <xdr:ext cx="762000" cy="255270"/>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5179040" y="87858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127000</xdr:rowOff>
    </xdr:from>
    <xdr:to>
      <xdr:col>82</xdr:col>
      <xdr:colOff>182880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5015210" y="90424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88900</xdr:rowOff>
    </xdr:from>
    <xdr:to>
      <xdr:col>82</xdr:col>
      <xdr:colOff>107950</xdr:colOff>
      <xdr:row>59</xdr:row>
      <xdr:rowOff>158750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4334490" y="10033000"/>
          <a:ext cx="769620" cy="241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55</xdr:row>
      <xdr:rowOff>92710</xdr:rowOff>
    </xdr:from>
    <xdr:ext cx="762000" cy="259080"/>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5179040" y="95224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05331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133350</xdr:rowOff>
    </xdr:from>
    <xdr:to>
      <xdr:col>78</xdr:col>
      <xdr:colOff>69850</xdr:colOff>
      <xdr:row>59</xdr:row>
      <xdr:rowOff>158750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3531215" y="10248900"/>
          <a:ext cx="80327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428369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48260</xdr:rowOff>
    </xdr:from>
    <xdr:ext cx="732790" cy="259080"/>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3987780" y="96494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59</xdr:row>
      <xdr:rowOff>82550</xdr:rowOff>
    </xdr:from>
    <xdr:to>
      <xdr:col>73</xdr:col>
      <xdr:colOff>180975</xdr:colOff>
      <xdr:row>59</xdr:row>
      <xdr:rowOff>133350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710795" y="10198100"/>
          <a:ext cx="82042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3480415" y="100076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3810</xdr:rowOff>
    </xdr:from>
    <xdr:ext cx="762000" cy="259080"/>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3167360" y="977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59</xdr:row>
      <xdr:rowOff>82550</xdr:rowOff>
    </xdr:from>
    <xdr:to>
      <xdr:col>69</xdr:col>
      <xdr:colOff>92075</xdr:colOff>
      <xdr:row>60</xdr:row>
      <xdr:rowOff>63500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1890375" y="10198100"/>
          <a:ext cx="82042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659995"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137160</xdr:rowOff>
    </xdr:from>
    <xdr:ext cx="762000" cy="25908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364085" y="9738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1856720" y="100965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92710</xdr:rowOff>
    </xdr:from>
    <xdr:ext cx="758190"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1543665" y="98653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819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90535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200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135735"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3324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5819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51204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64</xdr:row>
      <xdr:rowOff>10160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17043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05331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58</xdr:row>
      <xdr:rowOff>10160</xdr:rowOff>
    </xdr:from>
    <xdr:ext cx="762000" cy="259080"/>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5179040" y="9954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59</xdr:row>
      <xdr:rowOff>107950</xdr:rowOff>
    </xdr:from>
    <xdr:to>
      <xdr:col>78</xdr:col>
      <xdr:colOff>120650</xdr:colOff>
      <xdr:row>60</xdr:row>
      <xdr:rowOff>38100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28369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22860</xdr:rowOff>
    </xdr:from>
    <xdr:ext cx="73279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987780" y="103098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59</xdr:row>
      <xdr:rowOff>82550</xdr:rowOff>
    </xdr:from>
    <xdr:to>
      <xdr:col>74</xdr:col>
      <xdr:colOff>31750</xdr:colOff>
      <xdr:row>60</xdr:row>
      <xdr:rowOff>12700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480415" y="101981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168910</xdr:rowOff>
    </xdr:from>
    <xdr:ext cx="762000" cy="25527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167360" y="10284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59</xdr:row>
      <xdr:rowOff>31750</xdr:rowOff>
    </xdr:from>
    <xdr:to>
      <xdr:col>69</xdr:col>
      <xdr:colOff>142875</xdr:colOff>
      <xdr:row>59</xdr:row>
      <xdr:rowOff>133350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659995"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118110</xdr:rowOff>
    </xdr:from>
    <xdr:ext cx="76200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364085" y="10233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60</xdr:row>
      <xdr:rowOff>12700</xdr:rowOff>
    </xdr:from>
    <xdr:to>
      <xdr:col>65</xdr:col>
      <xdr:colOff>53975</xdr:colOff>
      <xdr:row>60</xdr:row>
      <xdr:rowOff>114300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1856720" y="102997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99060</xdr:rowOff>
    </xdr:from>
    <xdr:ext cx="758190" cy="25527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1543665" y="1038606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1383010" y="4699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562417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562417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176115" y="4762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176115" y="4953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65185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65185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1383010" y="5270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5910560" y="5270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5970885" y="5270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6008985" y="5588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200" b="0" i="0" baseline="0">
              <a:solidFill>
                <a:schemeClr val="dk1"/>
              </a:solidFill>
              <a:effectLst/>
              <a:latin typeface="ＭＳ Ｐゴシック"/>
              <a:ea typeface="ＭＳ Ｐゴシック"/>
              <a:cs typeface="+mn-cs"/>
            </a:rPr>
            <a:t>前年度より</a:t>
          </a:r>
          <a:r>
            <a:rPr kumimoji="1" lang="en-US" altLang="ja-JP" sz="1200" b="0" i="0" baseline="0">
              <a:solidFill>
                <a:schemeClr val="dk1"/>
              </a:solidFill>
              <a:effectLst/>
              <a:latin typeface="ＭＳ Ｐゴシック"/>
              <a:ea typeface="ＭＳ Ｐゴシック"/>
              <a:cs typeface="+mn-cs"/>
            </a:rPr>
            <a:t>4</a:t>
          </a:r>
          <a:r>
            <a:rPr kumimoji="1" lang="ja-JP" altLang="ja-JP" sz="1200" b="0" i="0" baseline="0">
              <a:solidFill>
                <a:schemeClr val="dk1"/>
              </a:solidFill>
              <a:effectLst/>
              <a:latin typeface="ＭＳ Ｐゴシック"/>
              <a:ea typeface="ＭＳ Ｐゴシック"/>
              <a:cs typeface="+mn-cs"/>
            </a:rPr>
            <a:t>.</a:t>
          </a:r>
          <a:r>
            <a:rPr kumimoji="1" lang="en-US" altLang="ja-JP" sz="1200" b="0" i="0" baseline="0">
              <a:solidFill>
                <a:schemeClr val="dk1"/>
              </a:solidFill>
              <a:effectLst/>
              <a:latin typeface="ＭＳ Ｐゴシック"/>
              <a:ea typeface="ＭＳ Ｐゴシック"/>
              <a:cs typeface="+mn-cs"/>
            </a:rPr>
            <a:t>1</a:t>
          </a:r>
          <a:r>
            <a:rPr kumimoji="1" lang="ja-JP" altLang="ja-JP" sz="1200" b="0" i="0" baseline="0">
              <a:solidFill>
                <a:schemeClr val="dk1"/>
              </a:solidFill>
              <a:effectLst/>
              <a:latin typeface="ＭＳ Ｐゴシック"/>
              <a:ea typeface="ＭＳ Ｐゴシック"/>
              <a:cs typeface="+mn-cs"/>
            </a:rPr>
            <a:t>ポイント</a:t>
          </a:r>
          <a:r>
            <a:rPr kumimoji="1" lang="ja-JP" altLang="en-US" sz="1200" b="0" i="0" baseline="0">
              <a:solidFill>
                <a:schemeClr val="dk1"/>
              </a:solidFill>
              <a:effectLst/>
              <a:latin typeface="ＭＳ Ｐゴシック"/>
              <a:ea typeface="ＭＳ Ｐゴシック"/>
              <a:cs typeface="+mn-cs"/>
            </a:rPr>
            <a:t>増加し</a:t>
          </a:r>
          <a:r>
            <a:rPr kumimoji="1" lang="ja-JP" altLang="ja-JP" sz="1200" b="0" i="0" baseline="0">
              <a:solidFill>
                <a:schemeClr val="dk1"/>
              </a:solidFill>
              <a:effectLst/>
              <a:latin typeface="ＭＳ Ｐゴシック"/>
              <a:ea typeface="ＭＳ Ｐゴシック"/>
              <a:cs typeface="+mn-cs"/>
            </a:rPr>
            <a:t>、類似団体平均を</a:t>
          </a:r>
          <a:r>
            <a:rPr kumimoji="1" lang="ja-JP" altLang="en-US" sz="1200" b="0" i="0" baseline="0">
              <a:solidFill>
                <a:schemeClr val="dk1"/>
              </a:solidFill>
              <a:effectLst/>
              <a:latin typeface="ＭＳ Ｐゴシック"/>
              <a:ea typeface="ＭＳ Ｐゴシック"/>
              <a:cs typeface="+mn-cs"/>
            </a:rPr>
            <a:t>上</a:t>
          </a:r>
          <a:r>
            <a:rPr kumimoji="1" lang="ja-JP" altLang="ja-JP" sz="1200" b="0" i="0" baseline="0">
              <a:solidFill>
                <a:schemeClr val="dk1"/>
              </a:solidFill>
              <a:effectLst/>
              <a:latin typeface="ＭＳ Ｐゴシック"/>
              <a:ea typeface="ＭＳ Ｐゴシック"/>
              <a:cs typeface="+mn-cs"/>
            </a:rPr>
            <a:t>回っ</a:t>
          </a:r>
          <a:r>
            <a:rPr kumimoji="1" lang="ja-JP" altLang="en-US" sz="1200" b="0" i="0" baseline="0">
              <a:solidFill>
                <a:schemeClr val="dk1"/>
              </a:solidFill>
              <a:effectLst/>
              <a:latin typeface="ＭＳ Ｐゴシック"/>
              <a:ea typeface="ＭＳ Ｐゴシック"/>
              <a:cs typeface="+mn-cs"/>
            </a:rPr>
            <a:t>ている</a:t>
          </a:r>
          <a:r>
            <a:rPr kumimoji="1" lang="ja-JP" altLang="ja-JP" sz="1200" b="0" i="0" baseline="0">
              <a:solidFill>
                <a:schemeClr val="dk1"/>
              </a:solidFill>
              <a:effectLst/>
              <a:latin typeface="ＭＳ Ｐゴシック"/>
              <a:ea typeface="ＭＳ Ｐゴシック"/>
              <a:cs typeface="+mn-cs"/>
            </a:rPr>
            <a:t>。</a:t>
          </a:r>
          <a:r>
            <a:rPr kumimoji="1" lang="ja-JP" altLang="en-US" sz="1200" b="0" i="0" baseline="0">
              <a:solidFill>
                <a:schemeClr val="dk1"/>
              </a:solidFill>
              <a:effectLst/>
              <a:latin typeface="ＭＳ Ｐゴシック"/>
              <a:ea typeface="ＭＳ Ｐゴシック"/>
              <a:cs typeface="+mn-cs"/>
            </a:rPr>
            <a:t>原因としては、</a:t>
          </a:r>
          <a:r>
            <a:rPr kumimoji="1" lang="ja-JP" altLang="ja-JP" sz="1200" b="0" i="0" baseline="0">
              <a:solidFill>
                <a:schemeClr val="dk1"/>
              </a:solidFill>
              <a:effectLst/>
              <a:latin typeface="ＭＳ Ｐゴシック"/>
              <a:ea typeface="ＭＳ Ｐゴシック"/>
              <a:cs typeface="+mn-cs"/>
            </a:rPr>
            <a:t>令和６年度から下水道事業が公営企業会計とな</a:t>
          </a:r>
          <a:r>
            <a:rPr kumimoji="1" lang="ja-JP" altLang="en-US" sz="1200" b="0" i="0" baseline="0">
              <a:solidFill>
                <a:schemeClr val="dk1"/>
              </a:solidFill>
              <a:effectLst/>
              <a:latin typeface="ＭＳ Ｐゴシック"/>
              <a:ea typeface="ＭＳ Ｐゴシック"/>
              <a:cs typeface="+mn-cs"/>
            </a:rPr>
            <a:t>ったことによる補助としての支出の増加が大きく、その他、物価高騰対応事業等の実施による増加が考えられる。今後、</a:t>
          </a:r>
          <a:r>
            <a:rPr kumimoji="1" lang="ja-JP" altLang="ja-JP" sz="1200" b="0" i="0" baseline="0">
              <a:solidFill>
                <a:schemeClr val="dk1"/>
              </a:solidFill>
              <a:effectLst/>
              <a:latin typeface="ＭＳ Ｐゴシック"/>
              <a:ea typeface="ＭＳ Ｐゴシック"/>
              <a:cs typeface="+mn-cs"/>
            </a:rPr>
            <a:t>各種団体等への補助金についても、交付基準の見直しをしながら、各団体の決算状況や補助金の効果等を見極め、適正な補助制度のあり方を検討していく</a:t>
          </a:r>
          <a:r>
            <a:rPr kumimoji="1" lang="ja-JP" altLang="en-US" sz="1200" b="0" i="0" baseline="0">
              <a:solidFill>
                <a:schemeClr val="dk1"/>
              </a:solidFill>
              <a:effectLst/>
              <a:latin typeface="ＭＳ Ｐゴシック"/>
              <a:ea typeface="ＭＳ Ｐゴシック"/>
              <a:cs typeface="+mn-cs"/>
            </a:rPr>
            <a:t>とともに、物価高の状況の中において、町民の負担軽減に対する施策においては有効な財源を確保した上で実施していきたい。</a:t>
          </a:r>
          <a:endParaRPr lang="ja-JP" altLang="ja-JP" sz="12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8450" cy="22542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34491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1383010" y="7556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8000" cy="255270"/>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0926445" y="7414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1383010" y="7175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3810</xdr:rowOff>
    </xdr:from>
    <xdr:ext cx="508000" cy="259080"/>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0926445" y="7033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1383010" y="679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137160</xdr:rowOff>
    </xdr:from>
    <xdr:ext cx="508000" cy="259080"/>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0926445" y="6652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1383010" y="6413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8000" cy="25527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0926445" y="6271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383010" y="6032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60960</xdr:rowOff>
    </xdr:from>
    <xdr:ext cx="508000" cy="25908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926445" y="5890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383010" y="5651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22860</xdr:rowOff>
    </xdr:from>
    <xdr:ext cx="508000" cy="25908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926445" y="5509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383010" y="5270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8000" cy="25527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926445" y="5128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1383010" y="5270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104110" y="574294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42</xdr:row>
      <xdr:rowOff>15240</xdr:rowOff>
    </xdr:from>
    <xdr:ext cx="762000" cy="259080"/>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5179040" y="7216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30.9</a:t>
          </a:r>
          <a:endParaRPr kumimoji="1" lang="ja-JP" altLang="en-US" sz="1000" b="1">
            <a:latin typeface="ＭＳ Ｐゴシック"/>
            <a:ea typeface="ＭＳ Ｐゴシック"/>
          </a:endParaRPr>
        </a:p>
      </xdr:txBody>
    </xdr:sp>
    <xdr:clientData/>
  </xdr:oneCellAnchor>
  <xdr:twoCellAnchor>
    <xdr:from>
      <xdr:col>82</xdr:col>
      <xdr:colOff>19050</xdr:colOff>
      <xdr:row>42</xdr:row>
      <xdr:rowOff>43180</xdr:rowOff>
    </xdr:from>
    <xdr:to>
      <xdr:col>82</xdr:col>
      <xdr:colOff>182880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015210" y="724408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32</xdr:row>
      <xdr:rowOff>0</xdr:rowOff>
    </xdr:from>
    <xdr:ext cx="762000" cy="259080"/>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5179040" y="5486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85090</xdr:rowOff>
    </xdr:from>
    <xdr:to>
      <xdr:col>82</xdr:col>
      <xdr:colOff>182880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015210" y="574294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24130</xdr:rowOff>
    </xdr:from>
    <xdr:to>
      <xdr:col>82</xdr:col>
      <xdr:colOff>107950</xdr:colOff>
      <xdr:row>36</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334490" y="6024880"/>
          <a:ext cx="769620" cy="312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35</xdr:row>
      <xdr:rowOff>107950</xdr:rowOff>
    </xdr:from>
    <xdr:ext cx="762000" cy="259080"/>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5179040" y="61087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05331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24130</xdr:rowOff>
    </xdr:from>
    <xdr:to>
      <xdr:col>78</xdr:col>
      <xdr:colOff>69850</xdr:colOff>
      <xdr:row>35</xdr:row>
      <xdr:rowOff>62230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3531215" y="6024880"/>
          <a:ext cx="80327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28369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33020</xdr:rowOff>
    </xdr:from>
    <xdr:ext cx="732790" cy="259080"/>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3987780" y="620522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34</xdr:row>
      <xdr:rowOff>81280</xdr:rowOff>
    </xdr:from>
    <xdr:to>
      <xdr:col>73</xdr:col>
      <xdr:colOff>180975</xdr:colOff>
      <xdr:row>35</xdr:row>
      <xdr:rowOff>62230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710795" y="5910580"/>
          <a:ext cx="82042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480415" y="60274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113030</xdr:rowOff>
    </xdr:from>
    <xdr:ext cx="762000"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167360" y="6113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34</xdr:row>
      <xdr:rowOff>81280</xdr:rowOff>
    </xdr:from>
    <xdr:to>
      <xdr:col>69</xdr:col>
      <xdr:colOff>92075</xdr:colOff>
      <xdr:row>35</xdr:row>
      <xdr:rowOff>31750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1890375" y="5910580"/>
          <a:ext cx="82042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659995"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59690</xdr:rowOff>
    </xdr:from>
    <xdr:ext cx="76200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364085" y="6060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1856720" y="601218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97790</xdr:rowOff>
    </xdr:from>
    <xdr:ext cx="758190" cy="25527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1543665" y="609854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8190"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90535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2000"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135735"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3324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5819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51204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44</xdr:row>
      <xdr:rowOff>10160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17043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05331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36</xdr:row>
      <xdr:rowOff>86360</xdr:rowOff>
    </xdr:from>
    <xdr:ext cx="762000" cy="255270"/>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5179040" y="62585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34</xdr:row>
      <xdr:rowOff>144780</xdr:rowOff>
    </xdr:from>
    <xdr:to>
      <xdr:col>78</xdr:col>
      <xdr:colOff>120650</xdr:colOff>
      <xdr:row>35</xdr:row>
      <xdr:rowOff>74930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28369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85090</xdr:rowOff>
    </xdr:from>
    <xdr:ext cx="73279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987780" y="574294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11430</xdr:rowOff>
    </xdr:from>
    <xdr:to>
      <xdr:col>74</xdr:col>
      <xdr:colOff>31750</xdr:colOff>
      <xdr:row>35</xdr:row>
      <xdr:rowOff>113030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480415" y="601218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123190</xdr:rowOff>
    </xdr:from>
    <xdr:ext cx="762000" cy="25527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167360" y="57810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34</xdr:row>
      <xdr:rowOff>30480</xdr:rowOff>
    </xdr:from>
    <xdr:to>
      <xdr:col>69</xdr:col>
      <xdr:colOff>142875</xdr:colOff>
      <xdr:row>34</xdr:row>
      <xdr:rowOff>132080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659995"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142240</xdr:rowOff>
    </xdr:from>
    <xdr:ext cx="76200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364085" y="5628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34</xdr:row>
      <xdr:rowOff>152400</xdr:rowOff>
    </xdr:from>
    <xdr:to>
      <xdr:col>65</xdr:col>
      <xdr:colOff>53975</xdr:colOff>
      <xdr:row>35</xdr:row>
      <xdr:rowOff>82550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1856720" y="59817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92710</xdr:rowOff>
    </xdr:from>
    <xdr:ext cx="758190"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1543665" y="5750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182880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10565" y="11557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182880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4937760" y="11620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4937760" y="11811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6486525" y="11620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6486525" y="11811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96226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96226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182880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10565" y="12128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234940" y="12128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182880</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298440" y="12128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319395" y="12446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近年、大型公共施設の整備が続き、公債費に係る経常収支比率は類似団体平均を上回っており、依然高い傾向にある。</a:t>
          </a:r>
          <a:r>
            <a:rPr kumimoji="1" lang="ja-JP" altLang="en-US" sz="1300" b="0" i="0" baseline="0">
              <a:solidFill>
                <a:schemeClr val="dk1"/>
              </a:solidFill>
              <a:effectLst/>
              <a:latin typeface="ＭＳ Ｐゴシック"/>
              <a:ea typeface="ＭＳ Ｐゴシック"/>
              <a:cs typeface="+mn-cs"/>
            </a:rPr>
            <a:t>償還額のピークであった昨年から</a:t>
          </a:r>
          <a:r>
            <a:rPr kumimoji="1" lang="en-US" altLang="ja-JP" sz="1300" b="0" i="0" baseline="0">
              <a:solidFill>
                <a:schemeClr val="dk1"/>
              </a:solidFill>
              <a:effectLst/>
              <a:latin typeface="ＭＳ Ｐゴシック"/>
              <a:ea typeface="ＭＳ Ｐゴシック"/>
              <a:cs typeface="+mn-cs"/>
            </a:rPr>
            <a:t>0.6</a:t>
          </a:r>
          <a:r>
            <a:rPr kumimoji="1" lang="ja-JP" altLang="ja-JP" sz="1300" b="0" i="0" baseline="0">
              <a:solidFill>
                <a:schemeClr val="dk1"/>
              </a:solidFill>
              <a:effectLst/>
              <a:latin typeface="ＭＳ Ｐゴシック"/>
              <a:ea typeface="ＭＳ Ｐゴシック"/>
              <a:cs typeface="+mn-cs"/>
            </a:rPr>
            <a:t>ポイント</a:t>
          </a:r>
          <a:r>
            <a:rPr kumimoji="1" lang="ja-JP" altLang="en-US" sz="1300" b="0" i="0" baseline="0">
              <a:solidFill>
                <a:schemeClr val="dk1"/>
              </a:solidFill>
              <a:effectLst/>
              <a:latin typeface="ＭＳ Ｐゴシック"/>
              <a:ea typeface="ＭＳ Ｐゴシック"/>
              <a:cs typeface="+mn-cs"/>
            </a:rPr>
            <a:t>減少</a:t>
          </a:r>
          <a:r>
            <a:rPr kumimoji="1" lang="ja-JP" altLang="ja-JP" sz="1300" b="0" i="0" baseline="0">
              <a:solidFill>
                <a:schemeClr val="dk1"/>
              </a:solidFill>
              <a:effectLst/>
              <a:latin typeface="ＭＳ Ｐゴシック"/>
              <a:ea typeface="ＭＳ Ｐゴシック"/>
              <a:cs typeface="+mn-cs"/>
            </a:rPr>
            <a:t>している</a:t>
          </a:r>
          <a:r>
            <a:rPr kumimoji="1" lang="ja-JP" altLang="en-US" sz="1300" b="0" i="0" baseline="0">
              <a:solidFill>
                <a:schemeClr val="dk1"/>
              </a:solidFill>
              <a:effectLst/>
              <a:latin typeface="ＭＳ Ｐゴシック"/>
              <a:ea typeface="ＭＳ Ｐゴシック"/>
              <a:cs typeface="+mn-cs"/>
            </a:rPr>
            <a:t>が</a:t>
          </a:r>
          <a:r>
            <a:rPr kumimoji="1" lang="ja-JP" altLang="ja-JP" sz="1300" b="0" i="0" baseline="0">
              <a:solidFill>
                <a:schemeClr val="dk1"/>
              </a:solidFill>
              <a:effectLst/>
              <a:latin typeface="ＭＳ Ｐゴシック"/>
              <a:ea typeface="ＭＳ Ｐゴシック"/>
              <a:cs typeface="+mn-cs"/>
            </a:rPr>
            <a:t>、今後数年高止まりするものと見込んでいる。引き続き交付税措置のある有利な地方債を選択するとともに、新規発行額の抑制に努め、繰上償還等も視野に入れながら将来負担の軽減を図る。</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8450" cy="22542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672465"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182880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10565" y="14414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8000" cy="255270"/>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36855" y="14272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182880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10565" y="139573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8000" cy="255270"/>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36855" y="138150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182880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10565" y="135001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8000" cy="255270"/>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36855" y="133578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182880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10565" y="130429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8000" cy="255270"/>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36855" y="129006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182880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10565" y="125857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8000" cy="255270"/>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36855" y="124434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182880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10565" y="12128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182880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10565" y="12128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49530</xdr:rowOff>
    </xdr:from>
    <xdr:to>
      <xdr:col>24</xdr:col>
      <xdr:colOff>25400</xdr:colOff>
      <xdr:row>79</xdr:row>
      <xdr:rowOff>161290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414520" y="12736830"/>
          <a:ext cx="0" cy="969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133350</xdr:rowOff>
    </xdr:from>
    <xdr:ext cx="758190" cy="255270"/>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503420" y="1367790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dr:col>23</xdr:col>
      <xdr:colOff>136525</xdr:colOff>
      <xdr:row>79</xdr:row>
      <xdr:rowOff>161290</xdr:rowOff>
    </xdr:from>
    <xdr:to>
      <xdr:col>24</xdr:col>
      <xdr:colOff>114300</xdr:colOff>
      <xdr:row>79</xdr:row>
      <xdr:rowOff>161290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342765" y="137058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135890</xdr:rowOff>
    </xdr:from>
    <xdr:ext cx="758190" cy="259080"/>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503420" y="1248029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49530</xdr:rowOff>
    </xdr:from>
    <xdr:to>
      <xdr:col>24</xdr:col>
      <xdr:colOff>114300</xdr:colOff>
      <xdr:row>74</xdr:row>
      <xdr:rowOff>49530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342765" y="1273683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78</xdr:row>
      <xdr:rowOff>53975</xdr:rowOff>
    </xdr:from>
    <xdr:to>
      <xdr:col>24</xdr:col>
      <xdr:colOff>25400</xdr:colOff>
      <xdr:row>78</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657600" y="13427075"/>
          <a:ext cx="75692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152400</xdr:rowOff>
    </xdr:from>
    <xdr:ext cx="758190" cy="259080"/>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503420" y="13011150"/>
          <a:ext cx="758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135890</xdr:rowOff>
    </xdr:from>
    <xdr:to>
      <xdr:col>24</xdr:col>
      <xdr:colOff>76200</xdr:colOff>
      <xdr:row>77</xdr:row>
      <xdr:rowOff>66040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380865" y="131660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86360</xdr:rowOff>
    </xdr:from>
    <xdr:to>
      <xdr:col>19</xdr:col>
      <xdr:colOff>182880</xdr:colOff>
      <xdr:row>78</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841625" y="13459460"/>
          <a:ext cx="81597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611245" y="132207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130810</xdr:rowOff>
    </xdr:from>
    <xdr:ext cx="736600" cy="259080"/>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298190" y="12989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78</xdr:row>
      <xdr:rowOff>26670</xdr:rowOff>
    </xdr:from>
    <xdr:to>
      <xdr:col>15</xdr:col>
      <xdr:colOff>98425</xdr:colOff>
      <xdr:row>78</xdr:row>
      <xdr:rowOff>86360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021205" y="13399770"/>
          <a:ext cx="82042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23495</xdr:rowOff>
    </xdr:from>
    <xdr:to>
      <xdr:col>15</xdr:col>
      <xdr:colOff>149225</xdr:colOff>
      <xdr:row>77</xdr:row>
      <xdr:rowOff>125095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790825" y="132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135255</xdr:rowOff>
    </xdr:from>
    <xdr:ext cx="758190" cy="255270"/>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494915" y="1299400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78</xdr:row>
      <xdr:rowOff>26670</xdr:rowOff>
    </xdr:from>
    <xdr:to>
      <xdr:col>11</xdr:col>
      <xdr:colOff>9525</xdr:colOff>
      <xdr:row>78</xdr:row>
      <xdr:rowOff>132080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217930" y="13399770"/>
          <a:ext cx="803275"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5080</xdr:rowOff>
    </xdr:from>
    <xdr:to>
      <xdr:col>11</xdr:col>
      <xdr:colOff>60325</xdr:colOff>
      <xdr:row>77</xdr:row>
      <xdr:rowOff>106680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987550" y="132067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116840</xdr:rowOff>
    </xdr:from>
    <xdr:ext cx="762000"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674495" y="12975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33020</xdr:rowOff>
    </xdr:from>
    <xdr:to>
      <xdr:col>6</xdr:col>
      <xdr:colOff>171450</xdr:colOff>
      <xdr:row>77</xdr:row>
      <xdr:rowOff>134620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16713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144780</xdr:rowOff>
    </xdr:from>
    <xdr:ext cx="758190" cy="25527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871220" y="1300353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8190" cy="25908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21576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819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46329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2000"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64287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84</xdr:row>
      <xdr:rowOff>10160</xdr:rowOff>
    </xdr:from>
    <xdr:ext cx="762000"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8190"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01917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78</xdr:row>
      <xdr:rowOff>3175</xdr:rowOff>
    </xdr:from>
    <xdr:to>
      <xdr:col>24</xdr:col>
      <xdr:colOff>76200</xdr:colOff>
      <xdr:row>78</xdr:row>
      <xdr:rowOff>104775</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380865" y="1337627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146685</xdr:rowOff>
    </xdr:from>
    <xdr:ext cx="758190" cy="255270"/>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503420" y="1334833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78</xdr:row>
      <xdr:rowOff>76200</xdr:rowOff>
    </xdr:from>
    <xdr:to>
      <xdr:col>20</xdr:col>
      <xdr:colOff>38100</xdr:colOff>
      <xdr:row>79</xdr:row>
      <xdr:rowOff>6350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611245" y="134493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162560</xdr:rowOff>
    </xdr:from>
    <xdr:ext cx="7366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298190" y="13535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78</xdr:row>
      <xdr:rowOff>34925</xdr:rowOff>
    </xdr:from>
    <xdr:to>
      <xdr:col>15</xdr:col>
      <xdr:colOff>149225</xdr:colOff>
      <xdr:row>78</xdr:row>
      <xdr:rowOff>136525</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790825" y="1340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121285</xdr:rowOff>
    </xdr:from>
    <xdr:ext cx="758190" cy="25527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494915" y="1349438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147320</xdr:rowOff>
    </xdr:from>
    <xdr:to>
      <xdr:col>11</xdr:col>
      <xdr:colOff>60325</xdr:colOff>
      <xdr:row>78</xdr:row>
      <xdr:rowOff>77470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987550" y="133489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62230</xdr:rowOff>
    </xdr:from>
    <xdr:ext cx="76200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674495" y="13435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78</xdr:row>
      <xdr:rowOff>80645</xdr:rowOff>
    </xdr:from>
    <xdr:to>
      <xdr:col>6</xdr:col>
      <xdr:colOff>171450</xdr:colOff>
      <xdr:row>79</xdr:row>
      <xdr:rowOff>10795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167130" y="1345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167005</xdr:rowOff>
    </xdr:from>
    <xdr:ext cx="758190" cy="25527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871220" y="1354010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1383010" y="11557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562417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562417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176115" y="11620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176115" y="11811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65185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65185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1383010" y="12128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5910560" y="12128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5970885" y="12128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6008985" y="12446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ysClr val="windowText" lastClr="000000"/>
              </a:solidFill>
              <a:effectLst/>
              <a:latin typeface="ＭＳ Ｐゴシック"/>
              <a:ea typeface="ＭＳ Ｐゴシック"/>
              <a:cs typeface="+mn-cs"/>
            </a:rPr>
            <a:t>公債費を除いた経常収支比率は、類似団体平均</a:t>
          </a:r>
          <a:r>
            <a:rPr kumimoji="1" lang="ja-JP" altLang="en-US" sz="1300" b="0" i="0" baseline="0">
              <a:solidFill>
                <a:sysClr val="windowText" lastClr="000000"/>
              </a:solidFill>
              <a:effectLst/>
              <a:latin typeface="ＭＳ Ｐゴシック"/>
              <a:ea typeface="ＭＳ Ｐゴシック"/>
              <a:cs typeface="+mn-cs"/>
            </a:rPr>
            <a:t>を</a:t>
          </a:r>
          <a:r>
            <a:rPr kumimoji="1" lang="en-US" altLang="ja-JP" sz="1300" b="0" i="0" baseline="0">
              <a:solidFill>
                <a:sysClr val="windowText" lastClr="000000"/>
              </a:solidFill>
              <a:effectLst/>
              <a:latin typeface="ＭＳ Ｐゴシック"/>
              <a:ea typeface="ＭＳ Ｐゴシック"/>
              <a:cs typeface="+mn-cs"/>
            </a:rPr>
            <a:t>0.4</a:t>
          </a:r>
          <a:r>
            <a:rPr kumimoji="1" lang="ja-JP" altLang="en-US" sz="1300" b="0" i="0" baseline="0">
              <a:solidFill>
                <a:sysClr val="windowText" lastClr="000000"/>
              </a:solidFill>
              <a:effectLst/>
              <a:latin typeface="ＭＳ Ｐゴシック"/>
              <a:ea typeface="ＭＳ Ｐゴシック"/>
              <a:cs typeface="+mn-cs"/>
            </a:rPr>
            <a:t>ポイント上回っている。原因としては、人件費の増加及び物価高騰の影響によるもののほか、下水道事業の公営企業会計化に伴う出資金の発生により、全体の計上収支比率を押し上げたものと考えられる。しかしながら、引き続き</a:t>
          </a:r>
          <a:r>
            <a:rPr kumimoji="1" lang="ja-JP" altLang="ja-JP" sz="1300" b="0" i="0" baseline="0">
              <a:solidFill>
                <a:sysClr val="windowText" lastClr="000000"/>
              </a:solidFill>
              <a:effectLst/>
              <a:latin typeface="ＭＳ Ｐゴシック"/>
              <a:ea typeface="ＭＳ Ｐゴシック"/>
              <a:cs typeface="+mn-cs"/>
            </a:rPr>
            <a:t>公債費が経常収支比率を上昇させているポイントであること</a:t>
          </a:r>
          <a:r>
            <a:rPr kumimoji="1" lang="ja-JP" altLang="en-US" sz="1300" b="0" i="0" baseline="0">
              <a:solidFill>
                <a:sysClr val="windowText" lastClr="000000"/>
              </a:solidFill>
              <a:effectLst/>
              <a:latin typeface="ＭＳ Ｐゴシック"/>
              <a:ea typeface="ＭＳ Ｐゴシック"/>
              <a:cs typeface="+mn-cs"/>
            </a:rPr>
            <a:t>は変わらず、</a:t>
          </a:r>
          <a:r>
            <a:rPr kumimoji="1" lang="ja-JP" altLang="ja-JP" sz="1300" b="0" i="0" baseline="0">
              <a:solidFill>
                <a:sysClr val="windowText" lastClr="000000"/>
              </a:solidFill>
              <a:effectLst/>
              <a:latin typeface="ＭＳ Ｐゴシック"/>
              <a:ea typeface="ＭＳ Ｐゴシック"/>
              <a:cs typeface="+mn-cs"/>
            </a:rPr>
            <a:t>さらに財政の硬直化を招かないように計画的な財政運営に努めていく。</a:t>
          </a:r>
          <a:endParaRPr lang="ja-JP" altLang="ja-JP" sz="1300">
            <a:solidFill>
              <a:sysClr val="windowText" lastClr="000000"/>
            </a:solidFill>
            <a:effectLst/>
            <a:latin typeface="ＭＳ Ｐゴシック"/>
            <a:ea typeface="ＭＳ Ｐゴシック"/>
          </a:endParaRPr>
        </a:p>
      </xdr:txBody>
    </xdr:sp>
    <xdr:clientData/>
  </xdr:twoCellAnchor>
  <xdr:oneCellAnchor>
    <xdr:from>
      <xdr:col>62</xdr:col>
      <xdr:colOff>6350</xdr:colOff>
      <xdr:row>69</xdr:row>
      <xdr:rowOff>107950</xdr:rowOff>
    </xdr:from>
    <xdr:ext cx="298450" cy="22542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34491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1383010" y="1441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8000" cy="255270"/>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0926445" y="14272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1383010" y="139573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8000" cy="255270"/>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0926445" y="138150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1383010" y="135001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8000" cy="255270"/>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0926445" y="133578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1383010" y="130429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8000" cy="255270"/>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0926445" y="129006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1383010" y="125857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8000" cy="25527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0926445" y="124434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383010" y="12128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8000" cy="25527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0926445" y="11986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1383010" y="12128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140970</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5104110" y="12656820"/>
          <a:ext cx="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80</xdr:row>
      <xdr:rowOff>156210</xdr:rowOff>
    </xdr:from>
    <xdr:ext cx="762000" cy="255270"/>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5179040" y="138722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117.5</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12700</xdr:rowOff>
    </xdr:from>
    <xdr:to>
      <xdr:col>82</xdr:col>
      <xdr:colOff>182880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015210" y="1390015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72</xdr:row>
      <xdr:rowOff>55880</xdr:rowOff>
    </xdr:from>
    <xdr:ext cx="762000" cy="259080"/>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5179040" y="12400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63.1</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140970</xdr:rowOff>
    </xdr:from>
    <xdr:to>
      <xdr:col>82</xdr:col>
      <xdr:colOff>182880</xdr:colOff>
      <xdr:row>73</xdr:row>
      <xdr:rowOff>140970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5015210" y="1265682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152400</xdr:rowOff>
    </xdr:from>
    <xdr:to>
      <xdr:col>82</xdr:col>
      <xdr:colOff>107950</xdr:colOff>
      <xdr:row>75</xdr:row>
      <xdr:rowOff>78740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334490" y="12839700"/>
          <a:ext cx="76962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74</xdr:row>
      <xdr:rowOff>35560</xdr:rowOff>
    </xdr:from>
    <xdr:ext cx="762000" cy="259080"/>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5179040" y="127228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505331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145415</xdr:rowOff>
    </xdr:from>
    <xdr:to>
      <xdr:col>78</xdr:col>
      <xdr:colOff>69850</xdr:colOff>
      <xdr:row>74</xdr:row>
      <xdr:rowOff>152400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531215" y="12832715"/>
          <a:ext cx="80327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151765</xdr:rowOff>
    </xdr:from>
    <xdr:to>
      <xdr:col>78</xdr:col>
      <xdr:colOff>120650</xdr:colOff>
      <xdr:row>75</xdr:row>
      <xdr:rowOff>81915</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283690" y="1283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66675</xdr:rowOff>
    </xdr:from>
    <xdr:ext cx="732790" cy="255270"/>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3987780" y="12925425"/>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21590</xdr:rowOff>
    </xdr:from>
    <xdr:to>
      <xdr:col>73</xdr:col>
      <xdr:colOff>180975</xdr:colOff>
      <xdr:row>74</xdr:row>
      <xdr:rowOff>145415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710795" y="12708890"/>
          <a:ext cx="82042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480415" y="127977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25400</xdr:rowOff>
    </xdr:from>
    <xdr:ext cx="762000" cy="259080"/>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167360" y="1288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21590</xdr:rowOff>
    </xdr:from>
    <xdr:to>
      <xdr:col>69</xdr:col>
      <xdr:colOff>92075</xdr:colOff>
      <xdr:row>74</xdr:row>
      <xdr:rowOff>133985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1890375" y="12708890"/>
          <a:ext cx="820420"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2659995"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139700</xdr:rowOff>
    </xdr:from>
    <xdr:ext cx="762000" cy="259080"/>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2364085" y="1282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1856720" y="128206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48260</xdr:rowOff>
    </xdr:from>
    <xdr:ext cx="75819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1543665" y="129070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8190"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90535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200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135735"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3324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5819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51204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84</xdr:row>
      <xdr:rowOff>10160</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17043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75</xdr:row>
      <xdr:rowOff>27940</xdr:rowOff>
    </xdr:from>
    <xdr:to>
      <xdr:col>82</xdr:col>
      <xdr:colOff>158750</xdr:colOff>
      <xdr:row>75</xdr:row>
      <xdr:rowOff>129540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5053310" y="1288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75</xdr:row>
      <xdr:rowOff>0</xdr:rowOff>
    </xdr:from>
    <xdr:ext cx="762000" cy="259080"/>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5179040" y="12858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74</xdr:row>
      <xdr:rowOff>101600</xdr:rowOff>
    </xdr:from>
    <xdr:to>
      <xdr:col>78</xdr:col>
      <xdr:colOff>120650</xdr:colOff>
      <xdr:row>75</xdr:row>
      <xdr:rowOff>31750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4283690" y="1278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41910</xdr:rowOff>
    </xdr:from>
    <xdr:ext cx="732790" cy="25527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987780" y="1255776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94615</xdr:rowOff>
    </xdr:from>
    <xdr:to>
      <xdr:col>74</xdr:col>
      <xdr:colOff>31750</xdr:colOff>
      <xdr:row>75</xdr:row>
      <xdr:rowOff>24765</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3480415" y="1278191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34925</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167360" y="12550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73</xdr:row>
      <xdr:rowOff>142240</xdr:rowOff>
    </xdr:from>
    <xdr:to>
      <xdr:col>69</xdr:col>
      <xdr:colOff>142875</xdr:colOff>
      <xdr:row>74</xdr:row>
      <xdr:rowOff>72390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2659995" y="1265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82550</xdr:rowOff>
    </xdr:from>
    <xdr:ext cx="76200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364085" y="1242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74</xdr:row>
      <xdr:rowOff>83185</xdr:rowOff>
    </xdr:from>
    <xdr:to>
      <xdr:col>65</xdr:col>
      <xdr:colOff>53975</xdr:colOff>
      <xdr:row>75</xdr:row>
      <xdr:rowOff>13335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1856720" y="1277048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23495</xdr:rowOff>
    </xdr:from>
    <xdr:ext cx="75819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1543665" y="1253934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109855</xdr:rowOff>
    </xdr:from>
    <xdr:to>
      <xdr:col>34</xdr:col>
      <xdr:colOff>19050</xdr:colOff>
      <xdr:row>64</xdr:row>
      <xdr:rowOff>109855</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85725</xdr:rowOff>
    </xdr:from>
    <xdr:to>
      <xdr:col>40</xdr:col>
      <xdr:colOff>280035</xdr:colOff>
      <xdr:row>3</xdr:row>
      <xdr:rowOff>18415</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5725"/>
          <a:ext cx="11316335" cy="4279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1092200</xdr:colOff>
      <xdr:row>2</xdr:row>
      <xdr:rowOff>36830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922250" y="0"/>
          <a:ext cx="2768600" cy="36703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12065</xdr:rowOff>
    </xdr:from>
    <xdr:to>
      <xdr:col>43</xdr:col>
      <xdr:colOff>1076325</xdr:colOff>
      <xdr:row>2</xdr:row>
      <xdr:rowOff>24765</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931775" y="12065"/>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30480</xdr:rowOff>
    </xdr:from>
    <xdr:to>
      <xdr:col>43</xdr:col>
      <xdr:colOff>1056005</xdr:colOff>
      <xdr:row>2</xdr:row>
      <xdr:rowOff>12065</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944475" y="30480"/>
          <a:ext cx="2710180" cy="31178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富山県朝日町</a:t>
          </a:r>
        </a:p>
      </xdr:txBody>
    </xdr:sp>
    <xdr:clientData/>
  </xdr:twoCellAnchor>
  <xdr:twoCellAnchor>
    <xdr:from>
      <xdr:col>39</xdr:col>
      <xdr:colOff>1066800</xdr:colOff>
      <xdr:row>0</xdr:row>
      <xdr:rowOff>0</xdr:rowOff>
    </xdr:from>
    <xdr:to>
      <xdr:col>41</xdr:col>
      <xdr:colOff>501650</xdr:colOff>
      <xdr:row>2</xdr:row>
      <xdr:rowOff>36830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915650" y="0"/>
          <a:ext cx="1809750" cy="36703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12065</xdr:rowOff>
    </xdr:from>
    <xdr:to>
      <xdr:col>41</xdr:col>
      <xdr:colOff>482600</xdr:colOff>
      <xdr:row>2</xdr:row>
      <xdr:rowOff>24765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941050" y="12065"/>
          <a:ext cx="17653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30480</xdr:rowOff>
    </xdr:from>
    <xdr:to>
      <xdr:col>41</xdr:col>
      <xdr:colOff>450215</xdr:colOff>
      <xdr:row>2</xdr:row>
      <xdr:rowOff>12065</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966450" y="30480"/>
          <a:ext cx="1707515" cy="31178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27940</xdr:rowOff>
    </xdr:from>
    <xdr:to>
      <xdr:col>33</xdr:col>
      <xdr:colOff>114300</xdr:colOff>
      <xdr:row>64</xdr:row>
      <xdr:rowOff>106680</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84375" y="11708765"/>
          <a:ext cx="3892550" cy="2438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64135</xdr:rowOff>
    </xdr:from>
    <xdr:to>
      <xdr:col>21</xdr:col>
      <xdr:colOff>0</xdr:colOff>
      <xdr:row>64</xdr:row>
      <xdr:rowOff>143510</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508250" y="11744960"/>
          <a:ext cx="1158875"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149860</xdr:rowOff>
    </xdr:from>
    <xdr:to>
      <xdr:col>14</xdr:col>
      <xdr:colOff>38100</xdr:colOff>
      <xdr:row>63</xdr:row>
      <xdr:rowOff>149860</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222500" y="11830685"/>
          <a:ext cx="2603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100965</xdr:rowOff>
    </xdr:from>
    <xdr:to>
      <xdr:col>13</xdr:col>
      <xdr:colOff>139700</xdr:colOff>
      <xdr:row>64</xdr:row>
      <xdr:rowOff>33655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308225" y="1178179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100965</xdr:rowOff>
    </xdr:from>
    <xdr:to>
      <xdr:col>24</xdr:col>
      <xdr:colOff>12700</xdr:colOff>
      <xdr:row>64</xdr:row>
      <xdr:rowOff>33655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117975" y="11781790"/>
          <a:ext cx="8572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64135</xdr:rowOff>
    </xdr:from>
    <xdr:to>
      <xdr:col>31</xdr:col>
      <xdr:colOff>76200</xdr:colOff>
      <xdr:row>64</xdr:row>
      <xdr:rowOff>143510</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330700" y="11744960"/>
          <a:ext cx="1158875"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83185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84375" y="1038225"/>
          <a:ext cx="3892550" cy="25146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38225"/>
          <a:ext cx="1222375"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27940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25450" y="1152525"/>
          <a:ext cx="1158875"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39370</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25450" y="1410970"/>
          <a:ext cx="1158875"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25450" y="1711325"/>
          <a:ext cx="115887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174625</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80975" y="1215390"/>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6700"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174625</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80975" y="166052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6700"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174625</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80975" y="204152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58420</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5900" y="1165225"/>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52070</xdr:rowOff>
    </xdr:from>
    <xdr:to>
      <xdr:col>1</xdr:col>
      <xdr:colOff>142875</xdr:colOff>
      <xdr:row>8</xdr:row>
      <xdr:rowOff>149860</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5900" y="142367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113030</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84375" y="1597025"/>
          <a:ext cx="3892550" cy="223710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21590</xdr:rowOff>
    </xdr:from>
    <xdr:ext cx="411480" cy="26162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49400" y="1228090"/>
          <a:ext cx="41148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113030</xdr:rowOff>
    </xdr:from>
    <xdr:to>
      <xdr:col>33</xdr:col>
      <xdr:colOff>114300</xdr:colOff>
      <xdr:row>22</xdr:row>
      <xdr:rowOff>113030</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84375" y="383413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140970</xdr:rowOff>
    </xdr:from>
    <xdr:ext cx="762000" cy="24892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73175" y="36969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19</xdr:row>
      <xdr:rowOff>58420</xdr:rowOff>
    </xdr:from>
    <xdr:to>
      <xdr:col>33</xdr:col>
      <xdr:colOff>114300</xdr:colOff>
      <xdr:row>19</xdr:row>
      <xdr:rowOff>58420</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84375" y="328422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86360</xdr:rowOff>
    </xdr:from>
    <xdr:ext cx="762000" cy="2457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73175" y="314706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84375" y="273367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31115</xdr:rowOff>
    </xdr:from>
    <xdr:ext cx="762000" cy="2457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73175" y="259651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84375" y="216852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146685</xdr:rowOff>
    </xdr:from>
    <xdr:ext cx="762000" cy="25527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73175" y="20262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84375" y="159702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86360</xdr:rowOff>
    </xdr:from>
    <xdr:ext cx="762000" cy="25209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73175" y="1457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113030</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a:xfrm>
          <a:off x="1984375" y="1597025"/>
          <a:ext cx="3892550" cy="223710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126365</xdr:rowOff>
    </xdr:from>
    <xdr:to>
      <xdr:col>29</xdr:col>
      <xdr:colOff>127000</xdr:colOff>
      <xdr:row>19</xdr:row>
      <xdr:rowOff>129540</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a:xfrm flipV="1">
          <a:off x="5191125" y="2177415"/>
          <a:ext cx="0" cy="117792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102870</xdr:rowOff>
    </xdr:from>
    <xdr:ext cx="762000" cy="24955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264150" y="33286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86,968</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129540</xdr:rowOff>
    </xdr:from>
    <xdr:to>
      <xdr:col>30</xdr:col>
      <xdr:colOff>25400</xdr:colOff>
      <xdr:row>19</xdr:row>
      <xdr:rowOff>129540</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a:xfrm>
          <a:off x="5102225" y="3355340"/>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41275</xdr:rowOff>
    </xdr:from>
    <xdr:ext cx="762000" cy="255270"/>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264150" y="192087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298,416</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126365</xdr:rowOff>
    </xdr:from>
    <xdr:to>
      <xdr:col>30</xdr:col>
      <xdr:colOff>25400</xdr:colOff>
      <xdr:row>12</xdr:row>
      <xdr:rowOff>126365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a:off x="5102225" y="2177415"/>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161925</xdr:rowOff>
    </xdr:from>
    <xdr:to>
      <xdr:col>29</xdr:col>
      <xdr:colOff>127000</xdr:colOff>
      <xdr:row>17</xdr:row>
      <xdr:rowOff>86360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flipV="1">
          <a:off x="4591050" y="2892425"/>
          <a:ext cx="600075" cy="895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99695</xdr:rowOff>
    </xdr:from>
    <xdr:ext cx="762000" cy="24955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264150" y="299529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138,653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127000</xdr:rowOff>
    </xdr:from>
    <xdr:to>
      <xdr:col>29</xdr:col>
      <xdr:colOff>174625</xdr:colOff>
      <xdr:row>18</xdr:row>
      <xdr:rowOff>59690</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a:xfrm>
          <a:off x="5140325" y="3022600"/>
          <a:ext cx="9842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86360</xdr:rowOff>
    </xdr:from>
    <xdr:to>
      <xdr:col>26</xdr:col>
      <xdr:colOff>50800</xdr:colOff>
      <xdr:row>17</xdr:row>
      <xdr:rowOff>86360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flipV="1">
          <a:off x="3956050" y="2981960"/>
          <a:ext cx="635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20955</xdr:rowOff>
    </xdr:from>
    <xdr:to>
      <xdr:col>26</xdr:col>
      <xdr:colOff>101600</xdr:colOff>
      <xdr:row>18</xdr:row>
      <xdr:rowOff>118745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a:xfrm>
          <a:off x="4540250" y="308165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104140</xdr:rowOff>
    </xdr:from>
    <xdr:ext cx="736600" cy="24955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241800" y="316484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127,919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174625</xdr:colOff>
      <xdr:row>17</xdr:row>
      <xdr:rowOff>86360</xdr:rowOff>
    </xdr:from>
    <xdr:to>
      <xdr:col>22</xdr:col>
      <xdr:colOff>114300</xdr:colOff>
      <xdr:row>17</xdr:row>
      <xdr:rowOff>133350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flipV="1">
          <a:off x="3317875" y="2981960"/>
          <a:ext cx="638175" cy="469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59055</xdr:rowOff>
    </xdr:from>
    <xdr:to>
      <xdr:col>22</xdr:col>
      <xdr:colOff>165100</xdr:colOff>
      <xdr:row>18</xdr:row>
      <xdr:rowOff>156845</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a:xfrm>
          <a:off x="3905250" y="311975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141605</xdr:rowOff>
    </xdr:from>
    <xdr:ext cx="762000" cy="24955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606800" y="3202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120,986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133350</xdr:rowOff>
    </xdr:from>
    <xdr:to>
      <xdr:col>18</xdr:col>
      <xdr:colOff>174625</xdr:colOff>
      <xdr:row>17</xdr:row>
      <xdr:rowOff>151765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flipV="1">
          <a:off x="2670175" y="3028950"/>
          <a:ext cx="647700" cy="184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71755</xdr:rowOff>
    </xdr:from>
    <xdr:to>
      <xdr:col>19</xdr:col>
      <xdr:colOff>38100</xdr:colOff>
      <xdr:row>19</xdr:row>
      <xdr:rowOff>5080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3270250" y="3132455"/>
          <a:ext cx="85725"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18</xdr:row>
      <xdr:rowOff>155575</xdr:rowOff>
    </xdr:from>
    <xdr:ext cx="762000" cy="246380"/>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2968625" y="3216275"/>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118,546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98425</xdr:rowOff>
    </xdr:from>
    <xdr:to>
      <xdr:col>15</xdr:col>
      <xdr:colOff>101600</xdr:colOff>
      <xdr:row>19</xdr:row>
      <xdr:rowOff>31115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a:xfrm>
          <a:off x="2619375" y="315912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17145</xdr:rowOff>
    </xdr:from>
    <xdr:ext cx="762000" cy="2457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320925" y="324294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113,777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135255</xdr:rowOff>
    </xdr:from>
    <xdr:ext cx="758190" cy="24955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029200" y="385635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135255</xdr:rowOff>
    </xdr:from>
    <xdr:ext cx="762000" cy="24955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429125"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135255</xdr:rowOff>
    </xdr:from>
    <xdr:ext cx="762000" cy="24955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794125"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135255</xdr:rowOff>
    </xdr:from>
    <xdr:ext cx="762000" cy="24955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143250"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135255</xdr:rowOff>
    </xdr:from>
    <xdr:ext cx="762000" cy="24955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508250"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113030</xdr:rowOff>
    </xdr:from>
    <xdr:to>
      <xdr:col>29</xdr:col>
      <xdr:colOff>174625</xdr:colOff>
      <xdr:row>17</xdr:row>
      <xdr:rowOff>45720</xdr:rowOff>
    </xdr:to>
    <xdr:sp macro="" textlink="">
      <xdr:nvSpPr>
        <xdr:cNvPr id="65" name="楕円 64">
          <a:extLst>
            <a:ext uri="{FF2B5EF4-FFF2-40B4-BE49-F238E27FC236}">
              <a16:creationId xmlns:a16="http://schemas.microsoft.com/office/drawing/2014/main" id="{00000000-0008-0000-0500-000041000000}"/>
            </a:ext>
          </a:extLst>
        </xdr:cNvPr>
        <xdr:cNvSpPr/>
      </xdr:nvSpPr>
      <xdr:spPr>
        <a:xfrm>
          <a:off x="5140325" y="2843530"/>
          <a:ext cx="98425"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128905</xdr:rowOff>
    </xdr:from>
    <xdr:ext cx="762000" cy="2457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264150" y="269430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171,126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37465</xdr:rowOff>
    </xdr:from>
    <xdr:to>
      <xdr:col>26</xdr:col>
      <xdr:colOff>101600</xdr:colOff>
      <xdr:row>17</xdr:row>
      <xdr:rowOff>135255</xdr:rowOff>
    </xdr:to>
    <xdr:sp macro="" textlink="">
      <xdr:nvSpPr>
        <xdr:cNvPr id="67" name="楕円 66">
          <a:extLst>
            <a:ext uri="{FF2B5EF4-FFF2-40B4-BE49-F238E27FC236}">
              <a16:creationId xmlns:a16="http://schemas.microsoft.com/office/drawing/2014/main" id="{00000000-0008-0000-0500-000043000000}"/>
            </a:ext>
          </a:extLst>
        </xdr:cNvPr>
        <xdr:cNvSpPr/>
      </xdr:nvSpPr>
      <xdr:spPr>
        <a:xfrm>
          <a:off x="4540250" y="293306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144780</xdr:rowOff>
    </xdr:from>
    <xdr:ext cx="736600" cy="24955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241800" y="271018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154,872</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37465</xdr:rowOff>
    </xdr:from>
    <xdr:to>
      <xdr:col>22</xdr:col>
      <xdr:colOff>165100</xdr:colOff>
      <xdr:row>17</xdr:row>
      <xdr:rowOff>135255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3905250" y="293306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144780</xdr:rowOff>
    </xdr:from>
    <xdr:ext cx="762000" cy="24955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606800" y="271018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154,840</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84455</xdr:rowOff>
    </xdr:from>
    <xdr:to>
      <xdr:col>19</xdr:col>
      <xdr:colOff>38100</xdr:colOff>
      <xdr:row>18</xdr:row>
      <xdr:rowOff>17145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3270250" y="2980055"/>
          <a:ext cx="85725"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16</xdr:row>
      <xdr:rowOff>27305</xdr:rowOff>
    </xdr:from>
    <xdr:ext cx="762000" cy="2463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968625" y="2757805"/>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146,282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102870</xdr:rowOff>
    </xdr:from>
    <xdr:to>
      <xdr:col>15</xdr:col>
      <xdr:colOff>101600</xdr:colOff>
      <xdr:row>18</xdr:row>
      <xdr:rowOff>35560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2619375" y="299847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45085</xdr:rowOff>
    </xdr:from>
    <xdr:ext cx="762000" cy="24955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320925" y="27755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142,995</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92075</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a:xfrm>
          <a:off x="1984375" y="4933950"/>
          <a:ext cx="3892550" cy="25082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a:xfrm>
          <a:off x="127000" y="4933950"/>
          <a:ext cx="1222375"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a:xfrm>
          <a:off x="425450" y="5048250"/>
          <a:ext cx="1158875"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a:xfrm>
          <a:off x="425450" y="5308600"/>
          <a:ext cx="115887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25450" y="5613400"/>
          <a:ext cx="115887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18415</xdr:rowOff>
    </xdr:from>
    <xdr:to>
      <xdr:col>1</xdr:col>
      <xdr:colOff>174625</xdr:colOff>
      <xdr:row>30</xdr:row>
      <xdr:rowOff>18415</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a:xfrm flipH="1">
          <a:off x="180975" y="5111115"/>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a:xfrm>
          <a:off x="266700"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174625</xdr:colOff>
      <xdr:row>31</xdr:row>
      <xdr:rowOff>305435</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flipH="1">
          <a:off x="180975" y="55632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flipV="1">
          <a:off x="266700"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174625</xdr:colOff>
      <xdr:row>33</xdr:row>
      <xdr:rowOff>172085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80975" y="59442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67310</xdr:rowOff>
    </xdr:to>
    <xdr:sp macro="" textlink="">
      <xdr:nvSpPr>
        <xdr:cNvPr id="85" name="楕円 84">
          <a:extLst>
            <a:ext uri="{FF2B5EF4-FFF2-40B4-BE49-F238E27FC236}">
              <a16:creationId xmlns:a16="http://schemas.microsoft.com/office/drawing/2014/main" id="{00000000-0008-0000-0500-000055000000}"/>
            </a:ext>
          </a:extLst>
        </xdr:cNvPr>
        <xdr:cNvSpPr/>
      </xdr:nvSpPr>
      <xdr:spPr>
        <a:xfrm>
          <a:off x="215900" y="506095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a:xfrm>
          <a:off x="215900"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a:xfrm>
          <a:off x="1984375" y="5498465"/>
          <a:ext cx="389255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30480</xdr:rowOff>
    </xdr:from>
    <xdr:ext cx="411480" cy="270510"/>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549400" y="5123180"/>
          <a:ext cx="41148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a:xfrm>
          <a:off x="1984375" y="777875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12065</xdr:rowOff>
    </xdr:from>
    <xdr:to>
      <xdr:col>33</xdr:col>
      <xdr:colOff>114300</xdr:colOff>
      <xdr:row>38</xdr:row>
      <xdr:rowOff>12065</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a:off x="1984375" y="732726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213995</xdr:rowOff>
    </xdr:from>
    <xdr:ext cx="762000" cy="25082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273175" y="71862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a:off x="1984375" y="68707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270510</xdr:rowOff>
    </xdr:from>
    <xdr:ext cx="762000" cy="25590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273175" y="6728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1984375" y="64135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156210</xdr:rowOff>
    </xdr:from>
    <xdr:ext cx="762000" cy="255270"/>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273175" y="6271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1984375" y="59563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41910</xdr:rowOff>
    </xdr:from>
    <xdr:ext cx="762000" cy="255270"/>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273175" y="58140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1984375" y="549846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527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273175" y="53574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a:xfrm>
          <a:off x="1984375" y="5498465"/>
          <a:ext cx="389255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128905</xdr:rowOff>
    </xdr:from>
    <xdr:to>
      <xdr:col>29</xdr:col>
      <xdr:colOff>127000</xdr:colOff>
      <xdr:row>37</xdr:row>
      <xdr:rowOff>151765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flipV="1">
          <a:off x="5191125" y="5901055"/>
          <a:ext cx="0" cy="122301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125095</xdr:rowOff>
    </xdr:from>
    <xdr:ext cx="762000" cy="254000"/>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264150" y="70973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8,879</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151765</xdr:rowOff>
    </xdr:from>
    <xdr:to>
      <xdr:col>30</xdr:col>
      <xdr:colOff>25400</xdr:colOff>
      <xdr:row>37</xdr:row>
      <xdr:rowOff>151765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5102225" y="7124065"/>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43815</xdr:rowOff>
    </xdr:from>
    <xdr:ext cx="762000" cy="254000"/>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264150" y="56445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62,424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128905</xdr:rowOff>
    </xdr:from>
    <xdr:to>
      <xdr:col>30</xdr:col>
      <xdr:colOff>25400</xdr:colOff>
      <xdr:row>33</xdr:row>
      <xdr:rowOff>128905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5102225" y="5901055"/>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300990</xdr:rowOff>
    </xdr:from>
    <xdr:to>
      <xdr:col>29</xdr:col>
      <xdr:colOff>127000</xdr:colOff>
      <xdr:row>34</xdr:row>
      <xdr:rowOff>132080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4591050" y="6073140"/>
          <a:ext cx="600075" cy="1739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162560</xdr:rowOff>
    </xdr:from>
    <xdr:ext cx="762000" cy="259080"/>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264150" y="66205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27,507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191135</xdr:rowOff>
    </xdr:from>
    <xdr:to>
      <xdr:col>29</xdr:col>
      <xdr:colOff>174625</xdr:colOff>
      <xdr:row>35</xdr:row>
      <xdr:rowOff>292100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a:xfrm>
          <a:off x="5140325" y="6649085"/>
          <a:ext cx="98425"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300990</xdr:rowOff>
    </xdr:from>
    <xdr:to>
      <xdr:col>26</xdr:col>
      <xdr:colOff>50800</xdr:colOff>
      <xdr:row>34</xdr:row>
      <xdr:rowOff>60325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3956050" y="6073140"/>
          <a:ext cx="635000" cy="1022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157480</xdr:rowOff>
    </xdr:from>
    <xdr:to>
      <xdr:col>26</xdr:col>
      <xdr:colOff>101600</xdr:colOff>
      <xdr:row>35</xdr:row>
      <xdr:rowOff>258445</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a:xfrm>
          <a:off x="4540250" y="661543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243205</xdr:rowOff>
    </xdr:from>
    <xdr:ext cx="736600" cy="259080"/>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241800" y="67011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28,979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174625</xdr:colOff>
      <xdr:row>34</xdr:row>
      <xdr:rowOff>60325</xdr:rowOff>
    </xdr:from>
    <xdr:to>
      <xdr:col>22</xdr:col>
      <xdr:colOff>114300</xdr:colOff>
      <xdr:row>34</xdr:row>
      <xdr:rowOff>299720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flipV="1">
          <a:off x="3317875" y="6175375"/>
          <a:ext cx="638175" cy="2393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151765</xdr:rowOff>
    </xdr:from>
    <xdr:to>
      <xdr:col>22</xdr:col>
      <xdr:colOff>165100</xdr:colOff>
      <xdr:row>35</xdr:row>
      <xdr:rowOff>254000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3905250" y="66097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239395</xdr:rowOff>
    </xdr:from>
    <xdr:ext cx="762000" cy="2584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606800" y="66973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29,170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34</xdr:row>
      <xdr:rowOff>299720</xdr:rowOff>
    </xdr:from>
    <xdr:to>
      <xdr:col>18</xdr:col>
      <xdr:colOff>174625</xdr:colOff>
      <xdr:row>35</xdr:row>
      <xdr:rowOff>126365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flipV="1">
          <a:off x="2670175" y="6414770"/>
          <a:ext cx="647700" cy="1695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193675</xdr:rowOff>
    </xdr:from>
    <xdr:to>
      <xdr:col>19</xdr:col>
      <xdr:colOff>38100</xdr:colOff>
      <xdr:row>35</xdr:row>
      <xdr:rowOff>294640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3270250" y="6651625"/>
          <a:ext cx="85725"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35</xdr:row>
      <xdr:rowOff>279400</xdr:rowOff>
    </xdr:from>
    <xdr:ext cx="762000" cy="259080"/>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2968625" y="6737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27,382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241935</xdr:rowOff>
    </xdr:from>
    <xdr:to>
      <xdr:col>15</xdr:col>
      <xdr:colOff>101600</xdr:colOff>
      <xdr:row>36</xdr:row>
      <xdr:rowOff>635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2619375" y="66998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328295</xdr:rowOff>
    </xdr:from>
    <xdr:ext cx="762000" cy="25463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320925" y="67862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25,260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8190" cy="250190"/>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029200" y="7801610"/>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019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429125"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019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794125"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019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143250"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019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08250"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80645</xdr:rowOff>
    </xdr:from>
    <xdr:to>
      <xdr:col>29</xdr:col>
      <xdr:colOff>174625</xdr:colOff>
      <xdr:row>34</xdr:row>
      <xdr:rowOff>182880</xdr:rowOff>
    </xdr:to>
    <xdr:sp macro="" textlink="">
      <xdr:nvSpPr>
        <xdr:cNvPr id="125" name="楕円 124">
          <a:extLst>
            <a:ext uri="{FF2B5EF4-FFF2-40B4-BE49-F238E27FC236}">
              <a16:creationId xmlns:a16="http://schemas.microsoft.com/office/drawing/2014/main" id="{00000000-0008-0000-0500-00007D000000}"/>
            </a:ext>
          </a:extLst>
        </xdr:cNvPr>
        <xdr:cNvSpPr/>
      </xdr:nvSpPr>
      <xdr:spPr>
        <a:xfrm>
          <a:off x="5140325" y="6195695"/>
          <a:ext cx="9842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269240</xdr:rowOff>
    </xdr:from>
    <xdr:ext cx="762000" cy="256540"/>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264150" y="60413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47,292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33</xdr:row>
      <xdr:rowOff>251460</xdr:rowOff>
    </xdr:from>
    <xdr:to>
      <xdr:col>26</xdr:col>
      <xdr:colOff>101600</xdr:colOff>
      <xdr:row>34</xdr:row>
      <xdr:rowOff>9525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a:xfrm>
          <a:off x="4540250" y="602361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20320</xdr:rowOff>
    </xdr:from>
    <xdr:ext cx="736600" cy="25400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241800" y="579247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54,854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9525</xdr:rowOff>
    </xdr:from>
    <xdr:to>
      <xdr:col>22</xdr:col>
      <xdr:colOff>165100</xdr:colOff>
      <xdr:row>34</xdr:row>
      <xdr:rowOff>111760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a:xfrm>
          <a:off x="3905250" y="61245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121285</xdr:rowOff>
    </xdr:from>
    <xdr:ext cx="762000" cy="25654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606800" y="58934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50,422</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34</xdr:row>
      <xdr:rowOff>250190</xdr:rowOff>
    </xdr:from>
    <xdr:to>
      <xdr:col>19</xdr:col>
      <xdr:colOff>38100</xdr:colOff>
      <xdr:row>35</xdr:row>
      <xdr:rowOff>8255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a:xfrm>
          <a:off x="3270250" y="6365240"/>
          <a:ext cx="8572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34</xdr:row>
      <xdr:rowOff>19050</xdr:rowOff>
    </xdr:from>
    <xdr:ext cx="762000" cy="25527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968625" y="61341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39,916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76835</xdr:rowOff>
    </xdr:from>
    <xdr:to>
      <xdr:col>15</xdr:col>
      <xdr:colOff>101600</xdr:colOff>
      <xdr:row>35</xdr:row>
      <xdr:rowOff>177800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a:xfrm>
          <a:off x="2619375" y="65347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187960</xdr:rowOff>
    </xdr:from>
    <xdr:ext cx="762000" cy="2584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320925" y="6303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32,511</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42036" y="72436"/>
          <a:ext cx="3898498"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75565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87375" y="127000"/>
          <a:ext cx="11636375"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62865</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462500" y="190500"/>
          <a:ext cx="3606800" cy="5391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43815</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481550" y="215265"/>
          <a:ext cx="35623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506950" y="241300"/>
          <a:ext cx="35052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富山県朝日町</a:t>
          </a:r>
        </a:p>
      </xdr:txBody>
    </xdr:sp>
    <xdr:clientData/>
  </xdr:twoCellAnchor>
  <xdr:twoCellAnchor>
    <xdr:from>
      <xdr:col>85</xdr:col>
      <xdr:colOff>63500</xdr:colOff>
      <xdr:row>1</xdr:row>
      <xdr:rowOff>19050</xdr:rowOff>
    </xdr:from>
    <xdr:to>
      <xdr:col>99</xdr:col>
      <xdr:colOff>57150</xdr:colOff>
      <xdr:row>4</xdr:row>
      <xdr:rowOff>62865</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906625" y="190500"/>
          <a:ext cx="2438400" cy="5391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43815</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932025" y="21526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957425" y="241300"/>
          <a:ext cx="2336800" cy="4375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98500" y="862965"/>
          <a:ext cx="9255125" cy="171513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62865</xdr:rowOff>
    </xdr:from>
    <xdr:to>
      <xdr:col>12</xdr:col>
      <xdr:colOff>0</xdr:colOff>
      <xdr:row>15</xdr:row>
      <xdr:rowOff>62865</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25500" y="894715"/>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62865</xdr:rowOff>
    </xdr:from>
    <xdr:to>
      <xdr:col>19</xdr:col>
      <xdr:colOff>25400</xdr:colOff>
      <xdr:row>15</xdr:row>
      <xdr:rowOff>62865</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47875" y="894715"/>
          <a:ext cx="12954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10,373
10,223
226.30
10,122,699
9,678,400
324,634
5,250,403
8,081,180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62865</xdr:rowOff>
    </xdr:from>
    <xdr:to>
      <xdr:col>26</xdr:col>
      <xdr:colOff>127000</xdr:colOff>
      <xdr:row>15</xdr:row>
      <xdr:rowOff>62865</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70250" y="894715"/>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81915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667250" y="913765"/>
          <a:ext cx="1857375" cy="9086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81915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524625" y="913765"/>
          <a:ext cx="1158875" cy="9086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747000" y="927100"/>
          <a:ext cx="587375" cy="901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120015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667250" y="1657350"/>
          <a:ext cx="1857375"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120015</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588125" y="1657350"/>
          <a:ext cx="3492500"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11</xdr:row>
      <xdr:rowOff>145415</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0153650" y="862965"/>
          <a:ext cx="1397000"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398125" y="927100"/>
          <a:ext cx="1333500" cy="240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100965</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398125" y="1181100"/>
          <a:ext cx="13335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398125" y="1497965"/>
          <a:ext cx="1333500" cy="616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236200" y="1035050"/>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290175" y="9906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81915</xdr:rowOff>
    </xdr:from>
    <xdr:to>
      <xdr:col>59</xdr:col>
      <xdr:colOff>73025</xdr:colOff>
      <xdr:row>8</xdr:row>
      <xdr:rowOff>12065</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290175" y="12439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120015</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320655" y="147955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255250" y="147955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15240</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320655" y="170434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255250" y="184150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113665</xdr:rowOff>
    </xdr:from>
    <xdr:ext cx="8896350" cy="2584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50875" y="2761615"/>
          <a:ext cx="88963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63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50875" y="306705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62865</xdr:rowOff>
    </xdr:from>
    <xdr:ext cx="8231505" cy="25527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50875" y="3371215"/>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98500" y="3860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255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255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462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462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940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940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76,021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81915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98500" y="4654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9885" cy="22415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76275" y="4469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81915</xdr:rowOff>
    </xdr:from>
    <xdr:to>
      <xdr:col>28</xdr:col>
      <xdr:colOff>114300</xdr:colOff>
      <xdr:row>41</xdr:row>
      <xdr:rowOff>81915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98500" y="6857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111125</xdr:rowOff>
    </xdr:from>
    <xdr:ext cx="527685" cy="25781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14630" y="6721475"/>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98425</xdr:rowOff>
    </xdr:from>
    <xdr:to>
      <xdr:col>28</xdr:col>
      <xdr:colOff>114300</xdr:colOff>
      <xdr:row>39</xdr:row>
      <xdr:rowOff>98425</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98500" y="65436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27685" cy="25590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14630" y="640842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114300</xdr:rowOff>
    </xdr:from>
    <xdr:to>
      <xdr:col>28</xdr:col>
      <xdr:colOff>114300</xdr:colOff>
      <xdr:row>37</xdr:row>
      <xdr:rowOff>114300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98500" y="6229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143510</xdr:rowOff>
    </xdr:from>
    <xdr:ext cx="527685" cy="25781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14630" y="6093460"/>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131445</xdr:rowOff>
    </xdr:from>
    <xdr:to>
      <xdr:col>28</xdr:col>
      <xdr:colOff>114300</xdr:colOff>
      <xdr:row>35</xdr:row>
      <xdr:rowOff>131445</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98500" y="59162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160655</xdr:rowOff>
    </xdr:from>
    <xdr:ext cx="595630" cy="25590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78040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147320</xdr:rowOff>
    </xdr:from>
    <xdr:to>
      <xdr:col>28</xdr:col>
      <xdr:colOff>114300</xdr:colOff>
      <xdr:row>33</xdr:row>
      <xdr:rowOff>147320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98500" y="56019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5715</xdr:rowOff>
    </xdr:from>
    <xdr:ext cx="595630" cy="25781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46036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98500" y="5288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5630" cy="25463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146675"/>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8255</xdr:rowOff>
    </xdr:from>
    <xdr:to>
      <xdr:col>28</xdr:col>
      <xdr:colOff>114300</xdr:colOff>
      <xdr:row>30</xdr:row>
      <xdr:rowOff>8255</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98500" y="49676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5630" cy="2584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83235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698500" y="4654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5630" cy="25463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518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81915</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698500" y="4654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76835</xdr:rowOff>
    </xdr:from>
    <xdr:to>
      <xdr:col>24</xdr:col>
      <xdr:colOff>62865</xdr:colOff>
      <xdr:row>39</xdr:row>
      <xdr:rowOff>10160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252595" y="5036185"/>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13970</xdr:rowOff>
    </xdr:from>
    <xdr:ext cx="534670" cy="2584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305300" y="64592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68,100</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10160</xdr:rowOff>
    </xdr:from>
    <xdr:to>
      <xdr:col>24</xdr:col>
      <xdr:colOff>152400</xdr:colOff>
      <xdr:row>39</xdr:row>
      <xdr:rowOff>10160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181475" y="64554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24130</xdr:rowOff>
    </xdr:from>
    <xdr:ext cx="598805" cy="25717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305300" y="4818380"/>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203,732</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76835</xdr:rowOff>
    </xdr:from>
    <xdr:to>
      <xdr:col>24</xdr:col>
      <xdr:colOff>152400</xdr:colOff>
      <xdr:row>30</xdr:row>
      <xdr:rowOff>76835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181475" y="50361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34</xdr:row>
      <xdr:rowOff>5080</xdr:rowOff>
    </xdr:from>
    <xdr:to>
      <xdr:col>24</xdr:col>
      <xdr:colOff>63500</xdr:colOff>
      <xdr:row>34</xdr:row>
      <xdr:rowOff>133985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492500" y="5624830"/>
          <a:ext cx="762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78740</xdr:rowOff>
    </xdr:from>
    <xdr:ext cx="598805" cy="25781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305300" y="5863590"/>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118,131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100330</xdr:rowOff>
    </xdr:from>
    <xdr:to>
      <xdr:col>24</xdr:col>
      <xdr:colOff>114300</xdr:colOff>
      <xdr:row>36</xdr:row>
      <xdr:rowOff>30480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203700" y="58851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133985</xdr:rowOff>
    </xdr:from>
    <xdr:to>
      <xdr:col>19</xdr:col>
      <xdr:colOff>174625</xdr:colOff>
      <xdr:row>34</xdr:row>
      <xdr:rowOff>157480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670175" y="5753735"/>
          <a:ext cx="822325"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28575</xdr:rowOff>
    </xdr:from>
    <xdr:to>
      <xdr:col>20</xdr:col>
      <xdr:colOff>38100</xdr:colOff>
      <xdr:row>36</xdr:row>
      <xdr:rowOff>130175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444875" y="597852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36</xdr:row>
      <xdr:rowOff>120650</xdr:rowOff>
    </xdr:from>
    <xdr:ext cx="598805" cy="25463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211830" y="607060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109,056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157480</xdr:rowOff>
    </xdr:from>
    <xdr:to>
      <xdr:col>15</xdr:col>
      <xdr:colOff>50800</xdr:colOff>
      <xdr:row>35</xdr:row>
      <xdr:rowOff>62865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860550" y="5777230"/>
          <a:ext cx="809625"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79375</xdr:rowOff>
    </xdr:from>
    <xdr:to>
      <xdr:col>15</xdr:col>
      <xdr:colOff>101600</xdr:colOff>
      <xdr:row>37</xdr:row>
      <xdr:rowOff>9525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619375" y="60293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37</xdr:row>
      <xdr:rowOff>1270</xdr:rowOff>
    </xdr:from>
    <xdr:ext cx="598805" cy="2584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402205" y="611632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104,296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35</xdr:row>
      <xdr:rowOff>62865</xdr:rowOff>
    </xdr:from>
    <xdr:to>
      <xdr:col>10</xdr:col>
      <xdr:colOff>114300</xdr:colOff>
      <xdr:row>35</xdr:row>
      <xdr:rowOff>118110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047750" y="5847715"/>
          <a:ext cx="8128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98425</xdr:rowOff>
    </xdr:from>
    <xdr:to>
      <xdr:col>10</xdr:col>
      <xdr:colOff>165100</xdr:colOff>
      <xdr:row>37</xdr:row>
      <xdr:rowOff>28575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809750" y="60483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37</xdr:row>
      <xdr:rowOff>20320</xdr:rowOff>
    </xdr:from>
    <xdr:ext cx="598805" cy="25463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576705" y="613537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102,574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137160</xdr:rowOff>
    </xdr:from>
    <xdr:to>
      <xdr:col>6</xdr:col>
      <xdr:colOff>38100</xdr:colOff>
      <xdr:row>37</xdr:row>
      <xdr:rowOff>67310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00125" y="60871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59055</xdr:rowOff>
    </xdr:from>
    <xdr:ext cx="530860" cy="25590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799465" y="6174105"/>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79375</xdr:rowOff>
    </xdr:from>
    <xdr:ext cx="762000" cy="2584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0798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41</xdr:row>
      <xdr:rowOff>79375</xdr:rowOff>
    </xdr:from>
    <xdr:ext cx="762000" cy="2584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3178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79375</xdr:rowOff>
    </xdr:from>
    <xdr:ext cx="762000" cy="2584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49555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79375</xdr:rowOff>
    </xdr:from>
    <xdr:ext cx="762000" cy="2584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6859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41</xdr:row>
      <xdr:rowOff>79375</xdr:rowOff>
    </xdr:from>
    <xdr:ext cx="762000" cy="2584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8731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125730</xdr:rowOff>
    </xdr:from>
    <xdr:to>
      <xdr:col>24</xdr:col>
      <xdr:colOff>114300</xdr:colOff>
      <xdr:row>34</xdr:row>
      <xdr:rowOff>55880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203700" y="55803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149225</xdr:rowOff>
    </xdr:from>
    <xdr:ext cx="598805" cy="25527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305300" y="543877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147,338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83820</xdr:rowOff>
    </xdr:from>
    <xdr:to>
      <xdr:col>20</xdr:col>
      <xdr:colOff>38100</xdr:colOff>
      <xdr:row>35</xdr:row>
      <xdr:rowOff>13335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444875" y="5703570"/>
          <a:ext cx="8572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33</xdr:row>
      <xdr:rowOff>29845</xdr:rowOff>
    </xdr:from>
    <xdr:ext cx="598805" cy="25527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211830" y="548449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135,471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106680</xdr:rowOff>
    </xdr:from>
    <xdr:to>
      <xdr:col>15</xdr:col>
      <xdr:colOff>101600</xdr:colOff>
      <xdr:row>35</xdr:row>
      <xdr:rowOff>36830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619375" y="57264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33</xdr:row>
      <xdr:rowOff>53340</xdr:rowOff>
    </xdr:from>
    <xdr:ext cx="598805" cy="25463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402205" y="550799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133,367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11430</xdr:rowOff>
    </xdr:from>
    <xdr:to>
      <xdr:col>10</xdr:col>
      <xdr:colOff>165100</xdr:colOff>
      <xdr:row>35</xdr:row>
      <xdr:rowOff>113030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809750" y="57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33</xdr:row>
      <xdr:rowOff>130175</xdr:rowOff>
    </xdr:from>
    <xdr:ext cx="598805" cy="25590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576705" y="558482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126,318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66675</xdr:rowOff>
    </xdr:from>
    <xdr:to>
      <xdr:col>6</xdr:col>
      <xdr:colOff>38100</xdr:colOff>
      <xdr:row>35</xdr:row>
      <xdr:rowOff>165100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00125" y="5851525"/>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34</xdr:row>
      <xdr:rowOff>13335</xdr:rowOff>
    </xdr:from>
    <xdr:ext cx="598805" cy="2584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767080" y="56330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121,221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31115</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698500" y="7162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255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255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7462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7462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27940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27940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75,545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81915</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698500" y="7956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9885" cy="22415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676275" y="7771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81915</xdr:rowOff>
    </xdr:from>
    <xdr:to>
      <xdr:col>28</xdr:col>
      <xdr:colOff>114300</xdr:colOff>
      <xdr:row>61</xdr:row>
      <xdr:rowOff>81915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98500" y="10159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43815</xdr:rowOff>
    </xdr:from>
    <xdr:to>
      <xdr:col>28</xdr:col>
      <xdr:colOff>114300</xdr:colOff>
      <xdr:row>59</xdr:row>
      <xdr:rowOff>43815</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698500" y="97910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8920" cy="2584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481330" y="96558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5715</xdr:rowOff>
    </xdr:from>
    <xdr:to>
      <xdr:col>28</xdr:col>
      <xdr:colOff>114300</xdr:colOff>
      <xdr:row>57</xdr:row>
      <xdr:rowOff>5715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698500" y="9422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5630" cy="2584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370" y="928751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698500" y="90614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95630" cy="257810"/>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370" y="89217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100965</xdr:rowOff>
    </xdr:from>
    <xdr:to>
      <xdr:col>28</xdr:col>
      <xdr:colOff>114300</xdr:colOff>
      <xdr:row>52</xdr:row>
      <xdr:rowOff>100965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698500" y="86925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5630" cy="25590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370" y="85572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62865</xdr:rowOff>
    </xdr:from>
    <xdr:to>
      <xdr:col>28</xdr:col>
      <xdr:colOff>114300</xdr:colOff>
      <xdr:row>50</xdr:row>
      <xdr:rowOff>62865</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698500" y="83242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5630" cy="25590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370" y="8188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698500" y="7956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5630" cy="25463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370" y="7820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81915</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698500" y="7956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119380</xdr:rowOff>
    </xdr:from>
    <xdr:to>
      <xdr:col>24</xdr:col>
      <xdr:colOff>62865</xdr:colOff>
      <xdr:row>57</xdr:row>
      <xdr:rowOff>128270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252595" y="8380730"/>
          <a:ext cx="1270" cy="1164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131445</xdr:rowOff>
    </xdr:from>
    <xdr:ext cx="534670" cy="255270"/>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305300" y="954849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68,022</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128270</xdr:rowOff>
    </xdr:from>
    <xdr:to>
      <xdr:col>24</xdr:col>
      <xdr:colOff>152400</xdr:colOff>
      <xdr:row>57</xdr:row>
      <xdr:rowOff>128270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181475" y="95453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65405</xdr:rowOff>
    </xdr:from>
    <xdr:ext cx="598805" cy="255270"/>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305300" y="816165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385,314</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119380</xdr:rowOff>
    </xdr:from>
    <xdr:to>
      <xdr:col>24</xdr:col>
      <xdr:colOff>152400</xdr:colOff>
      <xdr:row>50</xdr:row>
      <xdr:rowOff>119380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181475" y="83807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56</xdr:row>
      <xdr:rowOff>57785</xdr:rowOff>
    </xdr:from>
    <xdr:to>
      <xdr:col>24</xdr:col>
      <xdr:colOff>63500</xdr:colOff>
      <xdr:row>56</xdr:row>
      <xdr:rowOff>86360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492500" y="9309735"/>
          <a:ext cx="762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28575</xdr:rowOff>
    </xdr:from>
    <xdr:ext cx="598805" cy="255270"/>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305300" y="9280525"/>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120,161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50165</xdr:rowOff>
    </xdr:from>
    <xdr:to>
      <xdr:col>24</xdr:col>
      <xdr:colOff>114300</xdr:colOff>
      <xdr:row>56</xdr:row>
      <xdr:rowOff>151765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203700" y="930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86360</xdr:rowOff>
    </xdr:from>
    <xdr:to>
      <xdr:col>19</xdr:col>
      <xdr:colOff>174625</xdr:colOff>
      <xdr:row>57</xdr:row>
      <xdr:rowOff>17780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670175" y="9338310"/>
          <a:ext cx="822325"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92710</xdr:rowOff>
    </xdr:from>
    <xdr:to>
      <xdr:col>20</xdr:col>
      <xdr:colOff>38100</xdr:colOff>
      <xdr:row>57</xdr:row>
      <xdr:rowOff>22860</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444875" y="93446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13335</xdr:rowOff>
    </xdr:from>
    <xdr:ext cx="598805" cy="2584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211830" y="94303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109,079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17780</xdr:rowOff>
    </xdr:from>
    <xdr:to>
      <xdr:col>15</xdr:col>
      <xdr:colOff>50800</xdr:colOff>
      <xdr:row>57</xdr:row>
      <xdr:rowOff>57150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860550" y="9434830"/>
          <a:ext cx="80962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108585</xdr:rowOff>
    </xdr:from>
    <xdr:to>
      <xdr:col>15</xdr:col>
      <xdr:colOff>101600</xdr:colOff>
      <xdr:row>57</xdr:row>
      <xdr:rowOff>38735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619375" y="93605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55245</xdr:rowOff>
    </xdr:from>
    <xdr:ext cx="598805" cy="25463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402205" y="914209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104,800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57</xdr:row>
      <xdr:rowOff>57150</xdr:rowOff>
    </xdr:from>
    <xdr:to>
      <xdr:col>10</xdr:col>
      <xdr:colOff>114300</xdr:colOff>
      <xdr:row>57</xdr:row>
      <xdr:rowOff>70485</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047750" y="9474200"/>
          <a:ext cx="8128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133985</xdr:rowOff>
    </xdr:from>
    <xdr:to>
      <xdr:col>10</xdr:col>
      <xdr:colOff>165100</xdr:colOff>
      <xdr:row>57</xdr:row>
      <xdr:rowOff>64135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809750" y="93859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80645</xdr:rowOff>
    </xdr:from>
    <xdr:ext cx="530860" cy="2584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609090" y="91674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98,021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163830</xdr:rowOff>
    </xdr:from>
    <xdr:to>
      <xdr:col>6</xdr:col>
      <xdr:colOff>38100</xdr:colOff>
      <xdr:row>57</xdr:row>
      <xdr:rowOff>93980</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00125" y="94157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109855</xdr:rowOff>
    </xdr:from>
    <xdr:ext cx="530860" cy="25781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799465" y="919670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90,408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79375</xdr:rowOff>
    </xdr:from>
    <xdr:ext cx="762000" cy="2584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0798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61</xdr:row>
      <xdr:rowOff>79375</xdr:rowOff>
    </xdr:from>
    <xdr:ext cx="762000" cy="2584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3178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79375</xdr:rowOff>
    </xdr:from>
    <xdr:ext cx="762000" cy="2584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49555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79375</xdr:rowOff>
    </xdr:from>
    <xdr:ext cx="762000" cy="2584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6859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61</xdr:row>
      <xdr:rowOff>79375</xdr:rowOff>
    </xdr:from>
    <xdr:ext cx="762000" cy="2584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731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6350</xdr:rowOff>
    </xdr:from>
    <xdr:to>
      <xdr:col>24</xdr:col>
      <xdr:colOff>114300</xdr:colOff>
      <xdr:row>56</xdr:row>
      <xdr:rowOff>108585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203700" y="92583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29210</xdr:rowOff>
    </xdr:from>
    <xdr:ext cx="598805" cy="255270"/>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305300" y="911606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131,488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36195</xdr:rowOff>
    </xdr:from>
    <xdr:to>
      <xdr:col>20</xdr:col>
      <xdr:colOff>38100</xdr:colOff>
      <xdr:row>56</xdr:row>
      <xdr:rowOff>137160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444875" y="9288145"/>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154305</xdr:rowOff>
    </xdr:from>
    <xdr:ext cx="598805" cy="25463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211830" y="907605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123,835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137795</xdr:rowOff>
    </xdr:from>
    <xdr:to>
      <xdr:col>15</xdr:col>
      <xdr:colOff>101600</xdr:colOff>
      <xdr:row>57</xdr:row>
      <xdr:rowOff>67945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619375" y="9389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59690</xdr:rowOff>
    </xdr:from>
    <xdr:ext cx="530860" cy="25590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434590" y="9476740"/>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97,068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5715</xdr:rowOff>
    </xdr:from>
    <xdr:to>
      <xdr:col>10</xdr:col>
      <xdr:colOff>165100</xdr:colOff>
      <xdr:row>57</xdr:row>
      <xdr:rowOff>107950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809750" y="94227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98425</xdr:rowOff>
    </xdr:from>
    <xdr:ext cx="530860" cy="255270"/>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609090" y="95154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86,637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19685</xdr:rowOff>
    </xdr:from>
    <xdr:to>
      <xdr:col>6</xdr:col>
      <xdr:colOff>38100</xdr:colOff>
      <xdr:row>57</xdr:row>
      <xdr:rowOff>120650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00125" y="9436735"/>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111760</xdr:rowOff>
    </xdr:from>
    <xdr:ext cx="530860" cy="257810"/>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799465" y="952881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31115</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698500" y="10464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2550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2550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74625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74625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279400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279400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12,289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81915</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698500" y="11258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9885" cy="22415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676275" y="11073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81915</xdr:rowOff>
    </xdr:from>
    <xdr:to>
      <xdr:col>28</xdr:col>
      <xdr:colOff>114300</xdr:colOff>
      <xdr:row>81</xdr:row>
      <xdr:rowOff>81915</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698500" y="13461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43815</xdr:rowOff>
    </xdr:from>
    <xdr:to>
      <xdr:col>28</xdr:col>
      <xdr:colOff>114300</xdr:colOff>
      <xdr:row>79</xdr:row>
      <xdr:rowOff>43815</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698500" y="130930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8920" cy="2584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481330" y="129578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98500" y="12724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27685" cy="2584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14630" y="12589510"/>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98500" y="123634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165100</xdr:rowOff>
    </xdr:from>
    <xdr:ext cx="527685" cy="257810"/>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14630" y="12223750"/>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100965</xdr:rowOff>
    </xdr:from>
    <xdr:to>
      <xdr:col>28</xdr:col>
      <xdr:colOff>114300</xdr:colOff>
      <xdr:row>72</xdr:row>
      <xdr:rowOff>100965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698500" y="119945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27685" cy="25590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14630" y="118592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62865</xdr:rowOff>
    </xdr:from>
    <xdr:to>
      <xdr:col>28</xdr:col>
      <xdr:colOff>114300</xdr:colOff>
      <xdr:row>70</xdr:row>
      <xdr:rowOff>62865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698500" y="116262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27685" cy="25590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14630" y="114909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698500" y="11258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5630" cy="25463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370" y="11122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81915</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698500" y="11258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106045</xdr:rowOff>
    </xdr:from>
    <xdr:to>
      <xdr:col>24</xdr:col>
      <xdr:colOff>62865</xdr:colOff>
      <xdr:row>79</xdr:row>
      <xdr:rowOff>43815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252595" y="11834495"/>
          <a:ext cx="1270" cy="1258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47625</xdr:rowOff>
    </xdr:from>
    <xdr:ext cx="249555" cy="2584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305300" y="130968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43815</xdr:rowOff>
    </xdr:from>
    <xdr:to>
      <xdr:col>24</xdr:col>
      <xdr:colOff>152400</xdr:colOff>
      <xdr:row>79</xdr:row>
      <xdr:rowOff>43815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181475" y="130930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52705</xdr:rowOff>
    </xdr:from>
    <xdr:ext cx="534670" cy="25463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305300" y="1161605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68,762</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106045</xdr:rowOff>
    </xdr:from>
    <xdr:to>
      <xdr:col>24</xdr:col>
      <xdr:colOff>152400</xdr:colOff>
      <xdr:row>71</xdr:row>
      <xdr:rowOff>106045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181475" y="118344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77</xdr:row>
      <xdr:rowOff>62865</xdr:rowOff>
    </xdr:from>
    <xdr:to>
      <xdr:col>24</xdr:col>
      <xdr:colOff>63500</xdr:colOff>
      <xdr:row>78</xdr:row>
      <xdr:rowOff>3810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492500" y="12781915"/>
          <a:ext cx="762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85725</xdr:rowOff>
    </xdr:from>
    <xdr:ext cx="534670" cy="25463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305300" y="1280477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12,050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107315</xdr:rowOff>
    </xdr:from>
    <xdr:to>
      <xdr:col>24</xdr:col>
      <xdr:colOff>114300</xdr:colOff>
      <xdr:row>78</xdr:row>
      <xdr:rowOff>37465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203700" y="128263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3810</xdr:rowOff>
    </xdr:from>
    <xdr:to>
      <xdr:col>19</xdr:col>
      <xdr:colOff>174625</xdr:colOff>
      <xdr:row>78</xdr:row>
      <xdr:rowOff>15240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670175" y="12887960"/>
          <a:ext cx="8223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161925</xdr:rowOff>
    </xdr:from>
    <xdr:to>
      <xdr:col>20</xdr:col>
      <xdr:colOff>38100</xdr:colOff>
      <xdr:row>78</xdr:row>
      <xdr:rowOff>92075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444875" y="128809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83185</xdr:rowOff>
    </xdr:from>
    <xdr:ext cx="466090" cy="255270"/>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276600" y="1296733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9,161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142875</xdr:rowOff>
    </xdr:from>
    <xdr:to>
      <xdr:col>15</xdr:col>
      <xdr:colOff>50800</xdr:colOff>
      <xdr:row>78</xdr:row>
      <xdr:rowOff>15240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860550" y="12861925"/>
          <a:ext cx="80962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163830</xdr:rowOff>
    </xdr:from>
    <xdr:to>
      <xdr:col>15</xdr:col>
      <xdr:colOff>101600</xdr:colOff>
      <xdr:row>78</xdr:row>
      <xdr:rowOff>93980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619375" y="128828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85090</xdr:rowOff>
    </xdr:from>
    <xdr:ext cx="466090" cy="25527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451100" y="129692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77</xdr:row>
      <xdr:rowOff>133350</xdr:rowOff>
    </xdr:from>
    <xdr:to>
      <xdr:col>10</xdr:col>
      <xdr:colOff>114300</xdr:colOff>
      <xdr:row>77</xdr:row>
      <xdr:rowOff>142875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047750" y="12852400"/>
          <a:ext cx="8128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149225</xdr:rowOff>
    </xdr:from>
    <xdr:to>
      <xdr:col>10</xdr:col>
      <xdr:colOff>165100</xdr:colOff>
      <xdr:row>78</xdr:row>
      <xdr:rowOff>78740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809750" y="1286827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70485</xdr:rowOff>
    </xdr:from>
    <xdr:ext cx="466090" cy="2584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641475" y="1295463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9,829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150495</xdr:rowOff>
    </xdr:from>
    <xdr:to>
      <xdr:col>6</xdr:col>
      <xdr:colOff>38100</xdr:colOff>
      <xdr:row>78</xdr:row>
      <xdr:rowOff>80010</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00125" y="12869545"/>
          <a:ext cx="8572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71755</xdr:rowOff>
    </xdr:from>
    <xdr:ext cx="466090" cy="2584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31850" y="1295590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79375</xdr:rowOff>
    </xdr:from>
    <xdr:ext cx="762000" cy="2584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0798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81</xdr:row>
      <xdr:rowOff>79375</xdr:rowOff>
    </xdr:from>
    <xdr:ext cx="762000" cy="2584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3178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79375</xdr:rowOff>
    </xdr:from>
    <xdr:ext cx="762000" cy="2584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49555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79375</xdr:rowOff>
    </xdr:from>
    <xdr:ext cx="762000" cy="2584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6859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81</xdr:row>
      <xdr:rowOff>79375</xdr:rowOff>
    </xdr:from>
    <xdr:ext cx="762000" cy="2584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8731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12065</xdr:rowOff>
    </xdr:from>
    <xdr:to>
      <xdr:col>24</xdr:col>
      <xdr:colOff>114300</xdr:colOff>
      <xdr:row>77</xdr:row>
      <xdr:rowOff>113665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203700" y="1273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35560</xdr:rowOff>
    </xdr:from>
    <xdr:ext cx="534670" cy="2584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305300" y="125895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17,010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124460</xdr:rowOff>
    </xdr:from>
    <xdr:to>
      <xdr:col>20</xdr:col>
      <xdr:colOff>38100</xdr:colOff>
      <xdr:row>78</xdr:row>
      <xdr:rowOff>54610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444875" y="128435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76</xdr:row>
      <xdr:rowOff>71120</xdr:rowOff>
    </xdr:from>
    <xdr:ext cx="530860" cy="2584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244215" y="1262507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135890</xdr:rowOff>
    </xdr:from>
    <xdr:to>
      <xdr:col>15</xdr:col>
      <xdr:colOff>101600</xdr:colOff>
      <xdr:row>78</xdr:row>
      <xdr:rowOff>66040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619375" y="128549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76</xdr:row>
      <xdr:rowOff>83185</xdr:rowOff>
    </xdr:from>
    <xdr:ext cx="530860" cy="255270"/>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434590" y="126371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10,488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92710</xdr:rowOff>
    </xdr:from>
    <xdr:to>
      <xdr:col>10</xdr:col>
      <xdr:colOff>165100</xdr:colOff>
      <xdr:row>78</xdr:row>
      <xdr:rowOff>22860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809750" y="128117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76</xdr:row>
      <xdr:rowOff>39370</xdr:rowOff>
    </xdr:from>
    <xdr:ext cx="530860" cy="2584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609090" y="125933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12,786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83185</xdr:rowOff>
    </xdr:from>
    <xdr:to>
      <xdr:col>6</xdr:col>
      <xdr:colOff>38100</xdr:colOff>
      <xdr:row>78</xdr:row>
      <xdr:rowOff>12700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00125" y="12802235"/>
          <a:ext cx="8572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76</xdr:row>
      <xdr:rowOff>29210</xdr:rowOff>
    </xdr:from>
    <xdr:ext cx="530860" cy="255270"/>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799465" y="125831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13,311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31115</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698500" y="13766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2550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2550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74625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74625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279400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279400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104,885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698500" y="14560550"/>
          <a:ext cx="430530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9885" cy="22415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676275" y="14375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698500" y="1682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8920" cy="255270"/>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481330" y="16685260"/>
          <a:ext cx="248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698500" y="16446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27685" cy="25908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14630" y="16304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698500" y="16065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27685" cy="259080"/>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14630" y="15923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698500" y="15684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27685" cy="25527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14630" y="155422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698500" y="15303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5630" cy="259080"/>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5161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60960</xdr:rowOff>
    </xdr:from>
    <xdr:to>
      <xdr:col>28</xdr:col>
      <xdr:colOff>114300</xdr:colOff>
      <xdr:row>90</xdr:row>
      <xdr:rowOff>60960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698500" y="149263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5630" cy="24955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479296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698500" y="14560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5630" cy="25463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370" y="14424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698500" y="14560550"/>
          <a:ext cx="430530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143510</xdr:rowOff>
    </xdr:from>
    <xdr:to>
      <xdr:col>24</xdr:col>
      <xdr:colOff>62865</xdr:colOff>
      <xdr:row>97</xdr:row>
      <xdr:rowOff>132715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252595" y="14843760"/>
          <a:ext cx="1270" cy="1348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136525</xdr:rowOff>
    </xdr:from>
    <xdr:ext cx="534670" cy="2584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305300" y="161956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50,038</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132715</xdr:rowOff>
    </xdr:from>
    <xdr:to>
      <xdr:col>24</xdr:col>
      <xdr:colOff>152400</xdr:colOff>
      <xdr:row>97</xdr:row>
      <xdr:rowOff>132715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181475" y="161918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90805</xdr:rowOff>
    </xdr:from>
    <xdr:ext cx="598805" cy="256540"/>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305300" y="1462595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157,136</a:t>
          </a:r>
          <a:endParaRPr kumimoji="1" lang="ja-JP" altLang="en-US" sz="1000" b="1">
            <a:latin typeface="ＭＳ Ｐゴシック"/>
            <a:ea typeface="ＭＳ Ｐゴシック"/>
          </a:endParaRPr>
        </a:p>
      </xdr:txBody>
    </xdr:sp>
    <xdr:clientData/>
  </xdr:oneCellAnchor>
  <xdr:twoCellAnchor>
    <xdr:from>
      <xdr:col>23</xdr:col>
      <xdr:colOff>165100</xdr:colOff>
      <xdr:row>89</xdr:row>
      <xdr:rowOff>143510</xdr:rowOff>
    </xdr:from>
    <xdr:to>
      <xdr:col>24</xdr:col>
      <xdr:colOff>152400</xdr:colOff>
      <xdr:row>89</xdr:row>
      <xdr:rowOff>143510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181475" y="148437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96</xdr:row>
      <xdr:rowOff>125095</xdr:rowOff>
    </xdr:from>
    <xdr:to>
      <xdr:col>24</xdr:col>
      <xdr:colOff>63500</xdr:colOff>
      <xdr:row>96</xdr:row>
      <xdr:rowOff>168275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492500" y="16012795"/>
          <a:ext cx="762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130175</xdr:rowOff>
    </xdr:from>
    <xdr:ext cx="534670" cy="259080"/>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305300" y="155035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88,552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107315</xdr:rowOff>
    </xdr:from>
    <xdr:to>
      <xdr:col>24</xdr:col>
      <xdr:colOff>114300</xdr:colOff>
      <xdr:row>95</xdr:row>
      <xdr:rowOff>37465</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203700" y="1565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168275</xdr:rowOff>
    </xdr:from>
    <xdr:to>
      <xdr:col>19</xdr:col>
      <xdr:colOff>174625</xdr:colOff>
      <xdr:row>97</xdr:row>
      <xdr:rowOff>79375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670175" y="16055975"/>
          <a:ext cx="822325"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1270</xdr:rowOff>
    </xdr:from>
    <xdr:to>
      <xdr:col>20</xdr:col>
      <xdr:colOff>38100</xdr:colOff>
      <xdr:row>95</xdr:row>
      <xdr:rowOff>102870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444875" y="157175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120650</xdr:rowOff>
    </xdr:from>
    <xdr:ext cx="530860" cy="25527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244215" y="154940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83,376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120650</xdr:rowOff>
    </xdr:from>
    <xdr:to>
      <xdr:col>15</xdr:col>
      <xdr:colOff>50800</xdr:colOff>
      <xdr:row>97</xdr:row>
      <xdr:rowOff>79375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1860550" y="16008350"/>
          <a:ext cx="809625"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113665</xdr:rowOff>
    </xdr:from>
    <xdr:to>
      <xdr:col>15</xdr:col>
      <xdr:colOff>101600</xdr:colOff>
      <xdr:row>96</xdr:row>
      <xdr:rowOff>43815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619375" y="1582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60325</xdr:rowOff>
    </xdr:from>
    <xdr:ext cx="530860"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434590" y="156051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74,545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96</xdr:row>
      <xdr:rowOff>120650</xdr:rowOff>
    </xdr:from>
    <xdr:to>
      <xdr:col>10</xdr:col>
      <xdr:colOff>114300</xdr:colOff>
      <xdr:row>98</xdr:row>
      <xdr:rowOff>17780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047750" y="16008350"/>
          <a:ext cx="812800" cy="240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149860</xdr:rowOff>
    </xdr:from>
    <xdr:to>
      <xdr:col>10</xdr:col>
      <xdr:colOff>165100</xdr:colOff>
      <xdr:row>95</xdr:row>
      <xdr:rowOff>80010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809750" y="1569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96520</xdr:rowOff>
    </xdr:from>
    <xdr:ext cx="53086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609090" y="154698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85,197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64770</xdr:rowOff>
    </xdr:from>
    <xdr:to>
      <xdr:col>6</xdr:col>
      <xdr:colOff>38100</xdr:colOff>
      <xdr:row>96</xdr:row>
      <xdr:rowOff>166370</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00125" y="1595247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11430</xdr:rowOff>
    </xdr:from>
    <xdr:ext cx="53086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799465" y="157276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64,896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079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317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4955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685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73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74930</xdr:rowOff>
    </xdr:from>
    <xdr:to>
      <xdr:col>24</xdr:col>
      <xdr:colOff>114300</xdr:colOff>
      <xdr:row>97</xdr:row>
      <xdr:rowOff>4445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203700" y="15962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52705</xdr:rowOff>
    </xdr:from>
    <xdr:ext cx="534670" cy="255270"/>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305300" y="1594040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64,138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117475</xdr:rowOff>
    </xdr:from>
    <xdr:to>
      <xdr:col>20</xdr:col>
      <xdr:colOff>38100</xdr:colOff>
      <xdr:row>97</xdr:row>
      <xdr:rowOff>47625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444875" y="1600517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38735</xdr:rowOff>
    </xdr:from>
    <xdr:ext cx="530860"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244215" y="160978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29210</xdr:rowOff>
    </xdr:from>
    <xdr:to>
      <xdr:col>15</xdr:col>
      <xdr:colOff>101600</xdr:colOff>
      <xdr:row>97</xdr:row>
      <xdr:rowOff>130175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619375" y="160883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121285</xdr:rowOff>
    </xdr:from>
    <xdr:ext cx="530860" cy="25527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434590" y="161804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54,232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69215</xdr:rowOff>
    </xdr:from>
    <xdr:to>
      <xdr:col>10</xdr:col>
      <xdr:colOff>165100</xdr:colOff>
      <xdr:row>96</xdr:row>
      <xdr:rowOff>170815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809750" y="1595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161925</xdr:rowOff>
    </xdr:from>
    <xdr:ext cx="530860" cy="25908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609090" y="160496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64,558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137795</xdr:rowOff>
    </xdr:from>
    <xdr:to>
      <xdr:col>6</xdr:col>
      <xdr:colOff>38100</xdr:colOff>
      <xdr:row>98</xdr:row>
      <xdr:rowOff>67945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00125" y="1619694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59055</xdr:rowOff>
    </xdr:from>
    <xdr:ext cx="530860" cy="259080"/>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799465" y="162896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31115</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064250" y="3860800"/>
          <a:ext cx="42894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175375"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175375"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1120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1120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1597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1597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63,861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81915</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064250" y="4654550"/>
          <a:ext cx="42894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9885" cy="22415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26150" y="4469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81915</xdr:rowOff>
    </xdr:from>
    <xdr:to>
      <xdr:col>59</xdr:col>
      <xdr:colOff>50800</xdr:colOff>
      <xdr:row>41</xdr:row>
      <xdr:rowOff>81915</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064250" y="68573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43815</xdr:rowOff>
    </xdr:from>
    <xdr:to>
      <xdr:col>59</xdr:col>
      <xdr:colOff>50800</xdr:colOff>
      <xdr:row>39</xdr:row>
      <xdr:rowOff>43815</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064250" y="64890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8920" cy="2584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5831205" y="63538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064250" y="61207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95630" cy="2584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516245" y="598551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064250" y="57594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165100</xdr:rowOff>
    </xdr:from>
    <xdr:ext cx="595630" cy="25781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516245" y="56197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100965</xdr:rowOff>
    </xdr:from>
    <xdr:to>
      <xdr:col>59</xdr:col>
      <xdr:colOff>50800</xdr:colOff>
      <xdr:row>32</xdr:row>
      <xdr:rowOff>100965</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064250" y="53905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5630" cy="25590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516245" y="52552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62865</xdr:rowOff>
    </xdr:from>
    <xdr:to>
      <xdr:col>59</xdr:col>
      <xdr:colOff>50800</xdr:colOff>
      <xdr:row>30</xdr:row>
      <xdr:rowOff>62865</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064250" y="50222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5630" cy="25590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516245" y="4886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064250" y="4654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5630" cy="25463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516245" y="4518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81915</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064250" y="4654550"/>
          <a:ext cx="42894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31</xdr:row>
      <xdr:rowOff>66675</xdr:rowOff>
    </xdr:from>
    <xdr:to>
      <xdr:col>54</xdr:col>
      <xdr:colOff>174625</xdr:colOff>
      <xdr:row>37</xdr:row>
      <xdr:rowOff>116205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04375" y="5191125"/>
          <a:ext cx="0" cy="1040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120015</xdr:rowOff>
    </xdr:from>
    <xdr:ext cx="534670" cy="25463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9655175" y="623506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71,207</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116205</xdr:rowOff>
    </xdr:from>
    <xdr:to>
      <xdr:col>55</xdr:col>
      <xdr:colOff>88900</xdr:colOff>
      <xdr:row>37</xdr:row>
      <xdr:rowOff>116205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531350" y="62312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13335</xdr:rowOff>
    </xdr:from>
    <xdr:ext cx="598805" cy="2584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9655175" y="49726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353,981</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66675</xdr:rowOff>
    </xdr:from>
    <xdr:to>
      <xdr:col>55</xdr:col>
      <xdr:colOff>88900</xdr:colOff>
      <xdr:row>31</xdr:row>
      <xdr:rowOff>66675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531350" y="51911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107315</xdr:rowOff>
    </xdr:from>
    <xdr:to>
      <xdr:col>55</xdr:col>
      <xdr:colOff>0</xdr:colOff>
      <xdr:row>36</xdr:row>
      <xdr:rowOff>34925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845550" y="5892165"/>
          <a:ext cx="758825"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141605</xdr:rowOff>
    </xdr:from>
    <xdr:ext cx="598805" cy="2584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9655175" y="592645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135,440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163195</xdr:rowOff>
    </xdr:from>
    <xdr:to>
      <xdr:col>55</xdr:col>
      <xdr:colOff>50800</xdr:colOff>
      <xdr:row>36</xdr:row>
      <xdr:rowOff>93345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69450" y="59480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35</xdr:row>
      <xdr:rowOff>156210</xdr:rowOff>
    </xdr:from>
    <xdr:to>
      <xdr:col>50</xdr:col>
      <xdr:colOff>114300</xdr:colOff>
      <xdr:row>36</xdr:row>
      <xdr:rowOff>34925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032750" y="5941060"/>
          <a:ext cx="8128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33655</xdr:rowOff>
    </xdr:from>
    <xdr:to>
      <xdr:col>50</xdr:col>
      <xdr:colOff>165100</xdr:colOff>
      <xdr:row>36</xdr:row>
      <xdr:rowOff>135255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794750" y="598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36</xdr:row>
      <xdr:rowOff>127000</xdr:rowOff>
    </xdr:from>
    <xdr:ext cx="598805" cy="25590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561705" y="607695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124,345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156210</xdr:rowOff>
    </xdr:from>
    <xdr:to>
      <xdr:col>45</xdr:col>
      <xdr:colOff>174625</xdr:colOff>
      <xdr:row>36</xdr:row>
      <xdr:rowOff>3810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210425" y="5941060"/>
          <a:ext cx="82232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53975</xdr:rowOff>
    </xdr:from>
    <xdr:to>
      <xdr:col>46</xdr:col>
      <xdr:colOff>38100</xdr:colOff>
      <xdr:row>36</xdr:row>
      <xdr:rowOff>154940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985125" y="6003925"/>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36</xdr:row>
      <xdr:rowOff>146050</xdr:rowOff>
    </xdr:from>
    <xdr:ext cx="598805" cy="25781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752080" y="609600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119,114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34</xdr:row>
      <xdr:rowOff>107950</xdr:rowOff>
    </xdr:from>
    <xdr:to>
      <xdr:col>41</xdr:col>
      <xdr:colOff>50800</xdr:colOff>
      <xdr:row>36</xdr:row>
      <xdr:rowOff>3810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400800" y="5727700"/>
          <a:ext cx="809625" cy="226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91440</xdr:rowOff>
    </xdr:from>
    <xdr:to>
      <xdr:col>41</xdr:col>
      <xdr:colOff>101600</xdr:colOff>
      <xdr:row>37</xdr:row>
      <xdr:rowOff>21590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159625" y="60413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37</xdr:row>
      <xdr:rowOff>12065</xdr:rowOff>
    </xdr:from>
    <xdr:ext cx="598805" cy="2584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942455" y="61271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109,344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22860</xdr:rowOff>
    </xdr:from>
    <xdr:to>
      <xdr:col>36</xdr:col>
      <xdr:colOff>165100</xdr:colOff>
      <xdr:row>34</xdr:row>
      <xdr:rowOff>124460</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350000" y="564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140970</xdr:rowOff>
    </xdr:from>
    <xdr:ext cx="598805" cy="2584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116955" y="543052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217,289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79375</xdr:rowOff>
    </xdr:from>
    <xdr:ext cx="762000" cy="2584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2975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79375</xdr:rowOff>
    </xdr:from>
    <xdr:ext cx="762000" cy="2584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6709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41</xdr:row>
      <xdr:rowOff>79375</xdr:rowOff>
    </xdr:from>
    <xdr:ext cx="762000" cy="2584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8581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79375</xdr:rowOff>
    </xdr:from>
    <xdr:ext cx="762000" cy="2584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03580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79375</xdr:rowOff>
    </xdr:from>
    <xdr:ext cx="762000" cy="2584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2261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56515</xdr:rowOff>
    </xdr:from>
    <xdr:to>
      <xdr:col>55</xdr:col>
      <xdr:colOff>50800</xdr:colOff>
      <xdr:row>35</xdr:row>
      <xdr:rowOff>158115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69450" y="584136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78740</xdr:rowOff>
    </xdr:from>
    <xdr:ext cx="598805" cy="257810"/>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9655175" y="569849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163,548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154940</xdr:rowOff>
    </xdr:from>
    <xdr:to>
      <xdr:col>50</xdr:col>
      <xdr:colOff>165100</xdr:colOff>
      <xdr:row>36</xdr:row>
      <xdr:rowOff>85725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794750" y="59397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34</xdr:row>
      <xdr:rowOff>101600</xdr:rowOff>
    </xdr:from>
    <xdr:ext cx="598805" cy="25781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61705" y="572135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137,423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106045</xdr:rowOff>
    </xdr:from>
    <xdr:to>
      <xdr:col>46</xdr:col>
      <xdr:colOff>38100</xdr:colOff>
      <xdr:row>36</xdr:row>
      <xdr:rowOff>36195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985125" y="58908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34</xdr:row>
      <xdr:rowOff>52705</xdr:rowOff>
    </xdr:from>
    <xdr:ext cx="598805" cy="25463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752080" y="567245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150,439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124460</xdr:rowOff>
    </xdr:from>
    <xdr:to>
      <xdr:col>41</xdr:col>
      <xdr:colOff>101600</xdr:colOff>
      <xdr:row>36</xdr:row>
      <xdr:rowOff>54610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159625" y="59093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34</xdr:row>
      <xdr:rowOff>71120</xdr:rowOff>
    </xdr:from>
    <xdr:ext cx="598805" cy="2584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942455" y="569087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145,635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34</xdr:row>
      <xdr:rowOff>57150</xdr:rowOff>
    </xdr:from>
    <xdr:to>
      <xdr:col>36</xdr:col>
      <xdr:colOff>165100</xdr:colOff>
      <xdr:row>34</xdr:row>
      <xdr:rowOff>158750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350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149860</xdr:rowOff>
    </xdr:from>
    <xdr:ext cx="598805" cy="255270"/>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116955" y="576961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208,316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31115</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064250" y="7162800"/>
          <a:ext cx="42894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175375"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175375"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1120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1120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1597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1597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54,884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81915</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064250" y="7956550"/>
          <a:ext cx="42894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9885" cy="22415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26150" y="7771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81915</xdr:rowOff>
    </xdr:from>
    <xdr:to>
      <xdr:col>59</xdr:col>
      <xdr:colOff>50800</xdr:colOff>
      <xdr:row>61</xdr:row>
      <xdr:rowOff>81915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064250" y="101593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43815</xdr:rowOff>
    </xdr:from>
    <xdr:to>
      <xdr:col>59</xdr:col>
      <xdr:colOff>50800</xdr:colOff>
      <xdr:row>59</xdr:row>
      <xdr:rowOff>43815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064250" y="97910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8920" cy="2584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831205" y="96558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5715</xdr:rowOff>
    </xdr:from>
    <xdr:to>
      <xdr:col>59</xdr:col>
      <xdr:colOff>50800</xdr:colOff>
      <xdr:row>57</xdr:row>
      <xdr:rowOff>5715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064250" y="94227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35560</xdr:rowOff>
    </xdr:from>
    <xdr:ext cx="595630" cy="2584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516245" y="928751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064250" y="90614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165100</xdr:rowOff>
    </xdr:from>
    <xdr:ext cx="595630" cy="25781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516245" y="89217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100965</xdr:rowOff>
    </xdr:from>
    <xdr:to>
      <xdr:col>59</xdr:col>
      <xdr:colOff>50800</xdr:colOff>
      <xdr:row>52</xdr:row>
      <xdr:rowOff>100965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064250" y="86925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5630" cy="25590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516245" y="85572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62865</xdr:rowOff>
    </xdr:from>
    <xdr:to>
      <xdr:col>59</xdr:col>
      <xdr:colOff>50800</xdr:colOff>
      <xdr:row>50</xdr:row>
      <xdr:rowOff>62865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064250" y="83242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5630" cy="25590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516245" y="8188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064250" y="7956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81990" cy="25463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426075" y="7820660"/>
          <a:ext cx="6819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81915</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064250" y="7956550"/>
          <a:ext cx="42894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51</xdr:row>
      <xdr:rowOff>93345</xdr:rowOff>
    </xdr:from>
    <xdr:to>
      <xdr:col>54</xdr:col>
      <xdr:colOff>174625</xdr:colOff>
      <xdr:row>58</xdr:row>
      <xdr:rowOff>163195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04375" y="8519795"/>
          <a:ext cx="0" cy="1225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165100</xdr:rowOff>
    </xdr:from>
    <xdr:ext cx="534670" cy="257810"/>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9655175" y="974725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27,668</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163195</xdr:rowOff>
    </xdr:from>
    <xdr:to>
      <xdr:col>55</xdr:col>
      <xdr:colOff>88900</xdr:colOff>
      <xdr:row>58</xdr:row>
      <xdr:rowOff>163195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531350" y="97453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40005</xdr:rowOff>
    </xdr:from>
    <xdr:ext cx="598805" cy="257810"/>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9655175" y="830135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694,246</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93345</xdr:rowOff>
    </xdr:from>
    <xdr:to>
      <xdr:col>55</xdr:col>
      <xdr:colOff>88900</xdr:colOff>
      <xdr:row>51</xdr:row>
      <xdr:rowOff>93345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531350" y="85197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6985</xdr:rowOff>
    </xdr:from>
    <xdr:to>
      <xdr:col>55</xdr:col>
      <xdr:colOff>0</xdr:colOff>
      <xdr:row>58</xdr:row>
      <xdr:rowOff>87630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845550" y="9589135"/>
          <a:ext cx="758825"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131445</xdr:rowOff>
    </xdr:from>
    <xdr:ext cx="598805" cy="255270"/>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9655175" y="9383395"/>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119,283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108585</xdr:rowOff>
    </xdr:from>
    <xdr:to>
      <xdr:col>55</xdr:col>
      <xdr:colOff>50800</xdr:colOff>
      <xdr:row>58</xdr:row>
      <xdr:rowOff>39370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69450" y="9525635"/>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58</xdr:row>
      <xdr:rowOff>1905</xdr:rowOff>
    </xdr:from>
    <xdr:to>
      <xdr:col>50</xdr:col>
      <xdr:colOff>114300</xdr:colOff>
      <xdr:row>58</xdr:row>
      <xdr:rowOff>87630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032750" y="9584055"/>
          <a:ext cx="8128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149225</xdr:rowOff>
    </xdr:from>
    <xdr:to>
      <xdr:col>50</xdr:col>
      <xdr:colOff>165100</xdr:colOff>
      <xdr:row>58</xdr:row>
      <xdr:rowOff>78740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794750" y="956627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95885</xdr:rowOff>
    </xdr:from>
    <xdr:ext cx="530860" cy="25590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594090" y="9347835"/>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98,176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1905</xdr:rowOff>
    </xdr:from>
    <xdr:to>
      <xdr:col>45</xdr:col>
      <xdr:colOff>174625</xdr:colOff>
      <xdr:row>58</xdr:row>
      <xdr:rowOff>118110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210425" y="9584055"/>
          <a:ext cx="822325"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154940</xdr:rowOff>
    </xdr:from>
    <xdr:to>
      <xdr:col>46</xdr:col>
      <xdr:colOff>38100</xdr:colOff>
      <xdr:row>58</xdr:row>
      <xdr:rowOff>85725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985125" y="9571990"/>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76200</xdr:rowOff>
    </xdr:from>
    <xdr:ext cx="530860" cy="25781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784465" y="965835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95,007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35560</xdr:rowOff>
    </xdr:from>
    <xdr:to>
      <xdr:col>41</xdr:col>
      <xdr:colOff>50800</xdr:colOff>
      <xdr:row>58</xdr:row>
      <xdr:rowOff>118110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400800" y="9617710"/>
          <a:ext cx="809625"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1270</xdr:rowOff>
    </xdr:from>
    <xdr:to>
      <xdr:col>41</xdr:col>
      <xdr:colOff>101600</xdr:colOff>
      <xdr:row>58</xdr:row>
      <xdr:rowOff>102235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159625" y="9583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119380</xdr:rowOff>
    </xdr:from>
    <xdr:ext cx="530860" cy="25527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974840" y="93713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85,942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155575</xdr:rowOff>
    </xdr:from>
    <xdr:to>
      <xdr:col>36</xdr:col>
      <xdr:colOff>165100</xdr:colOff>
      <xdr:row>58</xdr:row>
      <xdr:rowOff>85725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350000" y="95726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102235</xdr:rowOff>
    </xdr:from>
    <xdr:ext cx="530860" cy="2584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149340" y="935418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94,796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79375</xdr:rowOff>
    </xdr:from>
    <xdr:ext cx="762000" cy="2584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2975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79375</xdr:rowOff>
    </xdr:from>
    <xdr:ext cx="762000" cy="2584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6709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61</xdr:row>
      <xdr:rowOff>79375</xdr:rowOff>
    </xdr:from>
    <xdr:ext cx="762000" cy="2584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8581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79375</xdr:rowOff>
    </xdr:from>
    <xdr:ext cx="762000" cy="2584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03580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79375</xdr:rowOff>
    </xdr:from>
    <xdr:ext cx="762000" cy="2584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2261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128270</xdr:rowOff>
    </xdr:from>
    <xdr:to>
      <xdr:col>55</xdr:col>
      <xdr:colOff>50800</xdr:colOff>
      <xdr:row>58</xdr:row>
      <xdr:rowOff>58420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69450" y="95453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106680</xdr:rowOff>
    </xdr:from>
    <xdr:ext cx="598805" cy="2584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9655175" y="95237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109,381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36830</xdr:rowOff>
    </xdr:from>
    <xdr:to>
      <xdr:col>50</xdr:col>
      <xdr:colOff>165100</xdr:colOff>
      <xdr:row>58</xdr:row>
      <xdr:rowOff>137795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794750" y="96189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129540</xdr:rowOff>
    </xdr:from>
    <xdr:ext cx="530860" cy="25590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94090" y="9711690"/>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67,389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122555</xdr:rowOff>
    </xdr:from>
    <xdr:to>
      <xdr:col>46</xdr:col>
      <xdr:colOff>38100</xdr:colOff>
      <xdr:row>58</xdr:row>
      <xdr:rowOff>52705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985125" y="95396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56</xdr:row>
      <xdr:rowOff>68580</xdr:rowOff>
    </xdr:from>
    <xdr:ext cx="598805" cy="2584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752080" y="93205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112,210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66675</xdr:rowOff>
    </xdr:from>
    <xdr:to>
      <xdr:col>41</xdr:col>
      <xdr:colOff>101600</xdr:colOff>
      <xdr:row>58</xdr:row>
      <xdr:rowOff>165100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159625" y="96488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160020</xdr:rowOff>
    </xdr:from>
    <xdr:ext cx="530860" cy="25590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974840" y="9742170"/>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51,428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155575</xdr:rowOff>
    </xdr:from>
    <xdr:to>
      <xdr:col>36</xdr:col>
      <xdr:colOff>165100</xdr:colOff>
      <xdr:row>58</xdr:row>
      <xdr:rowOff>85725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350000" y="95726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76835</xdr:rowOff>
    </xdr:from>
    <xdr:ext cx="530860" cy="257810"/>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149340" y="965898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94,701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31115</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064250" y="10464800"/>
          <a:ext cx="42894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175375"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175375"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11200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11200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15975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15975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12,215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81915</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064250" y="11258550"/>
          <a:ext cx="42894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9885" cy="22415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26150" y="11073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81915</xdr:rowOff>
    </xdr:from>
    <xdr:to>
      <xdr:col>59</xdr:col>
      <xdr:colOff>50800</xdr:colOff>
      <xdr:row>81</xdr:row>
      <xdr:rowOff>81915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064250" y="134613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064250" y="130238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165100</xdr:rowOff>
    </xdr:from>
    <xdr:ext cx="248920" cy="257810"/>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831205" y="1288415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064250" y="12579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54610</xdr:rowOff>
    </xdr:from>
    <xdr:ext cx="595630" cy="25463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516245" y="124434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81915</xdr:rowOff>
    </xdr:from>
    <xdr:to>
      <xdr:col>59</xdr:col>
      <xdr:colOff>50800</xdr:colOff>
      <xdr:row>73</xdr:row>
      <xdr:rowOff>81915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064250" y="121405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111125</xdr:rowOff>
    </xdr:from>
    <xdr:ext cx="595630" cy="25781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516245" y="120046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064250" y="117030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165100</xdr:rowOff>
    </xdr:from>
    <xdr:ext cx="595630" cy="25781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516245" y="115633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064250" y="11258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5630" cy="25463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516245" y="11122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81915</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064250" y="11258550"/>
          <a:ext cx="42894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70</xdr:row>
      <xdr:rowOff>26035</xdr:rowOff>
    </xdr:from>
    <xdr:to>
      <xdr:col>54</xdr:col>
      <xdr:colOff>174625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04375" y="11589385"/>
          <a:ext cx="0" cy="1434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142875</xdr:rowOff>
    </xdr:from>
    <xdr:ext cx="249555" cy="257810"/>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9655175" y="13027025"/>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531350" y="130238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143510</xdr:rowOff>
    </xdr:from>
    <xdr:ext cx="598805" cy="257810"/>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9655175" y="1137666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649,748</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26035</xdr:rowOff>
    </xdr:from>
    <xdr:to>
      <xdr:col>55</xdr:col>
      <xdr:colOff>88900</xdr:colOff>
      <xdr:row>70</xdr:row>
      <xdr:rowOff>26035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531350" y="115893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76200</xdr:rowOff>
    </xdr:from>
    <xdr:to>
      <xdr:col>55</xdr:col>
      <xdr:colOff>0</xdr:colOff>
      <xdr:row>78</xdr:row>
      <xdr:rowOff>113030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845550" y="12960350"/>
          <a:ext cx="7588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18415</xdr:rowOff>
    </xdr:from>
    <xdr:ext cx="534670" cy="25463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9655175" y="1273746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165100</xdr:rowOff>
    </xdr:from>
    <xdr:to>
      <xdr:col>55</xdr:col>
      <xdr:colOff>50800</xdr:colOff>
      <xdr:row>78</xdr:row>
      <xdr:rowOff>97155</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69450" y="12884150"/>
          <a:ext cx="8572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78</xdr:row>
      <xdr:rowOff>109220</xdr:rowOff>
    </xdr:from>
    <xdr:to>
      <xdr:col>50</xdr:col>
      <xdr:colOff>114300</xdr:colOff>
      <xdr:row>78</xdr:row>
      <xdr:rowOff>113030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032750" y="12993370"/>
          <a:ext cx="8128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23495</xdr:rowOff>
    </xdr:from>
    <xdr:to>
      <xdr:col>50</xdr:col>
      <xdr:colOff>165100</xdr:colOff>
      <xdr:row>78</xdr:row>
      <xdr:rowOff>125095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794750" y="1290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141605</xdr:rowOff>
    </xdr:from>
    <xdr:ext cx="530860" cy="2584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594090" y="1269555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28,728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108585</xdr:rowOff>
    </xdr:from>
    <xdr:to>
      <xdr:col>45</xdr:col>
      <xdr:colOff>174625</xdr:colOff>
      <xdr:row>78</xdr:row>
      <xdr:rowOff>109220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210425" y="12992735"/>
          <a:ext cx="8223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19685</xdr:rowOff>
    </xdr:from>
    <xdr:to>
      <xdr:col>46</xdr:col>
      <xdr:colOff>38100</xdr:colOff>
      <xdr:row>78</xdr:row>
      <xdr:rowOff>120650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985125" y="12903835"/>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137160</xdr:rowOff>
    </xdr:from>
    <xdr:ext cx="530860" cy="2584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784465" y="126911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30,220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165100</xdr:rowOff>
    </xdr:from>
    <xdr:to>
      <xdr:col>41</xdr:col>
      <xdr:colOff>50800</xdr:colOff>
      <xdr:row>78</xdr:row>
      <xdr:rowOff>108585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400800" y="12884150"/>
          <a:ext cx="809625"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33020</xdr:rowOff>
    </xdr:from>
    <xdr:to>
      <xdr:col>41</xdr:col>
      <xdr:colOff>101600</xdr:colOff>
      <xdr:row>78</xdr:row>
      <xdr:rowOff>134620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159625" y="1291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151765</xdr:rowOff>
    </xdr:from>
    <xdr:ext cx="530860" cy="25527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974840" y="127057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19685</xdr:rowOff>
    </xdr:from>
    <xdr:to>
      <xdr:col>36</xdr:col>
      <xdr:colOff>165100</xdr:colOff>
      <xdr:row>78</xdr:row>
      <xdr:rowOff>120650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350000" y="129038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111760</xdr:rowOff>
    </xdr:from>
    <xdr:ext cx="530860" cy="25781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149340" y="1299591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30,295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79375</xdr:rowOff>
    </xdr:from>
    <xdr:ext cx="762000" cy="2584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2975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79375</xdr:rowOff>
    </xdr:from>
    <xdr:ext cx="762000" cy="2584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6709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81</xdr:row>
      <xdr:rowOff>79375</xdr:rowOff>
    </xdr:from>
    <xdr:ext cx="762000" cy="2584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8581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79375</xdr:rowOff>
    </xdr:from>
    <xdr:ext cx="762000" cy="2584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03580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79375</xdr:rowOff>
    </xdr:from>
    <xdr:ext cx="762000" cy="2584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2261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26035</xdr:rowOff>
    </xdr:from>
    <xdr:to>
      <xdr:col>55</xdr:col>
      <xdr:colOff>50800</xdr:colOff>
      <xdr:row>78</xdr:row>
      <xdr:rowOff>127635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69450" y="1291018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144780</xdr:rowOff>
    </xdr:from>
    <xdr:ext cx="534670" cy="257810"/>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9655175" y="1286383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27,368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62865</xdr:rowOff>
    </xdr:from>
    <xdr:to>
      <xdr:col>50</xdr:col>
      <xdr:colOff>165100</xdr:colOff>
      <xdr:row>78</xdr:row>
      <xdr:rowOff>164465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794750" y="1294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154940</xdr:rowOff>
    </xdr:from>
    <xdr:ext cx="530860" cy="25463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94090" y="1303909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11,277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59055</xdr:rowOff>
    </xdr:from>
    <xdr:to>
      <xdr:col>46</xdr:col>
      <xdr:colOff>38100</xdr:colOff>
      <xdr:row>78</xdr:row>
      <xdr:rowOff>160655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985125" y="1294320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151765</xdr:rowOff>
    </xdr:from>
    <xdr:ext cx="530860" cy="25527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784465" y="130359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13,095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58420</xdr:rowOff>
    </xdr:from>
    <xdr:to>
      <xdr:col>41</xdr:col>
      <xdr:colOff>101600</xdr:colOff>
      <xdr:row>78</xdr:row>
      <xdr:rowOff>160020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159625"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151130</xdr:rowOff>
    </xdr:from>
    <xdr:ext cx="530860" cy="25527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974840" y="130352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13,242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117475</xdr:rowOff>
    </xdr:from>
    <xdr:to>
      <xdr:col>36</xdr:col>
      <xdr:colOff>165100</xdr:colOff>
      <xdr:row>78</xdr:row>
      <xdr:rowOff>46990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350000" y="1283652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63500</xdr:rowOff>
    </xdr:from>
    <xdr:ext cx="530860" cy="25527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149340" y="126174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62,525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31115</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064250" y="13766800"/>
          <a:ext cx="42894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175375"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175375"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11200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11200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15975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15975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064250" y="14560550"/>
          <a:ext cx="4289425"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9885" cy="22415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26150" y="14375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064250" y="16827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064250" y="163703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8920" cy="255270"/>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5831205" y="16228060"/>
          <a:ext cx="248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064250" y="159131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5630" cy="255270"/>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516245" y="157708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064250" y="154559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5630" cy="255270"/>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516245" y="153136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134620</xdr:rowOff>
    </xdr:from>
    <xdr:to>
      <xdr:col>59</xdr:col>
      <xdr:colOff>50800</xdr:colOff>
      <xdr:row>90</xdr:row>
      <xdr:rowOff>134620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064250" y="149999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165100</xdr:rowOff>
    </xdr:from>
    <xdr:ext cx="595630" cy="25146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516245" y="1486535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064250" y="14560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5630" cy="25463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516245" y="14424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064250" y="14560550"/>
          <a:ext cx="4289425"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92</xdr:row>
      <xdr:rowOff>66040</xdr:rowOff>
    </xdr:from>
    <xdr:to>
      <xdr:col>54</xdr:col>
      <xdr:colOff>174625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04375" y="15267940"/>
          <a:ext cx="0" cy="1102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143510</xdr:rowOff>
    </xdr:from>
    <xdr:ext cx="249555" cy="255270"/>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9655175" y="163741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531350" y="163703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12700</xdr:rowOff>
    </xdr:from>
    <xdr:ext cx="598805" cy="259080"/>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9655175" y="150431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241,106</a:t>
          </a:r>
          <a:endParaRPr kumimoji="1" lang="ja-JP" altLang="en-US" sz="1000" b="1">
            <a:latin typeface="ＭＳ Ｐゴシック"/>
            <a:ea typeface="ＭＳ Ｐゴシック"/>
          </a:endParaRPr>
        </a:p>
      </xdr:txBody>
    </xdr:sp>
    <xdr:clientData/>
  </xdr:oneCellAnchor>
  <xdr:twoCellAnchor>
    <xdr:from>
      <xdr:col>54</xdr:col>
      <xdr:colOff>101600</xdr:colOff>
      <xdr:row>92</xdr:row>
      <xdr:rowOff>66040</xdr:rowOff>
    </xdr:from>
    <xdr:to>
      <xdr:col>55</xdr:col>
      <xdr:colOff>88900</xdr:colOff>
      <xdr:row>92</xdr:row>
      <xdr:rowOff>66040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9531350" y="152679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76835</xdr:rowOff>
    </xdr:from>
    <xdr:to>
      <xdr:col>55</xdr:col>
      <xdr:colOff>0</xdr:colOff>
      <xdr:row>97</xdr:row>
      <xdr:rowOff>170180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845550" y="16135985"/>
          <a:ext cx="758825"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164465</xdr:rowOff>
    </xdr:from>
    <xdr:ext cx="534670" cy="259080"/>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9655175" y="158807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141605</xdr:rowOff>
    </xdr:from>
    <xdr:to>
      <xdr:col>55</xdr:col>
      <xdr:colOff>50800</xdr:colOff>
      <xdr:row>97</xdr:row>
      <xdr:rowOff>71755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69450" y="1602930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97</xdr:row>
      <xdr:rowOff>1270</xdr:rowOff>
    </xdr:from>
    <xdr:to>
      <xdr:col>50</xdr:col>
      <xdr:colOff>114300</xdr:colOff>
      <xdr:row>97</xdr:row>
      <xdr:rowOff>170180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032750" y="16060420"/>
          <a:ext cx="81280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160655</xdr:rowOff>
    </xdr:from>
    <xdr:to>
      <xdr:col>50</xdr:col>
      <xdr:colOff>165100</xdr:colOff>
      <xdr:row>97</xdr:row>
      <xdr:rowOff>90805</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794750" y="1604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107315</xdr:rowOff>
    </xdr:from>
    <xdr:ext cx="530860" cy="259080"/>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594090" y="158235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59,311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1270</xdr:rowOff>
    </xdr:from>
    <xdr:to>
      <xdr:col>45</xdr:col>
      <xdr:colOff>174625</xdr:colOff>
      <xdr:row>98</xdr:row>
      <xdr:rowOff>74930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210425" y="16060420"/>
          <a:ext cx="822325" cy="245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14605</xdr:rowOff>
    </xdr:from>
    <xdr:to>
      <xdr:col>46</xdr:col>
      <xdr:colOff>38100</xdr:colOff>
      <xdr:row>97</xdr:row>
      <xdr:rowOff>116205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985125" y="1607375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107315</xdr:rowOff>
    </xdr:from>
    <xdr:ext cx="530860" cy="25908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784465" y="161664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74930</xdr:rowOff>
    </xdr:from>
    <xdr:to>
      <xdr:col>41</xdr:col>
      <xdr:colOff>50800</xdr:colOff>
      <xdr:row>98</xdr:row>
      <xdr:rowOff>77470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400800" y="16305530"/>
          <a:ext cx="8096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39370</xdr:rowOff>
    </xdr:from>
    <xdr:to>
      <xdr:col>41</xdr:col>
      <xdr:colOff>101600</xdr:colOff>
      <xdr:row>97</xdr:row>
      <xdr:rowOff>140970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159625" y="160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157480</xdr:rowOff>
    </xdr:from>
    <xdr:ext cx="530860" cy="25527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974840" y="158737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15875</xdr:rowOff>
    </xdr:from>
    <xdr:to>
      <xdr:col>36</xdr:col>
      <xdr:colOff>165100</xdr:colOff>
      <xdr:row>97</xdr:row>
      <xdr:rowOff>117475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350000" y="1607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133985</xdr:rowOff>
    </xdr:from>
    <xdr:ext cx="530860" cy="25527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149340" y="158502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297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670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858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035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226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26035</xdr:rowOff>
    </xdr:from>
    <xdr:to>
      <xdr:col>55</xdr:col>
      <xdr:colOff>50800</xdr:colOff>
      <xdr:row>97</xdr:row>
      <xdr:rowOff>127635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69450" y="1608518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4445</xdr:rowOff>
    </xdr:from>
    <xdr:ext cx="534670" cy="259080"/>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9655175" y="16063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51,316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119380</xdr:rowOff>
    </xdr:from>
    <xdr:to>
      <xdr:col>50</xdr:col>
      <xdr:colOff>165100</xdr:colOff>
      <xdr:row>98</xdr:row>
      <xdr:rowOff>49530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794750" y="1617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40640</xdr:rowOff>
    </xdr:from>
    <xdr:ext cx="530860" cy="25527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94090" y="162712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30,858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121920</xdr:rowOff>
    </xdr:from>
    <xdr:to>
      <xdr:col>46</xdr:col>
      <xdr:colOff>38100</xdr:colOff>
      <xdr:row>97</xdr:row>
      <xdr:rowOff>52070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985125" y="160096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68580</xdr:rowOff>
    </xdr:from>
    <xdr:ext cx="53086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784465" y="157848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67,743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23495</xdr:rowOff>
    </xdr:from>
    <xdr:to>
      <xdr:col>41</xdr:col>
      <xdr:colOff>101600</xdr:colOff>
      <xdr:row>98</xdr:row>
      <xdr:rowOff>125095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159625" y="1625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116205</xdr:rowOff>
    </xdr:from>
    <xdr:ext cx="53086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974840" y="163468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14,243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26670</xdr:rowOff>
    </xdr:from>
    <xdr:to>
      <xdr:col>36</xdr:col>
      <xdr:colOff>165100</xdr:colOff>
      <xdr:row>98</xdr:row>
      <xdr:rowOff>128270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350000" y="1625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119380</xdr:rowOff>
    </xdr:from>
    <xdr:ext cx="530860"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149340" y="163499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13,554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174625</xdr:colOff>
      <xdr:row>25</xdr:row>
      <xdr:rowOff>31115</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1414125" y="3860800"/>
          <a:ext cx="43021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15252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15252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61875"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61875"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09625"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09625"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174625</xdr:colOff>
      <xdr:row>41</xdr:row>
      <xdr:rowOff>81915</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1414125" y="4654550"/>
          <a:ext cx="43021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2415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376025" y="4469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81915</xdr:rowOff>
    </xdr:from>
    <xdr:to>
      <xdr:col>89</xdr:col>
      <xdr:colOff>174625</xdr:colOff>
      <xdr:row>41</xdr:row>
      <xdr:rowOff>81915</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1414125" y="68573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174625</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1414125" y="6305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54610</xdr:rowOff>
    </xdr:from>
    <xdr:ext cx="248920" cy="25463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181080" y="6169660"/>
          <a:ext cx="248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174625</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1414125" y="57594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165100</xdr:rowOff>
    </xdr:from>
    <xdr:ext cx="595630" cy="257810"/>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0866120" y="56197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81915</xdr:rowOff>
    </xdr:from>
    <xdr:to>
      <xdr:col>89</xdr:col>
      <xdr:colOff>174625</xdr:colOff>
      <xdr:row>31</xdr:row>
      <xdr:rowOff>81915</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1414125" y="52063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30</xdr:row>
      <xdr:rowOff>111125</xdr:rowOff>
    </xdr:from>
    <xdr:ext cx="595630" cy="25781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0866120" y="50704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1414125" y="4654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5630" cy="25463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0866120" y="4518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41</xdr:row>
      <xdr:rowOff>81915</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1414125" y="4654550"/>
          <a:ext cx="43021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30480</xdr:rowOff>
    </xdr:from>
    <xdr:to>
      <xdr:col>85</xdr:col>
      <xdr:colOff>126365</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4968220" y="5154930"/>
          <a:ext cx="1270" cy="1150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38</xdr:row>
      <xdr:rowOff>48260</xdr:rowOff>
    </xdr:from>
    <xdr:ext cx="249555" cy="2584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5017750" y="63284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4881225" y="63055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29</xdr:row>
      <xdr:rowOff>149225</xdr:rowOff>
    </xdr:from>
    <xdr:ext cx="598805" cy="255270"/>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5017750" y="494347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208,980</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30480</xdr:rowOff>
    </xdr:from>
    <xdr:to>
      <xdr:col>86</xdr:col>
      <xdr:colOff>25400</xdr:colOff>
      <xdr:row>31</xdr:row>
      <xdr:rowOff>30480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4881225" y="51549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3175</xdr:rowOff>
    </xdr:from>
    <xdr:to>
      <xdr:col>85</xdr:col>
      <xdr:colOff>127000</xdr:colOff>
      <xdr:row>38</xdr:row>
      <xdr:rowOff>14605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195425" y="6283325"/>
          <a:ext cx="7747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36</xdr:row>
      <xdr:rowOff>137160</xdr:rowOff>
    </xdr:from>
    <xdr:ext cx="469900" cy="2584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5017750" y="608711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114300</xdr:rowOff>
    </xdr:from>
    <xdr:to>
      <xdr:col>85</xdr:col>
      <xdr:colOff>174625</xdr:colOff>
      <xdr:row>38</xdr:row>
      <xdr:rowOff>44450</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4919325" y="6229350"/>
          <a:ext cx="984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3175</xdr:rowOff>
    </xdr:from>
    <xdr:to>
      <xdr:col>81</xdr:col>
      <xdr:colOff>50800</xdr:colOff>
      <xdr:row>38</xdr:row>
      <xdr:rowOff>13970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385800" y="6283325"/>
          <a:ext cx="80962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106045</xdr:rowOff>
    </xdr:from>
    <xdr:to>
      <xdr:col>81</xdr:col>
      <xdr:colOff>101600</xdr:colOff>
      <xdr:row>38</xdr:row>
      <xdr:rowOff>36195</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144625" y="62210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52705</xdr:rowOff>
    </xdr:from>
    <xdr:ext cx="466090" cy="25463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3976350" y="6002655"/>
          <a:ext cx="466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38</xdr:row>
      <xdr:rowOff>13970</xdr:rowOff>
    </xdr:from>
    <xdr:to>
      <xdr:col>76</xdr:col>
      <xdr:colOff>114300</xdr:colOff>
      <xdr:row>38</xdr:row>
      <xdr:rowOff>17780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573000" y="6294120"/>
          <a:ext cx="8128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89535</xdr:rowOff>
    </xdr:from>
    <xdr:to>
      <xdr:col>76</xdr:col>
      <xdr:colOff>165100</xdr:colOff>
      <xdr:row>38</xdr:row>
      <xdr:rowOff>19685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335000" y="62045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36195</xdr:rowOff>
    </xdr:from>
    <xdr:ext cx="466090" cy="2584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166725" y="598614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5715</xdr:rowOff>
    </xdr:from>
    <xdr:to>
      <xdr:col>71</xdr:col>
      <xdr:colOff>174625</xdr:colOff>
      <xdr:row>38</xdr:row>
      <xdr:rowOff>17780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1750675" y="6285865"/>
          <a:ext cx="82232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92710</xdr:rowOff>
    </xdr:from>
    <xdr:to>
      <xdr:col>72</xdr:col>
      <xdr:colOff>38100</xdr:colOff>
      <xdr:row>38</xdr:row>
      <xdr:rowOff>22860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2525375" y="62077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39370</xdr:rowOff>
    </xdr:from>
    <xdr:ext cx="466090" cy="2584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357100" y="598932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56515</xdr:rowOff>
    </xdr:from>
    <xdr:to>
      <xdr:col>67</xdr:col>
      <xdr:colOff>101600</xdr:colOff>
      <xdr:row>37</xdr:row>
      <xdr:rowOff>158115</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1699875" y="6171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3175</xdr:rowOff>
    </xdr:from>
    <xdr:ext cx="530860" cy="2584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1515090" y="595312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79375</xdr:rowOff>
    </xdr:from>
    <xdr:ext cx="762000" cy="2584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79550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79375</xdr:rowOff>
    </xdr:from>
    <xdr:ext cx="762000" cy="2584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02080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79375</xdr:rowOff>
    </xdr:from>
    <xdr:ext cx="762000" cy="2584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2111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41</xdr:row>
      <xdr:rowOff>79375</xdr:rowOff>
    </xdr:from>
    <xdr:ext cx="762000" cy="2584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3983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79375</xdr:rowOff>
    </xdr:from>
    <xdr:ext cx="762000" cy="2584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157605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135255</xdr:rowOff>
    </xdr:from>
    <xdr:to>
      <xdr:col>85</xdr:col>
      <xdr:colOff>174625</xdr:colOff>
      <xdr:row>38</xdr:row>
      <xdr:rowOff>65405</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4919325" y="6250305"/>
          <a:ext cx="984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37</xdr:row>
      <xdr:rowOff>93345</xdr:rowOff>
    </xdr:from>
    <xdr:ext cx="469900" cy="25590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5017750" y="62083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1,815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123825</xdr:rowOff>
    </xdr:from>
    <xdr:to>
      <xdr:col>81</xdr:col>
      <xdr:colOff>101600</xdr:colOff>
      <xdr:row>38</xdr:row>
      <xdr:rowOff>53975</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4144625" y="62388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44450</xdr:rowOff>
    </xdr:from>
    <xdr:ext cx="466090" cy="25781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976350" y="632460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134620</xdr:rowOff>
    </xdr:from>
    <xdr:to>
      <xdr:col>76</xdr:col>
      <xdr:colOff>165100</xdr:colOff>
      <xdr:row>38</xdr:row>
      <xdr:rowOff>64770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3335000" y="6249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56515</xdr:rowOff>
    </xdr:from>
    <xdr:ext cx="466090" cy="25781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166725" y="63366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137795</xdr:rowOff>
    </xdr:from>
    <xdr:to>
      <xdr:col>72</xdr:col>
      <xdr:colOff>38100</xdr:colOff>
      <xdr:row>38</xdr:row>
      <xdr:rowOff>67945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2525375" y="62528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59690</xdr:rowOff>
    </xdr:from>
    <xdr:ext cx="466090" cy="25590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357100" y="6339840"/>
          <a:ext cx="4660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127000</xdr:rowOff>
    </xdr:from>
    <xdr:to>
      <xdr:col>67</xdr:col>
      <xdr:colOff>101600</xdr:colOff>
      <xdr:row>38</xdr:row>
      <xdr:rowOff>57150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1699875" y="6242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38</xdr:row>
      <xdr:rowOff>47625</xdr:rowOff>
    </xdr:from>
    <xdr:ext cx="466090" cy="2584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1531600" y="632777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174625</xdr:colOff>
      <xdr:row>45</xdr:row>
      <xdr:rowOff>31115</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1414125" y="7162800"/>
          <a:ext cx="43021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15252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15252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61875"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61875"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09625"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09625"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174625</xdr:colOff>
      <xdr:row>61</xdr:row>
      <xdr:rowOff>81915</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1414125" y="7956550"/>
          <a:ext cx="43021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2415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1376025" y="7771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81915</xdr:rowOff>
    </xdr:from>
    <xdr:to>
      <xdr:col>89</xdr:col>
      <xdr:colOff>174625</xdr:colOff>
      <xdr:row>61</xdr:row>
      <xdr:rowOff>81915</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1414125" y="101593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98425</xdr:rowOff>
    </xdr:from>
    <xdr:to>
      <xdr:col>89</xdr:col>
      <xdr:colOff>174625</xdr:colOff>
      <xdr:row>59</xdr:row>
      <xdr:rowOff>98425</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1414125" y="98456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128270</xdr:rowOff>
    </xdr:from>
    <xdr:ext cx="248920" cy="25590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1181080" y="9710420"/>
          <a:ext cx="2489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114300</xdr:rowOff>
    </xdr:from>
    <xdr:to>
      <xdr:col>89</xdr:col>
      <xdr:colOff>174625</xdr:colOff>
      <xdr:row>57</xdr:row>
      <xdr:rowOff>114300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1414125" y="9531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56</xdr:row>
      <xdr:rowOff>143510</xdr:rowOff>
    </xdr:from>
    <xdr:ext cx="248920" cy="257810"/>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1181080" y="939546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131445</xdr:rowOff>
    </xdr:from>
    <xdr:to>
      <xdr:col>89</xdr:col>
      <xdr:colOff>174625</xdr:colOff>
      <xdr:row>55</xdr:row>
      <xdr:rowOff>131445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1414125" y="92182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54</xdr:row>
      <xdr:rowOff>160655</xdr:rowOff>
    </xdr:from>
    <xdr:ext cx="248920" cy="25590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1181080" y="9082405"/>
          <a:ext cx="2489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147320</xdr:rowOff>
    </xdr:from>
    <xdr:to>
      <xdr:col>89</xdr:col>
      <xdr:colOff>174625</xdr:colOff>
      <xdr:row>53</xdr:row>
      <xdr:rowOff>147320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1414125" y="89039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5715</xdr:rowOff>
    </xdr:from>
    <xdr:ext cx="248920" cy="257810"/>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1181080" y="8762365"/>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174625</xdr:colOff>
      <xdr:row>51</xdr:row>
      <xdr:rowOff>164465</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1414125" y="8590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51</xdr:row>
      <xdr:rowOff>22225</xdr:rowOff>
    </xdr:from>
    <xdr:ext cx="309245" cy="25463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132820" y="8448675"/>
          <a:ext cx="3092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8255</xdr:rowOff>
    </xdr:from>
    <xdr:to>
      <xdr:col>89</xdr:col>
      <xdr:colOff>174625</xdr:colOff>
      <xdr:row>50</xdr:row>
      <xdr:rowOff>8255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1414125" y="82696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49</xdr:row>
      <xdr:rowOff>38100</xdr:rowOff>
    </xdr:from>
    <xdr:ext cx="309245" cy="2584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132820" y="8134350"/>
          <a:ext cx="309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1414125" y="7956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47</xdr:row>
      <xdr:rowOff>54610</xdr:rowOff>
    </xdr:from>
    <xdr:ext cx="309245" cy="25463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132820" y="7820660"/>
          <a:ext cx="3092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61</xdr:row>
      <xdr:rowOff>81915</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1414125" y="7956550"/>
          <a:ext cx="43021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98425</xdr:rowOff>
    </xdr:from>
    <xdr:to>
      <xdr:col>85</xdr:col>
      <xdr:colOff>126365</xdr:colOff>
      <xdr:row>59</xdr:row>
      <xdr:rowOff>98425</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968220" y="984567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59</xdr:row>
      <xdr:rowOff>140970</xdr:rowOff>
    </xdr:from>
    <xdr:ext cx="249555" cy="2584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5017750" y="988822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98425</xdr:rowOff>
    </xdr:from>
    <xdr:to>
      <xdr:col>86</xdr:col>
      <xdr:colOff>25400</xdr:colOff>
      <xdr:row>59</xdr:row>
      <xdr:rowOff>98425</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881225" y="98456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57</xdr:row>
      <xdr:rowOff>140970</xdr:rowOff>
    </xdr:from>
    <xdr:ext cx="249555" cy="2584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5017750" y="955802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98425</xdr:rowOff>
    </xdr:from>
    <xdr:to>
      <xdr:col>86</xdr:col>
      <xdr:colOff>25400</xdr:colOff>
      <xdr:row>59</xdr:row>
      <xdr:rowOff>98425</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881225" y="98456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98425</xdr:rowOff>
    </xdr:from>
    <xdr:to>
      <xdr:col>85</xdr:col>
      <xdr:colOff>127000</xdr:colOff>
      <xdr:row>59</xdr:row>
      <xdr:rowOff>98425</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195425" y="9845675"/>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59</xdr:row>
      <xdr:rowOff>26670</xdr:rowOff>
    </xdr:from>
    <xdr:ext cx="249555" cy="25590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5017750" y="9773920"/>
          <a:ext cx="24955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47625</xdr:rowOff>
    </xdr:from>
    <xdr:to>
      <xdr:col>85</xdr:col>
      <xdr:colOff>174625</xdr:colOff>
      <xdr:row>59</xdr:row>
      <xdr:rowOff>149860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4919325" y="9794875"/>
          <a:ext cx="984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98425</xdr:rowOff>
    </xdr:from>
    <xdr:to>
      <xdr:col>81</xdr:col>
      <xdr:colOff>50800</xdr:colOff>
      <xdr:row>59</xdr:row>
      <xdr:rowOff>98425</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385800" y="984567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47625</xdr:rowOff>
    </xdr:from>
    <xdr:to>
      <xdr:col>81</xdr:col>
      <xdr:colOff>101600</xdr:colOff>
      <xdr:row>59</xdr:row>
      <xdr:rowOff>149860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144625" y="97948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59</xdr:row>
      <xdr:rowOff>140970</xdr:rowOff>
    </xdr:from>
    <xdr:ext cx="245745" cy="2584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086840" y="9888220"/>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59</xdr:row>
      <xdr:rowOff>98425</xdr:rowOff>
    </xdr:from>
    <xdr:to>
      <xdr:col>76</xdr:col>
      <xdr:colOff>114300</xdr:colOff>
      <xdr:row>59</xdr:row>
      <xdr:rowOff>98425</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573000" y="984567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47625</xdr:rowOff>
    </xdr:from>
    <xdr:to>
      <xdr:col>76</xdr:col>
      <xdr:colOff>165100</xdr:colOff>
      <xdr:row>59</xdr:row>
      <xdr:rowOff>149860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335000" y="97948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59</xdr:row>
      <xdr:rowOff>140970</xdr:rowOff>
    </xdr:from>
    <xdr:ext cx="249555" cy="2584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271500" y="988822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59</xdr:row>
      <xdr:rowOff>98425</xdr:rowOff>
    </xdr:from>
    <xdr:to>
      <xdr:col>71</xdr:col>
      <xdr:colOff>174625</xdr:colOff>
      <xdr:row>59</xdr:row>
      <xdr:rowOff>98425</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1750675" y="984567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47625</xdr:rowOff>
    </xdr:from>
    <xdr:to>
      <xdr:col>72</xdr:col>
      <xdr:colOff>38100</xdr:colOff>
      <xdr:row>59</xdr:row>
      <xdr:rowOff>149860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525375" y="9794875"/>
          <a:ext cx="857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59</xdr:row>
      <xdr:rowOff>140970</xdr:rowOff>
    </xdr:from>
    <xdr:ext cx="245745" cy="2584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451715" y="9888220"/>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51</xdr:row>
      <xdr:rowOff>4445</xdr:rowOff>
    </xdr:from>
    <xdr:to>
      <xdr:col>67</xdr:col>
      <xdr:colOff>101600</xdr:colOff>
      <xdr:row>51</xdr:row>
      <xdr:rowOff>106045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1699875" y="843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84455</xdr:colOff>
      <xdr:row>49</xdr:row>
      <xdr:rowOff>122555</xdr:rowOff>
    </xdr:from>
    <xdr:ext cx="313690" cy="25781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1609705" y="8218805"/>
          <a:ext cx="3136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79375</xdr:rowOff>
    </xdr:from>
    <xdr:ext cx="762000" cy="2584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79550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79375</xdr:rowOff>
    </xdr:from>
    <xdr:ext cx="762000" cy="2584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02080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79375</xdr:rowOff>
    </xdr:from>
    <xdr:ext cx="762000" cy="2584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2111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61</xdr:row>
      <xdr:rowOff>79375</xdr:rowOff>
    </xdr:from>
    <xdr:ext cx="762000" cy="2584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3983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79375</xdr:rowOff>
    </xdr:from>
    <xdr:ext cx="762000" cy="2584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157605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47625</xdr:rowOff>
    </xdr:from>
    <xdr:to>
      <xdr:col>85</xdr:col>
      <xdr:colOff>174625</xdr:colOff>
      <xdr:row>59</xdr:row>
      <xdr:rowOff>149860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919325" y="9794875"/>
          <a:ext cx="984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58</xdr:row>
      <xdr:rowOff>83820</xdr:rowOff>
    </xdr:from>
    <xdr:ext cx="249555" cy="255270"/>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5017750" y="966597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47625</xdr:rowOff>
    </xdr:from>
    <xdr:to>
      <xdr:col>81</xdr:col>
      <xdr:colOff>101600</xdr:colOff>
      <xdr:row>59</xdr:row>
      <xdr:rowOff>149860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144625" y="97948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57</xdr:row>
      <xdr:rowOff>165100</xdr:rowOff>
    </xdr:from>
    <xdr:ext cx="245745" cy="25781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086840" y="9582150"/>
          <a:ext cx="2457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59</xdr:row>
      <xdr:rowOff>47625</xdr:rowOff>
    </xdr:from>
    <xdr:to>
      <xdr:col>76</xdr:col>
      <xdr:colOff>165100</xdr:colOff>
      <xdr:row>59</xdr:row>
      <xdr:rowOff>149860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335000" y="97948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57</xdr:row>
      <xdr:rowOff>165100</xdr:rowOff>
    </xdr:from>
    <xdr:ext cx="249555" cy="25781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271500" y="958215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59</xdr:row>
      <xdr:rowOff>47625</xdr:rowOff>
    </xdr:from>
    <xdr:to>
      <xdr:col>72</xdr:col>
      <xdr:colOff>38100</xdr:colOff>
      <xdr:row>59</xdr:row>
      <xdr:rowOff>149860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525375" y="979487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57</xdr:row>
      <xdr:rowOff>165100</xdr:rowOff>
    </xdr:from>
    <xdr:ext cx="245745" cy="257810"/>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451715" y="9582150"/>
          <a:ext cx="2457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59</xdr:row>
      <xdr:rowOff>47625</xdr:rowOff>
    </xdr:from>
    <xdr:to>
      <xdr:col>67</xdr:col>
      <xdr:colOff>101600</xdr:colOff>
      <xdr:row>59</xdr:row>
      <xdr:rowOff>149860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1699875" y="97948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59</xdr:row>
      <xdr:rowOff>140970</xdr:rowOff>
    </xdr:from>
    <xdr:ext cx="245745" cy="2584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642090" y="9888220"/>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174625</xdr:colOff>
      <xdr:row>65</xdr:row>
      <xdr:rowOff>31115</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1414125" y="10464800"/>
          <a:ext cx="43021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152525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152525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61875"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61875"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09625"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09625"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174625</xdr:colOff>
      <xdr:row>81</xdr:row>
      <xdr:rowOff>81915</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1414125" y="11258550"/>
          <a:ext cx="43021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2415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376025" y="11073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81915</xdr:rowOff>
    </xdr:from>
    <xdr:to>
      <xdr:col>89</xdr:col>
      <xdr:colOff>174625</xdr:colOff>
      <xdr:row>81</xdr:row>
      <xdr:rowOff>81915</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1414125" y="134613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111125</xdr:rowOff>
    </xdr:from>
    <xdr:ext cx="248920" cy="257810"/>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181080" y="13325475"/>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43815</xdr:rowOff>
    </xdr:from>
    <xdr:to>
      <xdr:col>89</xdr:col>
      <xdr:colOff>174625</xdr:colOff>
      <xdr:row>79</xdr:row>
      <xdr:rowOff>43815</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1414125" y="130930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73660</xdr:rowOff>
    </xdr:from>
    <xdr:ext cx="527685" cy="2584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0930255" y="12957810"/>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5715</xdr:rowOff>
    </xdr:from>
    <xdr:to>
      <xdr:col>89</xdr:col>
      <xdr:colOff>174625</xdr:colOff>
      <xdr:row>77</xdr:row>
      <xdr:rowOff>5715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1414125" y="127247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27685" cy="2584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0930255" y="12589510"/>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174625</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1414125" y="123634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165100</xdr:rowOff>
    </xdr:from>
    <xdr:ext cx="527685" cy="257810"/>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0930255" y="12223750"/>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100965</xdr:rowOff>
    </xdr:from>
    <xdr:to>
      <xdr:col>89</xdr:col>
      <xdr:colOff>174625</xdr:colOff>
      <xdr:row>72</xdr:row>
      <xdr:rowOff>100965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1414125" y="119945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130810</xdr:rowOff>
    </xdr:from>
    <xdr:ext cx="595630" cy="25590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0866120" y="118592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62865</xdr:rowOff>
    </xdr:from>
    <xdr:to>
      <xdr:col>89</xdr:col>
      <xdr:colOff>174625</xdr:colOff>
      <xdr:row>70</xdr:row>
      <xdr:rowOff>62865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1414125" y="116262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95630" cy="25590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0866120" y="11490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1414125" y="11258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5630" cy="25463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0866120" y="11122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81</xdr:row>
      <xdr:rowOff>81915</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1414125" y="11258550"/>
          <a:ext cx="43021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17780</xdr:rowOff>
    </xdr:from>
    <xdr:to>
      <xdr:col>85</xdr:col>
      <xdr:colOff>126365</xdr:colOff>
      <xdr:row>79</xdr:row>
      <xdr:rowOff>101600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968220" y="11581130"/>
          <a:ext cx="1270" cy="1569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79</xdr:row>
      <xdr:rowOff>106045</xdr:rowOff>
    </xdr:from>
    <xdr:ext cx="534670" cy="2584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5017750" y="131552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25,466</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101600</xdr:rowOff>
    </xdr:from>
    <xdr:to>
      <xdr:col>86</xdr:col>
      <xdr:colOff>25400</xdr:colOff>
      <xdr:row>79</xdr:row>
      <xdr:rowOff>101600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4881225" y="131508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68</xdr:row>
      <xdr:rowOff>135255</xdr:rowOff>
    </xdr:from>
    <xdr:ext cx="598805" cy="2584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5017750" y="113684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153,584</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17780</xdr:rowOff>
    </xdr:from>
    <xdr:to>
      <xdr:col>86</xdr:col>
      <xdr:colOff>25400</xdr:colOff>
      <xdr:row>70</xdr:row>
      <xdr:rowOff>17780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4881225" y="115811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22225</xdr:rowOff>
    </xdr:from>
    <xdr:to>
      <xdr:col>85</xdr:col>
      <xdr:colOff>127000</xdr:colOff>
      <xdr:row>74</xdr:row>
      <xdr:rowOff>75565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4195425" y="12245975"/>
          <a:ext cx="7747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76</xdr:row>
      <xdr:rowOff>74295</xdr:rowOff>
    </xdr:from>
    <xdr:ext cx="534670" cy="257810"/>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5017750" y="12628245"/>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62,378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96520</xdr:rowOff>
    </xdr:from>
    <xdr:to>
      <xdr:col>85</xdr:col>
      <xdr:colOff>174625</xdr:colOff>
      <xdr:row>77</xdr:row>
      <xdr:rowOff>26670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919325" y="12650470"/>
          <a:ext cx="984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22225</xdr:rowOff>
    </xdr:from>
    <xdr:to>
      <xdr:col>81</xdr:col>
      <xdr:colOff>50800</xdr:colOff>
      <xdr:row>74</xdr:row>
      <xdr:rowOff>124460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3385800" y="12245975"/>
          <a:ext cx="809625"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34925</xdr:rowOff>
    </xdr:from>
    <xdr:to>
      <xdr:col>81</xdr:col>
      <xdr:colOff>101600</xdr:colOff>
      <xdr:row>76</xdr:row>
      <xdr:rowOff>135890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144625" y="1258887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128270</xdr:rowOff>
    </xdr:from>
    <xdr:ext cx="530860" cy="25590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959840" y="12682220"/>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74</xdr:row>
      <xdr:rowOff>124460</xdr:rowOff>
    </xdr:from>
    <xdr:to>
      <xdr:col>76</xdr:col>
      <xdr:colOff>114300</xdr:colOff>
      <xdr:row>75</xdr:row>
      <xdr:rowOff>1905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573000" y="12348210"/>
          <a:ext cx="8128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55245</xdr:rowOff>
    </xdr:from>
    <xdr:to>
      <xdr:col>76</xdr:col>
      <xdr:colOff>165100</xdr:colOff>
      <xdr:row>76</xdr:row>
      <xdr:rowOff>156210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335000" y="126091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147320</xdr:rowOff>
    </xdr:from>
    <xdr:ext cx="530860" cy="25781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134340" y="1270127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65,627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74</xdr:row>
      <xdr:rowOff>135890</xdr:rowOff>
    </xdr:from>
    <xdr:to>
      <xdr:col>71</xdr:col>
      <xdr:colOff>174625</xdr:colOff>
      <xdr:row>75</xdr:row>
      <xdr:rowOff>1905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1750675" y="12359640"/>
          <a:ext cx="82232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85725</xdr:rowOff>
    </xdr:from>
    <xdr:to>
      <xdr:col>72</xdr:col>
      <xdr:colOff>38100</xdr:colOff>
      <xdr:row>77</xdr:row>
      <xdr:rowOff>15240</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525375" y="12639675"/>
          <a:ext cx="8572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6350</xdr:rowOff>
    </xdr:from>
    <xdr:ext cx="530860" cy="25781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324715" y="1272540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144780</xdr:rowOff>
    </xdr:from>
    <xdr:to>
      <xdr:col>67</xdr:col>
      <xdr:colOff>101600</xdr:colOff>
      <xdr:row>77</xdr:row>
      <xdr:rowOff>74930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1699875" y="126987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66040</xdr:rowOff>
    </xdr:from>
    <xdr:ext cx="530860" cy="25781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1515090" y="1278509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79375</xdr:rowOff>
    </xdr:from>
    <xdr:ext cx="762000" cy="2584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79550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79375</xdr:rowOff>
    </xdr:from>
    <xdr:ext cx="762000" cy="2584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02080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79375</xdr:rowOff>
    </xdr:from>
    <xdr:ext cx="762000" cy="2584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2111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81</xdr:row>
      <xdr:rowOff>79375</xdr:rowOff>
    </xdr:from>
    <xdr:ext cx="762000" cy="2584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3983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79375</xdr:rowOff>
    </xdr:from>
    <xdr:ext cx="762000" cy="2584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157605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74</xdr:row>
      <xdr:rowOff>25400</xdr:rowOff>
    </xdr:from>
    <xdr:to>
      <xdr:col>85</xdr:col>
      <xdr:colOff>174625</xdr:colOff>
      <xdr:row>74</xdr:row>
      <xdr:rowOff>127000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919325" y="1224915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73</xdr:row>
      <xdr:rowOff>47625</xdr:rowOff>
    </xdr:from>
    <xdr:ext cx="534670" cy="2584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5017750" y="121062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95,011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73</xdr:row>
      <xdr:rowOff>142875</xdr:rowOff>
    </xdr:from>
    <xdr:to>
      <xdr:col>81</xdr:col>
      <xdr:colOff>101600</xdr:colOff>
      <xdr:row>74</xdr:row>
      <xdr:rowOff>73025</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144625" y="122015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72</xdr:row>
      <xdr:rowOff>89535</xdr:rowOff>
    </xdr:from>
    <xdr:ext cx="530860" cy="257810"/>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959840" y="1198308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99,249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74</xdr:row>
      <xdr:rowOff>73660</xdr:rowOff>
    </xdr:from>
    <xdr:to>
      <xdr:col>76</xdr:col>
      <xdr:colOff>165100</xdr:colOff>
      <xdr:row>75</xdr:row>
      <xdr:rowOff>3810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335000" y="122974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20320</xdr:rowOff>
    </xdr:from>
    <xdr:ext cx="530860" cy="25463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134340" y="1207897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91,211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74</xdr:row>
      <xdr:rowOff>122555</xdr:rowOff>
    </xdr:from>
    <xdr:to>
      <xdr:col>72</xdr:col>
      <xdr:colOff>38100</xdr:colOff>
      <xdr:row>75</xdr:row>
      <xdr:rowOff>52705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525375" y="123463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68580</xdr:rowOff>
    </xdr:from>
    <xdr:ext cx="530860" cy="2584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324715" y="1212723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87,355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74</xdr:row>
      <xdr:rowOff>85725</xdr:rowOff>
    </xdr:from>
    <xdr:to>
      <xdr:col>67</xdr:col>
      <xdr:colOff>101600</xdr:colOff>
      <xdr:row>75</xdr:row>
      <xdr:rowOff>15240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1699875" y="1230947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73</xdr:row>
      <xdr:rowOff>31750</xdr:rowOff>
    </xdr:from>
    <xdr:ext cx="530860" cy="25527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515090" y="120904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90,235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174625</xdr:colOff>
      <xdr:row>85</xdr:row>
      <xdr:rowOff>31115</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1414125" y="13766800"/>
          <a:ext cx="43021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152525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152525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61875"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61875"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09625"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09625"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174625</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1414125" y="14560550"/>
          <a:ext cx="4302125"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2415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376025" y="14375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174625</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1414125" y="16827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174625</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1414125" y="16446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8920" cy="25908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181080" y="163042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174625</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1414125" y="16065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27685" cy="259080"/>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0930255" y="15923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174625</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1414125" y="15684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5630" cy="255270"/>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0866120" y="155422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174625</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1414125" y="15303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5630"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0866120" y="15161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60960</xdr:rowOff>
    </xdr:from>
    <xdr:to>
      <xdr:col>89</xdr:col>
      <xdr:colOff>174625</xdr:colOff>
      <xdr:row>90</xdr:row>
      <xdr:rowOff>60960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1414125" y="149263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5630" cy="24955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0866120" y="1479296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1414125" y="14560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5630" cy="25463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0866120" y="14424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1414125" y="14560550"/>
          <a:ext cx="4302125"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27305</xdr:rowOff>
    </xdr:from>
    <xdr:to>
      <xdr:col>85</xdr:col>
      <xdr:colOff>126365</xdr:colOff>
      <xdr:row>99</xdr:row>
      <xdr:rowOff>21590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968220" y="15057755"/>
          <a:ext cx="1270" cy="1365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99</xdr:row>
      <xdr:rowOff>25400</xdr:rowOff>
    </xdr:from>
    <xdr:ext cx="469900" cy="259080"/>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5017750" y="16427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3,037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21590</xdr:rowOff>
    </xdr:from>
    <xdr:to>
      <xdr:col>86</xdr:col>
      <xdr:colOff>25400</xdr:colOff>
      <xdr:row>99</xdr:row>
      <xdr:rowOff>21590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881225" y="164236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89</xdr:row>
      <xdr:rowOff>144780</xdr:rowOff>
    </xdr:from>
    <xdr:ext cx="598805" cy="25209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5017750" y="1484503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182,283</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27305</xdr:rowOff>
    </xdr:from>
    <xdr:to>
      <xdr:col>86</xdr:col>
      <xdr:colOff>25400</xdr:colOff>
      <xdr:row>91</xdr:row>
      <xdr:rowOff>27305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881225" y="150577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48260</xdr:rowOff>
    </xdr:from>
    <xdr:to>
      <xdr:col>85</xdr:col>
      <xdr:colOff>127000</xdr:colOff>
      <xdr:row>95</xdr:row>
      <xdr:rowOff>68580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4195425" y="15764510"/>
          <a:ext cx="7747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96</xdr:row>
      <xdr:rowOff>153670</xdr:rowOff>
    </xdr:from>
    <xdr:ext cx="534670" cy="259080"/>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5017750" y="160413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3810</xdr:rowOff>
    </xdr:from>
    <xdr:to>
      <xdr:col>85</xdr:col>
      <xdr:colOff>174625</xdr:colOff>
      <xdr:row>97</xdr:row>
      <xdr:rowOff>105410</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919325" y="1606296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68580</xdr:rowOff>
    </xdr:from>
    <xdr:to>
      <xdr:col>81</xdr:col>
      <xdr:colOff>50800</xdr:colOff>
      <xdr:row>95</xdr:row>
      <xdr:rowOff>114300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385800" y="15784830"/>
          <a:ext cx="80962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635</xdr:rowOff>
    </xdr:from>
    <xdr:to>
      <xdr:col>81</xdr:col>
      <xdr:colOff>101600</xdr:colOff>
      <xdr:row>97</xdr:row>
      <xdr:rowOff>102235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144625" y="1605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93345</xdr:rowOff>
    </xdr:from>
    <xdr:ext cx="530860"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959840" y="161524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44,104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93</xdr:row>
      <xdr:rowOff>144780</xdr:rowOff>
    </xdr:from>
    <xdr:to>
      <xdr:col>76</xdr:col>
      <xdr:colOff>114300</xdr:colOff>
      <xdr:row>95</xdr:row>
      <xdr:rowOff>114300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2573000" y="15518130"/>
          <a:ext cx="812800" cy="312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140335</xdr:rowOff>
    </xdr:from>
    <xdr:to>
      <xdr:col>76</xdr:col>
      <xdr:colOff>165100</xdr:colOff>
      <xdr:row>97</xdr:row>
      <xdr:rowOff>70485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335000" y="160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61595</xdr:rowOff>
    </xdr:from>
    <xdr:ext cx="530860"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134340" y="161207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93</xdr:row>
      <xdr:rowOff>144780</xdr:rowOff>
    </xdr:from>
    <xdr:to>
      <xdr:col>71</xdr:col>
      <xdr:colOff>174625</xdr:colOff>
      <xdr:row>94</xdr:row>
      <xdr:rowOff>99060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1750675" y="15518130"/>
          <a:ext cx="822325"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124460</xdr:rowOff>
    </xdr:from>
    <xdr:to>
      <xdr:col>72</xdr:col>
      <xdr:colOff>38100</xdr:colOff>
      <xdr:row>97</xdr:row>
      <xdr:rowOff>54610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525375" y="1601216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45720</xdr:rowOff>
    </xdr:from>
    <xdr:ext cx="53086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324715" y="161048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92710</xdr:rowOff>
    </xdr:from>
    <xdr:to>
      <xdr:col>67</xdr:col>
      <xdr:colOff>101600</xdr:colOff>
      <xdr:row>98</xdr:row>
      <xdr:rowOff>22860</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1699875" y="1615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13970</xdr:rowOff>
    </xdr:from>
    <xdr:ext cx="530860"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1515090" y="162445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7955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02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211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398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15760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94</xdr:row>
      <xdr:rowOff>168910</xdr:rowOff>
    </xdr:from>
    <xdr:to>
      <xdr:col>85</xdr:col>
      <xdr:colOff>174625</xdr:colOff>
      <xdr:row>95</xdr:row>
      <xdr:rowOff>99060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919325" y="1571371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94</xdr:row>
      <xdr:rowOff>20320</xdr:rowOff>
    </xdr:from>
    <xdr:ext cx="534670" cy="255270"/>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5017750" y="1556512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89,520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17780</xdr:rowOff>
    </xdr:from>
    <xdr:to>
      <xdr:col>81</xdr:col>
      <xdr:colOff>101600</xdr:colOff>
      <xdr:row>95</xdr:row>
      <xdr:rowOff>119380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144625" y="1573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135890</xdr:rowOff>
    </xdr:from>
    <xdr:ext cx="530860" cy="25908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959840" y="155092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86,818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63500</xdr:rowOff>
    </xdr:from>
    <xdr:to>
      <xdr:col>76</xdr:col>
      <xdr:colOff>165100</xdr:colOff>
      <xdr:row>95</xdr:row>
      <xdr:rowOff>165100</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335000" y="1577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10160</xdr:rowOff>
    </xdr:from>
    <xdr:ext cx="530860"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134340" y="155549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80,845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93</xdr:row>
      <xdr:rowOff>93980</xdr:rowOff>
    </xdr:from>
    <xdr:to>
      <xdr:col>72</xdr:col>
      <xdr:colOff>38100</xdr:colOff>
      <xdr:row>94</xdr:row>
      <xdr:rowOff>24130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525375" y="1546733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92</xdr:row>
      <xdr:rowOff>40640</xdr:rowOff>
    </xdr:from>
    <xdr:ext cx="598805" cy="25527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292330" y="1524254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121,829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94</xdr:row>
      <xdr:rowOff>48260</xdr:rowOff>
    </xdr:from>
    <xdr:to>
      <xdr:col>67</xdr:col>
      <xdr:colOff>101600</xdr:colOff>
      <xdr:row>94</xdr:row>
      <xdr:rowOff>149860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1699875" y="1559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92</xdr:row>
      <xdr:rowOff>166370</xdr:rowOff>
    </xdr:from>
    <xdr:ext cx="598805" cy="25527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1482705" y="1536827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105,300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31115</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6764000" y="3860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68910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68910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78117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78117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8595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8595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6,804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81915</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6764000" y="4654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9885" cy="22415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6741775" y="4469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81915</xdr:rowOff>
    </xdr:from>
    <xdr:to>
      <xdr:col>120</xdr:col>
      <xdr:colOff>114300</xdr:colOff>
      <xdr:row>41</xdr:row>
      <xdr:rowOff>81915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6764000" y="6857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6764000" y="64198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8920" cy="257810"/>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6546830" y="628015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6764000" y="5975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27685" cy="25463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6280130" y="5839460"/>
          <a:ext cx="527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81915</xdr:rowOff>
    </xdr:from>
    <xdr:to>
      <xdr:col>120</xdr:col>
      <xdr:colOff>114300</xdr:colOff>
      <xdr:row>33</xdr:row>
      <xdr:rowOff>81915</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6764000" y="55365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111125</xdr:rowOff>
    </xdr:from>
    <xdr:ext cx="527685" cy="257810"/>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6280130" y="5400675"/>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6764000" y="50990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165100</xdr:rowOff>
    </xdr:from>
    <xdr:ext cx="527685" cy="257810"/>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6280130" y="4959350"/>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6764000" y="4654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27685" cy="25463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6280130" y="4518660"/>
          <a:ext cx="527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81915</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6764000" y="4654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40005</xdr:rowOff>
    </xdr:from>
    <xdr:to>
      <xdr:col>116</xdr:col>
      <xdr:colOff>62865</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0318095" y="5164455"/>
          <a:ext cx="1270" cy="1255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142875</xdr:rowOff>
    </xdr:from>
    <xdr:ext cx="249555" cy="257810"/>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0370800" y="6423025"/>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0246975" y="64198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158750</xdr:rowOff>
    </xdr:from>
    <xdr:ext cx="534670" cy="25590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0370800" y="495300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56,842</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40005</xdr:rowOff>
    </xdr:from>
    <xdr:to>
      <xdr:col>116</xdr:col>
      <xdr:colOff>152400</xdr:colOff>
      <xdr:row>31</xdr:row>
      <xdr:rowOff>40005</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246975" y="51644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33</xdr:row>
      <xdr:rowOff>76835</xdr:rowOff>
    </xdr:from>
    <xdr:to>
      <xdr:col>116</xdr:col>
      <xdr:colOff>63500</xdr:colOff>
      <xdr:row>35</xdr:row>
      <xdr:rowOff>127635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9558000" y="5531485"/>
          <a:ext cx="762000" cy="381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77470</xdr:rowOff>
    </xdr:from>
    <xdr:ext cx="469900" cy="257810"/>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0370800" y="619252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99060</xdr:rowOff>
    </xdr:from>
    <xdr:to>
      <xdr:col>116</xdr:col>
      <xdr:colOff>114300</xdr:colOff>
      <xdr:row>38</xdr:row>
      <xdr:rowOff>29210</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269200" y="62141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112395</xdr:rowOff>
    </xdr:from>
    <xdr:to>
      <xdr:col>111</xdr:col>
      <xdr:colOff>174625</xdr:colOff>
      <xdr:row>35</xdr:row>
      <xdr:rowOff>127635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735675" y="5897245"/>
          <a:ext cx="82232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145415</xdr:rowOff>
    </xdr:from>
    <xdr:to>
      <xdr:col>112</xdr:col>
      <xdr:colOff>38100</xdr:colOff>
      <xdr:row>38</xdr:row>
      <xdr:rowOff>75565</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510375" y="62604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66675</xdr:rowOff>
    </xdr:from>
    <xdr:ext cx="466090" cy="2584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42100" y="634682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5,001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35</xdr:row>
      <xdr:rowOff>112395</xdr:rowOff>
    </xdr:from>
    <xdr:to>
      <xdr:col>107</xdr:col>
      <xdr:colOff>50800</xdr:colOff>
      <xdr:row>36</xdr:row>
      <xdr:rowOff>5080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7926050" y="5897245"/>
          <a:ext cx="809625"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157480</xdr:rowOff>
    </xdr:from>
    <xdr:to>
      <xdr:col>107</xdr:col>
      <xdr:colOff>101600</xdr:colOff>
      <xdr:row>38</xdr:row>
      <xdr:rowOff>87630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84875" y="62725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78105</xdr:rowOff>
    </xdr:from>
    <xdr:ext cx="466090" cy="2584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516600" y="635825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35</xdr:row>
      <xdr:rowOff>108585</xdr:rowOff>
    </xdr:from>
    <xdr:to>
      <xdr:col>102</xdr:col>
      <xdr:colOff>114300</xdr:colOff>
      <xdr:row>36</xdr:row>
      <xdr:rowOff>5080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7113250" y="5893435"/>
          <a:ext cx="8128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160020</xdr:rowOff>
    </xdr:from>
    <xdr:to>
      <xdr:col>102</xdr:col>
      <xdr:colOff>165100</xdr:colOff>
      <xdr:row>38</xdr:row>
      <xdr:rowOff>90170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7875250" y="62750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80645</xdr:rowOff>
    </xdr:from>
    <xdr:ext cx="466090" cy="2584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7706975" y="636079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4,386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165100</xdr:rowOff>
    </xdr:from>
    <xdr:to>
      <xdr:col>98</xdr:col>
      <xdr:colOff>38100</xdr:colOff>
      <xdr:row>38</xdr:row>
      <xdr:rowOff>95885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7065625" y="6280150"/>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86360</xdr:rowOff>
    </xdr:from>
    <xdr:ext cx="466090" cy="25463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6897350" y="6366510"/>
          <a:ext cx="466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79375</xdr:rowOff>
    </xdr:from>
    <xdr:ext cx="762000" cy="2584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453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41</xdr:row>
      <xdr:rowOff>79375</xdr:rowOff>
    </xdr:from>
    <xdr:ext cx="762000" cy="2584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833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79375</xdr:rowOff>
    </xdr:from>
    <xdr:ext cx="762000" cy="2584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6105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79375</xdr:rowOff>
    </xdr:from>
    <xdr:ext cx="762000" cy="2584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77514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41</xdr:row>
      <xdr:rowOff>79375</xdr:rowOff>
    </xdr:from>
    <xdr:ext cx="762000" cy="2584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69386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33</xdr:row>
      <xdr:rowOff>26670</xdr:rowOff>
    </xdr:from>
    <xdr:to>
      <xdr:col>116</xdr:col>
      <xdr:colOff>114300</xdr:colOff>
      <xdr:row>33</xdr:row>
      <xdr:rowOff>128270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269200" y="548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48895</xdr:rowOff>
    </xdr:from>
    <xdr:ext cx="534670" cy="2584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0370800" y="53384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40,235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35</xdr:row>
      <xdr:rowOff>76200</xdr:rowOff>
    </xdr:from>
    <xdr:to>
      <xdr:col>112</xdr:col>
      <xdr:colOff>38100</xdr:colOff>
      <xdr:row>36</xdr:row>
      <xdr:rowOff>6350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510375" y="5861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34</xdr:row>
      <xdr:rowOff>23495</xdr:rowOff>
    </xdr:from>
    <xdr:ext cx="530860" cy="25781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09715" y="564324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23,040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35</xdr:row>
      <xdr:rowOff>62230</xdr:rowOff>
    </xdr:from>
    <xdr:to>
      <xdr:col>107</xdr:col>
      <xdr:colOff>101600</xdr:colOff>
      <xdr:row>35</xdr:row>
      <xdr:rowOff>163830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84875" y="584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34</xdr:row>
      <xdr:rowOff>8255</xdr:rowOff>
    </xdr:from>
    <xdr:ext cx="530860" cy="25781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500090" y="562800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23,666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35</xdr:row>
      <xdr:rowOff>125730</xdr:rowOff>
    </xdr:from>
    <xdr:to>
      <xdr:col>102</xdr:col>
      <xdr:colOff>165100</xdr:colOff>
      <xdr:row>36</xdr:row>
      <xdr:rowOff>55880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7875250" y="59105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34</xdr:row>
      <xdr:rowOff>72390</xdr:rowOff>
    </xdr:from>
    <xdr:ext cx="530860" cy="2584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674590" y="569214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20,877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35</xdr:row>
      <xdr:rowOff>57785</xdr:rowOff>
    </xdr:from>
    <xdr:to>
      <xdr:col>98</xdr:col>
      <xdr:colOff>38100</xdr:colOff>
      <xdr:row>35</xdr:row>
      <xdr:rowOff>159385</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7065625" y="584263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34</xdr:row>
      <xdr:rowOff>4445</xdr:rowOff>
    </xdr:from>
    <xdr:ext cx="530860" cy="2584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6864965" y="56241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23,867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31115</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6764000" y="7162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68910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68910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78117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78117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8595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8595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81915</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6764000" y="7956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9885" cy="22415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6741775" y="7771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81915</xdr:rowOff>
    </xdr:from>
    <xdr:to>
      <xdr:col>120</xdr:col>
      <xdr:colOff>114300</xdr:colOff>
      <xdr:row>61</xdr:row>
      <xdr:rowOff>81915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6764000" y="10159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43815</xdr:rowOff>
    </xdr:from>
    <xdr:to>
      <xdr:col>120</xdr:col>
      <xdr:colOff>114300</xdr:colOff>
      <xdr:row>59</xdr:row>
      <xdr:rowOff>43815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6764000" y="97910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8920" cy="2584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6546830" y="96558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5715</xdr:rowOff>
    </xdr:from>
    <xdr:to>
      <xdr:col>120</xdr:col>
      <xdr:colOff>114300</xdr:colOff>
      <xdr:row>57</xdr:row>
      <xdr:rowOff>5715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6764000" y="9422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27685" cy="2584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6280130" y="9287510"/>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6764000" y="90614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165100</xdr:rowOff>
    </xdr:from>
    <xdr:ext cx="527685" cy="257810"/>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6280130" y="8921750"/>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100965</xdr:rowOff>
    </xdr:from>
    <xdr:to>
      <xdr:col>120</xdr:col>
      <xdr:colOff>114300</xdr:colOff>
      <xdr:row>52</xdr:row>
      <xdr:rowOff>100965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6764000" y="86925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27685" cy="25590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6280130" y="85572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62865</xdr:rowOff>
    </xdr:from>
    <xdr:to>
      <xdr:col>120</xdr:col>
      <xdr:colOff>114300</xdr:colOff>
      <xdr:row>50</xdr:row>
      <xdr:rowOff>62865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6764000" y="83242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27685" cy="25590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6280130" y="81889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6764000" y="7956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27685" cy="25463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6280130" y="7820660"/>
          <a:ext cx="527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81915</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6764000" y="7956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41910</xdr:rowOff>
    </xdr:from>
    <xdr:to>
      <xdr:col>116</xdr:col>
      <xdr:colOff>62865</xdr:colOff>
      <xdr:row>59</xdr:row>
      <xdr:rowOff>43815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0318095" y="8303260"/>
          <a:ext cx="1270" cy="1487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47625</xdr:rowOff>
    </xdr:from>
    <xdr:ext cx="249555" cy="2584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0370800" y="97948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43815</xdr:rowOff>
    </xdr:from>
    <xdr:to>
      <xdr:col>116</xdr:col>
      <xdr:colOff>152400</xdr:colOff>
      <xdr:row>59</xdr:row>
      <xdr:rowOff>43815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0246975" y="97910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160655</xdr:rowOff>
    </xdr:from>
    <xdr:ext cx="534670" cy="25590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0370800" y="809180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40,548</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41910</xdr:rowOff>
    </xdr:from>
    <xdr:to>
      <xdr:col>116</xdr:col>
      <xdr:colOff>152400</xdr:colOff>
      <xdr:row>50</xdr:row>
      <xdr:rowOff>41910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0246975" y="83032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54</xdr:row>
      <xdr:rowOff>165100</xdr:rowOff>
    </xdr:from>
    <xdr:to>
      <xdr:col>116</xdr:col>
      <xdr:colOff>63500</xdr:colOff>
      <xdr:row>58</xdr:row>
      <xdr:rowOff>20955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9558000" y="9086850"/>
          <a:ext cx="762000" cy="516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146050</xdr:rowOff>
    </xdr:from>
    <xdr:ext cx="469900" cy="257810"/>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0370800" y="956310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165100</xdr:rowOff>
    </xdr:from>
    <xdr:to>
      <xdr:col>116</xdr:col>
      <xdr:colOff>114300</xdr:colOff>
      <xdr:row>58</xdr:row>
      <xdr:rowOff>97790</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0269200" y="9582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165100</xdr:rowOff>
    </xdr:from>
    <xdr:to>
      <xdr:col>111</xdr:col>
      <xdr:colOff>174625</xdr:colOff>
      <xdr:row>57</xdr:row>
      <xdr:rowOff>125095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8735675" y="9086850"/>
          <a:ext cx="822325" cy="455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140335</xdr:rowOff>
    </xdr:from>
    <xdr:to>
      <xdr:col>112</xdr:col>
      <xdr:colOff>38100</xdr:colOff>
      <xdr:row>58</xdr:row>
      <xdr:rowOff>70485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510375" y="95573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61595</xdr:rowOff>
    </xdr:from>
    <xdr:ext cx="466090" cy="25590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42100" y="9643745"/>
          <a:ext cx="4660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109220</xdr:rowOff>
    </xdr:from>
    <xdr:to>
      <xdr:col>107</xdr:col>
      <xdr:colOff>50800</xdr:colOff>
      <xdr:row>57</xdr:row>
      <xdr:rowOff>125095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7926050" y="9526270"/>
          <a:ext cx="8096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5715</xdr:rowOff>
    </xdr:from>
    <xdr:to>
      <xdr:col>107</xdr:col>
      <xdr:colOff>101600</xdr:colOff>
      <xdr:row>58</xdr:row>
      <xdr:rowOff>107315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684875" y="9587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97790</xdr:rowOff>
    </xdr:from>
    <xdr:ext cx="466090" cy="25527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516600" y="96799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57</xdr:row>
      <xdr:rowOff>98425</xdr:rowOff>
    </xdr:from>
    <xdr:to>
      <xdr:col>102</xdr:col>
      <xdr:colOff>114300</xdr:colOff>
      <xdr:row>57</xdr:row>
      <xdr:rowOff>109220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7113250" y="9515475"/>
          <a:ext cx="8128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162560</xdr:rowOff>
    </xdr:from>
    <xdr:to>
      <xdr:col>102</xdr:col>
      <xdr:colOff>165100</xdr:colOff>
      <xdr:row>58</xdr:row>
      <xdr:rowOff>92710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7875250" y="9579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83820</xdr:rowOff>
    </xdr:from>
    <xdr:ext cx="466090" cy="25527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7706975" y="96659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160020</xdr:rowOff>
    </xdr:from>
    <xdr:to>
      <xdr:col>98</xdr:col>
      <xdr:colOff>38100</xdr:colOff>
      <xdr:row>58</xdr:row>
      <xdr:rowOff>90170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7065625" y="95770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80645</xdr:rowOff>
    </xdr:from>
    <xdr:ext cx="466090" cy="2584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6897350" y="966279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79375</xdr:rowOff>
    </xdr:from>
    <xdr:ext cx="762000" cy="2584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453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61</xdr:row>
      <xdr:rowOff>79375</xdr:rowOff>
    </xdr:from>
    <xdr:ext cx="762000" cy="2584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833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79375</xdr:rowOff>
    </xdr:from>
    <xdr:ext cx="762000" cy="2584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56105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79375</xdr:rowOff>
    </xdr:from>
    <xdr:ext cx="762000" cy="2584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77514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61</xdr:row>
      <xdr:rowOff>79375</xdr:rowOff>
    </xdr:from>
    <xdr:ext cx="762000" cy="2584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69386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141605</xdr:rowOff>
    </xdr:from>
    <xdr:to>
      <xdr:col>116</xdr:col>
      <xdr:colOff>114300</xdr:colOff>
      <xdr:row>58</xdr:row>
      <xdr:rowOff>71755</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0269200" y="95586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164465</xdr:rowOff>
    </xdr:from>
    <xdr:ext cx="469900" cy="25590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0370800" y="941641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5,109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116840</xdr:rowOff>
    </xdr:from>
    <xdr:to>
      <xdr:col>112</xdr:col>
      <xdr:colOff>38100</xdr:colOff>
      <xdr:row>55</xdr:row>
      <xdr:rowOff>46355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510375" y="9038590"/>
          <a:ext cx="8572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53</xdr:row>
      <xdr:rowOff>62865</xdr:rowOff>
    </xdr:from>
    <xdr:ext cx="530860" cy="25527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09715" y="88195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19,261</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74295</xdr:rowOff>
    </xdr:from>
    <xdr:to>
      <xdr:col>107</xdr:col>
      <xdr:colOff>101600</xdr:colOff>
      <xdr:row>58</xdr:row>
      <xdr:rowOff>4445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684875" y="94913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20955</xdr:rowOff>
    </xdr:from>
    <xdr:ext cx="466090" cy="25463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516600" y="9272905"/>
          <a:ext cx="466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59055</xdr:rowOff>
    </xdr:from>
    <xdr:to>
      <xdr:col>102</xdr:col>
      <xdr:colOff>165100</xdr:colOff>
      <xdr:row>57</xdr:row>
      <xdr:rowOff>160655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7875250" y="947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5715</xdr:rowOff>
    </xdr:from>
    <xdr:ext cx="466090" cy="25781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06975" y="92576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57</xdr:row>
      <xdr:rowOff>47625</xdr:rowOff>
    </xdr:from>
    <xdr:to>
      <xdr:col>98</xdr:col>
      <xdr:colOff>38100</xdr:colOff>
      <xdr:row>57</xdr:row>
      <xdr:rowOff>149860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7065625" y="946467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165100</xdr:rowOff>
    </xdr:from>
    <xdr:ext cx="466090" cy="25781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6897350" y="92519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31115</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6764000" y="10464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689100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689100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781175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781175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85950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85950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81915</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6764000" y="11258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5715</xdr:rowOff>
    </xdr:from>
    <xdr:ext cx="349885" cy="22415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6741775" y="11073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81915</xdr:rowOff>
    </xdr:from>
    <xdr:to>
      <xdr:col>120</xdr:col>
      <xdr:colOff>114300</xdr:colOff>
      <xdr:row>81</xdr:row>
      <xdr:rowOff>81915</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6764000" y="13461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111125</xdr:rowOff>
    </xdr:from>
    <xdr:ext cx="248920" cy="257810"/>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6546830" y="13325475"/>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43815</xdr:rowOff>
    </xdr:from>
    <xdr:to>
      <xdr:col>120</xdr:col>
      <xdr:colOff>114300</xdr:colOff>
      <xdr:row>79</xdr:row>
      <xdr:rowOff>43815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6764000" y="130930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27685" cy="2584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6280130" y="12957810"/>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5715</xdr:rowOff>
    </xdr:from>
    <xdr:to>
      <xdr:col>120</xdr:col>
      <xdr:colOff>114300</xdr:colOff>
      <xdr:row>77</xdr:row>
      <xdr:rowOff>5715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6764000" y="12724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27685" cy="2584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6280130" y="12589510"/>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6764000" y="123634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165100</xdr:rowOff>
    </xdr:from>
    <xdr:ext cx="527685" cy="257810"/>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6280130" y="12223750"/>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100965</xdr:rowOff>
    </xdr:from>
    <xdr:to>
      <xdr:col>120</xdr:col>
      <xdr:colOff>114300</xdr:colOff>
      <xdr:row>72</xdr:row>
      <xdr:rowOff>100965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6764000" y="119945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27685" cy="25590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6280130" y="118592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62865</xdr:rowOff>
    </xdr:from>
    <xdr:to>
      <xdr:col>120</xdr:col>
      <xdr:colOff>114300</xdr:colOff>
      <xdr:row>70</xdr:row>
      <xdr:rowOff>62865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6764000" y="116262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92710</xdr:rowOff>
    </xdr:from>
    <xdr:ext cx="595630" cy="25590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6231870" y="11490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6764000" y="11258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5630" cy="25463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6231870" y="11122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81915</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6764000" y="11258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32385</xdr:rowOff>
    </xdr:from>
    <xdr:to>
      <xdr:col>116</xdr:col>
      <xdr:colOff>62865</xdr:colOff>
      <xdr:row>78</xdr:row>
      <xdr:rowOff>81915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318095" y="11925935"/>
          <a:ext cx="1270" cy="1040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85725</xdr:rowOff>
    </xdr:from>
    <xdr:ext cx="534670" cy="25463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0370800" y="1296987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26,995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81915</xdr:rowOff>
    </xdr:from>
    <xdr:to>
      <xdr:col>116</xdr:col>
      <xdr:colOff>152400</xdr:colOff>
      <xdr:row>78</xdr:row>
      <xdr:rowOff>81915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0246975" y="129660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151130</xdr:rowOff>
    </xdr:from>
    <xdr:ext cx="534670" cy="255270"/>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0370800" y="1171448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83,606</a:t>
          </a:r>
          <a:endParaRPr kumimoji="1" lang="ja-JP" altLang="en-US" sz="1000" b="1">
            <a:latin typeface="ＭＳ Ｐゴシック"/>
            <a:ea typeface="ＭＳ Ｐゴシック"/>
          </a:endParaRPr>
        </a:p>
      </xdr:txBody>
    </xdr:sp>
    <xdr:clientData/>
  </xdr:oneCellAnchor>
  <xdr:twoCellAnchor>
    <xdr:from>
      <xdr:col>115</xdr:col>
      <xdr:colOff>165100</xdr:colOff>
      <xdr:row>72</xdr:row>
      <xdr:rowOff>32385</xdr:rowOff>
    </xdr:from>
    <xdr:to>
      <xdr:col>116</xdr:col>
      <xdr:colOff>152400</xdr:colOff>
      <xdr:row>72</xdr:row>
      <xdr:rowOff>32385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0246975" y="119259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70</xdr:row>
      <xdr:rowOff>107950</xdr:rowOff>
    </xdr:from>
    <xdr:to>
      <xdr:col>116</xdr:col>
      <xdr:colOff>63500</xdr:colOff>
      <xdr:row>73</xdr:row>
      <xdr:rowOff>150495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9558000" y="11671300"/>
          <a:ext cx="762000" cy="537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66040</xdr:rowOff>
    </xdr:from>
    <xdr:ext cx="534670" cy="257810"/>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0370800" y="1245489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88265</xdr:rowOff>
    </xdr:from>
    <xdr:to>
      <xdr:col>116</xdr:col>
      <xdr:colOff>114300</xdr:colOff>
      <xdr:row>76</xdr:row>
      <xdr:rowOff>18415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269200" y="124771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107950</xdr:rowOff>
    </xdr:from>
    <xdr:to>
      <xdr:col>111</xdr:col>
      <xdr:colOff>174625</xdr:colOff>
      <xdr:row>71</xdr:row>
      <xdr:rowOff>67945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8735675" y="11671300"/>
          <a:ext cx="822325"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74930</xdr:rowOff>
    </xdr:from>
    <xdr:to>
      <xdr:col>112</xdr:col>
      <xdr:colOff>38100</xdr:colOff>
      <xdr:row>75</xdr:row>
      <xdr:rowOff>5715</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510375" y="12298680"/>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165100</xdr:rowOff>
    </xdr:from>
    <xdr:ext cx="530860" cy="25781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09715" y="1238885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60,691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71</xdr:row>
      <xdr:rowOff>67945</xdr:rowOff>
    </xdr:from>
    <xdr:to>
      <xdr:col>107</xdr:col>
      <xdr:colOff>50800</xdr:colOff>
      <xdr:row>71</xdr:row>
      <xdr:rowOff>165100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7926050" y="11796395"/>
          <a:ext cx="809625"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43815</xdr:rowOff>
    </xdr:from>
    <xdr:to>
      <xdr:col>107</xdr:col>
      <xdr:colOff>101600</xdr:colOff>
      <xdr:row>74</xdr:row>
      <xdr:rowOff>145415</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84875" y="1226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136525</xdr:rowOff>
    </xdr:from>
    <xdr:ext cx="530860" cy="2584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500090" y="123602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62,324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71</xdr:row>
      <xdr:rowOff>165100</xdr:rowOff>
    </xdr:from>
    <xdr:to>
      <xdr:col>102</xdr:col>
      <xdr:colOff>114300</xdr:colOff>
      <xdr:row>72</xdr:row>
      <xdr:rowOff>111125</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7113250" y="11893550"/>
          <a:ext cx="81280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83820</xdr:rowOff>
    </xdr:from>
    <xdr:to>
      <xdr:col>102</xdr:col>
      <xdr:colOff>165100</xdr:colOff>
      <xdr:row>75</xdr:row>
      <xdr:rowOff>13335</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7875250" y="1230757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5080</xdr:rowOff>
    </xdr:from>
    <xdr:ext cx="530860" cy="2584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7674590" y="1239393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74</xdr:row>
      <xdr:rowOff>89535</xdr:rowOff>
    </xdr:from>
    <xdr:to>
      <xdr:col>98</xdr:col>
      <xdr:colOff>38100</xdr:colOff>
      <xdr:row>75</xdr:row>
      <xdr:rowOff>19685</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7065625" y="12313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10160</xdr:rowOff>
    </xdr:from>
    <xdr:ext cx="530860" cy="25781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6864965" y="1239901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79375</xdr:rowOff>
    </xdr:from>
    <xdr:ext cx="762000" cy="2584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453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81</xdr:row>
      <xdr:rowOff>79375</xdr:rowOff>
    </xdr:from>
    <xdr:ext cx="762000" cy="2584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833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79375</xdr:rowOff>
    </xdr:from>
    <xdr:ext cx="762000" cy="2584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56105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79375</xdr:rowOff>
    </xdr:from>
    <xdr:ext cx="762000" cy="2584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77514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81</xdr:row>
      <xdr:rowOff>79375</xdr:rowOff>
    </xdr:from>
    <xdr:ext cx="762000" cy="2584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69386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73</xdr:row>
      <xdr:rowOff>99060</xdr:rowOff>
    </xdr:from>
    <xdr:to>
      <xdr:col>116</xdr:col>
      <xdr:colOff>114300</xdr:colOff>
      <xdr:row>74</xdr:row>
      <xdr:rowOff>29210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269200" y="12157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122555</xdr:rowOff>
    </xdr:from>
    <xdr:ext cx="534670" cy="257810"/>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0370800" y="1201610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68,443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70</xdr:row>
      <xdr:rowOff>57150</xdr:rowOff>
    </xdr:from>
    <xdr:to>
      <xdr:col>112</xdr:col>
      <xdr:colOff>38100</xdr:colOff>
      <xdr:row>70</xdr:row>
      <xdr:rowOff>158750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510375" y="116205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69</xdr:row>
      <xdr:rowOff>3810</xdr:rowOff>
    </xdr:from>
    <xdr:ext cx="530860" cy="2584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09715" y="114020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97,677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71</xdr:row>
      <xdr:rowOff>17780</xdr:rowOff>
    </xdr:from>
    <xdr:to>
      <xdr:col>107</xdr:col>
      <xdr:colOff>101600</xdr:colOff>
      <xdr:row>71</xdr:row>
      <xdr:rowOff>119380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84875" y="1174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69</xdr:row>
      <xdr:rowOff>135255</xdr:rowOff>
    </xdr:from>
    <xdr:ext cx="530860" cy="2584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500090" y="115335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90,721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71</xdr:row>
      <xdr:rowOff>120015</xdr:rowOff>
    </xdr:from>
    <xdr:to>
      <xdr:col>102</xdr:col>
      <xdr:colOff>165100</xdr:colOff>
      <xdr:row>72</xdr:row>
      <xdr:rowOff>50165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7875250" y="118484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70</xdr:row>
      <xdr:rowOff>66040</xdr:rowOff>
    </xdr:from>
    <xdr:ext cx="530860" cy="257810"/>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7674590" y="1162939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85,358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72</xdr:row>
      <xdr:rowOff>60960</xdr:rowOff>
    </xdr:from>
    <xdr:to>
      <xdr:col>98</xdr:col>
      <xdr:colOff>38100</xdr:colOff>
      <xdr:row>72</xdr:row>
      <xdr:rowOff>162560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7065625" y="1195451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71</xdr:row>
      <xdr:rowOff>6985</xdr:rowOff>
    </xdr:from>
    <xdr:ext cx="530860" cy="257810"/>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6864965" y="1173543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79,457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31115</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6764000" y="13766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689100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689100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781175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781175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85950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85950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6764000" y="14560550"/>
          <a:ext cx="430530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5715</xdr:rowOff>
    </xdr:from>
    <xdr:ext cx="349885" cy="22415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6741775" y="14375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6764000" y="1682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6764000" y="15684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8920" cy="255270"/>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6546830" y="15542260"/>
          <a:ext cx="248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6764000" y="14560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8920" cy="25463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6546830" y="14424660"/>
          <a:ext cx="248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6764000" y="14560550"/>
          <a:ext cx="430530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318095" y="15684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037080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0246975" y="156845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0370800" y="15383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246975" y="156845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558000" y="156845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0370800" y="156121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2692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174625</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735675" y="1568450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9510375" y="156337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5745"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436715" y="15726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7926050" y="156845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84875"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5745" cy="259080"/>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627090" y="15726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7113250" y="156845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787525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95</xdr:row>
      <xdr:rowOff>10160</xdr:rowOff>
    </xdr:from>
    <xdr:ext cx="24955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781175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7065625" y="156337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5745"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6991965" y="15726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145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83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610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77514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101</xdr:row>
      <xdr:rowOff>80010</xdr:rowOff>
    </xdr:from>
    <xdr:ext cx="76200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6938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2692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0370800" y="15497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510375" y="156337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5745"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36715" y="15408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84875"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5745"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627090" y="15408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787525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93</xdr:row>
      <xdr:rowOff>35560</xdr:rowOff>
    </xdr:from>
    <xdr:ext cx="249555" cy="259080"/>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7811750" y="1540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7065625" y="156337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5745" cy="259080"/>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6991965" y="15408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698500" y="17208500"/>
          <a:ext cx="203708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698500" y="17272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23900" y="17526000"/>
          <a:ext cx="203200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普通建設事業費の増については、文化体育センター及びまいぶんＫＡＮの改修費、浜草野地内工場用地整備事業費が要因として考えられ、災害復旧事業費については、林道道口線災害復旧工事費の減少が要因として考えられる。</a:t>
          </a:r>
          <a:endParaRPr kumimoji="1" lang="en-US" altLang="ja-JP" sz="1300">
            <a:latin typeface="ＭＳ Ｐゴシック"/>
            <a:ea typeface="ＭＳ Ｐゴシック"/>
          </a:endParaRPr>
        </a:p>
        <a:p>
          <a:r>
            <a:rPr kumimoji="1" lang="ja-JP" altLang="en-US" sz="1300">
              <a:latin typeface="ＭＳ Ｐゴシック"/>
              <a:ea typeface="ＭＳ Ｐゴシック"/>
            </a:rPr>
            <a:t>また、補助費及び出資金が増加しているが、その要因としては下水道事業の公営企業会計化に伴う補助金及び出資金が要因であり、繰出金の減少にも影響したものと考えられる。</a:t>
          </a:r>
          <a:endParaRPr kumimoji="1" lang="en-US" altLang="ja-JP" sz="1300">
            <a:latin typeface="ＭＳ Ｐゴシック"/>
            <a:ea typeface="ＭＳ Ｐゴシック"/>
          </a:endParaRPr>
        </a:p>
        <a:p>
          <a:r>
            <a:rPr kumimoji="1" lang="ja-JP" altLang="en-US" sz="1300">
              <a:latin typeface="ＭＳ Ｐゴシック"/>
              <a:ea typeface="ＭＳ Ｐゴシック"/>
            </a:rPr>
            <a:t>維持補修費の増については、除雪費の増加が影響したものと考えられる。</a:t>
          </a:r>
          <a:endParaRPr kumimoji="1" lang="en-US" altLang="ja-JP" sz="1300">
            <a:latin typeface="ＭＳ Ｐゴシック"/>
            <a:ea typeface="ＭＳ Ｐゴシック"/>
          </a:endParaRPr>
        </a:p>
        <a:p>
          <a:r>
            <a:rPr kumimoji="1" lang="ja-JP" altLang="en-US" sz="1300">
              <a:latin typeface="ＭＳ Ｐゴシック"/>
              <a:ea typeface="ＭＳ Ｐゴシック"/>
            </a:rPr>
            <a:t>貸付金の減については、R５に介護老人福祉施設設備更新資金があったことによるものと考えられる。</a:t>
          </a:r>
          <a:endParaRPr kumimoji="1" lang="en-US" altLang="ja-JP" sz="1300">
            <a:latin typeface="ＭＳ Ｐゴシック"/>
            <a:ea typeface="ＭＳ Ｐゴシック"/>
          </a:endParaRPr>
        </a:p>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起債については、事業の必要性や重要性・緊急性を厳格に判断し、財政シミュレーションを考慮しながら、今後の新規発行額の抑制に努める。また、交付税措置のある有利な起債を選択するとともに、繰上償還や基金の活用を行う。</a:t>
          </a:r>
          <a:endParaRPr lang="ja-JP" altLang="ja-JP" sz="1300">
            <a:effectLst/>
            <a:latin typeface="ＭＳ Ｐゴシック"/>
            <a:ea typeface="ＭＳ Ｐゴシック"/>
          </a:endParaRPr>
        </a:p>
        <a:p>
          <a:endParaRPr kumimoji="1" lang="en-US" altLang="ja-JP"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75565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87375" y="127000"/>
          <a:ext cx="11636375"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62865</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462500" y="190500"/>
          <a:ext cx="3606800" cy="5391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43815</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481550" y="215265"/>
          <a:ext cx="35623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506950" y="241300"/>
          <a:ext cx="35052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富山県朝日町</a:t>
          </a:r>
        </a:p>
      </xdr:txBody>
    </xdr:sp>
    <xdr:clientData/>
  </xdr:twoCellAnchor>
  <xdr:twoCellAnchor>
    <xdr:from>
      <xdr:col>85</xdr:col>
      <xdr:colOff>63500</xdr:colOff>
      <xdr:row>1</xdr:row>
      <xdr:rowOff>19050</xdr:rowOff>
    </xdr:from>
    <xdr:to>
      <xdr:col>99</xdr:col>
      <xdr:colOff>57150</xdr:colOff>
      <xdr:row>4</xdr:row>
      <xdr:rowOff>62865</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906625" y="190500"/>
          <a:ext cx="2438400" cy="5391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43815</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932025" y="21526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957425" y="241300"/>
          <a:ext cx="2336800" cy="4375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98500" y="862965"/>
          <a:ext cx="9255125" cy="171513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62865</xdr:rowOff>
    </xdr:from>
    <xdr:to>
      <xdr:col>12</xdr:col>
      <xdr:colOff>0</xdr:colOff>
      <xdr:row>15</xdr:row>
      <xdr:rowOff>62865</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25500" y="894715"/>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62865</xdr:rowOff>
    </xdr:from>
    <xdr:to>
      <xdr:col>19</xdr:col>
      <xdr:colOff>25400</xdr:colOff>
      <xdr:row>15</xdr:row>
      <xdr:rowOff>62865</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47875" y="894715"/>
          <a:ext cx="12954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10,373
10,223
226.30
10,122,699
9,678,400
324,634
5,250,403
8,081,180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62865</xdr:rowOff>
    </xdr:from>
    <xdr:to>
      <xdr:col>26</xdr:col>
      <xdr:colOff>127000</xdr:colOff>
      <xdr:row>15</xdr:row>
      <xdr:rowOff>62865</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70250" y="894715"/>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81915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667250" y="913765"/>
          <a:ext cx="1857375" cy="9086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81915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524625" y="913765"/>
          <a:ext cx="1158875" cy="9086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747000" y="927100"/>
          <a:ext cx="587375" cy="901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120015</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667250" y="1657350"/>
          <a:ext cx="1857375"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120015</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588125" y="1657350"/>
          <a:ext cx="3492500"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11</xdr:row>
      <xdr:rowOff>145415</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0153650" y="862965"/>
          <a:ext cx="1397000"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398125" y="927100"/>
          <a:ext cx="1333500" cy="240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100965</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398125" y="1181100"/>
          <a:ext cx="13335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398125" y="1497965"/>
          <a:ext cx="1333500" cy="616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236200" y="1035050"/>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290175" y="9906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81915</xdr:rowOff>
    </xdr:from>
    <xdr:to>
      <xdr:col>59</xdr:col>
      <xdr:colOff>73025</xdr:colOff>
      <xdr:row>8</xdr:row>
      <xdr:rowOff>12065</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290175" y="12439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120015</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320655" y="147955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255250" y="147955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15240</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320655" y="170434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255250" y="184150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113665</xdr:rowOff>
    </xdr:from>
    <xdr:ext cx="8896350" cy="2584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50875" y="2761615"/>
          <a:ext cx="88963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63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50875" y="306705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62865</xdr:rowOff>
    </xdr:from>
    <xdr:ext cx="8231505" cy="25527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50875" y="3371215"/>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98500" y="3860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255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255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462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462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940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940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3,125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81915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98500" y="4654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9885" cy="22415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76275" y="4469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81915</xdr:rowOff>
    </xdr:from>
    <xdr:to>
      <xdr:col>28</xdr:col>
      <xdr:colOff>114300</xdr:colOff>
      <xdr:row>41</xdr:row>
      <xdr:rowOff>81915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98500" y="6857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111125</xdr:rowOff>
    </xdr:from>
    <xdr:ext cx="463550" cy="25781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8765" y="6721475"/>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43815</xdr:rowOff>
    </xdr:from>
    <xdr:to>
      <xdr:col>28</xdr:col>
      <xdr:colOff>114300</xdr:colOff>
      <xdr:row>39</xdr:row>
      <xdr:rowOff>43815</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98500" y="64890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3550" cy="2584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8765" y="6353810"/>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5715</xdr:rowOff>
    </xdr:from>
    <xdr:to>
      <xdr:col>28</xdr:col>
      <xdr:colOff>114300</xdr:colOff>
      <xdr:row>37</xdr:row>
      <xdr:rowOff>5715</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98500" y="6120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3550" cy="2584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8765" y="5985510"/>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98500" y="57594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165100</xdr:rowOff>
    </xdr:from>
    <xdr:ext cx="463550" cy="25781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8765" y="5619750"/>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100965</xdr:rowOff>
    </xdr:from>
    <xdr:to>
      <xdr:col>28</xdr:col>
      <xdr:colOff>114300</xdr:colOff>
      <xdr:row>32</xdr:row>
      <xdr:rowOff>100965</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98500" y="53905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27685" cy="25590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14630" y="52552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62865</xdr:rowOff>
    </xdr:from>
    <xdr:to>
      <xdr:col>28</xdr:col>
      <xdr:colOff>114300</xdr:colOff>
      <xdr:row>30</xdr:row>
      <xdr:rowOff>62865</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98500" y="50222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27685" cy="25590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14630" y="48869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98500" y="4654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27685" cy="25463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14630" y="4518660"/>
          <a:ext cx="527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81915</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698500" y="4654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125730</xdr:rowOff>
    </xdr:from>
    <xdr:to>
      <xdr:col>24</xdr:col>
      <xdr:colOff>62865</xdr:colOff>
      <xdr:row>38</xdr:row>
      <xdr:rowOff>91440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252595" y="4919980"/>
          <a:ext cx="127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95250</xdr:rowOff>
    </xdr:from>
    <xdr:ext cx="469900" cy="25590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305300" y="63754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91440</xdr:rowOff>
    </xdr:from>
    <xdr:to>
      <xdr:col>24</xdr:col>
      <xdr:colOff>152400</xdr:colOff>
      <xdr:row>38</xdr:row>
      <xdr:rowOff>91440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181475" y="63715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72390</xdr:rowOff>
    </xdr:from>
    <xdr:ext cx="534670" cy="2584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305300" y="47015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12,574</a:t>
          </a:r>
          <a:endParaRPr kumimoji="1" lang="ja-JP" altLang="en-US" sz="1000" b="1">
            <a:latin typeface="ＭＳ Ｐゴシック"/>
          </a:endParaRPr>
        </a:p>
      </xdr:txBody>
    </xdr:sp>
    <xdr:clientData/>
  </xdr:oneCellAnchor>
  <xdr:twoCellAnchor>
    <xdr:from>
      <xdr:col>23</xdr:col>
      <xdr:colOff>165100</xdr:colOff>
      <xdr:row>29</xdr:row>
      <xdr:rowOff>125730</xdr:rowOff>
    </xdr:from>
    <xdr:to>
      <xdr:col>24</xdr:col>
      <xdr:colOff>152400</xdr:colOff>
      <xdr:row>29</xdr:row>
      <xdr:rowOff>125730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181475" y="49199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33</xdr:row>
      <xdr:rowOff>142875</xdr:rowOff>
    </xdr:from>
    <xdr:to>
      <xdr:col>24</xdr:col>
      <xdr:colOff>63500</xdr:colOff>
      <xdr:row>33</xdr:row>
      <xdr:rowOff>165100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492500" y="5597525"/>
          <a:ext cx="762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81915</xdr:rowOff>
    </xdr:from>
    <xdr:ext cx="469900" cy="2584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305300" y="58667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103505</xdr:rowOff>
    </xdr:from>
    <xdr:to>
      <xdr:col>24</xdr:col>
      <xdr:colOff>114300</xdr:colOff>
      <xdr:row>36</xdr:row>
      <xdr:rowOff>33655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203700" y="58883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165100</xdr:rowOff>
    </xdr:from>
    <xdr:to>
      <xdr:col>19</xdr:col>
      <xdr:colOff>174625</xdr:colOff>
      <xdr:row>34</xdr:row>
      <xdr:rowOff>4445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670175" y="5619750"/>
          <a:ext cx="8223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130175</xdr:rowOff>
    </xdr:from>
    <xdr:to>
      <xdr:col>20</xdr:col>
      <xdr:colOff>38100</xdr:colOff>
      <xdr:row>36</xdr:row>
      <xdr:rowOff>60325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444875" y="59150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51435</xdr:rowOff>
    </xdr:from>
    <xdr:ext cx="466090" cy="25463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276600" y="6001385"/>
          <a:ext cx="466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4445</xdr:rowOff>
    </xdr:from>
    <xdr:to>
      <xdr:col>15</xdr:col>
      <xdr:colOff>50800</xdr:colOff>
      <xdr:row>34</xdr:row>
      <xdr:rowOff>131445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860550" y="5624195"/>
          <a:ext cx="809625"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163830</xdr:rowOff>
    </xdr:from>
    <xdr:to>
      <xdr:col>15</xdr:col>
      <xdr:colOff>101600</xdr:colOff>
      <xdr:row>36</xdr:row>
      <xdr:rowOff>93980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619375" y="59486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85090</xdr:rowOff>
    </xdr:from>
    <xdr:ext cx="466090" cy="25527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451100" y="60350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34</xdr:row>
      <xdr:rowOff>131445</xdr:rowOff>
    </xdr:from>
    <xdr:to>
      <xdr:col>10</xdr:col>
      <xdr:colOff>114300</xdr:colOff>
      <xdr:row>34</xdr:row>
      <xdr:rowOff>140335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047750" y="5751195"/>
          <a:ext cx="8128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80975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116840</xdr:rowOff>
    </xdr:from>
    <xdr:ext cx="466090" cy="25527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641475" y="60667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25400</xdr:rowOff>
    </xdr:from>
    <xdr:to>
      <xdr:col>6</xdr:col>
      <xdr:colOff>38100</xdr:colOff>
      <xdr:row>36</xdr:row>
      <xdr:rowOff>127000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00125" y="59753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118110</xdr:rowOff>
    </xdr:from>
    <xdr:ext cx="466090" cy="25527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31850" y="606806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79375</xdr:rowOff>
    </xdr:from>
    <xdr:ext cx="762000" cy="2584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0798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41</xdr:row>
      <xdr:rowOff>79375</xdr:rowOff>
    </xdr:from>
    <xdr:ext cx="762000" cy="2584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3178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79375</xdr:rowOff>
    </xdr:from>
    <xdr:ext cx="762000" cy="2584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49555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79375</xdr:rowOff>
    </xdr:from>
    <xdr:ext cx="762000" cy="2584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6859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41</xdr:row>
      <xdr:rowOff>79375</xdr:rowOff>
    </xdr:from>
    <xdr:ext cx="762000" cy="2584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8731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92710</xdr:rowOff>
    </xdr:from>
    <xdr:to>
      <xdr:col>24</xdr:col>
      <xdr:colOff>114300</xdr:colOff>
      <xdr:row>34</xdr:row>
      <xdr:rowOff>22860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203700" y="55473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114935</xdr:rowOff>
    </xdr:from>
    <xdr:ext cx="469900" cy="2584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305300" y="54044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118110</xdr:rowOff>
    </xdr:from>
    <xdr:to>
      <xdr:col>20</xdr:col>
      <xdr:colOff>38100</xdr:colOff>
      <xdr:row>34</xdr:row>
      <xdr:rowOff>47625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444875" y="5572760"/>
          <a:ext cx="8572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32</xdr:row>
      <xdr:rowOff>64135</xdr:rowOff>
    </xdr:from>
    <xdr:ext cx="466090" cy="25527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276600" y="535368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33</xdr:row>
      <xdr:rowOff>125095</xdr:rowOff>
    </xdr:from>
    <xdr:to>
      <xdr:col>15</xdr:col>
      <xdr:colOff>101600</xdr:colOff>
      <xdr:row>34</xdr:row>
      <xdr:rowOff>55245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619375" y="5579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32</xdr:row>
      <xdr:rowOff>71755</xdr:rowOff>
    </xdr:from>
    <xdr:ext cx="466090" cy="2584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451100" y="536130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80010</xdr:rowOff>
    </xdr:from>
    <xdr:to>
      <xdr:col>10</xdr:col>
      <xdr:colOff>165100</xdr:colOff>
      <xdr:row>35</xdr:row>
      <xdr:rowOff>10160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809750" y="56997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27305</xdr:rowOff>
    </xdr:from>
    <xdr:ext cx="466090" cy="25590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641475" y="5481955"/>
          <a:ext cx="4660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89535</xdr:rowOff>
    </xdr:from>
    <xdr:to>
      <xdr:col>6</xdr:col>
      <xdr:colOff>38100</xdr:colOff>
      <xdr:row>35</xdr:row>
      <xdr:rowOff>19685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00125" y="57092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36195</xdr:rowOff>
    </xdr:from>
    <xdr:ext cx="466090" cy="2584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31850" y="549084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31115</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698500" y="7162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255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255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7462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7462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7940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7940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65,632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81915</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698500" y="7956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9885" cy="22415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676275" y="7771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81915</xdr:rowOff>
    </xdr:from>
    <xdr:to>
      <xdr:col>28</xdr:col>
      <xdr:colOff>114300</xdr:colOff>
      <xdr:row>61</xdr:row>
      <xdr:rowOff>81915</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98500" y="10159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98425</xdr:rowOff>
    </xdr:from>
    <xdr:to>
      <xdr:col>28</xdr:col>
      <xdr:colOff>114300</xdr:colOff>
      <xdr:row>59</xdr:row>
      <xdr:rowOff>98425</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98500" y="98456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8920" cy="25590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481330" y="9710420"/>
          <a:ext cx="2489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114300</xdr:rowOff>
    </xdr:from>
    <xdr:to>
      <xdr:col>28</xdr:col>
      <xdr:colOff>114300</xdr:colOff>
      <xdr:row>57</xdr:row>
      <xdr:rowOff>114300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98500" y="9531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143510</xdr:rowOff>
    </xdr:from>
    <xdr:ext cx="595630" cy="25781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3954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131445</xdr:rowOff>
    </xdr:from>
    <xdr:to>
      <xdr:col>28</xdr:col>
      <xdr:colOff>114300</xdr:colOff>
      <xdr:row>55</xdr:row>
      <xdr:rowOff>131445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98500" y="92182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5630" cy="25590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08240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147320</xdr:rowOff>
    </xdr:from>
    <xdr:to>
      <xdr:col>28</xdr:col>
      <xdr:colOff>114300</xdr:colOff>
      <xdr:row>53</xdr:row>
      <xdr:rowOff>147320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98500" y="89039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5715</xdr:rowOff>
    </xdr:from>
    <xdr:ext cx="595630" cy="25781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76236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98500" y="8590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5630" cy="25463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448675"/>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8255</xdr:rowOff>
    </xdr:from>
    <xdr:to>
      <xdr:col>28</xdr:col>
      <xdr:colOff>114300</xdr:colOff>
      <xdr:row>50</xdr:row>
      <xdr:rowOff>8255</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698500" y="82696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5630" cy="2584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13435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698500" y="7956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5630" cy="25463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370" y="7820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81915</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698500" y="7956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40005</xdr:rowOff>
    </xdr:from>
    <xdr:to>
      <xdr:col>24</xdr:col>
      <xdr:colOff>62865</xdr:colOff>
      <xdr:row>58</xdr:row>
      <xdr:rowOff>76835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252595" y="8466455"/>
          <a:ext cx="1270" cy="1192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80645</xdr:rowOff>
    </xdr:from>
    <xdr:ext cx="534670" cy="2584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305300" y="96627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59,120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76835</xdr:rowOff>
    </xdr:from>
    <xdr:to>
      <xdr:col>24</xdr:col>
      <xdr:colOff>152400</xdr:colOff>
      <xdr:row>58</xdr:row>
      <xdr:rowOff>76835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181475" y="96589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158750</xdr:rowOff>
    </xdr:from>
    <xdr:ext cx="598805" cy="25590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305300" y="825500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437,834</a:t>
          </a:r>
          <a:endParaRPr kumimoji="1" lang="ja-JP" altLang="en-US" sz="1000" b="1">
            <a:latin typeface="ＭＳ Ｐゴシック"/>
          </a:endParaRPr>
        </a:p>
      </xdr:txBody>
    </xdr:sp>
    <xdr:clientData/>
  </xdr:oneCellAnchor>
  <xdr:twoCellAnchor>
    <xdr:from>
      <xdr:col>23</xdr:col>
      <xdr:colOff>165100</xdr:colOff>
      <xdr:row>51</xdr:row>
      <xdr:rowOff>40005</xdr:rowOff>
    </xdr:from>
    <xdr:to>
      <xdr:col>24</xdr:col>
      <xdr:colOff>152400</xdr:colOff>
      <xdr:row>51</xdr:row>
      <xdr:rowOff>40005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181475" y="84664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55</xdr:row>
      <xdr:rowOff>62865</xdr:rowOff>
    </xdr:from>
    <xdr:to>
      <xdr:col>24</xdr:col>
      <xdr:colOff>63500</xdr:colOff>
      <xdr:row>55</xdr:row>
      <xdr:rowOff>90170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492500" y="9149715"/>
          <a:ext cx="762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34925</xdr:rowOff>
    </xdr:from>
    <xdr:ext cx="598805" cy="2584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305300" y="928687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154,993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56515</xdr:rowOff>
    </xdr:from>
    <xdr:to>
      <xdr:col>24</xdr:col>
      <xdr:colOff>114300</xdr:colOff>
      <xdr:row>56</xdr:row>
      <xdr:rowOff>158115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203700" y="930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90170</xdr:rowOff>
    </xdr:from>
    <xdr:to>
      <xdr:col>19</xdr:col>
      <xdr:colOff>174625</xdr:colOff>
      <xdr:row>56</xdr:row>
      <xdr:rowOff>54610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670175" y="9177020"/>
          <a:ext cx="822325"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97790</xdr:rowOff>
    </xdr:from>
    <xdr:to>
      <xdr:col>20</xdr:col>
      <xdr:colOff>38100</xdr:colOff>
      <xdr:row>57</xdr:row>
      <xdr:rowOff>28575</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444875" y="9349740"/>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19685</xdr:rowOff>
    </xdr:from>
    <xdr:ext cx="598805" cy="25463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211830" y="943673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142,154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0</xdr:rowOff>
    </xdr:from>
    <xdr:to>
      <xdr:col>15</xdr:col>
      <xdr:colOff>50800</xdr:colOff>
      <xdr:row>56</xdr:row>
      <xdr:rowOff>54610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1860550" y="9251950"/>
          <a:ext cx="809625"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112395</xdr:rowOff>
    </xdr:from>
    <xdr:to>
      <xdr:col>15</xdr:col>
      <xdr:colOff>101600</xdr:colOff>
      <xdr:row>57</xdr:row>
      <xdr:rowOff>42545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619375" y="93643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33655</xdr:rowOff>
    </xdr:from>
    <xdr:ext cx="598805" cy="2584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402205" y="94507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137,655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53</xdr:row>
      <xdr:rowOff>165100</xdr:rowOff>
    </xdr:from>
    <xdr:to>
      <xdr:col>10</xdr:col>
      <xdr:colOff>114300</xdr:colOff>
      <xdr:row>56</xdr:row>
      <xdr:rowOff>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047750" y="8921750"/>
          <a:ext cx="812800" cy="330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121285</xdr:rowOff>
    </xdr:from>
    <xdr:to>
      <xdr:col>10</xdr:col>
      <xdr:colOff>165100</xdr:colOff>
      <xdr:row>57</xdr:row>
      <xdr:rowOff>51435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809750" y="93732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42545</xdr:rowOff>
    </xdr:from>
    <xdr:ext cx="598805" cy="25781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576705" y="945959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134,970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160020</xdr:rowOff>
    </xdr:from>
    <xdr:to>
      <xdr:col>6</xdr:col>
      <xdr:colOff>38100</xdr:colOff>
      <xdr:row>55</xdr:row>
      <xdr:rowOff>90170</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00125" y="90817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80645</xdr:rowOff>
    </xdr:from>
    <xdr:ext cx="598805" cy="2584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767080" y="91674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228,140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79375</xdr:rowOff>
    </xdr:from>
    <xdr:ext cx="762000" cy="2584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0798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61</xdr:row>
      <xdr:rowOff>79375</xdr:rowOff>
    </xdr:from>
    <xdr:ext cx="762000" cy="2584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3178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79375</xdr:rowOff>
    </xdr:from>
    <xdr:ext cx="762000" cy="2584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49555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79375</xdr:rowOff>
    </xdr:from>
    <xdr:ext cx="762000" cy="2584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6859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61</xdr:row>
      <xdr:rowOff>79375</xdr:rowOff>
    </xdr:from>
    <xdr:ext cx="762000" cy="2584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8731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11430</xdr:rowOff>
    </xdr:from>
    <xdr:to>
      <xdr:col>24</xdr:col>
      <xdr:colOff>114300</xdr:colOff>
      <xdr:row>55</xdr:row>
      <xdr:rowOff>113030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203700" y="909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34925</xdr:rowOff>
    </xdr:from>
    <xdr:ext cx="598805" cy="2584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305300" y="89566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220,946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39370</xdr:rowOff>
    </xdr:from>
    <xdr:to>
      <xdr:col>20</xdr:col>
      <xdr:colOff>38100</xdr:colOff>
      <xdr:row>55</xdr:row>
      <xdr:rowOff>140970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444875" y="91262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53</xdr:row>
      <xdr:rowOff>157480</xdr:rowOff>
    </xdr:from>
    <xdr:ext cx="598805" cy="25590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211830" y="891413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212,578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3810</xdr:rowOff>
    </xdr:from>
    <xdr:to>
      <xdr:col>15</xdr:col>
      <xdr:colOff>101600</xdr:colOff>
      <xdr:row>56</xdr:row>
      <xdr:rowOff>105410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619375" y="925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54</xdr:row>
      <xdr:rowOff>121285</xdr:rowOff>
    </xdr:from>
    <xdr:ext cx="598805" cy="25463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402205" y="904303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171,071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55</xdr:row>
      <xdr:rowOff>120015</xdr:rowOff>
    </xdr:from>
    <xdr:to>
      <xdr:col>10</xdr:col>
      <xdr:colOff>165100</xdr:colOff>
      <xdr:row>56</xdr:row>
      <xdr:rowOff>50800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809750" y="92068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54</xdr:row>
      <xdr:rowOff>66675</xdr:rowOff>
    </xdr:from>
    <xdr:ext cx="598805" cy="2584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576705" y="89884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187,694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53</xdr:row>
      <xdr:rowOff>114935</xdr:rowOff>
    </xdr:from>
    <xdr:to>
      <xdr:col>6</xdr:col>
      <xdr:colOff>38100</xdr:colOff>
      <xdr:row>54</xdr:row>
      <xdr:rowOff>45085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00125" y="88715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52</xdr:row>
      <xdr:rowOff>62230</xdr:rowOff>
    </xdr:from>
    <xdr:ext cx="598805" cy="25590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767080" y="865378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294,319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31115</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698500" y="10464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2550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2550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74625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74625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279400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279400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175,272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81915</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698500" y="11258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9885" cy="22415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676275" y="11073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81915</xdr:rowOff>
    </xdr:from>
    <xdr:to>
      <xdr:col>28</xdr:col>
      <xdr:colOff>114300</xdr:colOff>
      <xdr:row>81</xdr:row>
      <xdr:rowOff>81915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98500" y="13461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111125</xdr:rowOff>
    </xdr:from>
    <xdr:ext cx="595630" cy="25781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3254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98500" y="130238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165100</xdr:rowOff>
    </xdr:from>
    <xdr:ext cx="595630" cy="25781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8841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98500" y="12579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95630" cy="25463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4434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81915</xdr:rowOff>
    </xdr:from>
    <xdr:to>
      <xdr:col>28</xdr:col>
      <xdr:colOff>114300</xdr:colOff>
      <xdr:row>73</xdr:row>
      <xdr:rowOff>81915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98500" y="121405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111125</xdr:rowOff>
    </xdr:from>
    <xdr:ext cx="595630" cy="25781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0046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98500" y="117030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165100</xdr:rowOff>
    </xdr:from>
    <xdr:ext cx="595630" cy="25781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5633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698500" y="11258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5630" cy="25463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122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81915</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698500" y="11258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3810</xdr:rowOff>
    </xdr:from>
    <xdr:to>
      <xdr:col>24</xdr:col>
      <xdr:colOff>62865</xdr:colOff>
      <xdr:row>79</xdr:row>
      <xdr:rowOff>27940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252595" y="11732260"/>
          <a:ext cx="1270" cy="1344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31115</xdr:rowOff>
    </xdr:from>
    <xdr:ext cx="598805" cy="255270"/>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305300" y="1308036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143,451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27940</xdr:rowOff>
    </xdr:from>
    <xdr:to>
      <xdr:col>24</xdr:col>
      <xdr:colOff>152400</xdr:colOff>
      <xdr:row>79</xdr:row>
      <xdr:rowOff>27940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181475" y="130771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121285</xdr:rowOff>
    </xdr:from>
    <xdr:ext cx="598805" cy="25463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305300" y="1151953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296,129</a:t>
          </a:r>
          <a:endParaRPr kumimoji="1" lang="ja-JP" altLang="en-US" sz="1000" b="1">
            <a:latin typeface="ＭＳ Ｐゴシック"/>
          </a:endParaRPr>
        </a:p>
      </xdr:txBody>
    </xdr:sp>
    <xdr:clientData/>
  </xdr:oneCellAnchor>
  <xdr:twoCellAnchor>
    <xdr:from>
      <xdr:col>23</xdr:col>
      <xdr:colOff>165100</xdr:colOff>
      <xdr:row>71</xdr:row>
      <xdr:rowOff>3810</xdr:rowOff>
    </xdr:from>
    <xdr:to>
      <xdr:col>24</xdr:col>
      <xdr:colOff>152400</xdr:colOff>
      <xdr:row>71</xdr:row>
      <xdr:rowOff>3810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181475" y="117322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76</xdr:row>
      <xdr:rowOff>9525</xdr:rowOff>
    </xdr:from>
    <xdr:to>
      <xdr:col>24</xdr:col>
      <xdr:colOff>63500</xdr:colOff>
      <xdr:row>76</xdr:row>
      <xdr:rowOff>50165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492500" y="12563475"/>
          <a:ext cx="762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17780</xdr:rowOff>
    </xdr:from>
    <xdr:ext cx="598805" cy="25463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305300" y="1257173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192,993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38735</xdr:rowOff>
    </xdr:from>
    <xdr:to>
      <xdr:col>24</xdr:col>
      <xdr:colOff>114300</xdr:colOff>
      <xdr:row>76</xdr:row>
      <xdr:rowOff>140335</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203700" y="125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9525</xdr:rowOff>
    </xdr:from>
    <xdr:to>
      <xdr:col>19</xdr:col>
      <xdr:colOff>174625</xdr:colOff>
      <xdr:row>77</xdr:row>
      <xdr:rowOff>78740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670175" y="12563475"/>
          <a:ext cx="822325"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165100</xdr:rowOff>
    </xdr:from>
    <xdr:to>
      <xdr:col>20</xdr:col>
      <xdr:colOff>38100</xdr:colOff>
      <xdr:row>77</xdr:row>
      <xdr:rowOff>96520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444875" y="12719050"/>
          <a:ext cx="8572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87630</xdr:rowOff>
    </xdr:from>
    <xdr:ext cx="598805" cy="25463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211830" y="1280668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179,023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15875</xdr:rowOff>
    </xdr:from>
    <xdr:to>
      <xdr:col>15</xdr:col>
      <xdr:colOff>50800</xdr:colOff>
      <xdr:row>77</xdr:row>
      <xdr:rowOff>78740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1860550" y="12734925"/>
          <a:ext cx="809625"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113665</xdr:rowOff>
    </xdr:from>
    <xdr:to>
      <xdr:col>15</xdr:col>
      <xdr:colOff>101600</xdr:colOff>
      <xdr:row>78</xdr:row>
      <xdr:rowOff>43815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619375" y="128327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35560</xdr:rowOff>
    </xdr:from>
    <xdr:ext cx="598805" cy="2584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402205" y="1291971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165,998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77</xdr:row>
      <xdr:rowOff>15875</xdr:rowOff>
    </xdr:from>
    <xdr:to>
      <xdr:col>10</xdr:col>
      <xdr:colOff>114300</xdr:colOff>
      <xdr:row>78</xdr:row>
      <xdr:rowOff>48260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047750" y="12734925"/>
          <a:ext cx="812800" cy="197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9525</xdr:rowOff>
    </xdr:from>
    <xdr:to>
      <xdr:col>10</xdr:col>
      <xdr:colOff>165100</xdr:colOff>
      <xdr:row>77</xdr:row>
      <xdr:rowOff>111125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809750" y="1272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102235</xdr:rowOff>
    </xdr:from>
    <xdr:ext cx="598805" cy="2584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576705" y="128212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177,350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73025</xdr:rowOff>
    </xdr:from>
    <xdr:to>
      <xdr:col>6</xdr:col>
      <xdr:colOff>38100</xdr:colOff>
      <xdr:row>79</xdr:row>
      <xdr:rowOff>3175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00125" y="12957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165100</xdr:rowOff>
    </xdr:from>
    <xdr:ext cx="598805" cy="25781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767080" y="1304925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151,747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79375</xdr:rowOff>
    </xdr:from>
    <xdr:ext cx="762000" cy="2584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0798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81</xdr:row>
      <xdr:rowOff>79375</xdr:rowOff>
    </xdr:from>
    <xdr:ext cx="762000" cy="2584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3178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79375</xdr:rowOff>
    </xdr:from>
    <xdr:ext cx="762000" cy="2584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49555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79375</xdr:rowOff>
    </xdr:from>
    <xdr:ext cx="762000" cy="2584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6859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81</xdr:row>
      <xdr:rowOff>79375</xdr:rowOff>
    </xdr:from>
    <xdr:ext cx="762000" cy="2584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731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165100</xdr:rowOff>
    </xdr:from>
    <xdr:to>
      <xdr:col>24</xdr:col>
      <xdr:colOff>114300</xdr:colOff>
      <xdr:row>76</xdr:row>
      <xdr:rowOff>100330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203700" y="125539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22225</xdr:rowOff>
    </xdr:from>
    <xdr:ext cx="598805" cy="25463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305300" y="1241107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197,302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130810</xdr:rowOff>
    </xdr:from>
    <xdr:to>
      <xdr:col>20</xdr:col>
      <xdr:colOff>38100</xdr:colOff>
      <xdr:row>76</xdr:row>
      <xdr:rowOff>60960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444875" y="125196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76835</xdr:rowOff>
    </xdr:from>
    <xdr:ext cx="598805" cy="25781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211830" y="1230058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201,648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28575</xdr:rowOff>
    </xdr:from>
    <xdr:to>
      <xdr:col>15</xdr:col>
      <xdr:colOff>101600</xdr:colOff>
      <xdr:row>77</xdr:row>
      <xdr:rowOff>130175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619375" y="1274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146050</xdr:rowOff>
    </xdr:from>
    <xdr:ext cx="598805" cy="25781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402205" y="1253490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175,339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136525</xdr:rowOff>
    </xdr:from>
    <xdr:to>
      <xdr:col>10</xdr:col>
      <xdr:colOff>165100</xdr:colOff>
      <xdr:row>77</xdr:row>
      <xdr:rowOff>66675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809750" y="126904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83820</xdr:rowOff>
    </xdr:from>
    <xdr:ext cx="598805" cy="25527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576705" y="1247267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182,230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165100</xdr:rowOff>
    </xdr:from>
    <xdr:to>
      <xdr:col>6</xdr:col>
      <xdr:colOff>38100</xdr:colOff>
      <xdr:row>78</xdr:row>
      <xdr:rowOff>99060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00125" y="1288415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116205</xdr:rowOff>
    </xdr:from>
    <xdr:ext cx="598805" cy="25527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767080" y="1267015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159,929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31115</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698500" y="13766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2550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2550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74625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74625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279400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279400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43,105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698500" y="14560550"/>
          <a:ext cx="430530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9885" cy="22415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676275" y="14375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698500" y="1682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8920" cy="25527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481330" y="16685260"/>
          <a:ext cx="248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98500" y="16501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27685"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14630" y="1635887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698500" y="161740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27685" cy="25527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14630" y="16031845"/>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698500" y="158483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27685" cy="25908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14630" y="1570545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698500" y="155213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5630" cy="25527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370" y="1537970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698500" y="15194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5630" cy="2584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0526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8255</xdr:rowOff>
    </xdr:from>
    <xdr:to>
      <xdr:col>28</xdr:col>
      <xdr:colOff>114300</xdr:colOff>
      <xdr:row>90</xdr:row>
      <xdr:rowOff>8255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698500" y="148736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5630" cy="2584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473835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698500" y="14560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5630" cy="25463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370" y="14424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698500" y="14560550"/>
          <a:ext cx="430530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56515</xdr:rowOff>
    </xdr:from>
    <xdr:to>
      <xdr:col>24</xdr:col>
      <xdr:colOff>62865</xdr:colOff>
      <xdr:row>99</xdr:row>
      <xdr:rowOff>133350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252595" y="15086965"/>
          <a:ext cx="127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137160</xdr:rowOff>
    </xdr:from>
    <xdr:ext cx="534670" cy="259080"/>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305300" y="16539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26,826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133350</xdr:rowOff>
    </xdr:from>
    <xdr:to>
      <xdr:col>24</xdr:col>
      <xdr:colOff>152400</xdr:colOff>
      <xdr:row>99</xdr:row>
      <xdr:rowOff>133350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181475" y="165354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3175</xdr:rowOff>
    </xdr:from>
    <xdr:ext cx="598805" cy="2584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305300" y="148685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159,908</a:t>
          </a:r>
          <a:endParaRPr kumimoji="1" lang="ja-JP" altLang="en-US" sz="1000" b="1">
            <a:latin typeface="ＭＳ Ｐゴシック"/>
          </a:endParaRPr>
        </a:p>
      </xdr:txBody>
    </xdr:sp>
    <xdr:clientData/>
  </xdr:oneCellAnchor>
  <xdr:twoCellAnchor>
    <xdr:from>
      <xdr:col>23</xdr:col>
      <xdr:colOff>165100</xdr:colOff>
      <xdr:row>91</xdr:row>
      <xdr:rowOff>56515</xdr:rowOff>
    </xdr:from>
    <xdr:to>
      <xdr:col>24</xdr:col>
      <xdr:colOff>152400</xdr:colOff>
      <xdr:row>91</xdr:row>
      <xdr:rowOff>56515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181475" y="150869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95</xdr:row>
      <xdr:rowOff>6350</xdr:rowOff>
    </xdr:from>
    <xdr:to>
      <xdr:col>24</xdr:col>
      <xdr:colOff>63500</xdr:colOff>
      <xdr:row>95</xdr:row>
      <xdr:rowOff>35560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492500" y="15722600"/>
          <a:ext cx="762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139065</xdr:rowOff>
    </xdr:from>
    <xdr:ext cx="534670" cy="259080"/>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305300" y="160267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66,897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160655</xdr:rowOff>
    </xdr:from>
    <xdr:to>
      <xdr:col>24</xdr:col>
      <xdr:colOff>114300</xdr:colOff>
      <xdr:row>97</xdr:row>
      <xdr:rowOff>90805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203700" y="1604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34290</xdr:rowOff>
    </xdr:from>
    <xdr:to>
      <xdr:col>19</xdr:col>
      <xdr:colOff>174625</xdr:colOff>
      <xdr:row>95</xdr:row>
      <xdr:rowOff>35560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670175" y="15579090"/>
          <a:ext cx="822325"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31750</xdr:rowOff>
    </xdr:from>
    <xdr:to>
      <xdr:col>20</xdr:col>
      <xdr:colOff>38100</xdr:colOff>
      <xdr:row>97</xdr:row>
      <xdr:rowOff>133350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444875" y="160909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124460</xdr:rowOff>
    </xdr:from>
    <xdr:ext cx="530860" cy="259080"/>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244215" y="161836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63,015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34290</xdr:rowOff>
    </xdr:from>
    <xdr:to>
      <xdr:col>15</xdr:col>
      <xdr:colOff>50800</xdr:colOff>
      <xdr:row>94</xdr:row>
      <xdr:rowOff>137795</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860550" y="15579090"/>
          <a:ext cx="809625"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54610</xdr:rowOff>
    </xdr:from>
    <xdr:to>
      <xdr:col>15</xdr:col>
      <xdr:colOff>101600</xdr:colOff>
      <xdr:row>97</xdr:row>
      <xdr:rowOff>156210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619375" y="1611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147320</xdr:rowOff>
    </xdr:from>
    <xdr:ext cx="53086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434590" y="162064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94</xdr:row>
      <xdr:rowOff>78740</xdr:rowOff>
    </xdr:from>
    <xdr:to>
      <xdr:col>10</xdr:col>
      <xdr:colOff>114300</xdr:colOff>
      <xdr:row>94</xdr:row>
      <xdr:rowOff>137795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1047750" y="15623540"/>
          <a:ext cx="8128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66675</xdr:rowOff>
    </xdr:from>
    <xdr:to>
      <xdr:col>10</xdr:col>
      <xdr:colOff>165100</xdr:colOff>
      <xdr:row>97</xdr:row>
      <xdr:rowOff>168275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809750" y="1612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159385</xdr:rowOff>
    </xdr:from>
    <xdr:ext cx="530860" cy="2584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609090" y="1621853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59,817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156845</xdr:rowOff>
    </xdr:from>
    <xdr:to>
      <xdr:col>6</xdr:col>
      <xdr:colOff>38100</xdr:colOff>
      <xdr:row>98</xdr:row>
      <xdr:rowOff>86995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00125" y="1621599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78105</xdr:rowOff>
    </xdr:from>
    <xdr:ext cx="530860" cy="25527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799465" y="163087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51,511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079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317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4955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685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73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126365</xdr:rowOff>
    </xdr:from>
    <xdr:to>
      <xdr:col>24</xdr:col>
      <xdr:colOff>114300</xdr:colOff>
      <xdr:row>95</xdr:row>
      <xdr:rowOff>56515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203700" y="1567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149225</xdr:rowOff>
    </xdr:from>
    <xdr:ext cx="598805" cy="259080"/>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305300" y="155225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101,558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156210</xdr:rowOff>
    </xdr:from>
    <xdr:to>
      <xdr:col>20</xdr:col>
      <xdr:colOff>38100</xdr:colOff>
      <xdr:row>95</xdr:row>
      <xdr:rowOff>86360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444875" y="1570101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102870</xdr:rowOff>
    </xdr:from>
    <xdr:ext cx="530860" cy="25908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244215" y="154762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98,834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93</xdr:row>
      <xdr:rowOff>154940</xdr:rowOff>
    </xdr:from>
    <xdr:to>
      <xdr:col>15</xdr:col>
      <xdr:colOff>101600</xdr:colOff>
      <xdr:row>94</xdr:row>
      <xdr:rowOff>85090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619375" y="1552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92</xdr:row>
      <xdr:rowOff>101600</xdr:rowOff>
    </xdr:from>
    <xdr:ext cx="598805"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402205" y="153035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114,697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86995</xdr:rowOff>
    </xdr:from>
    <xdr:to>
      <xdr:col>10</xdr:col>
      <xdr:colOff>165100</xdr:colOff>
      <xdr:row>95</xdr:row>
      <xdr:rowOff>17780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809750" y="15631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33655</xdr:rowOff>
    </xdr:from>
    <xdr:ext cx="598805" cy="2584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576705" y="154070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105,193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94</xdr:row>
      <xdr:rowOff>27940</xdr:rowOff>
    </xdr:from>
    <xdr:to>
      <xdr:col>6</xdr:col>
      <xdr:colOff>38100</xdr:colOff>
      <xdr:row>94</xdr:row>
      <xdr:rowOff>129540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00125" y="1557274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92</xdr:row>
      <xdr:rowOff>146050</xdr:rowOff>
    </xdr:from>
    <xdr:ext cx="598805" cy="255270"/>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767080" y="1534795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110,592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31115</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064250" y="3860800"/>
          <a:ext cx="42894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175375"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175375"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1120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1120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1597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1597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81915</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064250" y="4654550"/>
          <a:ext cx="42894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9885" cy="22415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26150" y="4469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81915</xdr:rowOff>
    </xdr:from>
    <xdr:to>
      <xdr:col>59</xdr:col>
      <xdr:colOff>50800</xdr:colOff>
      <xdr:row>41</xdr:row>
      <xdr:rowOff>81915</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064250" y="68573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43815</xdr:rowOff>
    </xdr:from>
    <xdr:to>
      <xdr:col>59</xdr:col>
      <xdr:colOff>50800</xdr:colOff>
      <xdr:row>39</xdr:row>
      <xdr:rowOff>43815</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064250" y="64890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8920" cy="2584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5831205" y="63538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064250" y="61207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63550" cy="2584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5628640" y="5985510"/>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064250" y="57594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165100</xdr:rowOff>
    </xdr:from>
    <xdr:ext cx="463550" cy="25781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5628640" y="5619750"/>
          <a:ext cx="4635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100965</xdr:rowOff>
    </xdr:from>
    <xdr:to>
      <xdr:col>59</xdr:col>
      <xdr:colOff>50800</xdr:colOff>
      <xdr:row>32</xdr:row>
      <xdr:rowOff>100965</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064250" y="53905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63550" cy="25590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5628640" y="5255260"/>
          <a:ext cx="4635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62865</xdr:rowOff>
    </xdr:from>
    <xdr:to>
      <xdr:col>59</xdr:col>
      <xdr:colOff>50800</xdr:colOff>
      <xdr:row>30</xdr:row>
      <xdr:rowOff>62865</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064250" y="50222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92710</xdr:rowOff>
    </xdr:from>
    <xdr:ext cx="463550" cy="25590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5628640" y="4886960"/>
          <a:ext cx="4635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064250" y="4654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3550" cy="25463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5628640" y="4518660"/>
          <a:ext cx="4635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81915</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064250" y="4654550"/>
          <a:ext cx="42894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31</xdr:row>
      <xdr:rowOff>140335</xdr:rowOff>
    </xdr:from>
    <xdr:to>
      <xdr:col>54</xdr:col>
      <xdr:colOff>174625</xdr:colOff>
      <xdr:row>39</xdr:row>
      <xdr:rowOff>43815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04375" y="5264785"/>
          <a:ext cx="0" cy="1224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47625</xdr:rowOff>
    </xdr:from>
    <xdr:ext cx="249555" cy="2584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9655175" y="64928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43815</xdr:rowOff>
    </xdr:from>
    <xdr:to>
      <xdr:col>55</xdr:col>
      <xdr:colOff>88900</xdr:colOff>
      <xdr:row>39</xdr:row>
      <xdr:rowOff>43815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531350" y="64890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86360</xdr:rowOff>
    </xdr:from>
    <xdr:ext cx="469900" cy="25463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9655175" y="504571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3,348</a:t>
          </a:r>
          <a:endParaRPr kumimoji="1" lang="ja-JP" altLang="en-US" sz="1000" b="1">
            <a:latin typeface="ＭＳ Ｐゴシック"/>
          </a:endParaRPr>
        </a:p>
      </xdr:txBody>
    </xdr:sp>
    <xdr:clientData/>
  </xdr:oneCellAnchor>
  <xdr:twoCellAnchor>
    <xdr:from>
      <xdr:col>54</xdr:col>
      <xdr:colOff>101600</xdr:colOff>
      <xdr:row>31</xdr:row>
      <xdr:rowOff>140335</xdr:rowOff>
    </xdr:from>
    <xdr:to>
      <xdr:col>55</xdr:col>
      <xdr:colOff>88900</xdr:colOff>
      <xdr:row>31</xdr:row>
      <xdr:rowOff>140335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531350" y="52647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52705</xdr:rowOff>
    </xdr:from>
    <xdr:to>
      <xdr:col>55</xdr:col>
      <xdr:colOff>0</xdr:colOff>
      <xdr:row>37</xdr:row>
      <xdr:rowOff>150495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845550" y="5837555"/>
          <a:ext cx="758825" cy="427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132715</xdr:rowOff>
    </xdr:from>
    <xdr:ext cx="378460" cy="257810"/>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9655175" y="6247765"/>
          <a:ext cx="3784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154305</xdr:rowOff>
    </xdr:from>
    <xdr:to>
      <xdr:col>55</xdr:col>
      <xdr:colOff>50800</xdr:colOff>
      <xdr:row>38</xdr:row>
      <xdr:rowOff>85090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69450" y="6269355"/>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35</xdr:row>
      <xdr:rowOff>52705</xdr:rowOff>
    </xdr:from>
    <xdr:to>
      <xdr:col>50</xdr:col>
      <xdr:colOff>114300</xdr:colOff>
      <xdr:row>37</xdr:row>
      <xdr:rowOff>43180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032750" y="5837555"/>
          <a:ext cx="812800" cy="320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139700</xdr:rowOff>
    </xdr:from>
    <xdr:to>
      <xdr:col>50</xdr:col>
      <xdr:colOff>165100</xdr:colOff>
      <xdr:row>38</xdr:row>
      <xdr:rowOff>69850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794750" y="6254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60960</xdr:rowOff>
    </xdr:from>
    <xdr:ext cx="374650" cy="25590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672195" y="6341110"/>
          <a:ext cx="3746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43180</xdr:rowOff>
    </xdr:from>
    <xdr:to>
      <xdr:col>45</xdr:col>
      <xdr:colOff>174625</xdr:colOff>
      <xdr:row>37</xdr:row>
      <xdr:rowOff>127000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210425" y="6158230"/>
          <a:ext cx="822325"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158115</xdr:rowOff>
    </xdr:from>
    <xdr:to>
      <xdr:col>46</xdr:col>
      <xdr:colOff>38100</xdr:colOff>
      <xdr:row>38</xdr:row>
      <xdr:rowOff>88265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985125" y="62731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174625</xdr:colOff>
      <xdr:row>38</xdr:row>
      <xdr:rowOff>78740</xdr:rowOff>
    </xdr:from>
    <xdr:ext cx="378460" cy="25781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858125" y="635889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127000</xdr:rowOff>
    </xdr:from>
    <xdr:to>
      <xdr:col>41</xdr:col>
      <xdr:colOff>50800</xdr:colOff>
      <xdr:row>37</xdr:row>
      <xdr:rowOff>133985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400800" y="6242050"/>
          <a:ext cx="8096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5715</xdr:rowOff>
    </xdr:from>
    <xdr:to>
      <xdr:col>41</xdr:col>
      <xdr:colOff>101600</xdr:colOff>
      <xdr:row>38</xdr:row>
      <xdr:rowOff>107950</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159625" y="62858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98425</xdr:rowOff>
    </xdr:from>
    <xdr:ext cx="374650" cy="25527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037070" y="6378575"/>
          <a:ext cx="3746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68580</xdr:rowOff>
    </xdr:from>
    <xdr:to>
      <xdr:col>36</xdr:col>
      <xdr:colOff>165100</xdr:colOff>
      <xdr:row>37</xdr:row>
      <xdr:rowOff>165100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350000" y="61836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15240</xdr:rowOff>
    </xdr:from>
    <xdr:ext cx="374650" cy="2584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227445" y="5965190"/>
          <a:ext cx="374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79375</xdr:rowOff>
    </xdr:from>
    <xdr:ext cx="762000" cy="2584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2975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79375</xdr:rowOff>
    </xdr:from>
    <xdr:ext cx="762000" cy="2584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6709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41</xdr:row>
      <xdr:rowOff>79375</xdr:rowOff>
    </xdr:from>
    <xdr:ext cx="762000" cy="2584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8581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79375</xdr:rowOff>
    </xdr:from>
    <xdr:ext cx="762000" cy="2584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03580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79375</xdr:rowOff>
    </xdr:from>
    <xdr:ext cx="762000" cy="2584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2261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99060</xdr:rowOff>
    </xdr:from>
    <xdr:to>
      <xdr:col>55</xdr:col>
      <xdr:colOff>50800</xdr:colOff>
      <xdr:row>38</xdr:row>
      <xdr:rowOff>29210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69450" y="62141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122555</xdr:rowOff>
    </xdr:from>
    <xdr:ext cx="378460" cy="257810"/>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9655175" y="6072505"/>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1905</xdr:rowOff>
    </xdr:from>
    <xdr:to>
      <xdr:col>50</xdr:col>
      <xdr:colOff>165100</xdr:colOff>
      <xdr:row>35</xdr:row>
      <xdr:rowOff>102870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794750" y="578675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33</xdr:row>
      <xdr:rowOff>120015</xdr:rowOff>
    </xdr:from>
    <xdr:ext cx="466090" cy="25463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6475" y="5574665"/>
          <a:ext cx="466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164465</xdr:rowOff>
    </xdr:from>
    <xdr:to>
      <xdr:col>46</xdr:col>
      <xdr:colOff>38100</xdr:colOff>
      <xdr:row>37</xdr:row>
      <xdr:rowOff>94615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985125" y="61144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174625</xdr:colOff>
      <xdr:row>35</xdr:row>
      <xdr:rowOff>110490</xdr:rowOff>
    </xdr:from>
    <xdr:ext cx="378460" cy="25781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858125" y="589534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75565</xdr:rowOff>
    </xdr:from>
    <xdr:to>
      <xdr:col>41</xdr:col>
      <xdr:colOff>101600</xdr:colOff>
      <xdr:row>38</xdr:row>
      <xdr:rowOff>5715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159625" y="61906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22860</xdr:rowOff>
    </xdr:from>
    <xdr:ext cx="374650" cy="2584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037070" y="5972810"/>
          <a:ext cx="374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83820</xdr:rowOff>
    </xdr:from>
    <xdr:to>
      <xdr:col>36</xdr:col>
      <xdr:colOff>165100</xdr:colOff>
      <xdr:row>38</xdr:row>
      <xdr:rowOff>13335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350000" y="619887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5080</xdr:rowOff>
    </xdr:from>
    <xdr:ext cx="374650" cy="2584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227445" y="6285230"/>
          <a:ext cx="374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31115</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064250" y="7162800"/>
          <a:ext cx="42894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175375"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175375"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1120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1120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1597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1597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81915</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064250" y="7956550"/>
          <a:ext cx="42894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9885" cy="22415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26150" y="7771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81915</xdr:rowOff>
    </xdr:from>
    <xdr:to>
      <xdr:col>59</xdr:col>
      <xdr:colOff>50800</xdr:colOff>
      <xdr:row>61</xdr:row>
      <xdr:rowOff>81915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064250" y="101593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064250" y="97218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165100</xdr:rowOff>
    </xdr:from>
    <xdr:ext cx="248920" cy="25781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831205" y="958215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064250" y="9277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95630" cy="25463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516245" y="91414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81915</xdr:rowOff>
    </xdr:from>
    <xdr:to>
      <xdr:col>59</xdr:col>
      <xdr:colOff>50800</xdr:colOff>
      <xdr:row>53</xdr:row>
      <xdr:rowOff>81915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064250" y="88385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111125</xdr:rowOff>
    </xdr:from>
    <xdr:ext cx="595630" cy="25781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516245" y="87026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064250" y="84010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165100</xdr:rowOff>
    </xdr:from>
    <xdr:ext cx="595630" cy="25781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516245" y="82613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064250" y="7956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5630" cy="25463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516245" y="7820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81915</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064250" y="7956550"/>
          <a:ext cx="42894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51</xdr:row>
      <xdr:rowOff>48895</xdr:rowOff>
    </xdr:from>
    <xdr:to>
      <xdr:col>54</xdr:col>
      <xdr:colOff>174625</xdr:colOff>
      <xdr:row>58</xdr:row>
      <xdr:rowOff>93980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04375" y="8475345"/>
          <a:ext cx="0" cy="1200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97155</xdr:rowOff>
    </xdr:from>
    <xdr:ext cx="534670" cy="255270"/>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9655175" y="967930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10,040</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93980</xdr:rowOff>
    </xdr:from>
    <xdr:to>
      <xdr:col>55</xdr:col>
      <xdr:colOff>88900</xdr:colOff>
      <xdr:row>58</xdr:row>
      <xdr:rowOff>93980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531350" y="96761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165100</xdr:rowOff>
    </xdr:from>
    <xdr:ext cx="598805" cy="257810"/>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9655175" y="826135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282,234</a:t>
          </a:r>
          <a:endParaRPr kumimoji="1" lang="ja-JP" altLang="en-US" sz="1000" b="1">
            <a:latin typeface="ＭＳ Ｐゴシック"/>
          </a:endParaRPr>
        </a:p>
      </xdr:txBody>
    </xdr:sp>
    <xdr:clientData/>
  </xdr:oneCellAnchor>
  <xdr:twoCellAnchor>
    <xdr:from>
      <xdr:col>54</xdr:col>
      <xdr:colOff>101600</xdr:colOff>
      <xdr:row>51</xdr:row>
      <xdr:rowOff>48895</xdr:rowOff>
    </xdr:from>
    <xdr:to>
      <xdr:col>55</xdr:col>
      <xdr:colOff>88900</xdr:colOff>
      <xdr:row>51</xdr:row>
      <xdr:rowOff>48895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531350" y="84753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152400</xdr:rowOff>
    </xdr:from>
    <xdr:to>
      <xdr:col>55</xdr:col>
      <xdr:colOff>0</xdr:colOff>
      <xdr:row>57</xdr:row>
      <xdr:rowOff>164465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845550" y="9569450"/>
          <a:ext cx="75882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90170</xdr:rowOff>
    </xdr:from>
    <xdr:ext cx="534670" cy="25717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9655175" y="9342120"/>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42,219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66675</xdr:rowOff>
    </xdr:from>
    <xdr:to>
      <xdr:col>55</xdr:col>
      <xdr:colOff>50800</xdr:colOff>
      <xdr:row>57</xdr:row>
      <xdr:rowOff>165100</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69450" y="9483725"/>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57</xdr:row>
      <xdr:rowOff>142875</xdr:rowOff>
    </xdr:from>
    <xdr:to>
      <xdr:col>50</xdr:col>
      <xdr:colOff>114300</xdr:colOff>
      <xdr:row>57</xdr:row>
      <xdr:rowOff>152400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032750" y="9559925"/>
          <a:ext cx="8128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67310</xdr:rowOff>
    </xdr:from>
    <xdr:to>
      <xdr:col>50</xdr:col>
      <xdr:colOff>165100</xdr:colOff>
      <xdr:row>57</xdr:row>
      <xdr:rowOff>165100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794750" y="9484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13970</xdr:rowOff>
    </xdr:from>
    <xdr:ext cx="530860" cy="2584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94090" y="92659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142875</xdr:rowOff>
    </xdr:from>
    <xdr:to>
      <xdr:col>45</xdr:col>
      <xdr:colOff>174625</xdr:colOff>
      <xdr:row>57</xdr:row>
      <xdr:rowOff>149860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210425" y="9559925"/>
          <a:ext cx="8223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78740</xdr:rowOff>
    </xdr:from>
    <xdr:to>
      <xdr:col>46</xdr:col>
      <xdr:colOff>38100</xdr:colOff>
      <xdr:row>58</xdr:row>
      <xdr:rowOff>8890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985125" y="94957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26035</xdr:rowOff>
    </xdr:from>
    <xdr:ext cx="530860" cy="25590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784465" y="9277985"/>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39,652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149860</xdr:rowOff>
    </xdr:from>
    <xdr:to>
      <xdr:col>41</xdr:col>
      <xdr:colOff>50800</xdr:colOff>
      <xdr:row>57</xdr:row>
      <xdr:rowOff>158115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400800" y="9566910"/>
          <a:ext cx="8096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83185</xdr:rowOff>
    </xdr:from>
    <xdr:to>
      <xdr:col>41</xdr:col>
      <xdr:colOff>101600</xdr:colOff>
      <xdr:row>58</xdr:row>
      <xdr:rowOff>12700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159625" y="950023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29210</xdr:rowOff>
    </xdr:from>
    <xdr:ext cx="530860" cy="25527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974840" y="92811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93345</xdr:rowOff>
    </xdr:from>
    <xdr:to>
      <xdr:col>36</xdr:col>
      <xdr:colOff>165100</xdr:colOff>
      <xdr:row>58</xdr:row>
      <xdr:rowOff>23495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350000" y="95103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40005</xdr:rowOff>
    </xdr:from>
    <xdr:ext cx="530860" cy="25781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149340" y="929195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79375</xdr:rowOff>
    </xdr:from>
    <xdr:ext cx="762000" cy="2584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2975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79375</xdr:rowOff>
    </xdr:from>
    <xdr:ext cx="762000" cy="2584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6709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61</xdr:row>
      <xdr:rowOff>79375</xdr:rowOff>
    </xdr:from>
    <xdr:ext cx="762000" cy="2584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8581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79375</xdr:rowOff>
    </xdr:from>
    <xdr:ext cx="762000" cy="2584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03580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79375</xdr:rowOff>
    </xdr:from>
    <xdr:ext cx="762000" cy="2584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2261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113030</xdr:rowOff>
    </xdr:from>
    <xdr:to>
      <xdr:col>55</xdr:col>
      <xdr:colOff>50800</xdr:colOff>
      <xdr:row>58</xdr:row>
      <xdr:rowOff>43180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69450" y="95300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45085</xdr:rowOff>
    </xdr:from>
    <xdr:ext cx="534670" cy="2584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9655175" y="94621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32,063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100965</xdr:rowOff>
    </xdr:from>
    <xdr:to>
      <xdr:col>50</xdr:col>
      <xdr:colOff>165100</xdr:colOff>
      <xdr:row>58</xdr:row>
      <xdr:rowOff>31115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794750" y="95180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22860</xdr:rowOff>
    </xdr:from>
    <xdr:ext cx="530860" cy="2584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94090" y="96050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34,761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92710</xdr:rowOff>
    </xdr:from>
    <xdr:to>
      <xdr:col>46</xdr:col>
      <xdr:colOff>38100</xdr:colOff>
      <xdr:row>58</xdr:row>
      <xdr:rowOff>22860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985125" y="95097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13335</xdr:rowOff>
    </xdr:from>
    <xdr:ext cx="530860" cy="2584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784465" y="959548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36,730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98425</xdr:rowOff>
    </xdr:from>
    <xdr:to>
      <xdr:col>41</xdr:col>
      <xdr:colOff>101600</xdr:colOff>
      <xdr:row>58</xdr:row>
      <xdr:rowOff>28575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159625" y="95154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20320</xdr:rowOff>
    </xdr:from>
    <xdr:ext cx="530860" cy="25463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974840" y="9602470"/>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35,298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107315</xdr:rowOff>
    </xdr:from>
    <xdr:to>
      <xdr:col>36</xdr:col>
      <xdr:colOff>165100</xdr:colOff>
      <xdr:row>58</xdr:row>
      <xdr:rowOff>37465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350000" y="95243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28575</xdr:rowOff>
    </xdr:from>
    <xdr:ext cx="530860" cy="25527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149340" y="96107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33,478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31115</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064250" y="10464800"/>
          <a:ext cx="42894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175375"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175375"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11200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11200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15975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15975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81915</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064250" y="11258550"/>
          <a:ext cx="42894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9885" cy="22415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26150" y="11073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81915</xdr:rowOff>
    </xdr:from>
    <xdr:to>
      <xdr:col>59</xdr:col>
      <xdr:colOff>50800</xdr:colOff>
      <xdr:row>81</xdr:row>
      <xdr:rowOff>81915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064250" y="134613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43815</xdr:rowOff>
    </xdr:from>
    <xdr:to>
      <xdr:col>59</xdr:col>
      <xdr:colOff>50800</xdr:colOff>
      <xdr:row>79</xdr:row>
      <xdr:rowOff>43815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064250" y="130930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8920" cy="2584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5831205" y="129578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064250" y="127247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27685" cy="2584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5580380" y="12589510"/>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064250" y="123634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27685" cy="25781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5580380" y="12223750"/>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100965</xdr:rowOff>
    </xdr:from>
    <xdr:to>
      <xdr:col>59</xdr:col>
      <xdr:colOff>50800</xdr:colOff>
      <xdr:row>72</xdr:row>
      <xdr:rowOff>100965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064250" y="119945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27685" cy="25590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580380" y="118592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62865</xdr:rowOff>
    </xdr:from>
    <xdr:to>
      <xdr:col>59</xdr:col>
      <xdr:colOff>50800</xdr:colOff>
      <xdr:row>70</xdr:row>
      <xdr:rowOff>62865</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064250" y="116262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27685" cy="25590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580380" y="114909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064250" y="11258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5630" cy="25463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516245" y="11122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81915</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064250" y="11258550"/>
          <a:ext cx="42894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70</xdr:row>
      <xdr:rowOff>156210</xdr:rowOff>
    </xdr:from>
    <xdr:to>
      <xdr:col>54</xdr:col>
      <xdr:colOff>174625</xdr:colOff>
      <xdr:row>78</xdr:row>
      <xdr:rowOff>145415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04375" y="11719560"/>
          <a:ext cx="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149860</xdr:rowOff>
    </xdr:from>
    <xdr:ext cx="469900" cy="255270"/>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9655175" y="130340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3,665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145415</xdr:rowOff>
    </xdr:from>
    <xdr:to>
      <xdr:col>55</xdr:col>
      <xdr:colOff>88900</xdr:colOff>
      <xdr:row>78</xdr:row>
      <xdr:rowOff>145415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531350" y="130295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102870</xdr:rowOff>
    </xdr:from>
    <xdr:ext cx="534670" cy="2584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9655175" y="115011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75,113</a:t>
          </a:r>
          <a:endParaRPr kumimoji="1" lang="ja-JP" altLang="en-US" sz="1000" b="1">
            <a:latin typeface="ＭＳ Ｐゴシック"/>
          </a:endParaRPr>
        </a:p>
      </xdr:txBody>
    </xdr:sp>
    <xdr:clientData/>
  </xdr:oneCellAnchor>
  <xdr:twoCellAnchor>
    <xdr:from>
      <xdr:col>54</xdr:col>
      <xdr:colOff>101600</xdr:colOff>
      <xdr:row>70</xdr:row>
      <xdr:rowOff>156210</xdr:rowOff>
    </xdr:from>
    <xdr:to>
      <xdr:col>55</xdr:col>
      <xdr:colOff>88900</xdr:colOff>
      <xdr:row>70</xdr:row>
      <xdr:rowOff>156210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531350" y="117195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154305</xdr:rowOff>
    </xdr:from>
    <xdr:to>
      <xdr:col>55</xdr:col>
      <xdr:colOff>0</xdr:colOff>
      <xdr:row>75</xdr:row>
      <xdr:rowOff>165100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845550" y="12212955"/>
          <a:ext cx="758825" cy="340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67310</xdr:rowOff>
    </xdr:from>
    <xdr:ext cx="534670" cy="257810"/>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9655175" y="1262126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21,980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89535</xdr:rowOff>
    </xdr:from>
    <xdr:to>
      <xdr:col>55</xdr:col>
      <xdr:colOff>50800</xdr:colOff>
      <xdr:row>77</xdr:row>
      <xdr:rowOff>19685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69450" y="126434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73</xdr:row>
      <xdr:rowOff>22860</xdr:rowOff>
    </xdr:from>
    <xdr:to>
      <xdr:col>50</xdr:col>
      <xdr:colOff>114300</xdr:colOff>
      <xdr:row>75</xdr:row>
      <xdr:rowOff>165100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032750" y="12081510"/>
          <a:ext cx="812800" cy="472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58420</xdr:rowOff>
    </xdr:from>
    <xdr:to>
      <xdr:col>50</xdr:col>
      <xdr:colOff>165100</xdr:colOff>
      <xdr:row>76</xdr:row>
      <xdr:rowOff>160020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794750" y="1261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151130</xdr:rowOff>
    </xdr:from>
    <xdr:ext cx="530860" cy="255270"/>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94090" y="127050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73</xdr:row>
      <xdr:rowOff>635</xdr:rowOff>
    </xdr:from>
    <xdr:to>
      <xdr:col>45</xdr:col>
      <xdr:colOff>174625</xdr:colOff>
      <xdr:row>73</xdr:row>
      <xdr:rowOff>22860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210425" y="12059285"/>
          <a:ext cx="82232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87630</xdr:rowOff>
    </xdr:from>
    <xdr:to>
      <xdr:col>46</xdr:col>
      <xdr:colOff>38100</xdr:colOff>
      <xdr:row>76</xdr:row>
      <xdr:rowOff>17780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985125" y="124764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8255</xdr:rowOff>
    </xdr:from>
    <xdr:ext cx="530860" cy="25781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784465" y="1256220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73</xdr:row>
      <xdr:rowOff>635</xdr:rowOff>
    </xdr:from>
    <xdr:to>
      <xdr:col>41</xdr:col>
      <xdr:colOff>50800</xdr:colOff>
      <xdr:row>75</xdr:row>
      <xdr:rowOff>35560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400800" y="12059285"/>
          <a:ext cx="809625" cy="365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9525</xdr:rowOff>
    </xdr:from>
    <xdr:to>
      <xdr:col>41</xdr:col>
      <xdr:colOff>101600</xdr:colOff>
      <xdr:row>76</xdr:row>
      <xdr:rowOff>111125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159625" y="1256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102235</xdr:rowOff>
    </xdr:from>
    <xdr:ext cx="530860" cy="2584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974840" y="1265618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26,133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85090</xdr:rowOff>
    </xdr:from>
    <xdr:to>
      <xdr:col>36</xdr:col>
      <xdr:colOff>165100</xdr:colOff>
      <xdr:row>76</xdr:row>
      <xdr:rowOff>14605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350000" y="1247394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5715</xdr:rowOff>
    </xdr:from>
    <xdr:ext cx="530860" cy="25781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149340" y="1255966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79375</xdr:rowOff>
    </xdr:from>
    <xdr:ext cx="762000" cy="2584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2975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79375</xdr:rowOff>
    </xdr:from>
    <xdr:ext cx="762000" cy="2584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6709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81</xdr:row>
      <xdr:rowOff>79375</xdr:rowOff>
    </xdr:from>
    <xdr:ext cx="762000" cy="2584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85812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79375</xdr:rowOff>
    </xdr:from>
    <xdr:ext cx="762000" cy="2584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03580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79375</xdr:rowOff>
    </xdr:from>
    <xdr:ext cx="762000" cy="2584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2261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73</xdr:row>
      <xdr:rowOff>103505</xdr:rowOff>
    </xdr:from>
    <xdr:to>
      <xdr:col>55</xdr:col>
      <xdr:colOff>50800</xdr:colOff>
      <xdr:row>74</xdr:row>
      <xdr:rowOff>33655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69450" y="121621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127000</xdr:rowOff>
    </xdr:from>
    <xdr:ext cx="534670" cy="25590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9655175" y="1202055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48,186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75</xdr:row>
      <xdr:rowOff>116840</xdr:rowOff>
    </xdr:from>
    <xdr:to>
      <xdr:col>50</xdr:col>
      <xdr:colOff>165100</xdr:colOff>
      <xdr:row>76</xdr:row>
      <xdr:rowOff>46355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794750" y="1250569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62865</xdr:rowOff>
    </xdr:from>
    <xdr:ext cx="530860" cy="25527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94090" y="122866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29,532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72</xdr:row>
      <xdr:rowOff>142875</xdr:rowOff>
    </xdr:from>
    <xdr:to>
      <xdr:col>46</xdr:col>
      <xdr:colOff>38100</xdr:colOff>
      <xdr:row>73</xdr:row>
      <xdr:rowOff>73660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985125" y="12036425"/>
          <a:ext cx="8572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71</xdr:row>
      <xdr:rowOff>90170</xdr:rowOff>
    </xdr:from>
    <xdr:ext cx="530860" cy="25717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784465" y="11818620"/>
          <a:ext cx="530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55,121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72</xdr:row>
      <xdr:rowOff>120650</xdr:rowOff>
    </xdr:from>
    <xdr:to>
      <xdr:col>41</xdr:col>
      <xdr:colOff>101600</xdr:colOff>
      <xdr:row>73</xdr:row>
      <xdr:rowOff>51435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159625" y="1201420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71</xdr:row>
      <xdr:rowOff>67310</xdr:rowOff>
    </xdr:from>
    <xdr:ext cx="530860" cy="25781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974840" y="1179576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56,288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74</xdr:row>
      <xdr:rowOff>155575</xdr:rowOff>
    </xdr:from>
    <xdr:to>
      <xdr:col>36</xdr:col>
      <xdr:colOff>165100</xdr:colOff>
      <xdr:row>75</xdr:row>
      <xdr:rowOff>85725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350000" y="123793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73</xdr:row>
      <xdr:rowOff>102235</xdr:rowOff>
    </xdr:from>
    <xdr:ext cx="530860" cy="2584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149340" y="1216088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36,452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31115</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064250" y="13766800"/>
          <a:ext cx="42894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175375"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175375"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11200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11200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15975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15975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064250" y="14560550"/>
          <a:ext cx="4289425"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9885" cy="22415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26150" y="14375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064250" y="16827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064250" y="163703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8920" cy="25527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5831205" y="16228060"/>
          <a:ext cx="248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064250" y="159131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5630" cy="25527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516245" y="157708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064250" y="154559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5630" cy="25527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516245" y="153136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064250" y="150050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165100</xdr:rowOff>
    </xdr:from>
    <xdr:ext cx="595630" cy="25781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516245" y="148653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064250" y="14560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5630" cy="25463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516245" y="14424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064250" y="14560550"/>
          <a:ext cx="4289425"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91</xdr:row>
      <xdr:rowOff>158750</xdr:rowOff>
    </xdr:from>
    <xdr:to>
      <xdr:col>54</xdr:col>
      <xdr:colOff>174625</xdr:colOff>
      <xdr:row>98</xdr:row>
      <xdr:rowOff>3175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04375" y="15189200"/>
          <a:ext cx="0" cy="1044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6985</xdr:rowOff>
    </xdr:from>
    <xdr:ext cx="534670" cy="255270"/>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9655175" y="1623758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29,921</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3175</xdr:rowOff>
    </xdr:from>
    <xdr:to>
      <xdr:col>55</xdr:col>
      <xdr:colOff>88900</xdr:colOff>
      <xdr:row>98</xdr:row>
      <xdr:rowOff>3175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531350" y="162337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105410</xdr:rowOff>
    </xdr:from>
    <xdr:ext cx="598805" cy="2584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9655175" y="1497076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258,275</a:t>
          </a:r>
          <a:endParaRPr kumimoji="1" lang="ja-JP" altLang="en-US" sz="1000" b="1">
            <a:latin typeface="ＭＳ Ｐゴシック"/>
          </a:endParaRPr>
        </a:p>
      </xdr:txBody>
    </xdr:sp>
    <xdr:clientData/>
  </xdr:oneCellAnchor>
  <xdr:twoCellAnchor>
    <xdr:from>
      <xdr:col>54</xdr:col>
      <xdr:colOff>101600</xdr:colOff>
      <xdr:row>91</xdr:row>
      <xdr:rowOff>158750</xdr:rowOff>
    </xdr:from>
    <xdr:to>
      <xdr:col>55</xdr:col>
      <xdr:colOff>88900</xdr:colOff>
      <xdr:row>91</xdr:row>
      <xdr:rowOff>158750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9531350" y="151892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135890</xdr:rowOff>
    </xdr:from>
    <xdr:to>
      <xdr:col>55</xdr:col>
      <xdr:colOff>0</xdr:colOff>
      <xdr:row>96</xdr:row>
      <xdr:rowOff>77470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845550" y="15852140"/>
          <a:ext cx="758825"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47625</xdr:rowOff>
    </xdr:from>
    <xdr:ext cx="534670" cy="259080"/>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9655175" y="159353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79,240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69215</xdr:rowOff>
    </xdr:from>
    <xdr:to>
      <xdr:col>55</xdr:col>
      <xdr:colOff>50800</xdr:colOff>
      <xdr:row>96</xdr:row>
      <xdr:rowOff>170815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69450" y="1595691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96</xdr:row>
      <xdr:rowOff>77470</xdr:rowOff>
    </xdr:from>
    <xdr:to>
      <xdr:col>50</xdr:col>
      <xdr:colOff>114300</xdr:colOff>
      <xdr:row>96</xdr:row>
      <xdr:rowOff>113030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032750" y="15965170"/>
          <a:ext cx="8128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86360</xdr:rowOff>
    </xdr:from>
    <xdr:to>
      <xdr:col>50</xdr:col>
      <xdr:colOff>165100</xdr:colOff>
      <xdr:row>97</xdr:row>
      <xdr:rowOff>16510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794750" y="1597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7620</xdr:rowOff>
    </xdr:from>
    <xdr:ext cx="530860" cy="25527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594090" y="160667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75,578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113030</xdr:rowOff>
    </xdr:from>
    <xdr:to>
      <xdr:col>45</xdr:col>
      <xdr:colOff>174625</xdr:colOff>
      <xdr:row>96</xdr:row>
      <xdr:rowOff>141605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210425" y="16000730"/>
          <a:ext cx="82232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61595</xdr:rowOff>
    </xdr:from>
    <xdr:to>
      <xdr:col>46</xdr:col>
      <xdr:colOff>38100</xdr:colOff>
      <xdr:row>96</xdr:row>
      <xdr:rowOff>163195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985125" y="1594929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8255</xdr:rowOff>
    </xdr:from>
    <xdr:ext cx="530860" cy="25527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784465" y="157245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81,023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141605</xdr:rowOff>
    </xdr:from>
    <xdr:to>
      <xdr:col>41</xdr:col>
      <xdr:colOff>50800</xdr:colOff>
      <xdr:row>97</xdr:row>
      <xdr:rowOff>32385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400800" y="16029305"/>
          <a:ext cx="809625"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109855</xdr:rowOff>
    </xdr:from>
    <xdr:to>
      <xdr:col>41</xdr:col>
      <xdr:colOff>101600</xdr:colOff>
      <xdr:row>97</xdr:row>
      <xdr:rowOff>40640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159625" y="15997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31115</xdr:rowOff>
    </xdr:from>
    <xdr:ext cx="530860" cy="25527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974840" y="1609026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123190</xdr:rowOff>
    </xdr:from>
    <xdr:to>
      <xdr:col>36</xdr:col>
      <xdr:colOff>165100</xdr:colOff>
      <xdr:row>97</xdr:row>
      <xdr:rowOff>53340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350000" y="160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69850</xdr:rowOff>
    </xdr:from>
    <xdr:ext cx="53086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149340" y="157861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67,532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4297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670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858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035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226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85090</xdr:rowOff>
    </xdr:from>
    <xdr:to>
      <xdr:col>55</xdr:col>
      <xdr:colOff>50800</xdr:colOff>
      <xdr:row>96</xdr:row>
      <xdr:rowOff>15240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69450" y="1580134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107950</xdr:rowOff>
    </xdr:from>
    <xdr:ext cx="598805" cy="259080"/>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9655175" y="156527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113,398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26670</xdr:rowOff>
    </xdr:from>
    <xdr:to>
      <xdr:col>50</xdr:col>
      <xdr:colOff>165100</xdr:colOff>
      <xdr:row>96</xdr:row>
      <xdr:rowOff>128270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794750" y="1591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144780</xdr:rowOff>
    </xdr:from>
    <xdr:ext cx="530860" cy="25527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94090" y="156895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88,655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62230</xdr:rowOff>
    </xdr:from>
    <xdr:to>
      <xdr:col>46</xdr:col>
      <xdr:colOff>38100</xdr:colOff>
      <xdr:row>96</xdr:row>
      <xdr:rowOff>163830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985125" y="1594993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154940</xdr:rowOff>
    </xdr:from>
    <xdr:ext cx="530860" cy="25527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784465" y="160426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80,813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90805</xdr:rowOff>
    </xdr:from>
    <xdr:to>
      <xdr:col>41</xdr:col>
      <xdr:colOff>101600</xdr:colOff>
      <xdr:row>97</xdr:row>
      <xdr:rowOff>20955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159625" y="1597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37465</xdr:rowOff>
    </xdr:from>
    <xdr:ext cx="53086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974840" y="157537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74,643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153035</xdr:rowOff>
    </xdr:from>
    <xdr:to>
      <xdr:col>36</xdr:col>
      <xdr:colOff>165100</xdr:colOff>
      <xdr:row>97</xdr:row>
      <xdr:rowOff>83185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350000" y="1604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74930</xdr:rowOff>
    </xdr:from>
    <xdr:ext cx="530860" cy="25527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149340" y="161340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60,978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174625</xdr:colOff>
      <xdr:row>25</xdr:row>
      <xdr:rowOff>31115</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1414125" y="3860800"/>
          <a:ext cx="43021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15252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15252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61875"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61875"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09625"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09625"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17,408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174625</xdr:colOff>
      <xdr:row>41</xdr:row>
      <xdr:rowOff>81915</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1414125" y="4654550"/>
          <a:ext cx="43021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2415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376025" y="4469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81915</xdr:rowOff>
    </xdr:from>
    <xdr:to>
      <xdr:col>89</xdr:col>
      <xdr:colOff>174625</xdr:colOff>
      <xdr:row>41</xdr:row>
      <xdr:rowOff>81915</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1414125" y="68573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111125</xdr:rowOff>
    </xdr:from>
    <xdr:ext cx="248920" cy="257810"/>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181080" y="6721475"/>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43815</xdr:rowOff>
    </xdr:from>
    <xdr:to>
      <xdr:col>89</xdr:col>
      <xdr:colOff>174625</xdr:colOff>
      <xdr:row>39</xdr:row>
      <xdr:rowOff>43815</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1414125" y="64890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27685" cy="2584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0930255" y="6353810"/>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5715</xdr:rowOff>
    </xdr:from>
    <xdr:to>
      <xdr:col>89</xdr:col>
      <xdr:colOff>174625</xdr:colOff>
      <xdr:row>37</xdr:row>
      <xdr:rowOff>5715</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1414125" y="61207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27685" cy="2584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0930255" y="5985510"/>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174625</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1414125" y="57594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165100</xdr:rowOff>
    </xdr:from>
    <xdr:ext cx="527685" cy="25781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0930255" y="5619750"/>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100965</xdr:rowOff>
    </xdr:from>
    <xdr:to>
      <xdr:col>89</xdr:col>
      <xdr:colOff>174625</xdr:colOff>
      <xdr:row>32</xdr:row>
      <xdr:rowOff>100965</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1414125" y="53905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27685" cy="25590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0930255" y="5255260"/>
          <a:ext cx="5276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62865</xdr:rowOff>
    </xdr:from>
    <xdr:to>
      <xdr:col>89</xdr:col>
      <xdr:colOff>174625</xdr:colOff>
      <xdr:row>30</xdr:row>
      <xdr:rowOff>62865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1414125" y="50222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92710</xdr:rowOff>
    </xdr:from>
    <xdr:ext cx="595630" cy="25590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0866120" y="4886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1414125" y="4654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5630" cy="25463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0866120" y="4518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41</xdr:row>
      <xdr:rowOff>81915</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1414125" y="4654550"/>
          <a:ext cx="43021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134620</xdr:rowOff>
    </xdr:from>
    <xdr:to>
      <xdr:col>85</xdr:col>
      <xdr:colOff>126365</xdr:colOff>
      <xdr:row>39</xdr:row>
      <xdr:rowOff>74930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4968220" y="5093970"/>
          <a:ext cx="1270" cy="1426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39</xdr:row>
      <xdr:rowOff>78740</xdr:rowOff>
    </xdr:from>
    <xdr:ext cx="534670" cy="257810"/>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5017750" y="652399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18,383</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74930</xdr:rowOff>
    </xdr:from>
    <xdr:to>
      <xdr:col>86</xdr:col>
      <xdr:colOff>25400</xdr:colOff>
      <xdr:row>39</xdr:row>
      <xdr:rowOff>74930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881225" y="65201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29</xdr:row>
      <xdr:rowOff>81280</xdr:rowOff>
    </xdr:from>
    <xdr:ext cx="534670" cy="2584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5017750" y="48755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96,249</a:t>
          </a:r>
          <a:endParaRPr kumimoji="1" lang="ja-JP" altLang="en-US" sz="1000" b="1">
            <a:latin typeface="ＭＳ Ｐゴシック"/>
          </a:endParaRPr>
        </a:p>
      </xdr:txBody>
    </xdr:sp>
    <xdr:clientData/>
  </xdr:oneCellAnchor>
  <xdr:twoCellAnchor>
    <xdr:from>
      <xdr:col>85</xdr:col>
      <xdr:colOff>38100</xdr:colOff>
      <xdr:row>30</xdr:row>
      <xdr:rowOff>134620</xdr:rowOff>
    </xdr:from>
    <xdr:to>
      <xdr:col>86</xdr:col>
      <xdr:colOff>25400</xdr:colOff>
      <xdr:row>30</xdr:row>
      <xdr:rowOff>134620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881225" y="50939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3810</xdr:rowOff>
    </xdr:from>
    <xdr:to>
      <xdr:col>85</xdr:col>
      <xdr:colOff>127000</xdr:colOff>
      <xdr:row>38</xdr:row>
      <xdr:rowOff>90170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195425" y="6283960"/>
          <a:ext cx="7747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37</xdr:row>
      <xdr:rowOff>114300</xdr:rowOff>
    </xdr:from>
    <xdr:ext cx="534670" cy="2584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5017750" y="622935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30,514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135890</xdr:rowOff>
    </xdr:from>
    <xdr:to>
      <xdr:col>85</xdr:col>
      <xdr:colOff>174625</xdr:colOff>
      <xdr:row>38</xdr:row>
      <xdr:rowOff>66040</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919325" y="6250940"/>
          <a:ext cx="984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32385</xdr:rowOff>
    </xdr:from>
    <xdr:to>
      <xdr:col>81</xdr:col>
      <xdr:colOff>50800</xdr:colOff>
      <xdr:row>38</xdr:row>
      <xdr:rowOff>90170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385800" y="6312535"/>
          <a:ext cx="809625"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153670</xdr:rowOff>
    </xdr:from>
    <xdr:to>
      <xdr:col>81</xdr:col>
      <xdr:colOff>101600</xdr:colOff>
      <xdr:row>38</xdr:row>
      <xdr:rowOff>83820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144625" y="6268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99695</xdr:rowOff>
    </xdr:from>
    <xdr:ext cx="530860" cy="257810"/>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959840" y="604964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38</xdr:row>
      <xdr:rowOff>32385</xdr:rowOff>
    </xdr:from>
    <xdr:to>
      <xdr:col>76</xdr:col>
      <xdr:colOff>114300</xdr:colOff>
      <xdr:row>38</xdr:row>
      <xdr:rowOff>150495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573000" y="6312535"/>
          <a:ext cx="8128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17780</xdr:rowOff>
    </xdr:from>
    <xdr:to>
      <xdr:col>76</xdr:col>
      <xdr:colOff>165100</xdr:colOff>
      <xdr:row>38</xdr:row>
      <xdr:rowOff>118745</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335000" y="62979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109220</xdr:rowOff>
    </xdr:from>
    <xdr:ext cx="530860" cy="257810"/>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134340" y="638937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68580</xdr:rowOff>
    </xdr:from>
    <xdr:to>
      <xdr:col>71</xdr:col>
      <xdr:colOff>174625</xdr:colOff>
      <xdr:row>38</xdr:row>
      <xdr:rowOff>150495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1750675" y="6348730"/>
          <a:ext cx="822325"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15240</xdr:rowOff>
    </xdr:from>
    <xdr:to>
      <xdr:col>72</xdr:col>
      <xdr:colOff>38100</xdr:colOff>
      <xdr:row>38</xdr:row>
      <xdr:rowOff>117475</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525375" y="6295390"/>
          <a:ext cx="857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133350</xdr:rowOff>
    </xdr:from>
    <xdr:ext cx="530860" cy="257810"/>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324715" y="608330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27,849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132080</xdr:rowOff>
    </xdr:from>
    <xdr:to>
      <xdr:col>67</xdr:col>
      <xdr:colOff>101600</xdr:colOff>
      <xdr:row>38</xdr:row>
      <xdr:rowOff>62865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1699875" y="62471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78740</xdr:rowOff>
    </xdr:from>
    <xdr:ext cx="530860" cy="25781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1515090" y="602869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30,691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79375</xdr:rowOff>
    </xdr:from>
    <xdr:ext cx="762000" cy="2584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79550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79375</xdr:rowOff>
    </xdr:from>
    <xdr:ext cx="762000" cy="2584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02080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79375</xdr:rowOff>
    </xdr:from>
    <xdr:ext cx="762000" cy="2584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2111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41</xdr:row>
      <xdr:rowOff>79375</xdr:rowOff>
    </xdr:from>
    <xdr:ext cx="762000" cy="2584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3983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79375</xdr:rowOff>
    </xdr:from>
    <xdr:ext cx="762000" cy="2584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157605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124460</xdr:rowOff>
    </xdr:from>
    <xdr:to>
      <xdr:col>85</xdr:col>
      <xdr:colOff>174625</xdr:colOff>
      <xdr:row>38</xdr:row>
      <xdr:rowOff>54610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919325" y="6239510"/>
          <a:ext cx="984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36</xdr:row>
      <xdr:rowOff>146685</xdr:rowOff>
    </xdr:from>
    <xdr:ext cx="534670" cy="2584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5017750" y="60966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31,125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39370</xdr:rowOff>
    </xdr:from>
    <xdr:to>
      <xdr:col>81</xdr:col>
      <xdr:colOff>101600</xdr:colOff>
      <xdr:row>38</xdr:row>
      <xdr:rowOff>140970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144625"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131445</xdr:rowOff>
    </xdr:from>
    <xdr:ext cx="530860" cy="25527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959840" y="64115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26,603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153670</xdr:rowOff>
    </xdr:from>
    <xdr:to>
      <xdr:col>76</xdr:col>
      <xdr:colOff>165100</xdr:colOff>
      <xdr:row>38</xdr:row>
      <xdr:rowOff>83820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335000" y="6268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99695</xdr:rowOff>
    </xdr:from>
    <xdr:ext cx="530860" cy="25781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134340" y="604964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29,610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99060</xdr:rowOff>
    </xdr:from>
    <xdr:to>
      <xdr:col>72</xdr:col>
      <xdr:colOff>38100</xdr:colOff>
      <xdr:row>39</xdr:row>
      <xdr:rowOff>29210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525375" y="63792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39</xdr:row>
      <xdr:rowOff>20955</xdr:rowOff>
    </xdr:from>
    <xdr:ext cx="530860" cy="25463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324715" y="6466205"/>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23,437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18415</xdr:rowOff>
    </xdr:from>
    <xdr:to>
      <xdr:col>67</xdr:col>
      <xdr:colOff>101600</xdr:colOff>
      <xdr:row>38</xdr:row>
      <xdr:rowOff>120015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1699875"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110490</xdr:rowOff>
    </xdr:from>
    <xdr:ext cx="530860" cy="25781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1515090" y="639064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27,688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174625</xdr:colOff>
      <xdr:row>45</xdr:row>
      <xdr:rowOff>31115</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1414125" y="7162800"/>
          <a:ext cx="43021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15252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15252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61875"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61875"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09625"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09625"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51,999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174625</xdr:colOff>
      <xdr:row>61</xdr:row>
      <xdr:rowOff>81915</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1414125" y="7956550"/>
          <a:ext cx="43021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2415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376025" y="7771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81915</xdr:rowOff>
    </xdr:from>
    <xdr:to>
      <xdr:col>89</xdr:col>
      <xdr:colOff>174625</xdr:colOff>
      <xdr:row>61</xdr:row>
      <xdr:rowOff>81915</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1414125" y="101593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43815</xdr:rowOff>
    </xdr:from>
    <xdr:to>
      <xdr:col>89</xdr:col>
      <xdr:colOff>174625</xdr:colOff>
      <xdr:row>59</xdr:row>
      <xdr:rowOff>43815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1414125" y="97910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73660</xdr:rowOff>
    </xdr:from>
    <xdr:ext cx="248920" cy="2584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181080" y="96558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5715</xdr:rowOff>
    </xdr:from>
    <xdr:to>
      <xdr:col>89</xdr:col>
      <xdr:colOff>174625</xdr:colOff>
      <xdr:row>57</xdr:row>
      <xdr:rowOff>5715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1414125" y="94227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56</xdr:row>
      <xdr:rowOff>35560</xdr:rowOff>
    </xdr:from>
    <xdr:ext cx="595630" cy="2584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0866120" y="928751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174625</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1414125" y="90614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165100</xdr:rowOff>
    </xdr:from>
    <xdr:ext cx="595630" cy="25781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866120" y="89217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100965</xdr:rowOff>
    </xdr:from>
    <xdr:to>
      <xdr:col>89</xdr:col>
      <xdr:colOff>174625</xdr:colOff>
      <xdr:row>52</xdr:row>
      <xdr:rowOff>100965</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1414125" y="86925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95630" cy="25590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866120" y="85572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62865</xdr:rowOff>
    </xdr:from>
    <xdr:to>
      <xdr:col>89</xdr:col>
      <xdr:colOff>174625</xdr:colOff>
      <xdr:row>50</xdr:row>
      <xdr:rowOff>62865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1414125" y="83242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5630" cy="25590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866120" y="8188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1414125" y="7956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47</xdr:row>
      <xdr:rowOff>54610</xdr:rowOff>
    </xdr:from>
    <xdr:ext cx="681990" cy="25463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0791825" y="7820660"/>
          <a:ext cx="6819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61</xdr:row>
      <xdr:rowOff>81915</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1414125" y="7956550"/>
          <a:ext cx="43021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17780</xdr:rowOff>
    </xdr:from>
    <xdr:to>
      <xdr:col>85</xdr:col>
      <xdr:colOff>126365</xdr:colOff>
      <xdr:row>58</xdr:row>
      <xdr:rowOff>125095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968220" y="8444230"/>
          <a:ext cx="1270" cy="1263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58</xdr:row>
      <xdr:rowOff>128905</xdr:rowOff>
    </xdr:from>
    <xdr:ext cx="534670" cy="25590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5017750" y="971105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47,797</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125095</xdr:rowOff>
    </xdr:from>
    <xdr:to>
      <xdr:col>86</xdr:col>
      <xdr:colOff>25400</xdr:colOff>
      <xdr:row>58</xdr:row>
      <xdr:rowOff>125095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881225" y="97072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49</xdr:row>
      <xdr:rowOff>135255</xdr:rowOff>
    </xdr:from>
    <xdr:ext cx="598805" cy="2584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5017750" y="82315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733,945</a:t>
          </a:r>
          <a:endParaRPr kumimoji="1" lang="ja-JP" altLang="en-US" sz="1000" b="1">
            <a:latin typeface="ＭＳ Ｐゴシック"/>
          </a:endParaRPr>
        </a:p>
      </xdr:txBody>
    </xdr:sp>
    <xdr:clientData/>
  </xdr:oneCellAnchor>
  <xdr:twoCellAnchor>
    <xdr:from>
      <xdr:col>85</xdr:col>
      <xdr:colOff>38100</xdr:colOff>
      <xdr:row>51</xdr:row>
      <xdr:rowOff>17780</xdr:rowOff>
    </xdr:from>
    <xdr:to>
      <xdr:col>86</xdr:col>
      <xdr:colOff>25400</xdr:colOff>
      <xdr:row>51</xdr:row>
      <xdr:rowOff>17780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881225" y="84442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59690</xdr:rowOff>
    </xdr:from>
    <xdr:to>
      <xdr:col>85</xdr:col>
      <xdr:colOff>127000</xdr:colOff>
      <xdr:row>58</xdr:row>
      <xdr:rowOff>101600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195425" y="9641840"/>
          <a:ext cx="7747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56</xdr:row>
      <xdr:rowOff>163195</xdr:rowOff>
    </xdr:from>
    <xdr:ext cx="598805" cy="25590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5017750" y="9415145"/>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140335</xdr:rowOff>
    </xdr:from>
    <xdr:to>
      <xdr:col>85</xdr:col>
      <xdr:colOff>174625</xdr:colOff>
      <xdr:row>58</xdr:row>
      <xdr:rowOff>70485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919325" y="9557385"/>
          <a:ext cx="984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50165</xdr:rowOff>
    </xdr:from>
    <xdr:to>
      <xdr:col>81</xdr:col>
      <xdr:colOff>50800</xdr:colOff>
      <xdr:row>58</xdr:row>
      <xdr:rowOff>101600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3385800" y="9632315"/>
          <a:ext cx="809625"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3810</xdr:rowOff>
    </xdr:from>
    <xdr:to>
      <xdr:col>81</xdr:col>
      <xdr:colOff>101600</xdr:colOff>
      <xdr:row>58</xdr:row>
      <xdr:rowOff>105410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144625" y="958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121285</xdr:rowOff>
    </xdr:from>
    <xdr:ext cx="530860" cy="25463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959840" y="9373235"/>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84,748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58</xdr:row>
      <xdr:rowOff>50165</xdr:rowOff>
    </xdr:from>
    <xdr:to>
      <xdr:col>76</xdr:col>
      <xdr:colOff>114300</xdr:colOff>
      <xdr:row>58</xdr:row>
      <xdr:rowOff>121285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2573000" y="9632315"/>
          <a:ext cx="8128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24130</xdr:rowOff>
    </xdr:from>
    <xdr:to>
      <xdr:col>76</xdr:col>
      <xdr:colOff>165100</xdr:colOff>
      <xdr:row>58</xdr:row>
      <xdr:rowOff>125730</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335000" y="960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116840</xdr:rowOff>
    </xdr:from>
    <xdr:ext cx="530860" cy="255270"/>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134340" y="96989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120015</xdr:rowOff>
    </xdr:from>
    <xdr:to>
      <xdr:col>71</xdr:col>
      <xdr:colOff>174625</xdr:colOff>
      <xdr:row>58</xdr:row>
      <xdr:rowOff>121285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1750675" y="9702165"/>
          <a:ext cx="8223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36830</xdr:rowOff>
    </xdr:from>
    <xdr:to>
      <xdr:col>72</xdr:col>
      <xdr:colOff>38100</xdr:colOff>
      <xdr:row>58</xdr:row>
      <xdr:rowOff>137795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525375" y="961898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154305</xdr:rowOff>
    </xdr:from>
    <xdr:ext cx="530860" cy="25463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324715" y="9406255"/>
          <a:ext cx="530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58</xdr:row>
      <xdr:rowOff>27940</xdr:rowOff>
    </xdr:from>
    <xdr:to>
      <xdr:col>67</xdr:col>
      <xdr:colOff>101600</xdr:colOff>
      <xdr:row>58</xdr:row>
      <xdr:rowOff>129540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1699875" y="9610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145415</xdr:rowOff>
    </xdr:from>
    <xdr:ext cx="530860" cy="25781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1515090" y="939736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72,008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79375</xdr:rowOff>
    </xdr:from>
    <xdr:ext cx="762000" cy="2584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79550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79375</xdr:rowOff>
    </xdr:from>
    <xdr:ext cx="762000" cy="2584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02080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79375</xdr:rowOff>
    </xdr:from>
    <xdr:ext cx="762000" cy="2584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2111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61</xdr:row>
      <xdr:rowOff>79375</xdr:rowOff>
    </xdr:from>
    <xdr:ext cx="762000" cy="2584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3983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79375</xdr:rowOff>
    </xdr:from>
    <xdr:ext cx="762000" cy="2584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157605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8255</xdr:rowOff>
    </xdr:from>
    <xdr:to>
      <xdr:col>85</xdr:col>
      <xdr:colOff>174625</xdr:colOff>
      <xdr:row>58</xdr:row>
      <xdr:rowOff>109855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919325" y="959040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57</xdr:row>
      <xdr:rowOff>118745</xdr:rowOff>
    </xdr:from>
    <xdr:ext cx="534670" cy="255270"/>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5017750" y="953579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82,130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51435</xdr:rowOff>
    </xdr:from>
    <xdr:to>
      <xdr:col>81</xdr:col>
      <xdr:colOff>101600</xdr:colOff>
      <xdr:row>58</xdr:row>
      <xdr:rowOff>153035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144625" y="963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143510</xdr:rowOff>
    </xdr:from>
    <xdr:ext cx="530860" cy="25781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959840" y="972566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59,650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165100</xdr:rowOff>
    </xdr:from>
    <xdr:to>
      <xdr:col>76</xdr:col>
      <xdr:colOff>165100</xdr:colOff>
      <xdr:row>58</xdr:row>
      <xdr:rowOff>100330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335000" y="95821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117475</xdr:rowOff>
    </xdr:from>
    <xdr:ext cx="530860" cy="25527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134340" y="93694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86,924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71120</xdr:rowOff>
    </xdr:from>
    <xdr:to>
      <xdr:col>72</xdr:col>
      <xdr:colOff>38100</xdr:colOff>
      <xdr:row>59</xdr:row>
      <xdr:rowOff>1270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525375" y="96532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163830</xdr:rowOff>
    </xdr:from>
    <xdr:ext cx="530860" cy="25590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324715" y="9745980"/>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49,205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68580</xdr:rowOff>
    </xdr:from>
    <xdr:to>
      <xdr:col>67</xdr:col>
      <xdr:colOff>101600</xdr:colOff>
      <xdr:row>58</xdr:row>
      <xdr:rowOff>165100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1699875" y="96507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161925</xdr:rowOff>
    </xdr:from>
    <xdr:ext cx="530860" cy="25590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1515090" y="9744075"/>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50,401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174625</xdr:colOff>
      <xdr:row>65</xdr:row>
      <xdr:rowOff>31115</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1414125" y="10464800"/>
          <a:ext cx="43021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152525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152525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61875"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61875"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09625"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09625"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174625</xdr:colOff>
      <xdr:row>81</xdr:row>
      <xdr:rowOff>81915</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1414125" y="11258550"/>
          <a:ext cx="4302125"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2415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376025" y="11073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81915</xdr:rowOff>
    </xdr:from>
    <xdr:to>
      <xdr:col>89</xdr:col>
      <xdr:colOff>174625</xdr:colOff>
      <xdr:row>81</xdr:row>
      <xdr:rowOff>81915</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1414125" y="134613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174625</xdr:colOff>
      <xdr:row>78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1414125" y="12909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54610</xdr:rowOff>
    </xdr:from>
    <xdr:ext cx="248920" cy="25463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181080" y="12773660"/>
          <a:ext cx="248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174625</xdr:colOff>
      <xdr:row>74</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1414125" y="123634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165100</xdr:rowOff>
    </xdr:from>
    <xdr:ext cx="595630" cy="25781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0866120" y="122237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81915</xdr:rowOff>
    </xdr:from>
    <xdr:to>
      <xdr:col>89</xdr:col>
      <xdr:colOff>174625</xdr:colOff>
      <xdr:row>71</xdr:row>
      <xdr:rowOff>81915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1414125" y="118103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70</xdr:row>
      <xdr:rowOff>111125</xdr:rowOff>
    </xdr:from>
    <xdr:ext cx="595630" cy="257810"/>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0866120" y="11674475"/>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1414125" y="11258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5630" cy="25463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0866120" y="11122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81</xdr:row>
      <xdr:rowOff>81915</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1414125" y="11258550"/>
          <a:ext cx="4302125"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30480</xdr:rowOff>
    </xdr:from>
    <xdr:to>
      <xdr:col>85</xdr:col>
      <xdr:colOff>126365</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4968220" y="11758930"/>
          <a:ext cx="1270" cy="1150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78</xdr:row>
      <xdr:rowOff>48260</xdr:rowOff>
    </xdr:from>
    <xdr:ext cx="249555" cy="2584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5017750" y="129324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881225" y="129095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69</xdr:row>
      <xdr:rowOff>149225</xdr:rowOff>
    </xdr:from>
    <xdr:ext cx="598805" cy="255270"/>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5017750" y="1154747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208,980</a:t>
          </a:r>
          <a:endParaRPr kumimoji="1" lang="ja-JP" altLang="en-US" sz="1000" b="1">
            <a:latin typeface="ＭＳ Ｐゴシック"/>
          </a:endParaRPr>
        </a:p>
      </xdr:txBody>
    </xdr:sp>
    <xdr:clientData/>
  </xdr:oneCellAnchor>
  <xdr:twoCellAnchor>
    <xdr:from>
      <xdr:col>85</xdr:col>
      <xdr:colOff>38100</xdr:colOff>
      <xdr:row>71</xdr:row>
      <xdr:rowOff>30480</xdr:rowOff>
    </xdr:from>
    <xdr:to>
      <xdr:col>86</xdr:col>
      <xdr:colOff>25400</xdr:colOff>
      <xdr:row>71</xdr:row>
      <xdr:rowOff>30480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881225" y="117589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3175</xdr:rowOff>
    </xdr:from>
    <xdr:to>
      <xdr:col>85</xdr:col>
      <xdr:colOff>127000</xdr:colOff>
      <xdr:row>78</xdr:row>
      <xdr:rowOff>14605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4195425" y="12887325"/>
          <a:ext cx="7747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76</xdr:row>
      <xdr:rowOff>137160</xdr:rowOff>
    </xdr:from>
    <xdr:ext cx="469900" cy="2584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5017750" y="1269111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114300</xdr:rowOff>
    </xdr:from>
    <xdr:to>
      <xdr:col>85</xdr:col>
      <xdr:colOff>174625</xdr:colOff>
      <xdr:row>78</xdr:row>
      <xdr:rowOff>44450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4919325" y="12833350"/>
          <a:ext cx="984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3175</xdr:rowOff>
    </xdr:from>
    <xdr:to>
      <xdr:col>81</xdr:col>
      <xdr:colOff>50800</xdr:colOff>
      <xdr:row>78</xdr:row>
      <xdr:rowOff>13970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3385800" y="12887325"/>
          <a:ext cx="80962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106045</xdr:rowOff>
    </xdr:from>
    <xdr:to>
      <xdr:col>81</xdr:col>
      <xdr:colOff>101600</xdr:colOff>
      <xdr:row>78</xdr:row>
      <xdr:rowOff>36195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144625" y="128250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52705</xdr:rowOff>
    </xdr:from>
    <xdr:ext cx="466090" cy="25463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976350" y="12606655"/>
          <a:ext cx="466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78</xdr:row>
      <xdr:rowOff>13970</xdr:rowOff>
    </xdr:from>
    <xdr:to>
      <xdr:col>76</xdr:col>
      <xdr:colOff>114300</xdr:colOff>
      <xdr:row>78</xdr:row>
      <xdr:rowOff>17780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2573000" y="12898120"/>
          <a:ext cx="8128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89535</xdr:rowOff>
    </xdr:from>
    <xdr:to>
      <xdr:col>76</xdr:col>
      <xdr:colOff>165100</xdr:colOff>
      <xdr:row>78</xdr:row>
      <xdr:rowOff>19685</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335000" y="128085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36195</xdr:rowOff>
    </xdr:from>
    <xdr:ext cx="466090" cy="2584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166725" y="1259014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5715</xdr:rowOff>
    </xdr:from>
    <xdr:to>
      <xdr:col>71</xdr:col>
      <xdr:colOff>174625</xdr:colOff>
      <xdr:row>78</xdr:row>
      <xdr:rowOff>17780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1750675" y="12889865"/>
          <a:ext cx="82232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92710</xdr:rowOff>
    </xdr:from>
    <xdr:to>
      <xdr:col>72</xdr:col>
      <xdr:colOff>38100</xdr:colOff>
      <xdr:row>78</xdr:row>
      <xdr:rowOff>22860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525375" y="128117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39370</xdr:rowOff>
    </xdr:from>
    <xdr:ext cx="466090" cy="2584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357100" y="1259332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56515</xdr:rowOff>
    </xdr:from>
    <xdr:to>
      <xdr:col>67</xdr:col>
      <xdr:colOff>101600</xdr:colOff>
      <xdr:row>77</xdr:row>
      <xdr:rowOff>158115</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1699875" y="1277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3175</xdr:rowOff>
    </xdr:from>
    <xdr:ext cx="530860" cy="2584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1515090" y="1255712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15,671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79375</xdr:rowOff>
    </xdr:from>
    <xdr:ext cx="762000" cy="2584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79550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79375</xdr:rowOff>
    </xdr:from>
    <xdr:ext cx="762000" cy="2584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02080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79375</xdr:rowOff>
    </xdr:from>
    <xdr:ext cx="762000" cy="2584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2111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81</xdr:row>
      <xdr:rowOff>79375</xdr:rowOff>
    </xdr:from>
    <xdr:ext cx="762000" cy="2584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398375"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79375</xdr:rowOff>
    </xdr:from>
    <xdr:ext cx="762000" cy="2584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1576050" y="13458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135255</xdr:rowOff>
    </xdr:from>
    <xdr:to>
      <xdr:col>85</xdr:col>
      <xdr:colOff>174625</xdr:colOff>
      <xdr:row>78</xdr:row>
      <xdr:rowOff>65405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919325" y="12854305"/>
          <a:ext cx="984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77</xdr:row>
      <xdr:rowOff>93345</xdr:rowOff>
    </xdr:from>
    <xdr:ext cx="469900" cy="25590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5017750" y="128123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1,815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123825</xdr:rowOff>
    </xdr:from>
    <xdr:to>
      <xdr:col>81</xdr:col>
      <xdr:colOff>101600</xdr:colOff>
      <xdr:row>78</xdr:row>
      <xdr:rowOff>53975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144625" y="128428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44450</xdr:rowOff>
    </xdr:from>
    <xdr:ext cx="466090" cy="25781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976350" y="1292860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134620</xdr:rowOff>
    </xdr:from>
    <xdr:to>
      <xdr:col>76</xdr:col>
      <xdr:colOff>165100</xdr:colOff>
      <xdr:row>78</xdr:row>
      <xdr:rowOff>64770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335000" y="12853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56515</xdr:rowOff>
    </xdr:from>
    <xdr:ext cx="466090" cy="25781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166725" y="129406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137795</xdr:rowOff>
    </xdr:from>
    <xdr:to>
      <xdr:col>72</xdr:col>
      <xdr:colOff>38100</xdr:colOff>
      <xdr:row>78</xdr:row>
      <xdr:rowOff>67945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525375" y="128568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59690</xdr:rowOff>
    </xdr:from>
    <xdr:ext cx="466090" cy="25590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357100" y="12943840"/>
          <a:ext cx="4660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127000</xdr:rowOff>
    </xdr:from>
    <xdr:to>
      <xdr:col>67</xdr:col>
      <xdr:colOff>101600</xdr:colOff>
      <xdr:row>78</xdr:row>
      <xdr:rowOff>57150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1699875" y="12846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78</xdr:row>
      <xdr:rowOff>47625</xdr:rowOff>
    </xdr:from>
    <xdr:ext cx="466090" cy="2584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1531600" y="1293177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174625</xdr:colOff>
      <xdr:row>85</xdr:row>
      <xdr:rowOff>31115</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1414125" y="13766800"/>
          <a:ext cx="4302125"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1525250"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1525250"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61875"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61875"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09625" y="14097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09625" y="14293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58,928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174625</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1414125" y="14560550"/>
          <a:ext cx="4302125"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2415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1376025" y="14375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174625</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1414125" y="16827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8920" cy="255270"/>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181080" y="16685260"/>
          <a:ext cx="248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44450</xdr:rowOff>
    </xdr:from>
    <xdr:to>
      <xdr:col>89</xdr:col>
      <xdr:colOff>174625</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1414125" y="16446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73660</xdr:rowOff>
    </xdr:from>
    <xdr:ext cx="527685" cy="25908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0930255" y="16304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174625</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1414125" y="16065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27685" cy="259080"/>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0930255" y="15923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174625</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1414125" y="15684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27685" cy="255270"/>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0930255" y="155422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174625</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1414125" y="15303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5630" cy="259080"/>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0866120" y="15161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62865</xdr:rowOff>
    </xdr:from>
    <xdr:to>
      <xdr:col>89</xdr:col>
      <xdr:colOff>174625</xdr:colOff>
      <xdr:row>90</xdr:row>
      <xdr:rowOff>62865</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1414125" y="149282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5630" cy="25590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0866120" y="14792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1414125" y="14560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5630" cy="25463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0866120" y="144246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1414125" y="14560550"/>
          <a:ext cx="4302125"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17780</xdr:rowOff>
    </xdr:from>
    <xdr:to>
      <xdr:col>85</xdr:col>
      <xdr:colOff>126365</xdr:colOff>
      <xdr:row>99</xdr:row>
      <xdr:rowOff>102235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4968220" y="14883130"/>
          <a:ext cx="1270" cy="1621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99</xdr:row>
      <xdr:rowOff>106045</xdr:rowOff>
    </xdr:from>
    <xdr:ext cx="534670" cy="259080"/>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5017750" y="16508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102235</xdr:rowOff>
    </xdr:from>
    <xdr:to>
      <xdr:col>86</xdr:col>
      <xdr:colOff>25400</xdr:colOff>
      <xdr:row>99</xdr:row>
      <xdr:rowOff>102235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4881225" y="165042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88</xdr:row>
      <xdr:rowOff>135255</xdr:rowOff>
    </xdr:from>
    <xdr:ext cx="598805" cy="2584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5017750" y="146704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153,584</a:t>
          </a:r>
          <a:endParaRPr kumimoji="1" lang="ja-JP" altLang="en-US" sz="1000" b="1">
            <a:latin typeface="ＭＳ Ｐゴシック"/>
          </a:endParaRPr>
        </a:p>
      </xdr:txBody>
    </xdr:sp>
    <xdr:clientData/>
  </xdr:oneCellAnchor>
  <xdr:twoCellAnchor>
    <xdr:from>
      <xdr:col>85</xdr:col>
      <xdr:colOff>38100</xdr:colOff>
      <xdr:row>90</xdr:row>
      <xdr:rowOff>17780</xdr:rowOff>
    </xdr:from>
    <xdr:to>
      <xdr:col>86</xdr:col>
      <xdr:colOff>25400</xdr:colOff>
      <xdr:row>90</xdr:row>
      <xdr:rowOff>17780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4881225" y="148831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22225</xdr:rowOff>
    </xdr:from>
    <xdr:to>
      <xdr:col>85</xdr:col>
      <xdr:colOff>127000</xdr:colOff>
      <xdr:row>94</xdr:row>
      <xdr:rowOff>76200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195425" y="15567025"/>
          <a:ext cx="7747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96</xdr:row>
      <xdr:rowOff>74930</xdr:rowOff>
    </xdr:from>
    <xdr:ext cx="534670" cy="255270"/>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5017750" y="1596263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62,379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96520</xdr:rowOff>
    </xdr:from>
    <xdr:to>
      <xdr:col>85</xdr:col>
      <xdr:colOff>174625</xdr:colOff>
      <xdr:row>97</xdr:row>
      <xdr:rowOff>26670</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919325" y="1598422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22225</xdr:rowOff>
    </xdr:from>
    <xdr:to>
      <xdr:col>81</xdr:col>
      <xdr:colOff>50800</xdr:colOff>
      <xdr:row>94</xdr:row>
      <xdr:rowOff>124460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385800" y="15567025"/>
          <a:ext cx="809625"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34925</xdr:rowOff>
    </xdr:from>
    <xdr:to>
      <xdr:col>81</xdr:col>
      <xdr:colOff>101600</xdr:colOff>
      <xdr:row>96</xdr:row>
      <xdr:rowOff>136525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144625" y="15922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127635</xdr:rowOff>
    </xdr:from>
    <xdr:ext cx="530860" cy="259080"/>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3959840" y="160153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94</xdr:row>
      <xdr:rowOff>124460</xdr:rowOff>
    </xdr:from>
    <xdr:to>
      <xdr:col>76</xdr:col>
      <xdr:colOff>114300</xdr:colOff>
      <xdr:row>95</xdr:row>
      <xdr:rowOff>1905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573000" y="15669260"/>
          <a:ext cx="8128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55245</xdr:rowOff>
    </xdr:from>
    <xdr:to>
      <xdr:col>76</xdr:col>
      <xdr:colOff>165100</xdr:colOff>
      <xdr:row>96</xdr:row>
      <xdr:rowOff>156845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335000" y="1594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147955</xdr:rowOff>
    </xdr:from>
    <xdr:ext cx="530860" cy="2584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134340" y="1603565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94</xdr:row>
      <xdr:rowOff>136525</xdr:rowOff>
    </xdr:from>
    <xdr:to>
      <xdr:col>71</xdr:col>
      <xdr:colOff>174625</xdr:colOff>
      <xdr:row>95</xdr:row>
      <xdr:rowOff>1905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1750675" y="15681325"/>
          <a:ext cx="8223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86360</xdr:rowOff>
    </xdr:from>
    <xdr:to>
      <xdr:col>72</xdr:col>
      <xdr:colOff>38100</xdr:colOff>
      <xdr:row>97</xdr:row>
      <xdr:rowOff>15875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525375" y="1597406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6985</xdr:rowOff>
    </xdr:from>
    <xdr:ext cx="530860" cy="255270"/>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324715" y="160661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63,262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145415</xdr:rowOff>
    </xdr:from>
    <xdr:to>
      <xdr:col>67</xdr:col>
      <xdr:colOff>101600</xdr:colOff>
      <xdr:row>97</xdr:row>
      <xdr:rowOff>75565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1699875" y="1603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66675</xdr:rowOff>
    </xdr:from>
    <xdr:ext cx="530860" cy="255270"/>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1515090" y="161258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7955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02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211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398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15760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94</xdr:row>
      <xdr:rowOff>25400</xdr:rowOff>
    </xdr:from>
    <xdr:to>
      <xdr:col>85</xdr:col>
      <xdr:colOff>174625</xdr:colOff>
      <xdr:row>94</xdr:row>
      <xdr:rowOff>127000</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4919325" y="1557020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93</xdr:row>
      <xdr:rowOff>48260</xdr:rowOff>
    </xdr:from>
    <xdr:ext cx="534670" cy="259080"/>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5017750" y="154216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95,011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93</xdr:row>
      <xdr:rowOff>143510</xdr:rowOff>
    </xdr:from>
    <xdr:to>
      <xdr:col>81</xdr:col>
      <xdr:colOff>101600</xdr:colOff>
      <xdr:row>94</xdr:row>
      <xdr:rowOff>73025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4144625" y="15516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92</xdr:row>
      <xdr:rowOff>89535</xdr:rowOff>
    </xdr:from>
    <xdr:ext cx="530860" cy="25527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959840" y="152914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99,249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94</xdr:row>
      <xdr:rowOff>73660</xdr:rowOff>
    </xdr:from>
    <xdr:to>
      <xdr:col>76</xdr:col>
      <xdr:colOff>165100</xdr:colOff>
      <xdr:row>95</xdr:row>
      <xdr:rowOff>3810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3335000" y="156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20320</xdr:rowOff>
    </xdr:from>
    <xdr:ext cx="530860" cy="25527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134340" y="153936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91,211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94</xdr:row>
      <xdr:rowOff>122555</xdr:rowOff>
    </xdr:from>
    <xdr:to>
      <xdr:col>72</xdr:col>
      <xdr:colOff>38100</xdr:colOff>
      <xdr:row>95</xdr:row>
      <xdr:rowOff>52705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2525375" y="1566735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69215</xdr:rowOff>
    </xdr:from>
    <xdr:ext cx="53086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324715" y="154425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87,355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94</xdr:row>
      <xdr:rowOff>86360</xdr:rowOff>
    </xdr:from>
    <xdr:to>
      <xdr:col>67</xdr:col>
      <xdr:colOff>101600</xdr:colOff>
      <xdr:row>95</xdr:row>
      <xdr:rowOff>15875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1699875" y="15631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93</xdr:row>
      <xdr:rowOff>32385</xdr:rowOff>
    </xdr:from>
    <xdr:ext cx="530860" cy="25527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1515090" y="154057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90,235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31115</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6764000" y="3860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68910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68910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78117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78117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8595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8595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81915</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6764000" y="4654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9885" cy="22415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6741775" y="4469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81915</xdr:rowOff>
    </xdr:from>
    <xdr:to>
      <xdr:col>120</xdr:col>
      <xdr:colOff>114300</xdr:colOff>
      <xdr:row>41</xdr:row>
      <xdr:rowOff>81915</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6764000" y="6857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6764000" y="6305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54610</xdr:rowOff>
    </xdr:from>
    <xdr:ext cx="248920" cy="25463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6546830" y="6169660"/>
          <a:ext cx="248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6764000" y="57594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165100</xdr:rowOff>
    </xdr:from>
    <xdr:ext cx="527685" cy="257810"/>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6280130" y="5619750"/>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31</xdr:row>
      <xdr:rowOff>81915</xdr:rowOff>
    </xdr:from>
    <xdr:to>
      <xdr:col>120</xdr:col>
      <xdr:colOff>114300</xdr:colOff>
      <xdr:row>31</xdr:row>
      <xdr:rowOff>81915</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6764000" y="5206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30</xdr:row>
      <xdr:rowOff>111125</xdr:rowOff>
    </xdr:from>
    <xdr:ext cx="527685" cy="257810"/>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6280130" y="5070475"/>
          <a:ext cx="5276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6764000" y="4654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27685" cy="25463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6280130" y="4518660"/>
          <a:ext cx="527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81915</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6764000" y="4654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160020</xdr:rowOff>
    </xdr:from>
    <xdr:to>
      <xdr:col>116</xdr:col>
      <xdr:colOff>62865</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0318095" y="5119370"/>
          <a:ext cx="1270" cy="1186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54610</xdr:rowOff>
    </xdr:from>
    <xdr:ext cx="249555" cy="25463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0370800" y="633476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0246975" y="63055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106680</xdr:rowOff>
    </xdr:from>
    <xdr:ext cx="534670" cy="2584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0370800" y="49009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21,649</a:t>
          </a:r>
          <a:endParaRPr kumimoji="1" lang="ja-JP" altLang="en-US" sz="1000" b="1">
            <a:latin typeface="ＭＳ Ｐゴシック"/>
          </a:endParaRPr>
        </a:p>
      </xdr:txBody>
    </xdr:sp>
    <xdr:clientData/>
  </xdr:oneCellAnchor>
  <xdr:twoCellAnchor>
    <xdr:from>
      <xdr:col>115</xdr:col>
      <xdr:colOff>165100</xdr:colOff>
      <xdr:row>30</xdr:row>
      <xdr:rowOff>160020</xdr:rowOff>
    </xdr:from>
    <xdr:to>
      <xdr:col>116</xdr:col>
      <xdr:colOff>152400</xdr:colOff>
      <xdr:row>30</xdr:row>
      <xdr:rowOff>160020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0246975" y="51193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38</xdr:row>
      <xdr:rowOff>25400</xdr:rowOff>
    </xdr:from>
    <xdr:to>
      <xdr:col>116</xdr:col>
      <xdr:colOff>63500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9558000" y="630555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142875</xdr:rowOff>
    </xdr:from>
    <xdr:ext cx="378460" cy="257810"/>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0370800" y="6092825"/>
          <a:ext cx="3784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120015</xdr:rowOff>
    </xdr:from>
    <xdr:to>
      <xdr:col>116</xdr:col>
      <xdr:colOff>114300</xdr:colOff>
      <xdr:row>38</xdr:row>
      <xdr:rowOff>50800</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269200" y="62350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174625</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735675" y="630555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92075</xdr:rowOff>
    </xdr:from>
    <xdr:to>
      <xdr:col>112</xdr:col>
      <xdr:colOff>38100</xdr:colOff>
      <xdr:row>38</xdr:row>
      <xdr:rowOff>22225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19510375" y="62071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174625</xdr:colOff>
      <xdr:row>36</xdr:row>
      <xdr:rowOff>38735</xdr:rowOff>
    </xdr:from>
    <xdr:ext cx="378460" cy="2584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9383375" y="598868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7926050" y="630555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88900</xdr:rowOff>
    </xdr:from>
    <xdr:to>
      <xdr:col>107</xdr:col>
      <xdr:colOff>101600</xdr:colOff>
      <xdr:row>38</xdr:row>
      <xdr:rowOff>19050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84875" y="6203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35560</xdr:rowOff>
    </xdr:from>
    <xdr:ext cx="466090" cy="2584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516600" y="598551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38</xdr:row>
      <xdr:rowOff>25400</xdr:rowOff>
    </xdr:from>
    <xdr:to>
      <xdr:col>102</xdr:col>
      <xdr:colOff>114300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7113250" y="630555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101600</xdr:rowOff>
    </xdr:from>
    <xdr:to>
      <xdr:col>102</xdr:col>
      <xdr:colOff>165100</xdr:colOff>
      <xdr:row>38</xdr:row>
      <xdr:rowOff>31750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7875250" y="6216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48260</xdr:rowOff>
    </xdr:from>
    <xdr:ext cx="374650" cy="2584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2695" y="5998210"/>
          <a:ext cx="374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130810</xdr:rowOff>
    </xdr:from>
    <xdr:to>
      <xdr:col>98</xdr:col>
      <xdr:colOff>38100</xdr:colOff>
      <xdr:row>38</xdr:row>
      <xdr:rowOff>60960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7065625" y="62458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174625</xdr:colOff>
      <xdr:row>36</xdr:row>
      <xdr:rowOff>76835</xdr:rowOff>
    </xdr:from>
    <xdr:ext cx="378460" cy="257810"/>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6938625" y="6026785"/>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79375</xdr:rowOff>
    </xdr:from>
    <xdr:ext cx="762000" cy="2584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1453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41</xdr:row>
      <xdr:rowOff>79375</xdr:rowOff>
    </xdr:from>
    <xdr:ext cx="762000" cy="2584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8337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79375</xdr:rowOff>
    </xdr:from>
    <xdr:ext cx="762000" cy="2584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561050"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79375</xdr:rowOff>
    </xdr:from>
    <xdr:ext cx="762000" cy="2584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77514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41</xdr:row>
      <xdr:rowOff>79375</xdr:rowOff>
    </xdr:from>
    <xdr:ext cx="762000" cy="2584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6938625" y="6854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145415</xdr:rowOff>
    </xdr:from>
    <xdr:to>
      <xdr:col>116</xdr:col>
      <xdr:colOff>114300</xdr:colOff>
      <xdr:row>38</xdr:row>
      <xdr:rowOff>75565</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0269200" y="62604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98425</xdr:rowOff>
    </xdr:from>
    <xdr:ext cx="249555" cy="255270"/>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0370800" y="6213475"/>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145415</xdr:rowOff>
    </xdr:from>
    <xdr:to>
      <xdr:col>112</xdr:col>
      <xdr:colOff>38100</xdr:colOff>
      <xdr:row>38</xdr:row>
      <xdr:rowOff>75565</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19510375" y="62604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38</xdr:row>
      <xdr:rowOff>66675</xdr:rowOff>
    </xdr:from>
    <xdr:ext cx="245745" cy="2584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436715" y="6346825"/>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145415</xdr:rowOff>
    </xdr:from>
    <xdr:to>
      <xdr:col>107</xdr:col>
      <xdr:colOff>101600</xdr:colOff>
      <xdr:row>38</xdr:row>
      <xdr:rowOff>75565</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18684875" y="62604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38</xdr:row>
      <xdr:rowOff>66675</xdr:rowOff>
    </xdr:from>
    <xdr:ext cx="245745" cy="2584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627090" y="6346825"/>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145415</xdr:rowOff>
    </xdr:from>
    <xdr:to>
      <xdr:col>102</xdr:col>
      <xdr:colOff>165100</xdr:colOff>
      <xdr:row>38</xdr:row>
      <xdr:rowOff>75565</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7875250" y="62604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38</xdr:row>
      <xdr:rowOff>66675</xdr:rowOff>
    </xdr:from>
    <xdr:ext cx="249555" cy="2584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7811750" y="634682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145415</xdr:rowOff>
    </xdr:from>
    <xdr:to>
      <xdr:col>98</xdr:col>
      <xdr:colOff>38100</xdr:colOff>
      <xdr:row>38</xdr:row>
      <xdr:rowOff>75565</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7065625" y="62604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38</xdr:row>
      <xdr:rowOff>66675</xdr:rowOff>
    </xdr:from>
    <xdr:ext cx="245745" cy="2584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6991965" y="6346825"/>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31115</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6764000" y="7162800"/>
          <a:ext cx="43053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68910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68910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78117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78117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8595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8595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81915</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6764000" y="7956550"/>
          <a:ext cx="4305300" cy="22028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9885" cy="22415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6741775" y="7771765"/>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81915</xdr:rowOff>
    </xdr:from>
    <xdr:to>
      <xdr:col>120</xdr:col>
      <xdr:colOff>114300</xdr:colOff>
      <xdr:row>61</xdr:row>
      <xdr:rowOff>81915</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6764000" y="101593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6764000" y="90614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165100</xdr:rowOff>
    </xdr:from>
    <xdr:ext cx="248920" cy="25781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6546830" y="892175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6764000" y="7956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8920" cy="25463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6546830" y="7820660"/>
          <a:ext cx="248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81915</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6764000" y="7956550"/>
          <a:ext cx="4305300" cy="22028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0318095" y="906145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9525</xdr:rowOff>
    </xdr:from>
    <xdr:ext cx="249555" cy="258445"/>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0370800" y="90963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0246975" y="90614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9525</xdr:rowOff>
    </xdr:from>
    <xdr:ext cx="249555" cy="258445"/>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0370800" y="87661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0246975" y="90614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9558000" y="906145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66675</xdr:rowOff>
    </xdr:from>
    <xdr:ext cx="249555" cy="258445"/>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0370800" y="8988425"/>
          <a:ext cx="24955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2692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174625</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735675" y="906145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19510375" y="9010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9525</xdr:rowOff>
    </xdr:from>
    <xdr:ext cx="245745" cy="2584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9436715" y="9096375"/>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7926050" y="906145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84875"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9525</xdr:rowOff>
    </xdr:from>
    <xdr:ext cx="245745" cy="2584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627090" y="9096375"/>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7113250" y="906145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78752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55</xdr:row>
      <xdr:rowOff>9525</xdr:rowOff>
    </xdr:from>
    <xdr:ext cx="249555" cy="2584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7811750" y="90963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7065625" y="9010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9525</xdr:rowOff>
    </xdr:from>
    <xdr:ext cx="245745" cy="2584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6991965" y="9096375"/>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79375</xdr:rowOff>
    </xdr:from>
    <xdr:ext cx="762000" cy="2584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1453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61</xdr:row>
      <xdr:rowOff>79375</xdr:rowOff>
    </xdr:from>
    <xdr:ext cx="762000" cy="2584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38337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79375</xdr:rowOff>
    </xdr:from>
    <xdr:ext cx="762000" cy="2584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61050"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79375</xdr:rowOff>
    </xdr:from>
    <xdr:ext cx="762000" cy="2584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77514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61</xdr:row>
      <xdr:rowOff>79375</xdr:rowOff>
    </xdr:from>
    <xdr:ext cx="762000" cy="2584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6938625" y="1015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02692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5905"/>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0370800" y="88811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19510375" y="90106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5745" cy="2584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36715" y="8792210"/>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18684875"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5745" cy="2584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627090" y="8792210"/>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78752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53</xdr:row>
      <xdr:rowOff>35560</xdr:rowOff>
    </xdr:from>
    <xdr:ext cx="249555" cy="2584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7811750" y="87922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7065625" y="90106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5745" cy="2584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6991965" y="8792210"/>
          <a:ext cx="245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698500" y="17208500"/>
          <a:ext cx="203708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698500" y="17272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23900" y="17526000"/>
          <a:ext cx="203200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民生費において、火災見舞金貸付金が増加したが、介護老人福祉施設設備更新資金の減少が大きく全体的に減少したものと考えられる。</a:t>
          </a:r>
          <a:endParaRPr kumimoji="1" lang="en-US" altLang="ja-JP" sz="1300">
            <a:latin typeface="ＭＳ Ｐゴシック"/>
            <a:ea typeface="ＭＳ Ｐゴシック"/>
          </a:endParaRPr>
        </a:p>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衛生費</a:t>
          </a:r>
          <a:r>
            <a:rPr kumimoji="1" lang="ja-JP" altLang="en-US" sz="1300" b="0" i="0" baseline="0">
              <a:solidFill>
                <a:schemeClr val="dk1"/>
              </a:solidFill>
              <a:effectLst/>
              <a:latin typeface="ＭＳ Ｐゴシック"/>
              <a:ea typeface="ＭＳ Ｐゴシック"/>
              <a:cs typeface="+mn-cs"/>
            </a:rPr>
            <a:t>及び土木費の</a:t>
          </a:r>
          <a:r>
            <a:rPr kumimoji="1" lang="ja-JP" altLang="ja-JP" sz="1300" b="0" i="0" baseline="0">
              <a:solidFill>
                <a:schemeClr val="dk1"/>
              </a:solidFill>
              <a:effectLst/>
              <a:latin typeface="ＭＳ Ｐゴシック"/>
              <a:ea typeface="ＭＳ Ｐゴシック"/>
              <a:cs typeface="+mn-cs"/>
            </a:rPr>
            <a:t>数値が類似団体平均を大きく上回っているのは、病院事業会計</a:t>
          </a:r>
          <a:r>
            <a:rPr kumimoji="1" lang="ja-JP" altLang="en-US" sz="1300" b="0" i="0" baseline="0">
              <a:solidFill>
                <a:schemeClr val="dk1"/>
              </a:solidFill>
              <a:effectLst/>
              <a:latin typeface="ＭＳ Ｐゴシック"/>
              <a:ea typeface="ＭＳ Ｐゴシック"/>
              <a:cs typeface="+mn-cs"/>
            </a:rPr>
            <a:t>及び下水道事業会計</a:t>
          </a:r>
          <a:r>
            <a:rPr kumimoji="1" lang="ja-JP" altLang="ja-JP" sz="1300" b="0" i="0" baseline="0">
              <a:solidFill>
                <a:schemeClr val="dk1"/>
              </a:solidFill>
              <a:effectLst/>
              <a:latin typeface="ＭＳ Ｐゴシック"/>
              <a:ea typeface="ＭＳ Ｐゴシック"/>
              <a:cs typeface="+mn-cs"/>
            </a:rPr>
            <a:t>への補助金及び出資金が影響しているものである。</a:t>
          </a:r>
          <a:endParaRPr kumimoji="1" lang="en-US" altLang="ja-JP" sz="1300" b="0" i="0" baseline="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baseline="0">
              <a:solidFill>
                <a:schemeClr val="dk1"/>
              </a:solidFill>
              <a:effectLst/>
              <a:latin typeface="ＭＳ Ｐゴシック"/>
              <a:ea typeface="ＭＳ Ｐゴシック"/>
              <a:cs typeface="+mn-cs"/>
            </a:rPr>
            <a:t>また、土木費については、除雪費及び泊駅南公園整備事業費の増加も影響している。</a:t>
          </a:r>
          <a:endParaRPr kumimoji="1" lang="en-US" altLang="ja-JP" sz="1300" b="0" i="0" baseline="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baseline="0">
              <a:solidFill>
                <a:schemeClr val="dk1"/>
              </a:solidFill>
              <a:effectLst/>
              <a:latin typeface="ＭＳ Ｐゴシック"/>
              <a:ea typeface="ＭＳ Ｐゴシック"/>
              <a:cs typeface="+mn-cs"/>
            </a:rPr>
            <a:t>労働費の減は、雇用創出奨励金の減によるものであり、商工費の増は、浜草野地内工場用地整備事業費の増によるものである。</a:t>
          </a:r>
          <a:endParaRPr kumimoji="1" lang="en-US" altLang="ja-JP" sz="1300" b="0" i="0" baseline="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公債費については、人口減と合わせて</a:t>
          </a:r>
          <a:r>
            <a:rPr kumimoji="1" lang="ja-JP" altLang="en-US" sz="1300" b="0" i="0" baseline="0">
              <a:solidFill>
                <a:schemeClr val="dk1"/>
              </a:solidFill>
              <a:effectLst/>
              <a:latin typeface="ＭＳ Ｐゴシック"/>
              <a:ea typeface="ＭＳ Ｐゴシック"/>
              <a:cs typeface="+mn-cs"/>
            </a:rPr>
            <a:t>昨年度に</a:t>
          </a:r>
          <a:r>
            <a:rPr kumimoji="1" lang="ja-JP" altLang="ja-JP" sz="1300" b="0" i="0" baseline="0">
              <a:solidFill>
                <a:schemeClr val="dk1"/>
              </a:solidFill>
              <a:effectLst/>
              <a:latin typeface="ＭＳ Ｐゴシック"/>
              <a:ea typeface="ＭＳ Ｐゴシック"/>
              <a:cs typeface="+mn-cs"/>
            </a:rPr>
            <a:t>ピークを迎え</a:t>
          </a:r>
          <a:r>
            <a:rPr kumimoji="1" lang="ja-JP" altLang="en-US" sz="1300" b="0" i="0" baseline="0">
              <a:solidFill>
                <a:schemeClr val="dk1"/>
              </a:solidFill>
              <a:effectLst/>
              <a:latin typeface="ＭＳ Ｐゴシック"/>
              <a:ea typeface="ＭＳ Ｐゴシック"/>
              <a:cs typeface="+mn-cs"/>
            </a:rPr>
            <a:t>、高い水準で推移</a:t>
          </a:r>
          <a:r>
            <a:rPr kumimoji="1" lang="ja-JP" altLang="ja-JP" sz="1300" b="0" i="0" baseline="0">
              <a:solidFill>
                <a:schemeClr val="dk1"/>
              </a:solidFill>
              <a:effectLst/>
              <a:latin typeface="ＭＳ Ｐゴシック"/>
              <a:ea typeface="ＭＳ Ｐゴシック"/>
              <a:cs typeface="+mn-cs"/>
            </a:rPr>
            <a:t>しており、引き続き地方債の新規発行額の抑制に努力する。</a:t>
          </a:r>
          <a:endParaRPr lang="ja-JP" altLang="ja-JP" sz="1300">
            <a:effectLst/>
            <a:latin typeface="ＭＳ Ｐゴシック"/>
            <a:ea typeface="ＭＳ Ｐゴシック"/>
          </a:endParaRPr>
        </a:p>
        <a:p>
          <a:pPr marL="0" marR="0" lvl="0" indent="0" defTabSz="914400" eaLnBrk="1" fontAlgn="auto" latinLnBrk="0" hangingPunct="1">
            <a:lnSpc>
              <a:spcPct val="100000"/>
            </a:lnSpc>
            <a:spcBef>
              <a:spcPts val="0"/>
            </a:spcBef>
            <a:spcAft>
              <a:spcPts val="0"/>
            </a:spcAft>
            <a:defRPr/>
          </a:pPr>
          <a:endParaRPr kumimoji="1" lang="en-US" altLang="ja-JP" sz="1300" b="0" i="0" baseline="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baseline="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742315</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199390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75335" y="10066655"/>
          <a:ext cx="695960" cy="514985"/>
        </a:xfrm>
        <a:prstGeom prst="rect">
          <a:avLst/>
        </a:prstGeom>
        <a:solidFill>
          <a:srgbClr val="FF8080"/>
        </a:solidFill>
        <a:ln w="6350">
          <a:solidFill>
            <a:srgbClr val="000000"/>
          </a:solidFill>
          <a:miter lim="800000"/>
          <a:headEnd/>
          <a:tailEnd/>
        </a:ln>
      </xdr:spPr>
    </xdr:sp>
    <xdr:clientData/>
  </xdr:twoCellAnchor>
  <xdr:twoCellAnchor>
    <xdr:from>
      <xdr:col>1</xdr:col>
      <xdr:colOff>199390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75335" y="10811510"/>
          <a:ext cx="695960" cy="503555"/>
        </a:xfrm>
        <a:prstGeom prst="rect">
          <a:avLst/>
        </a:prstGeom>
        <a:solidFill>
          <a:srgbClr val="00FFFF"/>
        </a:solidFill>
        <a:ln w="6350">
          <a:solidFill>
            <a:srgbClr val="000000"/>
          </a:solidFill>
          <a:miter lim="800000"/>
          <a:headEnd/>
          <a:tailEnd/>
        </a:ln>
      </xdr:spPr>
    </xdr:sp>
    <xdr:clientData/>
  </xdr:twoCellAnchor>
  <xdr:twoCellAnchor>
    <xdr:from>
      <xdr:col>1</xdr:col>
      <xdr:colOff>199390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75335" y="11800840"/>
          <a:ext cx="695960" cy="0"/>
        </a:xfrm>
        <a:prstGeom prst="line">
          <a:avLst/>
        </a:prstGeom>
        <a:noFill/>
        <a:ln w="38100">
          <a:solidFill>
            <a:srgbClr val="FF0000"/>
          </a:solidFill>
          <a:round/>
          <a:headEnd/>
          <a:tailEnd/>
        </a:ln>
      </xdr:spPr>
    </xdr:sp>
    <xdr:clientData/>
  </xdr:twoCellAnchor>
  <xdr:twoCellAnchor>
    <xdr:from>
      <xdr:col>1</xdr:col>
      <xdr:colOff>448310</xdr:colOff>
      <xdr:row>48</xdr:row>
      <xdr:rowOff>276225</xdr:rowOff>
    </xdr:from>
    <xdr:to>
      <xdr:col>1</xdr:col>
      <xdr:colOff>637540</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24255" y="11706225"/>
          <a:ext cx="18923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088880" y="9601835"/>
          <a:ext cx="550608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088880" y="9601835"/>
          <a:ext cx="80264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72553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75945" y="9591675"/>
          <a:ext cx="408432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373235" y="285750"/>
          <a:ext cx="234696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218440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2026265" y="285750"/>
          <a:ext cx="35306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富山県朝日町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8480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542925</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251440" y="9933940"/>
          <a:ext cx="516255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標準財政規模に対する実質収支額の割合（実質収支比率）は毎年</a:t>
          </a:r>
          <a:r>
            <a:rPr kumimoji="1" lang="en-US" altLang="ja-JP" sz="1300" b="0" i="0" baseline="0">
              <a:solidFill>
                <a:schemeClr val="dk1"/>
              </a:solidFill>
              <a:effectLst/>
              <a:latin typeface="ＭＳ Ｐゴシック"/>
              <a:ea typeface="ＭＳ Ｐゴシック"/>
              <a:cs typeface="+mn-cs"/>
            </a:rPr>
            <a:t>4</a:t>
          </a:r>
          <a:r>
            <a:rPr kumimoji="1" lang="ja-JP" altLang="ja-JP" sz="1300" b="0" i="0" baseline="0">
              <a:solidFill>
                <a:schemeClr val="dk1"/>
              </a:solidFill>
              <a:effectLst/>
              <a:latin typeface="ＭＳ Ｐゴシック"/>
              <a:ea typeface="ＭＳ Ｐゴシック"/>
              <a:cs typeface="+mn-cs"/>
            </a:rPr>
            <a:t>～8％台を維持し、黒字となっている。実質単年度収支額の割合（実質単年度収支比率）については</a:t>
          </a:r>
          <a:r>
            <a:rPr kumimoji="1" lang="en-US" altLang="ja-JP" sz="1300" b="0" i="0" baseline="0">
              <a:solidFill>
                <a:schemeClr val="dk1"/>
              </a:solidFill>
              <a:effectLst/>
              <a:latin typeface="ＭＳ Ｐゴシック"/>
              <a:ea typeface="ＭＳ Ｐゴシック"/>
              <a:cs typeface="+mn-cs"/>
            </a:rPr>
            <a:t>H27</a:t>
          </a:r>
          <a:r>
            <a:rPr kumimoji="1" lang="ja-JP" altLang="ja-JP" sz="1300" b="0" i="0" baseline="0">
              <a:solidFill>
                <a:schemeClr val="dk1"/>
              </a:solidFill>
              <a:effectLst/>
              <a:latin typeface="ＭＳ Ｐゴシック"/>
              <a:ea typeface="ＭＳ Ｐゴシック"/>
              <a:cs typeface="+mn-cs"/>
            </a:rPr>
            <a:t>年度からマイナスとなり、財政調整基金の取崩額は増える傾向にあったが、近年では最低限に抑えることとしている。今後も財政調整基金を活用するケースが多いと予想されることから、積極的に前年度剰余金の積立を行うなど一定の残高を維持しながら、あわせて適切な財源の確保と歳出の精査に努めていく。</a:t>
          </a:r>
          <a:endParaRPr lang="ja-JP" altLang="ja-JP" sz="1300">
            <a:effectLst/>
            <a:latin typeface="ＭＳ Ｐゴシック"/>
            <a:ea typeface="ＭＳ Ｐゴシック"/>
          </a:endParaRPr>
        </a:p>
        <a:p>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1448435</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44511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29210</xdr:rowOff>
    </xdr:from>
    <xdr:to>
      <xdr:col>11</xdr:col>
      <xdr:colOff>914400</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511790" y="6925310"/>
          <a:ext cx="142875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9525</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62280" y="6896100"/>
          <a:ext cx="428688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511665"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1047750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978390" y="238125"/>
          <a:ext cx="22663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731115" y="238125"/>
          <a:ext cx="35248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富山県朝日町</a:t>
          </a:r>
        </a:p>
      </xdr:txBody>
    </xdr:sp>
    <xdr:clientData/>
  </xdr:twoCellAnchor>
  <xdr:twoCellAnchor editAs="oneCell">
    <xdr:from>
      <xdr:col>1</xdr:col>
      <xdr:colOff>0</xdr:colOff>
      <xdr:row>3</xdr:row>
      <xdr:rowOff>28575</xdr:rowOff>
    </xdr:from>
    <xdr:to>
      <xdr:col>4</xdr:col>
      <xdr:colOff>914400</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62280" y="657225"/>
          <a:ext cx="403098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578465" y="7247890"/>
          <a:ext cx="556260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en-US" sz="1300" b="0" i="0" baseline="0">
              <a:solidFill>
                <a:schemeClr val="dk1"/>
              </a:solidFill>
              <a:effectLst/>
              <a:latin typeface="ＭＳ Ｐゴシック"/>
              <a:ea typeface="ＭＳ Ｐゴシック"/>
              <a:cs typeface="+mn-cs"/>
            </a:rPr>
            <a:t>令和６年度においては、</a:t>
          </a:r>
          <a:r>
            <a:rPr kumimoji="1" lang="ja-JP" altLang="ja-JP" sz="1300" b="0" i="0" baseline="0">
              <a:solidFill>
                <a:schemeClr val="dk1"/>
              </a:solidFill>
              <a:effectLst/>
              <a:latin typeface="ＭＳ Ｐゴシック"/>
              <a:ea typeface="ＭＳ Ｐゴシック"/>
              <a:cs typeface="+mn-cs"/>
            </a:rPr>
            <a:t>一般会計等の実質赤字及び公営企業会計の資金不足は生じておらず、連結実質赤字額は発生していない。</a:t>
          </a:r>
          <a:endParaRPr kumimoji="1" lang="en-US" altLang="ja-JP" sz="1300" b="0" i="0" baseline="0">
            <a:solidFill>
              <a:schemeClr val="dk1"/>
            </a:solidFill>
            <a:effectLst/>
            <a:latin typeface="ＭＳ Ｐゴシック"/>
            <a:ea typeface="ＭＳ Ｐゴシック"/>
            <a:cs typeface="+mn-cs"/>
          </a:endParaRPr>
        </a:p>
        <a:p>
          <a:pPr eaLnBrk="1" fontAlgn="auto" latinLnBrk="0" hangingPunct="1"/>
          <a:r>
            <a:rPr kumimoji="1" lang="ja-JP" altLang="en-US" sz="1300" b="0" i="0" baseline="0">
              <a:solidFill>
                <a:schemeClr val="dk1"/>
              </a:solidFill>
              <a:effectLst/>
              <a:latin typeface="ＭＳ Ｐゴシック"/>
              <a:ea typeface="ＭＳ Ｐゴシック"/>
              <a:cs typeface="+mn-cs"/>
            </a:rPr>
            <a:t>しかしながら、</a:t>
          </a:r>
          <a:r>
            <a:rPr kumimoji="1" lang="ja-JP" altLang="ja-JP" sz="1300" b="0" i="0" baseline="0">
              <a:solidFill>
                <a:schemeClr val="dk1"/>
              </a:solidFill>
              <a:effectLst/>
              <a:latin typeface="ＭＳ Ｐゴシック"/>
              <a:ea typeface="ＭＳ Ｐゴシック"/>
              <a:cs typeface="+mn-cs"/>
            </a:rPr>
            <a:t>病院事業会計において</a:t>
          </a:r>
          <a:r>
            <a:rPr kumimoji="1" lang="ja-JP" altLang="en-US" sz="1300" b="0" i="0" baseline="0">
              <a:solidFill>
                <a:schemeClr val="dk1"/>
              </a:solidFill>
              <a:effectLst/>
              <a:latin typeface="ＭＳ Ｐゴシック"/>
              <a:ea typeface="ＭＳ Ｐゴシック"/>
              <a:cs typeface="+mn-cs"/>
            </a:rPr>
            <a:t>は、物価高騰や人件費の増加の影響を受け医業費用が著しく増加することが見込まれ、今後、資金不足が生じる可能性が高い状況にある。引き続き経営コンサルを導入しながら、収益増と費用削減などの経営改善に取り組んでいくが、今後、一般会計からの繰入金の見直しや経営改善事業債の活用等を検討していく必要がある。</a:t>
          </a:r>
          <a:endParaRPr lang="ja-JP" altLang="ja-JP" sz="1300">
            <a:effectLst/>
            <a:latin typeface="ＭＳ Ｐゴシック"/>
            <a:ea typeface="ＭＳ Ｐゴシック"/>
          </a:endParaRPr>
        </a:p>
        <a:p>
          <a:r>
            <a:rPr kumimoji="1" lang="ja-JP" altLang="ja-JP" sz="1300" b="0" i="0" baseline="0">
              <a:solidFill>
                <a:schemeClr val="dk1"/>
              </a:solidFill>
              <a:effectLst/>
              <a:latin typeface="ＭＳ Ｐゴシック"/>
              <a:ea typeface="ＭＳ Ｐゴシック"/>
              <a:cs typeface="+mn-cs"/>
            </a:rPr>
            <a:t>一般会計においては、引き続き税収等一般財源の安定的確保と共に、新規起債の抑制等、公債費の圧縮を図り、効率的でバランスの良い財政運営に努める。</a:t>
          </a:r>
          <a:endParaRPr lang="ja-JP" altLang="ja-JP" sz="1300">
            <a:effectLst/>
            <a:latin typeface="ＭＳ Ｐゴシック"/>
            <a:ea typeface="ＭＳ Ｐゴシック"/>
          </a:endParaRPr>
        </a:p>
        <a:p>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9525</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62280" y="6896100"/>
          <a:ext cx="428688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92455"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92455"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92455"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92455"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92455"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92455"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92455"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592455"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592455"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592455"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77760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960610" y="190500"/>
          <a:ext cx="228219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761365</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632690" y="190500"/>
          <a:ext cx="344551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富山県朝日町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62280" y="7591425"/>
          <a:ext cx="682752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133600"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133600"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133600"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133600"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133600"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133600"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133600"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133600"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133600"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95525"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2023725" y="7600315"/>
          <a:ext cx="406400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2023725" y="7591425"/>
          <a:ext cx="81280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419735</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2715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2147550" y="7934325"/>
          <a:ext cx="379730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武道館や屋内グラウンド、ヒスイテラス建設等に伴う地方債の償還が重な</a:t>
          </a:r>
          <a:r>
            <a:rPr kumimoji="1" lang="ja-JP" altLang="en-US" sz="1300" b="0" i="0" baseline="0">
              <a:solidFill>
                <a:schemeClr val="dk1"/>
              </a:solidFill>
              <a:effectLst/>
              <a:latin typeface="ＭＳ Ｐゴシック"/>
              <a:ea typeface="ＭＳ Ｐゴシック"/>
              <a:cs typeface="+mn-cs"/>
            </a:rPr>
            <a:t>り</a:t>
          </a:r>
          <a:r>
            <a:rPr kumimoji="1" lang="ja-JP" altLang="ja-JP" sz="1300" b="0" i="0" baseline="0">
              <a:solidFill>
                <a:schemeClr val="dk1"/>
              </a:solidFill>
              <a:effectLst/>
              <a:latin typeface="ＭＳ Ｐゴシック"/>
              <a:ea typeface="ＭＳ Ｐゴシック"/>
              <a:cs typeface="+mn-cs"/>
            </a:rPr>
            <a:t>、</a:t>
          </a:r>
          <a:r>
            <a:rPr kumimoji="1" lang="ja-JP" altLang="en-US" sz="1300" b="0" i="0" baseline="0">
              <a:solidFill>
                <a:schemeClr val="dk1"/>
              </a:solidFill>
              <a:effectLst/>
              <a:latin typeface="ＭＳ Ｐゴシック"/>
              <a:ea typeface="ＭＳ Ｐゴシック"/>
              <a:cs typeface="+mn-cs"/>
            </a:rPr>
            <a:t>今後、都市計画道路南北連絡線等の起債発行も見込まれることから、</a:t>
          </a:r>
          <a:r>
            <a:rPr kumimoji="1" lang="ja-JP" altLang="ja-JP" sz="1300" b="0" i="0" baseline="0">
              <a:solidFill>
                <a:schemeClr val="dk1"/>
              </a:solidFill>
              <a:effectLst/>
              <a:latin typeface="ＭＳ Ｐゴシック"/>
              <a:ea typeface="ＭＳ Ｐゴシック"/>
              <a:cs typeface="+mn-cs"/>
            </a:rPr>
            <a:t>普通会計の元利償還金や公営企業債の元利償還に対する繰入金は高い比率で推移すると見込んでいる。引き続きこうした状況が続き、元利償還金はR5にピークを迎えその後逓減していくものの、実質公債費比率はＲ１０年度をピークに</a:t>
          </a:r>
          <a:r>
            <a:rPr kumimoji="1" lang="en-US" altLang="ja-JP" sz="1300" b="0" i="0" baseline="0">
              <a:solidFill>
                <a:schemeClr val="dk1"/>
              </a:solidFill>
              <a:effectLst/>
              <a:latin typeface="ＭＳ Ｐゴシック"/>
              <a:ea typeface="ＭＳ Ｐゴシック"/>
              <a:cs typeface="+mn-cs"/>
            </a:rPr>
            <a:t>15</a:t>
          </a:r>
          <a:r>
            <a:rPr kumimoji="1" lang="ja-JP" altLang="ja-JP" sz="1300" b="0" i="0" baseline="0">
              <a:solidFill>
                <a:schemeClr val="dk1"/>
              </a:solidFill>
              <a:effectLst/>
              <a:latin typeface="ＭＳ Ｐゴシック"/>
              <a:ea typeface="ＭＳ Ｐゴシック"/>
              <a:cs typeface="+mn-cs"/>
            </a:rPr>
            <a:t>％程度に上昇し、しばらく高い比率で推移するとシミュレーションしている。急激な悪化を招かないように、新規に起債を発行する際は、交付税措置がある有利なものを選択しながら、計画的に財政運営に努めていく。</a:t>
          </a:r>
          <a:endParaRPr lang="ja-JP" altLang="ja-JP" sz="1300">
            <a:effectLst/>
            <a:latin typeface="ＭＳ Ｐゴシック"/>
            <a:ea typeface="ＭＳ Ｐゴシック"/>
          </a:endParaRPr>
        </a:p>
        <a:p>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62280" y="12411075"/>
          <a:ext cx="682752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227965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2023725" y="12420600"/>
          <a:ext cx="409194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2048490" y="12411075"/>
          <a:ext cx="74168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2129135" y="12630785"/>
          <a:ext cx="388366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Ｐゴシック"/>
              <a:ea typeface="ＭＳ Ｐ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276860</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929745" y="7572375"/>
          <a:ext cx="426339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334010</xdr:colOff>
      <xdr:row>39</xdr:row>
      <xdr:rowOff>12700</xdr:rowOff>
    </xdr:from>
    <xdr:to>
      <xdr:col>15</xdr:col>
      <xdr:colOff>842010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986895" y="7604125"/>
          <a:ext cx="227076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705485</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86965"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705485</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86965"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705485</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86965"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705485</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86965"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705485</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86965"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705485</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86965"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705485</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86965"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705485</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86965"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705485</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86965"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705485</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86965"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705485</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86965"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666115</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41554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67940"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48169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956165" y="238125"/>
          <a:ext cx="232537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705715" y="238125"/>
          <a:ext cx="348742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富山県朝日町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62280" y="7591425"/>
          <a:ext cx="5472430"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881380</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76580" y="705485"/>
          <a:ext cx="164846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2043410" y="7962900"/>
          <a:ext cx="4035425"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財政調整基金や減債基金などの充当可能基金</a:t>
          </a:r>
          <a:r>
            <a:rPr kumimoji="1" lang="ja-JP" altLang="en-US" sz="1300" b="0" i="0" baseline="0">
              <a:solidFill>
                <a:schemeClr val="dk1"/>
              </a:solidFill>
              <a:effectLst/>
              <a:latin typeface="ＭＳ Ｐゴシック"/>
              <a:ea typeface="ＭＳ Ｐゴシック"/>
              <a:cs typeface="+mn-cs"/>
            </a:rPr>
            <a:t>が減少したものの</a:t>
          </a:r>
          <a:r>
            <a:rPr kumimoji="1" lang="ja-JP" altLang="ja-JP" sz="1300" b="0" i="0" baseline="0">
              <a:solidFill>
                <a:schemeClr val="dk1"/>
              </a:solidFill>
              <a:effectLst/>
              <a:latin typeface="ＭＳ Ｐゴシック"/>
              <a:ea typeface="ＭＳ Ｐゴシック"/>
              <a:cs typeface="+mn-cs"/>
            </a:rPr>
            <a:t>、地方債の発行を低く抑えられたことから、将来負担比率はマイナスとなった。しばらくはこの状態が継続するものと想定するが、今後とも新たな起債の抑制に努め、健全な財政運営に努めていく。</a:t>
          </a:r>
          <a:endParaRPr lang="ja-JP" altLang="ja-JP" sz="1300">
            <a:effectLst/>
            <a:latin typeface="ＭＳ Ｐゴシック"/>
            <a:ea typeface="ＭＳ Ｐゴシック"/>
          </a:endParaRPr>
        </a:p>
        <a:p>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7597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7597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138430</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31455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75945" y="11934825"/>
          <a:ext cx="6643370"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640945" y="165100"/>
          <a:ext cx="36588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560705</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492855" y="165100"/>
          <a:ext cx="678561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富山県朝日町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9519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7597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640945" y="806450"/>
          <a:ext cx="106375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640945" y="1297305"/>
          <a:ext cx="106362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a:ea typeface="ＭＳ ゴシック"/>
              <a:cs typeface="+mn-cs"/>
            </a:rPr>
            <a:t>（増減理由）</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基金全体としては、前年度比△</a:t>
          </a:r>
          <a:r>
            <a:rPr kumimoji="1" lang="en-US" altLang="ja-JP" sz="1300" b="0" i="0" baseline="0">
              <a:solidFill>
                <a:schemeClr val="dk1"/>
              </a:solidFill>
              <a:effectLst/>
              <a:latin typeface="ＭＳ ゴシック"/>
              <a:ea typeface="ＭＳ ゴシック"/>
              <a:cs typeface="+mn-cs"/>
            </a:rPr>
            <a:t>541</a:t>
          </a:r>
          <a:r>
            <a:rPr kumimoji="1" lang="ja-JP" altLang="ja-JP" sz="1300" b="0" i="0" baseline="0">
              <a:solidFill>
                <a:schemeClr val="dk1"/>
              </a:solidFill>
              <a:effectLst/>
              <a:latin typeface="ＭＳ ゴシック"/>
              <a:ea typeface="ＭＳ ゴシック"/>
              <a:cs typeface="+mn-cs"/>
            </a:rPr>
            <a:t>百万円、△</a:t>
          </a:r>
          <a:r>
            <a:rPr kumimoji="1" lang="en-US" altLang="ja-JP" sz="1300" b="0" i="0" baseline="0">
              <a:solidFill>
                <a:schemeClr val="dk1"/>
              </a:solidFill>
              <a:effectLst/>
              <a:latin typeface="ＭＳ ゴシック"/>
              <a:ea typeface="ＭＳ ゴシック"/>
              <a:cs typeface="+mn-cs"/>
            </a:rPr>
            <a:t>9.0</a:t>
          </a:r>
          <a:r>
            <a:rPr kumimoji="1" lang="ja-JP" altLang="ja-JP" sz="1300" b="0" i="0" baseline="0">
              <a:solidFill>
                <a:schemeClr val="dk1"/>
              </a:solidFill>
              <a:effectLst/>
              <a:latin typeface="ＭＳ ゴシック"/>
              <a:ea typeface="ＭＳ ゴシック"/>
              <a:cs typeface="+mn-cs"/>
            </a:rPr>
            <a:t>％となった。町財政としては依存財源に頼った財政運営となっており、基金を活用することにより財源不足を補っていることが全体的な基金取崩しの要因となっているが、Ｒ</a:t>
          </a:r>
          <a:r>
            <a:rPr kumimoji="1" lang="ja-JP" altLang="en-US" sz="1300" b="0" i="0" baseline="0">
              <a:solidFill>
                <a:schemeClr val="dk1"/>
              </a:solidFill>
              <a:effectLst/>
              <a:latin typeface="ＭＳ ゴシック"/>
              <a:ea typeface="ＭＳ ゴシック"/>
              <a:cs typeface="+mn-cs"/>
            </a:rPr>
            <a:t>６</a:t>
          </a:r>
          <a:r>
            <a:rPr kumimoji="1" lang="ja-JP" altLang="ja-JP" sz="1300" b="0" i="0" baseline="0">
              <a:solidFill>
                <a:schemeClr val="dk1"/>
              </a:solidFill>
              <a:effectLst/>
              <a:latin typeface="ＭＳ ゴシック"/>
              <a:ea typeface="ＭＳ ゴシック"/>
              <a:cs typeface="+mn-cs"/>
            </a:rPr>
            <a:t>年度は大型施設改修事業や工業用地造成事業などがあり、その経費並びに大型施設整備が集中したことに係る地方債借入れ分の元金償還が一般財源の充当額を増加させる要因となっている。</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（今後の方針）</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近年、大型施設等整備事業が集中したことによる地方債発行額の増により、</a:t>
          </a:r>
          <a:r>
            <a:rPr kumimoji="1" lang="ja-JP" altLang="en-US" sz="1300" b="0" i="0" baseline="0">
              <a:solidFill>
                <a:schemeClr val="dk1"/>
              </a:solidFill>
              <a:effectLst/>
              <a:latin typeface="ＭＳ ゴシック"/>
              <a:ea typeface="ＭＳ ゴシック"/>
              <a:cs typeface="+mn-cs"/>
            </a:rPr>
            <a:t>昨年度</a:t>
          </a:r>
          <a:r>
            <a:rPr kumimoji="1" lang="ja-JP" altLang="ja-JP" sz="1300" b="0" i="0" baseline="0">
              <a:solidFill>
                <a:schemeClr val="dk1"/>
              </a:solidFill>
              <a:effectLst/>
              <a:latin typeface="ＭＳ ゴシック"/>
              <a:ea typeface="ＭＳ ゴシック"/>
              <a:cs typeface="+mn-cs"/>
            </a:rPr>
            <a:t>に償還のピークを迎えた。新たな起債の抑制を図りながらも、ある程度の事業を実施していく上で、今後も基金については有効に活用していく。また、近年の地方債発行額の増により、後年度の償還額の負担が大きくなるため、一定程度の基金積立を維持し、町の将来を見据えた財政運営・管理を実施していきたい。</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Ｈ２９に基金の再編を行ったことにより、特定目的基金についてはさらに有効に活用できるものになったと考える。地方創生の推進に資する事業や近年増加傾向にある公共施設等の改修及び修繕や人口減対策など、町の安定財源として必要な事業に活用していきたい。</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1679575</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722225" y="911225"/>
          <a:ext cx="1257300"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640945" y="12463145"/>
          <a:ext cx="106375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640945" y="12928600"/>
          <a:ext cx="106362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ＭＳ ゴシック"/>
              <a:ea typeface="ＭＳ ゴシック"/>
              <a:cs typeface="+mn-cs"/>
            </a:rPr>
            <a:t>（基金の使途）</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・未来創生推進基金　　　</a:t>
          </a:r>
          <a:r>
            <a:rPr kumimoji="1" lang="en-US" altLang="ja-JP" sz="1300" b="0" i="0" baseline="0">
              <a:solidFill>
                <a:schemeClr val="dk1"/>
              </a:solidFill>
              <a:effectLst/>
              <a:latin typeface="ＭＳ ゴシック"/>
              <a:ea typeface="ＭＳ ゴシック"/>
              <a:cs typeface="+mn-cs"/>
            </a:rPr>
            <a:t>…</a:t>
          </a:r>
          <a:r>
            <a:rPr kumimoji="1" lang="ja-JP" altLang="ja-JP" sz="1300" b="0" i="0" baseline="0">
              <a:solidFill>
                <a:schemeClr val="dk1"/>
              </a:solidFill>
              <a:effectLst/>
              <a:latin typeface="ＭＳ ゴシック"/>
              <a:ea typeface="ＭＳ ゴシック"/>
              <a:cs typeface="+mn-cs"/>
            </a:rPr>
            <a:t>地域の活性化その他の地方創生の推進に資する事業、町民が生涯健康で活躍できるまちづくりに</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　　　　　　　　　　　　　資する事業に充当</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・公共施設整備等基金　　</a:t>
          </a:r>
          <a:r>
            <a:rPr kumimoji="1" lang="en-US" altLang="ja-JP" sz="1300" b="0" i="0" baseline="0">
              <a:solidFill>
                <a:schemeClr val="dk1"/>
              </a:solidFill>
              <a:effectLst/>
              <a:latin typeface="ＭＳ ゴシック"/>
              <a:ea typeface="ＭＳ ゴシック"/>
              <a:cs typeface="+mn-cs"/>
            </a:rPr>
            <a:t>…</a:t>
          </a:r>
          <a:r>
            <a:rPr kumimoji="1" lang="ja-JP" altLang="ja-JP" sz="1300" b="0" i="0" baseline="0">
              <a:solidFill>
                <a:schemeClr val="dk1"/>
              </a:solidFill>
              <a:effectLst/>
              <a:latin typeface="ＭＳ ゴシック"/>
              <a:ea typeface="ＭＳ ゴシック"/>
              <a:cs typeface="+mn-cs"/>
            </a:rPr>
            <a:t>公共施設の計画的な整備のための事業に充当</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・企業立地促進基金　　　</a:t>
          </a:r>
          <a:r>
            <a:rPr kumimoji="1" lang="en-US" altLang="ja-JP" sz="1300" b="0" i="0" baseline="0">
              <a:solidFill>
                <a:schemeClr val="dk1"/>
              </a:solidFill>
              <a:effectLst/>
              <a:latin typeface="ＭＳ ゴシック"/>
              <a:ea typeface="ＭＳ ゴシック"/>
              <a:cs typeface="+mn-cs"/>
            </a:rPr>
            <a:t>…</a:t>
          </a:r>
          <a:r>
            <a:rPr kumimoji="1" lang="ja-JP" altLang="ja-JP" sz="1300" b="0" i="0" baseline="0">
              <a:solidFill>
                <a:schemeClr val="dk1"/>
              </a:solidFill>
              <a:effectLst/>
              <a:latin typeface="ＭＳ ゴシック"/>
              <a:ea typeface="ＭＳ ゴシック"/>
              <a:cs typeface="+mn-cs"/>
            </a:rPr>
            <a:t>用地造成、補助金、貸付金等の産業の振興及び雇用の拡大につなげる企業立地奨励事業に充当</a:t>
          </a:r>
          <a:endParaRPr lang="ja-JP" altLang="ja-JP" sz="1300">
            <a:effectLst/>
            <a:latin typeface="ＭＳ ゴシック"/>
            <a:ea typeface="ＭＳ ゴシック"/>
          </a:endParaRPr>
        </a:p>
        <a:p>
          <a:pPr eaLnBrk="1" fontAlgn="auto" latinLnBrk="0" hangingPunct="1"/>
          <a:endParaRPr kumimoji="1" lang="en-US" altLang="ja-JP" sz="1300" b="0" i="0" baseline="0">
            <a:solidFill>
              <a:schemeClr val="dk1"/>
            </a:solidFill>
            <a:effectLst/>
            <a:latin typeface="ＭＳ ゴシック"/>
            <a:ea typeface="ＭＳ ゴシック"/>
            <a:cs typeface="+mn-cs"/>
          </a:endParaRPr>
        </a:p>
        <a:p>
          <a:pPr eaLnBrk="1" fontAlgn="auto" latinLnBrk="0" hangingPunct="1"/>
          <a:endParaRPr kumimoji="1" lang="en-US" altLang="ja-JP" sz="1300" b="0" i="0" baseline="0">
            <a:solidFill>
              <a:schemeClr val="dk1"/>
            </a:solidFill>
            <a:effectLst/>
            <a:latin typeface="ＭＳ ゴシック"/>
            <a:ea typeface="ＭＳ ゴシック"/>
            <a:cs typeface="+mn-cs"/>
          </a:endParaRPr>
        </a:p>
        <a:p>
          <a:pPr eaLnBrk="1" fontAlgn="auto" latinLnBrk="0" hangingPunct="1"/>
          <a:r>
            <a:rPr kumimoji="1" lang="ja-JP" altLang="ja-JP" sz="1300" b="0" i="0" baseline="0">
              <a:solidFill>
                <a:schemeClr val="dk1"/>
              </a:solidFill>
              <a:effectLst/>
              <a:latin typeface="ＭＳ ゴシック"/>
              <a:ea typeface="ＭＳ ゴシック"/>
              <a:cs typeface="+mn-cs"/>
            </a:rPr>
            <a:t>（増減理由）</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・未来創生推進基金　　　</a:t>
          </a:r>
          <a:r>
            <a:rPr kumimoji="1" lang="en-US" altLang="ja-JP" sz="1300" b="0" i="0" baseline="0">
              <a:solidFill>
                <a:schemeClr val="dk1"/>
              </a:solidFill>
              <a:effectLst/>
              <a:latin typeface="ＭＳ ゴシック"/>
              <a:ea typeface="ＭＳ ゴシック"/>
              <a:cs typeface="+mn-cs"/>
            </a:rPr>
            <a:t>…</a:t>
          </a:r>
          <a:r>
            <a:rPr kumimoji="1" lang="ja-JP" altLang="ja-JP" sz="1300" b="0" i="0" baseline="0">
              <a:solidFill>
                <a:sysClr val="windowText" lastClr="000000"/>
              </a:solidFill>
              <a:effectLst/>
              <a:latin typeface="ＭＳ ゴシック"/>
              <a:ea typeface="ＭＳ ゴシック"/>
              <a:cs typeface="+mn-cs"/>
            </a:rPr>
            <a:t>病院への繰出金や寄附講座、</a:t>
          </a:r>
          <a:r>
            <a:rPr kumimoji="1" lang="ja-JP" altLang="en-US" sz="1300" b="0" i="0" baseline="0">
              <a:solidFill>
                <a:sysClr val="windowText" lastClr="000000"/>
              </a:solidFill>
              <a:effectLst/>
              <a:latin typeface="ＭＳ ゴシック"/>
              <a:ea typeface="ＭＳ ゴシック"/>
              <a:cs typeface="+mn-cs"/>
            </a:rPr>
            <a:t>学校給食無償化事業</a:t>
          </a:r>
          <a:r>
            <a:rPr kumimoji="1" lang="ja-JP" altLang="ja-JP" sz="1300" b="0" i="0" baseline="0">
              <a:solidFill>
                <a:sysClr val="windowText" lastClr="000000"/>
              </a:solidFill>
              <a:effectLst/>
              <a:latin typeface="ＭＳ ゴシック"/>
              <a:ea typeface="ＭＳ ゴシック"/>
              <a:cs typeface="+mn-cs"/>
            </a:rPr>
            <a:t>等に充当したことによる減　　　　　　　</a:t>
          </a:r>
          <a:endParaRPr lang="ja-JP" altLang="ja-JP" sz="1300">
            <a:solidFill>
              <a:sysClr val="windowText" lastClr="000000"/>
            </a:solidFill>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・公共施設整備等基金　　</a:t>
          </a:r>
          <a:r>
            <a:rPr kumimoji="1" lang="en-US" altLang="ja-JP" sz="1300" b="0" i="0" baseline="0">
              <a:solidFill>
                <a:schemeClr val="dk1"/>
              </a:solidFill>
              <a:effectLst/>
              <a:latin typeface="ＭＳ ゴシック"/>
              <a:ea typeface="ＭＳ ゴシック"/>
              <a:cs typeface="+mn-cs"/>
            </a:rPr>
            <a:t>…</a:t>
          </a:r>
          <a:r>
            <a:rPr kumimoji="1" lang="ja-JP" altLang="en-US" sz="1300" b="0" i="0" baseline="0">
              <a:solidFill>
                <a:schemeClr val="dk1"/>
              </a:solidFill>
              <a:effectLst/>
              <a:latin typeface="ＭＳ ゴシック"/>
              <a:ea typeface="ＭＳ ゴシック"/>
              <a:cs typeface="+mn-cs"/>
            </a:rPr>
            <a:t>公共施設改修工事等</a:t>
          </a:r>
          <a:r>
            <a:rPr kumimoji="1" lang="en-US" altLang="ja-JP" sz="1300" b="0" i="0" baseline="0">
              <a:solidFill>
                <a:schemeClr val="dk1"/>
              </a:solidFill>
              <a:effectLst/>
              <a:latin typeface="ＭＳ ゴシック"/>
              <a:ea typeface="ＭＳ ゴシック"/>
              <a:cs typeface="+mn-cs"/>
            </a:rPr>
            <a:t>に充当したことによる減</a:t>
          </a:r>
          <a:r>
            <a:rPr kumimoji="1" lang="ja-JP" altLang="en-US" sz="1300" b="0" i="0" baseline="0">
              <a:solidFill>
                <a:schemeClr val="dk1"/>
              </a:solidFill>
              <a:effectLst/>
              <a:latin typeface="ＭＳ ゴシック"/>
              <a:ea typeface="ＭＳ ゴシック"/>
              <a:cs typeface="+mn-cs"/>
            </a:rPr>
            <a:t>（らくち～の、オートキャンプ場、まいぶんＫＡＮ、歴史公園川上家）</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・企業立地促進基金　　　</a:t>
          </a:r>
          <a:r>
            <a:rPr kumimoji="1" lang="en-US" altLang="ja-JP" sz="1300" b="0" i="0" baseline="0">
              <a:solidFill>
                <a:schemeClr val="dk1"/>
              </a:solidFill>
              <a:effectLst/>
              <a:latin typeface="ＭＳ ゴシック"/>
              <a:ea typeface="ＭＳ ゴシック"/>
              <a:cs typeface="+mn-cs"/>
            </a:rPr>
            <a:t>…</a:t>
          </a:r>
          <a:r>
            <a:rPr kumimoji="1" lang="ja-JP" altLang="en-US" sz="1300" b="0" i="0" baseline="0">
              <a:solidFill>
                <a:schemeClr val="dk1"/>
              </a:solidFill>
              <a:effectLst/>
              <a:latin typeface="ＭＳ ゴシック"/>
              <a:ea typeface="ＭＳ ゴシック"/>
              <a:cs typeface="+mn-cs"/>
            </a:rPr>
            <a:t>浜草野地区工場用地造成工事等に充当したことによる減</a:t>
          </a:r>
          <a:r>
            <a:rPr kumimoji="1" lang="en-US" altLang="ja-JP" sz="1300" b="0" i="0" baseline="0">
              <a:solidFill>
                <a:schemeClr val="dk1"/>
              </a:solidFill>
              <a:effectLst/>
              <a:latin typeface="ＭＳ ゴシック"/>
              <a:ea typeface="ＭＳ ゴシック"/>
              <a:cs typeface="+mn-cs"/>
            </a:rPr>
            <a:t>		</a:t>
          </a:r>
          <a:endParaRPr lang="ja-JP" altLang="ja-JP" sz="1300">
            <a:effectLst/>
            <a:latin typeface="ＭＳ ゴシック"/>
            <a:ea typeface="ＭＳ ゴシック"/>
          </a:endParaRPr>
        </a:p>
        <a:p>
          <a:pPr eaLnBrk="1" fontAlgn="auto" latinLnBrk="0" hangingPunct="1"/>
          <a:endParaRPr kumimoji="1" lang="en-US" altLang="ja-JP" sz="1300" b="0" i="0" baseline="0">
            <a:solidFill>
              <a:schemeClr val="dk1"/>
            </a:solidFill>
            <a:effectLst/>
            <a:latin typeface="ＭＳ ゴシック"/>
            <a:ea typeface="ＭＳ ゴシック"/>
            <a:cs typeface="+mn-cs"/>
          </a:endParaRPr>
        </a:p>
        <a:p>
          <a:pPr eaLnBrk="1" fontAlgn="auto" latinLnBrk="0" hangingPunct="1"/>
          <a:endParaRPr kumimoji="1" lang="en-US" altLang="ja-JP" sz="1300" b="0" i="0" baseline="0">
            <a:solidFill>
              <a:schemeClr val="dk1"/>
            </a:solidFill>
            <a:effectLst/>
            <a:latin typeface="ＭＳ ゴシック"/>
            <a:ea typeface="ＭＳ ゴシック"/>
            <a:cs typeface="+mn-cs"/>
          </a:endParaRPr>
        </a:p>
        <a:p>
          <a:pPr eaLnBrk="1" fontAlgn="auto" latinLnBrk="0" hangingPunct="1"/>
          <a:r>
            <a:rPr kumimoji="1" lang="ja-JP" altLang="ja-JP" sz="1300" b="0" i="0" baseline="0">
              <a:solidFill>
                <a:schemeClr val="dk1"/>
              </a:solidFill>
              <a:effectLst/>
              <a:latin typeface="ＭＳ ゴシック"/>
              <a:ea typeface="ＭＳ ゴシック"/>
              <a:cs typeface="+mn-cs"/>
            </a:rPr>
            <a:t>（今後の方針）</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・未来創生推進基金　　　</a:t>
          </a:r>
          <a:r>
            <a:rPr kumimoji="1" lang="en-US" altLang="ja-JP" sz="1300" b="0" i="0" baseline="0">
              <a:solidFill>
                <a:schemeClr val="dk1"/>
              </a:solidFill>
              <a:effectLst/>
              <a:latin typeface="ＭＳ ゴシック"/>
              <a:ea typeface="ＭＳ ゴシック"/>
              <a:cs typeface="+mn-cs"/>
            </a:rPr>
            <a:t>…</a:t>
          </a:r>
          <a:r>
            <a:rPr kumimoji="1" lang="ja-JP" altLang="ja-JP" sz="1300" b="0" i="0" baseline="0">
              <a:solidFill>
                <a:schemeClr val="dk1"/>
              </a:solidFill>
              <a:effectLst/>
              <a:latin typeface="ＭＳ ゴシック"/>
              <a:ea typeface="ＭＳ ゴシック"/>
              <a:cs typeface="+mn-cs"/>
            </a:rPr>
            <a:t>医療体制推進のための寄附講座や学校給食費無償化事業等へ充当を予定　　　　　　　</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・公共施設整備等基金　　</a:t>
          </a:r>
          <a:r>
            <a:rPr kumimoji="1" lang="en-US" altLang="ja-JP" sz="1300" b="0" i="0" baseline="0">
              <a:solidFill>
                <a:schemeClr val="dk1"/>
              </a:solidFill>
              <a:effectLst/>
              <a:latin typeface="ＭＳ ゴシック"/>
              <a:ea typeface="ＭＳ ゴシック"/>
              <a:cs typeface="+mn-cs"/>
            </a:rPr>
            <a:t>…</a:t>
          </a:r>
          <a:r>
            <a:rPr kumimoji="1" lang="ja-JP" altLang="ja-JP" sz="1300" b="0" i="0" baseline="0">
              <a:solidFill>
                <a:schemeClr val="dk1"/>
              </a:solidFill>
              <a:effectLst/>
              <a:latin typeface="ＭＳ ゴシック"/>
              <a:ea typeface="ＭＳ ゴシック"/>
              <a:cs typeface="+mn-cs"/>
            </a:rPr>
            <a:t>公共施設等総合管理計画に基づく公共施設の改修及び除却等の事業への充当を予定</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・企業立地促進基金　　　</a:t>
          </a:r>
          <a:r>
            <a:rPr kumimoji="1" lang="en-US" altLang="ja-JP" sz="1300" b="0" i="0" baseline="0">
              <a:solidFill>
                <a:schemeClr val="dk1"/>
              </a:solidFill>
              <a:effectLst/>
              <a:latin typeface="ＭＳ ゴシック"/>
              <a:ea typeface="ＭＳ ゴシック"/>
              <a:cs typeface="+mn-cs"/>
            </a:rPr>
            <a:t>…</a:t>
          </a:r>
          <a:r>
            <a:rPr kumimoji="1" lang="ja-JP" altLang="ja-JP" sz="1300" b="0" i="0" baseline="0">
              <a:solidFill>
                <a:schemeClr val="dk1"/>
              </a:solidFill>
              <a:effectLst/>
              <a:latin typeface="ＭＳ ゴシック"/>
              <a:ea typeface="ＭＳ ゴシック"/>
              <a:cs typeface="+mn-cs"/>
            </a:rPr>
            <a:t>企業誘致等の企業立地奨励事業への充当を予定</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722225" y="12562840"/>
          <a:ext cx="23469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640945" y="5278755"/>
          <a:ext cx="106375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640945" y="5753100"/>
          <a:ext cx="106362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a:ea typeface="ＭＳ ゴシック"/>
              <a:cs typeface="+mn-cs"/>
            </a:rPr>
            <a:t>（増減理由）</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近年、大型施設等整備事業が集中したことによる地方債発行額の増により、</a:t>
          </a:r>
          <a:r>
            <a:rPr kumimoji="1" lang="ja-JP" altLang="en-US" sz="1300" b="0" i="0" baseline="0">
              <a:solidFill>
                <a:schemeClr val="dk1"/>
              </a:solidFill>
              <a:effectLst/>
              <a:latin typeface="ＭＳ ゴシック"/>
              <a:ea typeface="ＭＳ ゴシック"/>
              <a:cs typeface="+mn-cs"/>
            </a:rPr>
            <a:t>昨年度</a:t>
          </a:r>
          <a:r>
            <a:rPr kumimoji="1" lang="ja-JP" altLang="ja-JP" sz="1300" b="0" i="0" baseline="0">
              <a:solidFill>
                <a:schemeClr val="dk1"/>
              </a:solidFill>
              <a:effectLst/>
              <a:latin typeface="ＭＳ ゴシック"/>
              <a:ea typeface="ＭＳ ゴシック"/>
              <a:cs typeface="+mn-cs"/>
            </a:rPr>
            <a:t>に償還のピークを迎え、数年は高止まりが続く見込みである。新たな起債の抑制を図りながらも、ある程度の事業を実施していく上で、今後も基金については有効に活用していく。また、近年の地方債発行額の増により、後年度の償還額の負担が大きくなるため、一定程度の基金積立を維持し、町の将来を見据えた財政運営・管理を実施していきたい。</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Ｈ２９に基金の再編を行ったことにより、特定目的基金についてはさらに有効に活用できるものになったと考える。地方創生の推進に資する事業や近年増加傾向にある公共施設等の改修及び修繕や人口減対策など、町の安定財源として必要な事業に活用していきたい。</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（今後の方針）</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引き続き、町財政の調整を図り、年度間の歳入不足に対応するために活用する。なお、過去の取崩し額の推移や決算状況等を踏まえ、基金残高の目標額を定め、過度な積立にならないように管理・運営を行っていく。また、災害等の緊急的に要する経費に対しても充当することとする。</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722225" y="5372735"/>
          <a:ext cx="18840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640945" y="8876665"/>
          <a:ext cx="106375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640945" y="9349740"/>
          <a:ext cx="106362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a:ea typeface="ＭＳ ゴシック"/>
              <a:cs typeface="+mn-cs"/>
            </a:rPr>
            <a:t>（増減理由）</a:t>
          </a:r>
          <a:endParaRPr lang="ja-JP" altLang="ja-JP" sz="1300">
            <a:effectLst/>
            <a:latin typeface="ＭＳ ゴシック"/>
            <a:ea typeface="ＭＳ ゴシック"/>
          </a:endParaRPr>
        </a:p>
        <a:p>
          <a:pPr eaLnBrk="1" fontAlgn="auto" latinLnBrk="0" hangingPunct="1"/>
          <a:r>
            <a:rPr kumimoji="1" lang="ja-JP" altLang="ja-JP" sz="1300">
              <a:solidFill>
                <a:schemeClr val="dk1"/>
              </a:solidFill>
              <a:effectLst/>
              <a:latin typeface="ＭＳ ゴシック"/>
              <a:ea typeface="ＭＳ ゴシック"/>
              <a:cs typeface="+mn-cs"/>
            </a:rPr>
            <a:t>　</a:t>
          </a:r>
          <a:r>
            <a:rPr kumimoji="1" lang="ja-JP" altLang="ja-JP" sz="1300" b="0" i="0" baseline="0">
              <a:solidFill>
                <a:schemeClr val="dk1"/>
              </a:solidFill>
              <a:effectLst/>
              <a:latin typeface="ＭＳ ゴシック"/>
              <a:ea typeface="ＭＳ ゴシック"/>
              <a:cs typeface="+mn-cs"/>
            </a:rPr>
            <a:t>対前年度比</a:t>
          </a:r>
          <a:r>
            <a:rPr kumimoji="1" lang="ja-JP" altLang="en-US" sz="1300" b="0" i="0" baseline="0">
              <a:solidFill>
                <a:schemeClr val="dk1"/>
              </a:solidFill>
              <a:effectLst/>
              <a:latin typeface="ＭＳ ゴシック"/>
              <a:ea typeface="ＭＳ ゴシック"/>
              <a:cs typeface="+mn-cs"/>
            </a:rPr>
            <a:t>△</a:t>
          </a:r>
          <a:r>
            <a:rPr kumimoji="1" lang="ja-JP" altLang="ja-JP" sz="1300" b="0" i="0" baseline="0">
              <a:solidFill>
                <a:schemeClr val="dk1"/>
              </a:solidFill>
              <a:effectLst/>
              <a:latin typeface="ＭＳ ゴシック"/>
              <a:ea typeface="ＭＳ ゴシック"/>
              <a:cs typeface="+mn-cs"/>
            </a:rPr>
            <a:t>4</a:t>
          </a:r>
          <a:r>
            <a:rPr kumimoji="1" lang="en-US" altLang="ja-JP" sz="1300" b="0" i="0" baseline="0">
              <a:solidFill>
                <a:schemeClr val="dk1"/>
              </a:solidFill>
              <a:effectLst/>
              <a:latin typeface="ＭＳ ゴシック"/>
              <a:ea typeface="ＭＳ ゴシック"/>
              <a:cs typeface="+mn-cs"/>
            </a:rPr>
            <a:t>7</a:t>
          </a:r>
          <a:r>
            <a:rPr kumimoji="1" lang="ja-JP" altLang="ja-JP" sz="1300" b="0" i="0" baseline="0">
              <a:solidFill>
                <a:schemeClr val="dk1"/>
              </a:solidFill>
              <a:effectLst/>
              <a:latin typeface="ＭＳ ゴシック"/>
              <a:ea typeface="ＭＳ ゴシック"/>
              <a:cs typeface="+mn-cs"/>
            </a:rPr>
            <a:t>百万円、</a:t>
          </a:r>
          <a:r>
            <a:rPr kumimoji="1" lang="ja-JP" altLang="en-US" sz="1300" b="0" i="0" baseline="0">
              <a:solidFill>
                <a:schemeClr val="dk1"/>
              </a:solidFill>
              <a:effectLst/>
              <a:latin typeface="ＭＳ ゴシック"/>
              <a:ea typeface="ＭＳ ゴシック"/>
              <a:cs typeface="+mn-cs"/>
            </a:rPr>
            <a:t>△</a:t>
          </a:r>
          <a:r>
            <a:rPr kumimoji="1" lang="en-US" altLang="ja-JP" sz="1300" b="0" i="0" baseline="0">
              <a:solidFill>
                <a:schemeClr val="dk1"/>
              </a:solidFill>
              <a:effectLst/>
              <a:latin typeface="ＭＳ ゴシック"/>
              <a:ea typeface="ＭＳ ゴシック"/>
              <a:cs typeface="+mn-cs"/>
            </a:rPr>
            <a:t>3</a:t>
          </a:r>
          <a:r>
            <a:rPr kumimoji="1" lang="ja-JP" altLang="ja-JP" sz="1300" b="0" i="0" baseline="0">
              <a:solidFill>
                <a:schemeClr val="dk1"/>
              </a:solidFill>
              <a:effectLst/>
              <a:latin typeface="ＭＳ ゴシック"/>
              <a:ea typeface="ＭＳ ゴシック"/>
              <a:cs typeface="+mn-cs"/>
            </a:rPr>
            <a:t>％となっている。例年は、増加傾向にある元利償還に対する繰入金として減債基金を取り崩して充当している。全体的に元利償還額が増加して</a:t>
          </a:r>
          <a:r>
            <a:rPr kumimoji="1" lang="ja-JP" altLang="en-US" sz="1300" b="0" i="0" baseline="0">
              <a:solidFill>
                <a:schemeClr val="dk1"/>
              </a:solidFill>
              <a:effectLst/>
              <a:latin typeface="ＭＳ ゴシック"/>
              <a:ea typeface="ＭＳ ゴシック"/>
              <a:cs typeface="+mn-cs"/>
            </a:rPr>
            <a:t>おり</a:t>
          </a:r>
          <a:r>
            <a:rPr kumimoji="1" lang="ja-JP" altLang="ja-JP" sz="1300" b="0" i="0" baseline="0">
              <a:solidFill>
                <a:schemeClr val="dk1"/>
              </a:solidFill>
              <a:effectLst/>
              <a:latin typeface="ＭＳ ゴシック"/>
              <a:ea typeface="ＭＳ ゴシック"/>
              <a:cs typeface="+mn-cs"/>
            </a:rPr>
            <a:t>、取崩し額が増加し</a:t>
          </a:r>
          <a:r>
            <a:rPr kumimoji="1" lang="ja-JP" altLang="en-US" sz="1300" b="0" i="0" baseline="0">
              <a:solidFill>
                <a:schemeClr val="dk1"/>
              </a:solidFill>
              <a:effectLst/>
              <a:latin typeface="ＭＳ ゴシック"/>
              <a:ea typeface="ＭＳ ゴシック"/>
              <a:cs typeface="+mn-cs"/>
            </a:rPr>
            <a:t>たことが減少要因である。</a:t>
          </a:r>
          <a:endParaRPr lang="ja-JP" altLang="ja-JP" sz="1300">
            <a:effectLst/>
            <a:latin typeface="ＭＳ ゴシック"/>
            <a:ea typeface="ＭＳ ゴシック"/>
          </a:endParaRPr>
        </a:p>
        <a:p>
          <a:pPr eaLnBrk="1" fontAlgn="auto" latinLnBrk="0" hangingPunct="1"/>
          <a:endParaRPr kumimoji="1" lang="en-US" altLang="ja-JP" sz="1300" b="0" i="0" baseline="0">
            <a:solidFill>
              <a:schemeClr val="dk1"/>
            </a:solidFill>
            <a:effectLst/>
            <a:latin typeface="ＭＳ ゴシック"/>
            <a:ea typeface="ＭＳ ゴシック"/>
            <a:cs typeface="+mn-cs"/>
          </a:endParaRPr>
        </a:p>
        <a:p>
          <a:pPr eaLnBrk="1" fontAlgn="auto" latinLnBrk="0" hangingPunct="1"/>
          <a:r>
            <a:rPr kumimoji="1" lang="ja-JP" altLang="ja-JP" sz="1300" b="0" i="0" baseline="0">
              <a:solidFill>
                <a:schemeClr val="dk1"/>
              </a:solidFill>
              <a:effectLst/>
              <a:latin typeface="ＭＳ ゴシック"/>
              <a:ea typeface="ＭＳ ゴシック"/>
              <a:cs typeface="+mn-cs"/>
            </a:rPr>
            <a:t>（今後の方針）</a:t>
          </a:r>
          <a:endParaRPr lang="ja-JP" altLang="ja-JP" sz="1300">
            <a:effectLst/>
            <a:latin typeface="ＭＳ ゴシック"/>
            <a:ea typeface="ＭＳ ゴシック"/>
          </a:endParaRPr>
        </a:p>
        <a:p>
          <a:pPr eaLnBrk="1" fontAlgn="auto" latinLnBrk="0" hangingPunct="1"/>
          <a:r>
            <a:rPr kumimoji="1" lang="ja-JP" altLang="ja-JP" sz="1300" b="0" i="0" baseline="0">
              <a:solidFill>
                <a:schemeClr val="dk1"/>
              </a:solidFill>
              <a:effectLst/>
              <a:latin typeface="ＭＳ ゴシック"/>
              <a:ea typeface="ＭＳ ゴシック"/>
              <a:cs typeface="+mn-cs"/>
            </a:rPr>
            <a:t>　将来の財政の健全な運営に資していくため、財政調整基金と同様に過度な積立てにならないよう町債償還に必要な財源を確保していく。償還据置していた大型施設整備事業が順次償還が開始することを見据えながら、今後の基金残高の管理を行っていく。</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1679575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722225" y="8969375"/>
          <a:ext cx="125730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E11CDA8-C123-410B-A1A8-5640EC8554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199A8DC-B451-424D-B87C-A29AA3C5E1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ECBBF09-BB53-4F28-A039-B1A16E4D0F0A}"/>
            </a:ext>
          </a:extLst>
        </xdr:cNvPr>
        <xdr:cNvSpPr/>
      </xdr:nvSpPr>
      <xdr:spPr>
        <a:xfrm>
          <a:off x="11998518" y="9501809"/>
          <a:ext cx="1399430" cy="34190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494870B-647C-4AA3-BECC-B259DFB54099}"/>
            </a:ext>
          </a:extLst>
        </xdr:cNvPr>
        <xdr:cNvSpPr/>
      </xdr:nvSpPr>
      <xdr:spPr>
        <a:xfrm>
          <a:off x="13397948" y="9501809"/>
          <a:ext cx="1399429" cy="34190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CF7AA89-9F8B-4CE2-B52D-E94C347579A9}"/>
            </a:ext>
          </a:extLst>
        </xdr:cNvPr>
        <xdr:cNvSpPr/>
      </xdr:nvSpPr>
      <xdr:spPr>
        <a:xfrm>
          <a:off x="14797377" y="9501809"/>
          <a:ext cx="1399430" cy="34190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7B08BD0-CA11-4434-A0F6-95855F5D30C1}"/>
            </a:ext>
          </a:extLst>
        </xdr:cNvPr>
        <xdr:cNvSpPr/>
      </xdr:nvSpPr>
      <xdr:spPr>
        <a:xfrm>
          <a:off x="16196807" y="9501809"/>
          <a:ext cx="1399430" cy="34190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5A69ABB-589F-4FE8-AD11-5C89130F72C2}"/>
            </a:ext>
          </a:extLst>
        </xdr:cNvPr>
        <xdr:cNvSpPr/>
      </xdr:nvSpPr>
      <xdr:spPr>
        <a:xfrm>
          <a:off x="17596237" y="9501809"/>
          <a:ext cx="1399429" cy="34190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C18DCDE-A893-4132-87FA-06D59AD1A378}"/>
            </a:ext>
          </a:extLst>
        </xdr:cNvPr>
        <xdr:cNvSpPr/>
      </xdr:nvSpPr>
      <xdr:spPr>
        <a:xfrm>
          <a:off x="11998518" y="13374094"/>
          <a:ext cx="1399430" cy="3498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9262D6B-9A47-42C1-8604-3A187F3964A9}"/>
            </a:ext>
          </a:extLst>
        </xdr:cNvPr>
        <xdr:cNvSpPr/>
      </xdr:nvSpPr>
      <xdr:spPr>
        <a:xfrm>
          <a:off x="13397948" y="13374094"/>
          <a:ext cx="1399429" cy="3498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AAB6242-6CD0-4CA5-85EF-C983E0841326}"/>
            </a:ext>
          </a:extLst>
        </xdr:cNvPr>
        <xdr:cNvSpPr/>
      </xdr:nvSpPr>
      <xdr:spPr>
        <a:xfrm>
          <a:off x="14797377" y="13374094"/>
          <a:ext cx="1399430" cy="3498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B071898-EBCF-4A8F-BA2E-D0CAF23A2328}"/>
            </a:ext>
          </a:extLst>
        </xdr:cNvPr>
        <xdr:cNvSpPr/>
      </xdr:nvSpPr>
      <xdr:spPr>
        <a:xfrm>
          <a:off x="16196807" y="13374094"/>
          <a:ext cx="1399430" cy="3498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948038A-CA90-428F-A884-7FFB42A39042}"/>
            </a:ext>
          </a:extLst>
        </xdr:cNvPr>
        <xdr:cNvSpPr/>
      </xdr:nvSpPr>
      <xdr:spPr>
        <a:xfrm>
          <a:off x="17596237" y="13374094"/>
          <a:ext cx="1399429" cy="3498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6B25BF2-6F65-47FE-A478-139DF76F997F}"/>
            </a:ext>
          </a:extLst>
        </xdr:cNvPr>
        <xdr:cNvSpPr/>
      </xdr:nvSpPr>
      <xdr:spPr>
        <a:xfrm>
          <a:off x="355600" y="63500"/>
          <a:ext cx="11639413" cy="6327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82E923B-0FCA-45DE-9BB9-E81B14F15FB5}"/>
            </a:ext>
          </a:extLst>
        </xdr:cNvPr>
        <xdr:cNvSpPr/>
      </xdr:nvSpPr>
      <xdr:spPr>
        <a:xfrm>
          <a:off x="15659017" y="190500"/>
          <a:ext cx="3619224"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EF77804-6001-4A7E-B89B-4FFDDD22F6E1}"/>
            </a:ext>
          </a:extLst>
        </xdr:cNvPr>
        <xdr:cNvSpPr/>
      </xdr:nvSpPr>
      <xdr:spPr>
        <a:xfrm>
          <a:off x="15668515" y="215900"/>
          <a:ext cx="3590676"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DC23E00-6CEE-443E-9ADB-42ABA33F9E36}"/>
            </a:ext>
          </a:extLst>
        </xdr:cNvPr>
        <xdr:cNvSpPr/>
      </xdr:nvSpPr>
      <xdr:spPr>
        <a:xfrm>
          <a:off x="15694246" y="241300"/>
          <a:ext cx="3533195" cy="4422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富山県朝日町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BE5EAD7-BEED-43CC-9E9B-94C65AE60D96}"/>
            </a:ext>
          </a:extLst>
        </xdr:cNvPr>
        <xdr:cNvSpPr/>
      </xdr:nvSpPr>
      <xdr:spPr>
        <a:xfrm>
          <a:off x="13083015" y="190500"/>
          <a:ext cx="2442652"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155ED2F-FC37-402F-9AA5-ED02377DA162}"/>
            </a:ext>
          </a:extLst>
        </xdr:cNvPr>
        <xdr:cNvSpPr/>
      </xdr:nvSpPr>
      <xdr:spPr>
        <a:xfrm>
          <a:off x="13108415" y="215900"/>
          <a:ext cx="2398202"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A3A9C7D-5A87-46B8-B85E-1CF244073231}"/>
            </a:ext>
          </a:extLst>
        </xdr:cNvPr>
        <xdr:cNvSpPr/>
      </xdr:nvSpPr>
      <xdr:spPr>
        <a:xfrm>
          <a:off x="13133815" y="241300"/>
          <a:ext cx="2356623" cy="454964"/>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3C40991-1089-467F-9170-189FA4D6C74C}"/>
            </a:ext>
          </a:extLst>
        </xdr:cNvPr>
        <xdr:cNvSpPr/>
      </xdr:nvSpPr>
      <xdr:spPr>
        <a:xfrm>
          <a:off x="450794" y="880966"/>
          <a:ext cx="9270146" cy="1800032"/>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B4B37FE-0272-403C-B862-79127707BBDC}"/>
            </a:ext>
          </a:extLst>
        </xdr:cNvPr>
        <xdr:cNvSpPr/>
      </xdr:nvSpPr>
      <xdr:spPr>
        <a:xfrm>
          <a:off x="577049" y="912716"/>
          <a:ext cx="1272099"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6DB8E03-1F31-4744-B8DC-76A58A37CC69}"/>
            </a:ext>
          </a:extLst>
        </xdr:cNvPr>
        <xdr:cNvSpPr/>
      </xdr:nvSpPr>
      <xdr:spPr>
        <a:xfrm>
          <a:off x="1801550" y="912716"/>
          <a:ext cx="1224501"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10,373
10,223
226.30
10,122,699
9,678,400
324,634
5,250,403
8,081,180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DA2F9A9-C630-4FF3-AED9-5CCD99EBF442}"/>
            </a:ext>
          </a:extLst>
        </xdr:cNvPr>
        <xdr:cNvSpPr/>
      </xdr:nvSpPr>
      <xdr:spPr>
        <a:xfrm>
          <a:off x="3026051" y="912716"/>
          <a:ext cx="1399430"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3CB2E18-AAA1-4379-9279-3AE522C12619}"/>
            </a:ext>
          </a:extLst>
        </xdr:cNvPr>
        <xdr:cNvSpPr/>
      </xdr:nvSpPr>
      <xdr:spPr>
        <a:xfrm>
          <a:off x="4425481" y="931766"/>
          <a:ext cx="1860715"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0ABE8B6-F3D4-4FDF-AA0D-A23FF4121577}"/>
            </a:ext>
          </a:extLst>
        </xdr:cNvPr>
        <xdr:cNvSpPr/>
      </xdr:nvSpPr>
      <xdr:spPr>
        <a:xfrm>
          <a:off x="6286196" y="931766"/>
          <a:ext cx="1160670"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F0C51D9-B64C-4EC8-B049-F634885B82FD}"/>
            </a:ext>
          </a:extLst>
        </xdr:cNvPr>
        <xdr:cNvSpPr/>
      </xdr:nvSpPr>
      <xdr:spPr>
        <a:xfrm>
          <a:off x="7510697" y="944466"/>
          <a:ext cx="588286"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9234B1C-4B4C-4232-918A-BA510E3B2620}"/>
            </a:ext>
          </a:extLst>
        </xdr:cNvPr>
        <xdr:cNvSpPr/>
      </xdr:nvSpPr>
      <xdr:spPr>
        <a:xfrm>
          <a:off x="4425481" y="1711104"/>
          <a:ext cx="1860715"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A3648F6-B967-4054-9D2C-D7CF00F47B2F}"/>
            </a:ext>
          </a:extLst>
        </xdr:cNvPr>
        <xdr:cNvSpPr/>
      </xdr:nvSpPr>
      <xdr:spPr>
        <a:xfrm>
          <a:off x="6349696" y="1711104"/>
          <a:ext cx="337124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B760CAC-1B33-4096-A447-0C428A6FE036}"/>
            </a:ext>
          </a:extLst>
        </xdr:cNvPr>
        <xdr:cNvSpPr/>
      </xdr:nvSpPr>
      <xdr:spPr>
        <a:xfrm>
          <a:off x="10185428" y="880966"/>
          <a:ext cx="1399429" cy="1281596"/>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C5B6B3F-C977-44AC-BF72-E9B7C23AB540}"/>
            </a:ext>
          </a:extLst>
        </xdr:cNvPr>
        <xdr:cNvSpPr/>
      </xdr:nvSpPr>
      <xdr:spPr>
        <a:xfrm>
          <a:off x="10422255" y="944466"/>
          <a:ext cx="1224501" cy="24820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9CDE6B1-0E21-4F7C-8548-047BF4E85C27}"/>
            </a:ext>
          </a:extLst>
        </xdr:cNvPr>
        <xdr:cNvSpPr/>
      </xdr:nvSpPr>
      <xdr:spPr>
        <a:xfrm>
          <a:off x="10422255" y="1205368"/>
          <a:ext cx="1224501" cy="5311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DBF595C-316D-4E7A-9103-218C97F2C460}"/>
            </a:ext>
          </a:extLst>
        </xdr:cNvPr>
        <xdr:cNvSpPr/>
      </xdr:nvSpPr>
      <xdr:spPr>
        <a:xfrm>
          <a:off x="10422255" y="1555225"/>
          <a:ext cx="1343881" cy="6581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BBAEEC3-3E31-4367-9A76-752310E3D31A}"/>
            </a:ext>
          </a:extLst>
        </xdr:cNvPr>
        <xdr:cNvCxnSpPr/>
      </xdr:nvCxnSpPr>
      <xdr:spPr>
        <a:xfrm flipH="1">
          <a:off x="10252406" y="1033366"/>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1B98275-DBD8-4ABF-84DA-DEA189EA6012}"/>
            </a:ext>
          </a:extLst>
        </xdr:cNvPr>
        <xdr:cNvSpPr/>
      </xdr:nvSpPr>
      <xdr:spPr>
        <a:xfrm>
          <a:off x="10306381" y="99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8360687-2690-4ACC-8464-2D3603D5A596}"/>
            </a:ext>
          </a:extLst>
        </xdr:cNvPr>
        <xdr:cNvSpPr/>
      </xdr:nvSpPr>
      <xdr:spPr>
        <a:xfrm>
          <a:off x="10306381" y="12942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4A5656D-BC06-4650-8970-128A0AB4B559}"/>
            </a:ext>
          </a:extLst>
        </xdr:cNvPr>
        <xdr:cNvCxnSpPr/>
      </xdr:nvCxnSpPr>
      <xdr:spPr>
        <a:xfrm>
          <a:off x="10350831" y="1555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A7B6D35-2332-4D2B-9A42-BA8DCEE609AA}"/>
            </a:ext>
          </a:extLst>
        </xdr:cNvPr>
        <xdr:cNvCxnSpPr/>
      </xdr:nvCxnSpPr>
      <xdr:spPr>
        <a:xfrm>
          <a:off x="10271456" y="1555225"/>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BBF647F-D596-4D28-B5ED-B76D9564D30F}"/>
            </a:ext>
          </a:extLst>
        </xdr:cNvPr>
        <xdr:cNvCxnSpPr/>
      </xdr:nvCxnSpPr>
      <xdr:spPr>
        <a:xfrm flipV="1">
          <a:off x="10350831" y="1796829"/>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45877E6-2E0A-4E0F-9F34-E8426EDAF1D6}"/>
            </a:ext>
          </a:extLst>
        </xdr:cNvPr>
        <xdr:cNvCxnSpPr/>
      </xdr:nvCxnSpPr>
      <xdr:spPr>
        <a:xfrm>
          <a:off x="10271456" y="1943183"/>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45DE22EC-F24E-4F7C-A656-500A3D45C158}"/>
            </a:ext>
          </a:extLst>
        </xdr:cNvPr>
        <xdr:cNvSpPr txBox="1"/>
      </xdr:nvSpPr>
      <xdr:spPr>
        <a:xfrm>
          <a:off x="419100" y="2786076"/>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24CE28D-E28A-46E9-8CB7-6B05B9144565}"/>
            </a:ext>
          </a:extLst>
        </xdr:cNvPr>
        <xdr:cNvSpPr txBox="1"/>
      </xdr:nvSpPr>
      <xdr:spPr>
        <a:xfrm>
          <a:off x="419100" y="303085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0981C7C-25BC-4615-9A38-B77B1ABAD3BF}"/>
            </a:ext>
          </a:extLst>
        </xdr:cNvPr>
        <xdr:cNvSpPr txBox="1"/>
      </xdr:nvSpPr>
      <xdr:spPr>
        <a:xfrm>
          <a:off x="419100" y="3279112"/>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3F3585F-F98D-472E-89A2-E2C709F1C006}"/>
            </a:ext>
          </a:extLst>
        </xdr:cNvPr>
        <xdr:cNvSpPr txBox="1"/>
      </xdr:nvSpPr>
      <xdr:spPr>
        <a:xfrm>
          <a:off x="419100" y="352389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A1B2CC7-C853-4EA6-9854-1E651C547BA6}"/>
            </a:ext>
          </a:extLst>
        </xdr:cNvPr>
        <xdr:cNvSpPr txBox="1"/>
      </xdr:nvSpPr>
      <xdr:spPr>
        <a:xfrm>
          <a:off x="419100" y="376867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F045978-A55C-47E9-B9B9-BF97E979B10E}"/>
            </a:ext>
          </a:extLst>
        </xdr:cNvPr>
        <xdr:cNvSpPr/>
      </xdr:nvSpPr>
      <xdr:spPr>
        <a:xfrm>
          <a:off x="1175164" y="4299806"/>
          <a:ext cx="3899231"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F39FCD2-58FC-4481-A920-C7709A7A13F8}"/>
            </a:ext>
          </a:extLst>
        </xdr:cNvPr>
        <xdr:cNvSpPr/>
      </xdr:nvSpPr>
      <xdr:spPr>
        <a:xfrm>
          <a:off x="1844589" y="4661168"/>
          <a:ext cx="158700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9BC2208-75BD-4321-817F-8884B518850C}"/>
            </a:ext>
          </a:extLst>
        </xdr:cNvPr>
        <xdr:cNvSpPr/>
      </xdr:nvSpPr>
      <xdr:spPr>
        <a:xfrm>
          <a:off x="3529876" y="4644497"/>
          <a:ext cx="7768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E9AF127-86A5-4852-925E-32D1637CF082}"/>
            </a:ext>
          </a:extLst>
        </xdr:cNvPr>
        <xdr:cNvSpPr/>
      </xdr:nvSpPr>
      <xdr:spPr>
        <a:xfrm>
          <a:off x="502359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AF6F91C-B275-47B5-B398-62C6411E8207}"/>
            </a:ext>
          </a:extLst>
        </xdr:cNvPr>
        <xdr:cNvSpPr/>
      </xdr:nvSpPr>
      <xdr:spPr>
        <a:xfrm>
          <a:off x="502359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229FDD1-AC56-4CDC-B77C-9C67F4CE73D3}"/>
            </a:ext>
          </a:extLst>
        </xdr:cNvPr>
        <xdr:cNvSpPr/>
      </xdr:nvSpPr>
      <xdr:spPr>
        <a:xfrm>
          <a:off x="642302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29637BF-ABAB-4D5D-BFE8-6BD4C7FA8E27}"/>
            </a:ext>
          </a:extLst>
        </xdr:cNvPr>
        <xdr:cNvSpPr/>
      </xdr:nvSpPr>
      <xdr:spPr>
        <a:xfrm>
          <a:off x="642302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4454FCD-E2C3-4657-B48A-EB78DD751B58}"/>
            </a:ext>
          </a:extLst>
        </xdr:cNvPr>
        <xdr:cNvSpPr/>
      </xdr:nvSpPr>
      <xdr:spPr>
        <a:xfrm>
          <a:off x="7949455"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4B2B3DD-FB91-4958-A296-F50732C51B62}"/>
            </a:ext>
          </a:extLst>
        </xdr:cNvPr>
        <xdr:cNvSpPr/>
      </xdr:nvSpPr>
      <xdr:spPr>
        <a:xfrm>
          <a:off x="7949455"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7240CD1-A0D6-4D25-871F-22E6F4D51719}"/>
            </a:ext>
          </a:extLst>
        </xdr:cNvPr>
        <xdr:cNvSpPr/>
      </xdr:nvSpPr>
      <xdr:spPr>
        <a:xfrm>
          <a:off x="1175164" y="4996484"/>
          <a:ext cx="3899231"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6D338C5-B7F1-47CF-AD77-B166E8910B92}"/>
            </a:ext>
          </a:extLst>
        </xdr:cNvPr>
        <xdr:cNvSpPr/>
      </xdr:nvSpPr>
      <xdr:spPr>
        <a:xfrm>
          <a:off x="5325524" y="4996484"/>
          <a:ext cx="4373218"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C246BD6-EC1A-4625-A236-95E924AB890B}"/>
            </a:ext>
          </a:extLst>
        </xdr:cNvPr>
        <xdr:cNvSpPr/>
      </xdr:nvSpPr>
      <xdr:spPr>
        <a:xfrm>
          <a:off x="5325524"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99C846C-2707-4D8F-B15C-D0C8D9279B11}"/>
            </a:ext>
          </a:extLst>
        </xdr:cNvPr>
        <xdr:cNvSpPr txBox="1"/>
      </xdr:nvSpPr>
      <xdr:spPr>
        <a:xfrm>
          <a:off x="5386153"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５年間において徐々に上昇しているものの、類似団体平均との比較では低い数値となっている。公共施設の新設や更新等により比較的新しい資産が多いことが要因と考えられる。</a:t>
          </a:r>
          <a:endParaRPr lang="ja-JP" altLang="ja-JP">
            <a:effectLst/>
          </a:endParaRPr>
        </a:p>
        <a:p>
          <a:r>
            <a:rPr kumimoji="1" lang="ja-JP" altLang="ja-JP" sz="1100">
              <a:solidFill>
                <a:schemeClr val="dk1"/>
              </a:solidFill>
              <a:effectLst/>
              <a:latin typeface="+mn-lt"/>
              <a:ea typeface="+mn-ea"/>
              <a:cs typeface="+mn-cs"/>
            </a:rPr>
            <a:t>一方、老朽化が進んでいる公共もあり、今後の維持修繕費の増加が懸念されることから、公共施設等総合管理計画に基づき、優先度に応じた計画的な維持管理に努めていく必要がある。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AA9923A-CD3C-42F3-8431-198472193306}"/>
            </a:ext>
          </a:extLst>
        </xdr:cNvPr>
        <xdr:cNvSpPr txBox="1"/>
      </xdr:nvSpPr>
      <xdr:spPr>
        <a:xfrm>
          <a:off x="1152635"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E337E36-6D97-4BC1-8ABE-9AB94A60918E}"/>
            </a:ext>
          </a:extLst>
        </xdr:cNvPr>
        <xdr:cNvCxnSpPr/>
      </xdr:nvCxnSpPr>
      <xdr:spPr>
        <a:xfrm>
          <a:off x="1175164" y="7197228"/>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60F57A04-2B16-4629-92BC-9046EC3C43EA}"/>
            </a:ext>
          </a:extLst>
        </xdr:cNvPr>
        <xdr:cNvSpPr txBox="1"/>
      </xdr:nvSpPr>
      <xdr:spPr>
        <a:xfrm>
          <a:off x="798984" y="71034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CC102DC1-0771-40C1-B437-0C66E9978D6D}"/>
            </a:ext>
          </a:extLst>
        </xdr:cNvPr>
        <xdr:cNvCxnSpPr/>
      </xdr:nvCxnSpPr>
      <xdr:spPr>
        <a:xfrm>
          <a:off x="1175164" y="6885321"/>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626E1A1E-DB01-40D1-B34C-46CEE3F97C6A}"/>
            </a:ext>
          </a:extLst>
        </xdr:cNvPr>
        <xdr:cNvSpPr txBox="1"/>
      </xdr:nvSpPr>
      <xdr:spPr>
        <a:xfrm>
          <a:off x="798984" y="67880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2FE22923-5442-41C7-A7D0-F95C3188F1EE}"/>
            </a:ext>
          </a:extLst>
        </xdr:cNvPr>
        <xdr:cNvCxnSpPr/>
      </xdr:nvCxnSpPr>
      <xdr:spPr>
        <a:xfrm>
          <a:off x="1175164" y="6569935"/>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6F6759F7-D463-4838-B452-A72AB9707500}"/>
            </a:ext>
          </a:extLst>
        </xdr:cNvPr>
        <xdr:cNvSpPr txBox="1"/>
      </xdr:nvSpPr>
      <xdr:spPr>
        <a:xfrm>
          <a:off x="798984" y="647265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55AA6CC5-8E33-45FF-9099-298481AC6921}"/>
            </a:ext>
          </a:extLst>
        </xdr:cNvPr>
        <xdr:cNvCxnSpPr/>
      </xdr:nvCxnSpPr>
      <xdr:spPr>
        <a:xfrm>
          <a:off x="1175164" y="6254549"/>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5B243FFB-B0E4-428E-9369-A7AE2E2A455D}"/>
            </a:ext>
          </a:extLst>
        </xdr:cNvPr>
        <xdr:cNvSpPr txBox="1"/>
      </xdr:nvSpPr>
      <xdr:spPr>
        <a:xfrm>
          <a:off x="798984" y="616074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13C78A52-F3A0-4A3D-96B6-77C4E68FABBB}"/>
            </a:ext>
          </a:extLst>
        </xdr:cNvPr>
        <xdr:cNvCxnSpPr/>
      </xdr:nvCxnSpPr>
      <xdr:spPr>
        <a:xfrm>
          <a:off x="1175164" y="5939163"/>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434F9224-768A-4BE6-97A1-C097E5BB1958}"/>
            </a:ext>
          </a:extLst>
        </xdr:cNvPr>
        <xdr:cNvSpPr txBox="1"/>
      </xdr:nvSpPr>
      <xdr:spPr>
        <a:xfrm>
          <a:off x="798984" y="584536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6EEE8F2B-129B-4A15-81B9-F23C946C2163}"/>
            </a:ext>
          </a:extLst>
        </xdr:cNvPr>
        <xdr:cNvCxnSpPr/>
      </xdr:nvCxnSpPr>
      <xdr:spPr>
        <a:xfrm>
          <a:off x="1175164" y="5623777"/>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12F6F781-187C-4870-80FE-2D50ECB98403}"/>
            </a:ext>
          </a:extLst>
        </xdr:cNvPr>
        <xdr:cNvSpPr txBox="1"/>
      </xdr:nvSpPr>
      <xdr:spPr>
        <a:xfrm>
          <a:off x="798984" y="552997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FCBB4EA0-EE38-40F0-9786-755B408CBA88}"/>
            </a:ext>
          </a:extLst>
        </xdr:cNvPr>
        <xdr:cNvCxnSpPr/>
      </xdr:nvCxnSpPr>
      <xdr:spPr>
        <a:xfrm>
          <a:off x="1175164" y="5311869"/>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C1E8537-EC61-4BA6-8FA8-FEACB4218891}"/>
            </a:ext>
          </a:extLst>
        </xdr:cNvPr>
        <xdr:cNvSpPr txBox="1"/>
      </xdr:nvSpPr>
      <xdr:spPr>
        <a:xfrm>
          <a:off x="798984" y="521458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2798AB9E-4776-441B-9B9B-7DC9D955716B}"/>
            </a:ext>
          </a:extLst>
        </xdr:cNvPr>
        <xdr:cNvCxnSpPr/>
      </xdr:nvCxnSpPr>
      <xdr:spPr>
        <a:xfrm>
          <a:off x="1175164" y="4996484"/>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A7F2F6F3-6827-4A67-982B-CB3B87DD113E}"/>
            </a:ext>
          </a:extLst>
        </xdr:cNvPr>
        <xdr:cNvSpPr txBox="1"/>
      </xdr:nvSpPr>
      <xdr:spPr>
        <a:xfrm>
          <a:off x="798984" y="489920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1436E045-829F-4796-A651-83FAD87060D1}"/>
            </a:ext>
          </a:extLst>
        </xdr:cNvPr>
        <xdr:cNvSpPr/>
      </xdr:nvSpPr>
      <xdr:spPr>
        <a:xfrm>
          <a:off x="1175164" y="4996484"/>
          <a:ext cx="3899231"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7" name="直線コネクタ 76">
          <a:extLst>
            <a:ext uri="{FF2B5EF4-FFF2-40B4-BE49-F238E27FC236}">
              <a16:creationId xmlns:a16="http://schemas.microsoft.com/office/drawing/2014/main" id="{4BE3651B-A067-45D3-B6FC-A3A23EEEC913}"/>
            </a:ext>
          </a:extLst>
        </xdr:cNvPr>
        <xdr:cNvCxnSpPr/>
      </xdr:nvCxnSpPr>
      <xdr:spPr>
        <a:xfrm flipV="1">
          <a:off x="4385476" y="5388977"/>
          <a:ext cx="1270" cy="1539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8" name="有形固定資産減価償却率最小値テキスト">
          <a:extLst>
            <a:ext uri="{FF2B5EF4-FFF2-40B4-BE49-F238E27FC236}">
              <a16:creationId xmlns:a16="http://schemas.microsoft.com/office/drawing/2014/main" id="{E5889286-A3E6-4722-91B5-08E40C8D81D6}"/>
            </a:ext>
          </a:extLst>
        </xdr:cNvPr>
        <xdr:cNvSpPr txBox="1"/>
      </xdr:nvSpPr>
      <xdr:spPr>
        <a:xfrm>
          <a:off x="4438181" y="693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9" name="直線コネクタ 78">
          <a:extLst>
            <a:ext uri="{FF2B5EF4-FFF2-40B4-BE49-F238E27FC236}">
              <a16:creationId xmlns:a16="http://schemas.microsoft.com/office/drawing/2014/main" id="{763243C1-D240-4C1A-8AF8-35F25288EF64}"/>
            </a:ext>
          </a:extLst>
        </xdr:cNvPr>
        <xdr:cNvCxnSpPr/>
      </xdr:nvCxnSpPr>
      <xdr:spPr>
        <a:xfrm>
          <a:off x="4298150" y="6928500"/>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80" name="有形固定資産減価償却率最大値テキスト">
          <a:extLst>
            <a:ext uri="{FF2B5EF4-FFF2-40B4-BE49-F238E27FC236}">
              <a16:creationId xmlns:a16="http://schemas.microsoft.com/office/drawing/2014/main" id="{A59B9894-AF1F-4478-87D9-F8668ACCA92B}"/>
            </a:ext>
          </a:extLst>
        </xdr:cNvPr>
        <xdr:cNvSpPr txBox="1"/>
      </xdr:nvSpPr>
      <xdr:spPr>
        <a:xfrm>
          <a:off x="4438181" y="5160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81" name="直線コネクタ 80">
          <a:extLst>
            <a:ext uri="{FF2B5EF4-FFF2-40B4-BE49-F238E27FC236}">
              <a16:creationId xmlns:a16="http://schemas.microsoft.com/office/drawing/2014/main" id="{F2832E7A-BDFA-428B-B36F-9591E091EC43}"/>
            </a:ext>
          </a:extLst>
        </xdr:cNvPr>
        <xdr:cNvCxnSpPr/>
      </xdr:nvCxnSpPr>
      <xdr:spPr>
        <a:xfrm>
          <a:off x="4298150" y="5388977"/>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82" name="有形固定資産減価償却率平均値テキスト">
          <a:extLst>
            <a:ext uri="{FF2B5EF4-FFF2-40B4-BE49-F238E27FC236}">
              <a16:creationId xmlns:a16="http://schemas.microsoft.com/office/drawing/2014/main" id="{B03EA257-09F0-470C-A47A-00E037C2EC26}"/>
            </a:ext>
          </a:extLst>
        </xdr:cNvPr>
        <xdr:cNvSpPr txBox="1"/>
      </xdr:nvSpPr>
      <xdr:spPr>
        <a:xfrm>
          <a:off x="4438181" y="63117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83" name="フローチャート: 判断 82">
          <a:extLst>
            <a:ext uri="{FF2B5EF4-FFF2-40B4-BE49-F238E27FC236}">
              <a16:creationId xmlns:a16="http://schemas.microsoft.com/office/drawing/2014/main" id="{885535DF-6F8C-4AC6-BF00-59A435A18F69}"/>
            </a:ext>
          </a:extLst>
        </xdr:cNvPr>
        <xdr:cNvSpPr/>
      </xdr:nvSpPr>
      <xdr:spPr>
        <a:xfrm>
          <a:off x="4336581" y="6336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84" name="フローチャート: 判断 83">
          <a:extLst>
            <a:ext uri="{FF2B5EF4-FFF2-40B4-BE49-F238E27FC236}">
              <a16:creationId xmlns:a16="http://schemas.microsoft.com/office/drawing/2014/main" id="{2E8A2800-C9AF-4BF9-B0C2-9B86A81AE330}"/>
            </a:ext>
          </a:extLst>
        </xdr:cNvPr>
        <xdr:cNvSpPr/>
      </xdr:nvSpPr>
      <xdr:spPr>
        <a:xfrm>
          <a:off x="3687666" y="6324036"/>
          <a:ext cx="85698"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85" name="フローチャート: 判断 84">
          <a:extLst>
            <a:ext uri="{FF2B5EF4-FFF2-40B4-BE49-F238E27FC236}">
              <a16:creationId xmlns:a16="http://schemas.microsoft.com/office/drawing/2014/main" id="{F45D832C-42FA-4B51-B578-10A211811A74}"/>
            </a:ext>
          </a:extLst>
        </xdr:cNvPr>
        <xdr:cNvSpPr/>
      </xdr:nvSpPr>
      <xdr:spPr>
        <a:xfrm>
          <a:off x="2987951" y="6296278"/>
          <a:ext cx="85698"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6" name="フローチャート: 判断 85">
          <a:extLst>
            <a:ext uri="{FF2B5EF4-FFF2-40B4-BE49-F238E27FC236}">
              <a16:creationId xmlns:a16="http://schemas.microsoft.com/office/drawing/2014/main" id="{A092B8CB-A407-4242-BD1C-33CED07CDF94}"/>
            </a:ext>
          </a:extLst>
        </xdr:cNvPr>
        <xdr:cNvSpPr/>
      </xdr:nvSpPr>
      <xdr:spPr>
        <a:xfrm>
          <a:off x="2288236" y="6253098"/>
          <a:ext cx="85698"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7" name="フローチャート: 判断 86">
          <a:extLst>
            <a:ext uri="{FF2B5EF4-FFF2-40B4-BE49-F238E27FC236}">
              <a16:creationId xmlns:a16="http://schemas.microsoft.com/office/drawing/2014/main" id="{6CB37AE2-DB0A-4EFA-9768-EAB3FBFED064}"/>
            </a:ext>
          </a:extLst>
        </xdr:cNvPr>
        <xdr:cNvSpPr/>
      </xdr:nvSpPr>
      <xdr:spPr>
        <a:xfrm>
          <a:off x="1588522" y="6265435"/>
          <a:ext cx="85698"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88B0ABC-3962-4556-BA8B-514837DFD97C}"/>
            </a:ext>
          </a:extLst>
        </xdr:cNvPr>
        <xdr:cNvSpPr txBox="1"/>
      </xdr:nvSpPr>
      <xdr:spPr>
        <a:xfrm>
          <a:off x="422515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9C56DF7-8CE6-428C-A4E1-469C5F61873D}"/>
            </a:ext>
          </a:extLst>
        </xdr:cNvPr>
        <xdr:cNvSpPr txBox="1"/>
      </xdr:nvSpPr>
      <xdr:spPr>
        <a:xfrm>
          <a:off x="3576237"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A11DD23-2AB3-4DAC-B40C-B096117C300E}"/>
            </a:ext>
          </a:extLst>
        </xdr:cNvPr>
        <xdr:cNvSpPr txBox="1"/>
      </xdr:nvSpPr>
      <xdr:spPr>
        <a:xfrm>
          <a:off x="287652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D337C299-3D39-4798-90E0-8C61C91E8140}"/>
            </a:ext>
          </a:extLst>
        </xdr:cNvPr>
        <xdr:cNvSpPr txBox="1"/>
      </xdr:nvSpPr>
      <xdr:spPr>
        <a:xfrm>
          <a:off x="217680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230A1B46-B7A4-4E66-B6E6-5DAFAD85E2E6}"/>
            </a:ext>
          </a:extLst>
        </xdr:cNvPr>
        <xdr:cNvSpPr txBox="1"/>
      </xdr:nvSpPr>
      <xdr:spPr>
        <a:xfrm>
          <a:off x="147709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9344</xdr:rowOff>
    </xdr:from>
    <xdr:to>
      <xdr:col>23</xdr:col>
      <xdr:colOff>136525</xdr:colOff>
      <xdr:row>31</xdr:row>
      <xdr:rowOff>110944</xdr:rowOff>
    </xdr:to>
    <xdr:sp macro="" textlink="">
      <xdr:nvSpPr>
        <xdr:cNvPr id="93" name="楕円 92">
          <a:extLst>
            <a:ext uri="{FF2B5EF4-FFF2-40B4-BE49-F238E27FC236}">
              <a16:creationId xmlns:a16="http://schemas.microsoft.com/office/drawing/2014/main" id="{0F24E023-A935-4B15-AD5B-F1C26A88B255}"/>
            </a:ext>
          </a:extLst>
        </xdr:cNvPr>
        <xdr:cNvSpPr/>
      </xdr:nvSpPr>
      <xdr:spPr>
        <a:xfrm>
          <a:off x="4336581" y="616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32221</xdr:rowOff>
    </xdr:from>
    <xdr:ext cx="405111" cy="259045"/>
    <xdr:sp macro="" textlink="">
      <xdr:nvSpPr>
        <xdr:cNvPr id="94" name="有形固定資産減価償却率該当値テキスト">
          <a:extLst>
            <a:ext uri="{FF2B5EF4-FFF2-40B4-BE49-F238E27FC236}">
              <a16:creationId xmlns:a16="http://schemas.microsoft.com/office/drawing/2014/main" id="{D42AC368-B9AD-48F4-84BB-9A52F9227AC6}"/>
            </a:ext>
          </a:extLst>
        </xdr:cNvPr>
        <xdr:cNvSpPr txBox="1"/>
      </xdr:nvSpPr>
      <xdr:spPr>
        <a:xfrm>
          <a:off x="4438181" y="6011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146867</xdr:rowOff>
    </xdr:from>
    <xdr:to>
      <xdr:col>19</xdr:col>
      <xdr:colOff>187325</xdr:colOff>
      <xdr:row>31</xdr:row>
      <xdr:rowOff>77017</xdr:rowOff>
    </xdr:to>
    <xdr:sp macro="" textlink="">
      <xdr:nvSpPr>
        <xdr:cNvPr id="95" name="楕円 94">
          <a:extLst>
            <a:ext uri="{FF2B5EF4-FFF2-40B4-BE49-F238E27FC236}">
              <a16:creationId xmlns:a16="http://schemas.microsoft.com/office/drawing/2014/main" id="{FEED7181-5457-4679-911A-BD60B62D72E0}"/>
            </a:ext>
          </a:extLst>
        </xdr:cNvPr>
        <xdr:cNvSpPr/>
      </xdr:nvSpPr>
      <xdr:spPr>
        <a:xfrm>
          <a:off x="3687666" y="6126248"/>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26217</xdr:rowOff>
    </xdr:from>
    <xdr:to>
      <xdr:col>23</xdr:col>
      <xdr:colOff>85725</xdr:colOff>
      <xdr:row>31</xdr:row>
      <xdr:rowOff>60144</xdr:rowOff>
    </xdr:to>
    <xdr:cxnSp macro="">
      <xdr:nvCxnSpPr>
        <xdr:cNvPr id="96" name="直線コネクタ 95">
          <a:extLst>
            <a:ext uri="{FF2B5EF4-FFF2-40B4-BE49-F238E27FC236}">
              <a16:creationId xmlns:a16="http://schemas.microsoft.com/office/drawing/2014/main" id="{49F77183-D720-48F7-81C1-18D6F71A42C3}"/>
            </a:ext>
          </a:extLst>
        </xdr:cNvPr>
        <xdr:cNvCxnSpPr/>
      </xdr:nvCxnSpPr>
      <xdr:spPr>
        <a:xfrm>
          <a:off x="3738466" y="6180527"/>
          <a:ext cx="648915"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91349</xdr:rowOff>
    </xdr:from>
    <xdr:to>
      <xdr:col>15</xdr:col>
      <xdr:colOff>187325</xdr:colOff>
      <xdr:row>31</xdr:row>
      <xdr:rowOff>21499</xdr:rowOff>
    </xdr:to>
    <xdr:sp macro="" textlink="">
      <xdr:nvSpPr>
        <xdr:cNvPr id="97" name="楕円 96">
          <a:extLst>
            <a:ext uri="{FF2B5EF4-FFF2-40B4-BE49-F238E27FC236}">
              <a16:creationId xmlns:a16="http://schemas.microsoft.com/office/drawing/2014/main" id="{2EF94922-7B3F-46E9-8A2B-178B58A5CD13}"/>
            </a:ext>
          </a:extLst>
        </xdr:cNvPr>
        <xdr:cNvSpPr/>
      </xdr:nvSpPr>
      <xdr:spPr>
        <a:xfrm>
          <a:off x="2987951" y="6070730"/>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142149</xdr:rowOff>
    </xdr:from>
    <xdr:to>
      <xdr:col>19</xdr:col>
      <xdr:colOff>136525</xdr:colOff>
      <xdr:row>31</xdr:row>
      <xdr:rowOff>26217</xdr:rowOff>
    </xdr:to>
    <xdr:cxnSp macro="">
      <xdr:nvCxnSpPr>
        <xdr:cNvPr id="98" name="直線コネクタ 97">
          <a:extLst>
            <a:ext uri="{FF2B5EF4-FFF2-40B4-BE49-F238E27FC236}">
              <a16:creationId xmlns:a16="http://schemas.microsoft.com/office/drawing/2014/main" id="{A7E57D6B-ECE3-4DE9-8F57-525C15628013}"/>
            </a:ext>
          </a:extLst>
        </xdr:cNvPr>
        <xdr:cNvCxnSpPr/>
      </xdr:nvCxnSpPr>
      <xdr:spPr>
        <a:xfrm>
          <a:off x="3038751" y="6121530"/>
          <a:ext cx="699715" cy="58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11158</xdr:rowOff>
    </xdr:from>
    <xdr:to>
      <xdr:col>11</xdr:col>
      <xdr:colOff>187325</xdr:colOff>
      <xdr:row>30</xdr:row>
      <xdr:rowOff>112758</xdr:rowOff>
    </xdr:to>
    <xdr:sp macro="" textlink="">
      <xdr:nvSpPr>
        <xdr:cNvPr id="99" name="楕円 98">
          <a:extLst>
            <a:ext uri="{FF2B5EF4-FFF2-40B4-BE49-F238E27FC236}">
              <a16:creationId xmlns:a16="http://schemas.microsoft.com/office/drawing/2014/main" id="{F15F4D55-19A8-4058-A0E7-F89AFDCBBE28}"/>
            </a:ext>
          </a:extLst>
        </xdr:cNvPr>
        <xdr:cNvSpPr/>
      </xdr:nvSpPr>
      <xdr:spPr>
        <a:xfrm>
          <a:off x="2288236" y="5990539"/>
          <a:ext cx="8569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61958</xdr:rowOff>
    </xdr:from>
    <xdr:to>
      <xdr:col>15</xdr:col>
      <xdr:colOff>136525</xdr:colOff>
      <xdr:row>30</xdr:row>
      <xdr:rowOff>142149</xdr:rowOff>
    </xdr:to>
    <xdr:cxnSp macro="">
      <xdr:nvCxnSpPr>
        <xdr:cNvPr id="100" name="直線コネクタ 99">
          <a:extLst>
            <a:ext uri="{FF2B5EF4-FFF2-40B4-BE49-F238E27FC236}">
              <a16:creationId xmlns:a16="http://schemas.microsoft.com/office/drawing/2014/main" id="{901B53E3-9E03-48C5-A115-C3510D97EA69}"/>
            </a:ext>
          </a:extLst>
        </xdr:cNvPr>
        <xdr:cNvCxnSpPr/>
      </xdr:nvCxnSpPr>
      <xdr:spPr>
        <a:xfrm>
          <a:off x="2339036" y="6041339"/>
          <a:ext cx="699715" cy="8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124006</xdr:rowOff>
    </xdr:from>
    <xdr:to>
      <xdr:col>7</xdr:col>
      <xdr:colOff>187325</xdr:colOff>
      <xdr:row>30</xdr:row>
      <xdr:rowOff>54156</xdr:rowOff>
    </xdr:to>
    <xdr:sp macro="" textlink="">
      <xdr:nvSpPr>
        <xdr:cNvPr id="101" name="楕円 100">
          <a:extLst>
            <a:ext uri="{FF2B5EF4-FFF2-40B4-BE49-F238E27FC236}">
              <a16:creationId xmlns:a16="http://schemas.microsoft.com/office/drawing/2014/main" id="{8D8D4269-6E5C-4F78-AAEF-04016CE512C2}"/>
            </a:ext>
          </a:extLst>
        </xdr:cNvPr>
        <xdr:cNvSpPr/>
      </xdr:nvSpPr>
      <xdr:spPr>
        <a:xfrm>
          <a:off x="1588522" y="5928458"/>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3356</xdr:rowOff>
    </xdr:from>
    <xdr:to>
      <xdr:col>11</xdr:col>
      <xdr:colOff>136525</xdr:colOff>
      <xdr:row>30</xdr:row>
      <xdr:rowOff>61958</xdr:rowOff>
    </xdr:to>
    <xdr:cxnSp macro="">
      <xdr:nvCxnSpPr>
        <xdr:cNvPr id="102" name="直線コネクタ 101">
          <a:extLst>
            <a:ext uri="{FF2B5EF4-FFF2-40B4-BE49-F238E27FC236}">
              <a16:creationId xmlns:a16="http://schemas.microsoft.com/office/drawing/2014/main" id="{81AB9C36-58B7-4623-AF20-963E7AFB2B1C}"/>
            </a:ext>
          </a:extLst>
        </xdr:cNvPr>
        <xdr:cNvCxnSpPr/>
      </xdr:nvCxnSpPr>
      <xdr:spPr>
        <a:xfrm>
          <a:off x="1639322" y="5982737"/>
          <a:ext cx="699714"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91003</xdr:rowOff>
    </xdr:from>
    <xdr:ext cx="405111" cy="259045"/>
    <xdr:sp macro="" textlink="">
      <xdr:nvSpPr>
        <xdr:cNvPr id="103" name="n_1aveValue有形固定資産減価償却率">
          <a:extLst>
            <a:ext uri="{FF2B5EF4-FFF2-40B4-BE49-F238E27FC236}">
              <a16:creationId xmlns:a16="http://schemas.microsoft.com/office/drawing/2014/main" id="{2AC9250E-77F5-4EA0-BD8E-7D2656356C4F}"/>
            </a:ext>
          </a:extLst>
        </xdr:cNvPr>
        <xdr:cNvSpPr txBox="1"/>
      </xdr:nvSpPr>
      <xdr:spPr>
        <a:xfrm>
          <a:off x="3538781" y="6420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104" name="n_2aveValue有形固定資産減価償却率">
          <a:extLst>
            <a:ext uri="{FF2B5EF4-FFF2-40B4-BE49-F238E27FC236}">
              <a16:creationId xmlns:a16="http://schemas.microsoft.com/office/drawing/2014/main" id="{FBE06310-173A-4AFB-A4F0-AF8D5F70471E}"/>
            </a:ext>
          </a:extLst>
        </xdr:cNvPr>
        <xdr:cNvSpPr txBox="1"/>
      </xdr:nvSpPr>
      <xdr:spPr>
        <a:xfrm>
          <a:off x="2851766" y="6392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20065</xdr:rowOff>
    </xdr:from>
    <xdr:ext cx="405111" cy="259045"/>
    <xdr:sp macro="" textlink="">
      <xdr:nvSpPr>
        <xdr:cNvPr id="105" name="n_3aveValue有形固定資産減価償却率">
          <a:extLst>
            <a:ext uri="{FF2B5EF4-FFF2-40B4-BE49-F238E27FC236}">
              <a16:creationId xmlns:a16="http://schemas.microsoft.com/office/drawing/2014/main" id="{68A4BFD2-7B8E-4B8A-B1C2-23AD3B097FDD}"/>
            </a:ext>
          </a:extLst>
        </xdr:cNvPr>
        <xdr:cNvSpPr txBox="1"/>
      </xdr:nvSpPr>
      <xdr:spPr>
        <a:xfrm>
          <a:off x="2152052" y="6349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106" name="n_4aveValue有形固定資産減価償却率">
          <a:extLst>
            <a:ext uri="{FF2B5EF4-FFF2-40B4-BE49-F238E27FC236}">
              <a16:creationId xmlns:a16="http://schemas.microsoft.com/office/drawing/2014/main" id="{3097B539-FF4C-400A-8913-6A48D25D19CF}"/>
            </a:ext>
          </a:extLst>
        </xdr:cNvPr>
        <xdr:cNvSpPr txBox="1"/>
      </xdr:nvSpPr>
      <xdr:spPr>
        <a:xfrm>
          <a:off x="1452337" y="636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93544</xdr:rowOff>
    </xdr:from>
    <xdr:ext cx="405111" cy="259045"/>
    <xdr:sp macro="" textlink="">
      <xdr:nvSpPr>
        <xdr:cNvPr id="107" name="n_1mainValue有形固定資産減価償却率">
          <a:extLst>
            <a:ext uri="{FF2B5EF4-FFF2-40B4-BE49-F238E27FC236}">
              <a16:creationId xmlns:a16="http://schemas.microsoft.com/office/drawing/2014/main" id="{EB489DAE-96AC-47C8-855D-08B06B7535CF}"/>
            </a:ext>
          </a:extLst>
        </xdr:cNvPr>
        <xdr:cNvSpPr txBox="1"/>
      </xdr:nvSpPr>
      <xdr:spPr>
        <a:xfrm>
          <a:off x="3538781" y="5897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38026</xdr:rowOff>
    </xdr:from>
    <xdr:ext cx="405111" cy="259045"/>
    <xdr:sp macro="" textlink="">
      <xdr:nvSpPr>
        <xdr:cNvPr id="108" name="n_2mainValue有形固定資産減価償却率">
          <a:extLst>
            <a:ext uri="{FF2B5EF4-FFF2-40B4-BE49-F238E27FC236}">
              <a16:creationId xmlns:a16="http://schemas.microsoft.com/office/drawing/2014/main" id="{79316970-0263-4A99-905A-3CC8D695F095}"/>
            </a:ext>
          </a:extLst>
        </xdr:cNvPr>
        <xdr:cNvSpPr txBox="1"/>
      </xdr:nvSpPr>
      <xdr:spPr>
        <a:xfrm>
          <a:off x="2851766" y="5842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109" name="n_3mainValue有形固定資産減価償却率">
          <a:extLst>
            <a:ext uri="{FF2B5EF4-FFF2-40B4-BE49-F238E27FC236}">
              <a16:creationId xmlns:a16="http://schemas.microsoft.com/office/drawing/2014/main" id="{52B3E9E7-7932-4E00-BE23-EB73972E9914}"/>
            </a:ext>
          </a:extLst>
        </xdr:cNvPr>
        <xdr:cNvSpPr txBox="1"/>
      </xdr:nvSpPr>
      <xdr:spPr>
        <a:xfrm>
          <a:off x="2152052" y="5758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70683</xdr:rowOff>
    </xdr:from>
    <xdr:ext cx="405111" cy="259045"/>
    <xdr:sp macro="" textlink="">
      <xdr:nvSpPr>
        <xdr:cNvPr id="110" name="n_4mainValue有形固定資産減価償却率">
          <a:extLst>
            <a:ext uri="{FF2B5EF4-FFF2-40B4-BE49-F238E27FC236}">
              <a16:creationId xmlns:a16="http://schemas.microsoft.com/office/drawing/2014/main" id="{3D49E8FB-7DDC-4F53-B3D8-8FA1C5BC9960}"/>
            </a:ext>
          </a:extLst>
        </xdr:cNvPr>
        <xdr:cNvSpPr txBox="1"/>
      </xdr:nvSpPr>
      <xdr:spPr>
        <a:xfrm>
          <a:off x="1452337" y="5700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EC73B861-577B-43D3-8DED-5EEE51203810}"/>
            </a:ext>
          </a:extLst>
        </xdr:cNvPr>
        <xdr:cNvSpPr/>
      </xdr:nvSpPr>
      <xdr:spPr>
        <a:xfrm>
          <a:off x="10398456" y="4299806"/>
          <a:ext cx="3883660"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707FFE04-6B52-47D4-97FC-78E63402DA3A}"/>
            </a:ext>
          </a:extLst>
        </xdr:cNvPr>
        <xdr:cNvSpPr/>
      </xdr:nvSpPr>
      <xdr:spPr>
        <a:xfrm>
          <a:off x="11375271" y="4661168"/>
          <a:ext cx="95665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01BEAEC7-6156-4599-9130-49C0B01021ED}"/>
            </a:ext>
          </a:extLst>
        </xdr:cNvPr>
        <xdr:cNvSpPr/>
      </xdr:nvSpPr>
      <xdr:spPr>
        <a:xfrm>
          <a:off x="12695267" y="4644497"/>
          <a:ext cx="8767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7E5A2FFC-C54E-4B2F-81D7-07FCA198AD75}"/>
            </a:ext>
          </a:extLst>
        </xdr:cNvPr>
        <xdr:cNvSpPr/>
      </xdr:nvSpPr>
      <xdr:spPr>
        <a:xfrm>
          <a:off x="14246888"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1088991E-6804-4D7A-BF67-2AA37F6EE0B5}"/>
            </a:ext>
          </a:extLst>
        </xdr:cNvPr>
        <xdr:cNvSpPr/>
      </xdr:nvSpPr>
      <xdr:spPr>
        <a:xfrm>
          <a:off x="14246888"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B92BF6DE-E1E5-4B6C-8B5E-3CAF5C117050}"/>
            </a:ext>
          </a:extLst>
        </xdr:cNvPr>
        <xdr:cNvSpPr/>
      </xdr:nvSpPr>
      <xdr:spPr>
        <a:xfrm>
          <a:off x="15646317"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E2D17410-DD5E-42BC-A1D6-598496BE5947}"/>
            </a:ext>
          </a:extLst>
        </xdr:cNvPr>
        <xdr:cNvSpPr/>
      </xdr:nvSpPr>
      <xdr:spPr>
        <a:xfrm>
          <a:off x="15646317"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6B26819E-38A3-4364-9C06-04D7FA7277E2}"/>
            </a:ext>
          </a:extLst>
        </xdr:cNvPr>
        <xdr:cNvSpPr/>
      </xdr:nvSpPr>
      <xdr:spPr>
        <a:xfrm>
          <a:off x="1715717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F323E16F-0AF1-484C-B67A-751000A80F03}"/>
            </a:ext>
          </a:extLst>
        </xdr:cNvPr>
        <xdr:cNvSpPr/>
      </xdr:nvSpPr>
      <xdr:spPr>
        <a:xfrm>
          <a:off x="1715717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37C2204A-15D0-440E-84A0-BD8F378C5D5D}"/>
            </a:ext>
          </a:extLst>
        </xdr:cNvPr>
        <xdr:cNvSpPr/>
      </xdr:nvSpPr>
      <xdr:spPr>
        <a:xfrm>
          <a:off x="10398456" y="4996484"/>
          <a:ext cx="3883660"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FD647DFE-A151-4E31-9F49-A51F940EB19F}"/>
            </a:ext>
          </a:extLst>
        </xdr:cNvPr>
        <xdr:cNvSpPr/>
      </xdr:nvSpPr>
      <xdr:spPr>
        <a:xfrm>
          <a:off x="14533245" y="4996484"/>
          <a:ext cx="4373217"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87EFFDD3-B5C3-4B8F-BAC5-F67614564F5A}"/>
            </a:ext>
          </a:extLst>
        </xdr:cNvPr>
        <xdr:cNvSpPr/>
      </xdr:nvSpPr>
      <xdr:spPr>
        <a:xfrm>
          <a:off x="14533245"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63357A82-B7C9-431D-8224-19FC1C7CD49E}"/>
            </a:ext>
          </a:extLst>
        </xdr:cNvPr>
        <xdr:cNvSpPr txBox="1"/>
      </xdr:nvSpPr>
      <xdr:spPr>
        <a:xfrm>
          <a:off x="14609445"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前年度と比較して増加し、類似団体平均よりも高い数値となったものの、</a:t>
          </a:r>
          <a:r>
            <a:rPr kumimoji="1" lang="en-US" altLang="ja-JP" sz="1100">
              <a:solidFill>
                <a:schemeClr val="dk1"/>
              </a:solidFill>
              <a:effectLst/>
              <a:latin typeface="+mn-lt"/>
              <a:ea typeface="+mn-ea"/>
              <a:cs typeface="+mn-cs"/>
            </a:rPr>
            <a:t>H22</a:t>
          </a:r>
          <a:r>
            <a:rPr kumimoji="1" lang="ja-JP" altLang="ja-JP" sz="1100">
              <a:solidFill>
                <a:schemeClr val="dk1"/>
              </a:solidFill>
              <a:effectLst/>
              <a:latin typeface="+mn-lt"/>
              <a:ea typeface="+mn-ea"/>
              <a:cs typeface="+mn-cs"/>
            </a:rPr>
            <a:t>に過疎地域に指定されて以来、過疎債の発行により増加していた地方債残高は、大型事業が</a:t>
          </a:r>
          <a:r>
            <a:rPr kumimoji="1" lang="en-US" altLang="ja-JP" sz="1100">
              <a:solidFill>
                <a:schemeClr val="dk1"/>
              </a:solidFill>
              <a:effectLst/>
              <a:latin typeface="+mn-lt"/>
              <a:ea typeface="+mn-ea"/>
              <a:cs typeface="+mn-cs"/>
            </a:rPr>
            <a:t>H30</a:t>
          </a:r>
          <a:r>
            <a:rPr kumimoji="1" lang="ja-JP" altLang="ja-JP" sz="1100">
              <a:solidFill>
                <a:schemeClr val="dk1"/>
              </a:solidFill>
              <a:effectLst/>
              <a:latin typeface="+mn-lt"/>
              <a:ea typeface="+mn-ea"/>
              <a:cs typeface="+mn-cs"/>
            </a:rPr>
            <a:t>年度に終了して以降、新規の起債発行の抑制に努めたことで、逓減してきている。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7C973256-9F61-47BE-B7D8-E7D69594CCD7}"/>
            </a:ext>
          </a:extLst>
        </xdr:cNvPr>
        <xdr:cNvSpPr txBox="1"/>
      </xdr:nvSpPr>
      <xdr:spPr>
        <a:xfrm>
          <a:off x="10360356"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53EB9871-BA7F-4276-A841-A6B1B4693E6E}"/>
            </a:ext>
          </a:extLst>
        </xdr:cNvPr>
        <xdr:cNvCxnSpPr/>
      </xdr:nvCxnSpPr>
      <xdr:spPr>
        <a:xfrm>
          <a:off x="10398456" y="719722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E002DA8C-59F6-408B-9CAC-FD8865DDDFF1}"/>
            </a:ext>
          </a:extLst>
        </xdr:cNvPr>
        <xdr:cNvSpPr txBox="1"/>
      </xdr:nvSpPr>
      <xdr:spPr>
        <a:xfrm>
          <a:off x="9898846" y="71034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C3AC2F0A-8939-43A3-80D0-A80B3F06560C}"/>
            </a:ext>
          </a:extLst>
        </xdr:cNvPr>
        <xdr:cNvCxnSpPr/>
      </xdr:nvCxnSpPr>
      <xdr:spPr>
        <a:xfrm>
          <a:off x="10398456" y="683043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226F08DD-B134-4572-B02B-AE47ED46A0A7}"/>
            </a:ext>
          </a:extLst>
        </xdr:cNvPr>
        <xdr:cNvSpPr txBox="1"/>
      </xdr:nvSpPr>
      <xdr:spPr>
        <a:xfrm>
          <a:off x="9955410" y="673663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146623CE-9256-4113-AF5B-90EF60A5E2D2}"/>
            </a:ext>
          </a:extLst>
        </xdr:cNvPr>
        <xdr:cNvCxnSpPr/>
      </xdr:nvCxnSpPr>
      <xdr:spPr>
        <a:xfrm>
          <a:off x="10398456" y="6463646"/>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E87CD703-854A-4E9B-9C4B-648D6F7694FF}"/>
            </a:ext>
          </a:extLst>
        </xdr:cNvPr>
        <xdr:cNvSpPr txBox="1"/>
      </xdr:nvSpPr>
      <xdr:spPr>
        <a:xfrm>
          <a:off x="9955410" y="636984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898D9FC0-C49C-4FF1-AFB2-C2CBE5BA2089}"/>
            </a:ext>
          </a:extLst>
        </xdr:cNvPr>
        <xdr:cNvCxnSpPr/>
      </xdr:nvCxnSpPr>
      <xdr:spPr>
        <a:xfrm>
          <a:off x="10398456" y="6096856"/>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1BBCC094-DBA3-4C72-BDCA-E44811F49BAC}"/>
            </a:ext>
          </a:extLst>
        </xdr:cNvPr>
        <xdr:cNvSpPr txBox="1"/>
      </xdr:nvSpPr>
      <xdr:spPr>
        <a:xfrm>
          <a:off x="9955410" y="600305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8A4CF7FA-7849-440C-9324-5FFA75F95B3C}"/>
            </a:ext>
          </a:extLst>
        </xdr:cNvPr>
        <xdr:cNvCxnSpPr/>
      </xdr:nvCxnSpPr>
      <xdr:spPr>
        <a:xfrm>
          <a:off x="10398456" y="5730065"/>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0041A1BB-253F-4D6A-A372-BCA387AB1325}"/>
            </a:ext>
          </a:extLst>
        </xdr:cNvPr>
        <xdr:cNvSpPr txBox="1"/>
      </xdr:nvSpPr>
      <xdr:spPr>
        <a:xfrm>
          <a:off x="9955410" y="56362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CA42AF3A-5213-47D0-AA19-E1EA942B04FE}"/>
            </a:ext>
          </a:extLst>
        </xdr:cNvPr>
        <xdr:cNvCxnSpPr/>
      </xdr:nvCxnSpPr>
      <xdr:spPr>
        <a:xfrm>
          <a:off x="10398456" y="536327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E5986570-1669-40FF-A57F-E3BD4E778B4A}"/>
            </a:ext>
          </a:extLst>
        </xdr:cNvPr>
        <xdr:cNvSpPr txBox="1"/>
      </xdr:nvSpPr>
      <xdr:spPr>
        <a:xfrm>
          <a:off x="10058002" y="526599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6CDB6ADD-2C44-4ED7-813B-DDA9B3BF7F07}"/>
            </a:ext>
          </a:extLst>
        </xdr:cNvPr>
        <xdr:cNvCxnSpPr/>
      </xdr:nvCxnSpPr>
      <xdr:spPr>
        <a:xfrm>
          <a:off x="10398456" y="499648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145F695F-B60C-4686-9D35-AFFCD1EE45AB}"/>
            </a:ext>
          </a:extLst>
        </xdr:cNvPr>
        <xdr:cNvSpPr/>
      </xdr:nvSpPr>
      <xdr:spPr>
        <a:xfrm>
          <a:off x="10398456" y="4996484"/>
          <a:ext cx="3883660"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9" name="直線コネクタ 138">
          <a:extLst>
            <a:ext uri="{FF2B5EF4-FFF2-40B4-BE49-F238E27FC236}">
              <a16:creationId xmlns:a16="http://schemas.microsoft.com/office/drawing/2014/main" id="{A71E0400-920A-4C97-BBBB-D0E10FB200FF}"/>
            </a:ext>
          </a:extLst>
        </xdr:cNvPr>
        <xdr:cNvCxnSpPr/>
      </xdr:nvCxnSpPr>
      <xdr:spPr>
        <a:xfrm flipV="1">
          <a:off x="13593197" y="5363274"/>
          <a:ext cx="1269" cy="1508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40" name="債務償還比率最小値テキスト">
          <a:extLst>
            <a:ext uri="{FF2B5EF4-FFF2-40B4-BE49-F238E27FC236}">
              <a16:creationId xmlns:a16="http://schemas.microsoft.com/office/drawing/2014/main" id="{746E69BC-4B14-4ED3-B6AA-869104657D60}"/>
            </a:ext>
          </a:extLst>
        </xdr:cNvPr>
        <xdr:cNvSpPr txBox="1"/>
      </xdr:nvSpPr>
      <xdr:spPr>
        <a:xfrm>
          <a:off x="13645902" y="6876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41" name="直線コネクタ 140">
          <a:extLst>
            <a:ext uri="{FF2B5EF4-FFF2-40B4-BE49-F238E27FC236}">
              <a16:creationId xmlns:a16="http://schemas.microsoft.com/office/drawing/2014/main" id="{7D769244-EFA6-4C27-888A-C42D48BE1EEB}"/>
            </a:ext>
          </a:extLst>
        </xdr:cNvPr>
        <xdr:cNvCxnSpPr/>
      </xdr:nvCxnSpPr>
      <xdr:spPr>
        <a:xfrm>
          <a:off x="13521773" y="687223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4ADA3878-9CF7-400F-824C-6F08C7334F49}"/>
            </a:ext>
          </a:extLst>
        </xdr:cNvPr>
        <xdr:cNvSpPr txBox="1"/>
      </xdr:nvSpPr>
      <xdr:spPr>
        <a:xfrm>
          <a:off x="13645902" y="51350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500E7853-5884-4B7B-A5B5-6AAD2A6454E6}"/>
            </a:ext>
          </a:extLst>
        </xdr:cNvPr>
        <xdr:cNvCxnSpPr/>
      </xdr:nvCxnSpPr>
      <xdr:spPr>
        <a:xfrm>
          <a:off x="13521773" y="536327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44" name="債務償還比率平均値テキスト">
          <a:extLst>
            <a:ext uri="{FF2B5EF4-FFF2-40B4-BE49-F238E27FC236}">
              <a16:creationId xmlns:a16="http://schemas.microsoft.com/office/drawing/2014/main" id="{0F877F4A-236A-4720-9B4E-8AAA43030FC1}"/>
            </a:ext>
          </a:extLst>
        </xdr:cNvPr>
        <xdr:cNvSpPr txBox="1"/>
      </xdr:nvSpPr>
      <xdr:spPr>
        <a:xfrm>
          <a:off x="13645902" y="59040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45" name="フローチャート: 判断 144">
          <a:extLst>
            <a:ext uri="{FF2B5EF4-FFF2-40B4-BE49-F238E27FC236}">
              <a16:creationId xmlns:a16="http://schemas.microsoft.com/office/drawing/2014/main" id="{8EA1869A-9DEF-4B8F-8F2B-9D03709F3706}"/>
            </a:ext>
          </a:extLst>
        </xdr:cNvPr>
        <xdr:cNvSpPr/>
      </xdr:nvSpPr>
      <xdr:spPr>
        <a:xfrm>
          <a:off x="13559873" y="6056131"/>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6" name="フローチャート: 判断 145">
          <a:extLst>
            <a:ext uri="{FF2B5EF4-FFF2-40B4-BE49-F238E27FC236}">
              <a16:creationId xmlns:a16="http://schemas.microsoft.com/office/drawing/2014/main" id="{7009C5CD-C68F-4FED-B541-1F0DB8AE108F}"/>
            </a:ext>
          </a:extLst>
        </xdr:cNvPr>
        <xdr:cNvSpPr/>
      </xdr:nvSpPr>
      <xdr:spPr>
        <a:xfrm>
          <a:off x="12895387" y="6033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7" name="フローチャート: 判断 146">
          <a:extLst>
            <a:ext uri="{FF2B5EF4-FFF2-40B4-BE49-F238E27FC236}">
              <a16:creationId xmlns:a16="http://schemas.microsoft.com/office/drawing/2014/main" id="{5E55C8C6-CF3D-465F-9C08-2DD6C144B318}"/>
            </a:ext>
          </a:extLst>
        </xdr:cNvPr>
        <xdr:cNvSpPr/>
      </xdr:nvSpPr>
      <xdr:spPr>
        <a:xfrm>
          <a:off x="12195672" y="604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8" name="フローチャート: 判断 147">
          <a:extLst>
            <a:ext uri="{FF2B5EF4-FFF2-40B4-BE49-F238E27FC236}">
              <a16:creationId xmlns:a16="http://schemas.microsoft.com/office/drawing/2014/main" id="{2188B73A-7701-4364-9841-EFF8E98017FE}"/>
            </a:ext>
          </a:extLst>
        </xdr:cNvPr>
        <xdr:cNvSpPr/>
      </xdr:nvSpPr>
      <xdr:spPr>
        <a:xfrm>
          <a:off x="11495957" y="604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49" name="フローチャート: 判断 148">
          <a:extLst>
            <a:ext uri="{FF2B5EF4-FFF2-40B4-BE49-F238E27FC236}">
              <a16:creationId xmlns:a16="http://schemas.microsoft.com/office/drawing/2014/main" id="{7C55643A-D2C3-4B5C-8742-15E32ACE4DDE}"/>
            </a:ext>
          </a:extLst>
        </xdr:cNvPr>
        <xdr:cNvSpPr/>
      </xdr:nvSpPr>
      <xdr:spPr>
        <a:xfrm>
          <a:off x="10796242" y="628162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02026BE-C7FA-496D-8922-23AAC2A01D07}"/>
            </a:ext>
          </a:extLst>
        </xdr:cNvPr>
        <xdr:cNvSpPr txBox="1"/>
      </xdr:nvSpPr>
      <xdr:spPr>
        <a:xfrm>
          <a:off x="1343287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0B2803B-CDEB-4688-A54D-21E1BC941FF2}"/>
            </a:ext>
          </a:extLst>
        </xdr:cNvPr>
        <xdr:cNvSpPr txBox="1"/>
      </xdr:nvSpPr>
      <xdr:spPr>
        <a:xfrm>
          <a:off x="1278395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565724F-8282-4A73-89AF-A11DF55E50FB}"/>
            </a:ext>
          </a:extLst>
        </xdr:cNvPr>
        <xdr:cNvSpPr txBox="1"/>
      </xdr:nvSpPr>
      <xdr:spPr>
        <a:xfrm>
          <a:off x="1208424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AC239FB0-78C1-40F2-94B5-48223F783F66}"/>
            </a:ext>
          </a:extLst>
        </xdr:cNvPr>
        <xdr:cNvSpPr txBox="1"/>
      </xdr:nvSpPr>
      <xdr:spPr>
        <a:xfrm>
          <a:off x="1138452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4B3BAA20-4FF8-4115-B344-36CD86AB27A2}"/>
            </a:ext>
          </a:extLst>
        </xdr:cNvPr>
        <xdr:cNvSpPr txBox="1"/>
      </xdr:nvSpPr>
      <xdr:spPr>
        <a:xfrm>
          <a:off x="10684814"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126058</xdr:rowOff>
    </xdr:from>
    <xdr:to>
      <xdr:col>76</xdr:col>
      <xdr:colOff>73025</xdr:colOff>
      <xdr:row>32</xdr:row>
      <xdr:rowOff>56208</xdr:rowOff>
    </xdr:to>
    <xdr:sp macro="" textlink="">
      <xdr:nvSpPr>
        <xdr:cNvPr id="155" name="楕円 154">
          <a:extLst>
            <a:ext uri="{FF2B5EF4-FFF2-40B4-BE49-F238E27FC236}">
              <a16:creationId xmlns:a16="http://schemas.microsoft.com/office/drawing/2014/main" id="{DE15D0EC-7BAC-4724-8F79-3CC4A35ABEC7}"/>
            </a:ext>
          </a:extLst>
        </xdr:cNvPr>
        <xdr:cNvSpPr/>
      </xdr:nvSpPr>
      <xdr:spPr>
        <a:xfrm>
          <a:off x="13559873" y="6280368"/>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104485</xdr:rowOff>
    </xdr:from>
    <xdr:ext cx="469744" cy="259045"/>
    <xdr:sp macro="" textlink="">
      <xdr:nvSpPr>
        <xdr:cNvPr id="156" name="債務償還比率該当値テキスト">
          <a:extLst>
            <a:ext uri="{FF2B5EF4-FFF2-40B4-BE49-F238E27FC236}">
              <a16:creationId xmlns:a16="http://schemas.microsoft.com/office/drawing/2014/main" id="{7E815A99-92A7-44ED-958E-65E10C803ED8}"/>
            </a:ext>
          </a:extLst>
        </xdr:cNvPr>
        <xdr:cNvSpPr txBox="1"/>
      </xdr:nvSpPr>
      <xdr:spPr>
        <a:xfrm>
          <a:off x="13645902" y="625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4075</xdr:rowOff>
    </xdr:from>
    <xdr:to>
      <xdr:col>72</xdr:col>
      <xdr:colOff>123825</xdr:colOff>
      <xdr:row>31</xdr:row>
      <xdr:rowOff>105675</xdr:rowOff>
    </xdr:to>
    <xdr:sp macro="" textlink="">
      <xdr:nvSpPr>
        <xdr:cNvPr id="157" name="楕円 156">
          <a:extLst>
            <a:ext uri="{FF2B5EF4-FFF2-40B4-BE49-F238E27FC236}">
              <a16:creationId xmlns:a16="http://schemas.microsoft.com/office/drawing/2014/main" id="{7F8BC3A1-5589-4F7C-8EDA-16B7229B29A8}"/>
            </a:ext>
          </a:extLst>
        </xdr:cNvPr>
        <xdr:cNvSpPr/>
      </xdr:nvSpPr>
      <xdr:spPr>
        <a:xfrm>
          <a:off x="12895387" y="615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54875</xdr:rowOff>
    </xdr:from>
    <xdr:to>
      <xdr:col>76</xdr:col>
      <xdr:colOff>22225</xdr:colOff>
      <xdr:row>32</xdr:row>
      <xdr:rowOff>5408</xdr:rowOff>
    </xdr:to>
    <xdr:cxnSp macro="">
      <xdr:nvCxnSpPr>
        <xdr:cNvPr id="158" name="直線コネクタ 157">
          <a:extLst>
            <a:ext uri="{FF2B5EF4-FFF2-40B4-BE49-F238E27FC236}">
              <a16:creationId xmlns:a16="http://schemas.microsoft.com/office/drawing/2014/main" id="{429C4B11-2A5F-4F11-9327-F0848C339B9F}"/>
            </a:ext>
          </a:extLst>
        </xdr:cNvPr>
        <xdr:cNvCxnSpPr/>
      </xdr:nvCxnSpPr>
      <xdr:spPr>
        <a:xfrm>
          <a:off x="12946187" y="6209185"/>
          <a:ext cx="648915" cy="12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24945</xdr:rowOff>
    </xdr:from>
    <xdr:to>
      <xdr:col>68</xdr:col>
      <xdr:colOff>123825</xdr:colOff>
      <xdr:row>31</xdr:row>
      <xdr:rowOff>126545</xdr:rowOff>
    </xdr:to>
    <xdr:sp macro="" textlink="">
      <xdr:nvSpPr>
        <xdr:cNvPr id="159" name="楕円 158">
          <a:extLst>
            <a:ext uri="{FF2B5EF4-FFF2-40B4-BE49-F238E27FC236}">
              <a16:creationId xmlns:a16="http://schemas.microsoft.com/office/drawing/2014/main" id="{5A7677DC-891E-44D9-8CBD-4F6B178D3C88}"/>
            </a:ext>
          </a:extLst>
        </xdr:cNvPr>
        <xdr:cNvSpPr/>
      </xdr:nvSpPr>
      <xdr:spPr>
        <a:xfrm>
          <a:off x="12195672" y="6179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54875</xdr:rowOff>
    </xdr:from>
    <xdr:to>
      <xdr:col>72</xdr:col>
      <xdr:colOff>73025</xdr:colOff>
      <xdr:row>31</xdr:row>
      <xdr:rowOff>75745</xdr:rowOff>
    </xdr:to>
    <xdr:cxnSp macro="">
      <xdr:nvCxnSpPr>
        <xdr:cNvPr id="160" name="直線コネクタ 159">
          <a:extLst>
            <a:ext uri="{FF2B5EF4-FFF2-40B4-BE49-F238E27FC236}">
              <a16:creationId xmlns:a16="http://schemas.microsoft.com/office/drawing/2014/main" id="{E3B3E20F-DEFF-466D-80C5-CFA444306CEB}"/>
            </a:ext>
          </a:extLst>
        </xdr:cNvPr>
        <xdr:cNvCxnSpPr/>
      </xdr:nvCxnSpPr>
      <xdr:spPr>
        <a:xfrm flipV="1">
          <a:off x="12246472" y="6209185"/>
          <a:ext cx="699715" cy="20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86826</xdr:rowOff>
    </xdr:from>
    <xdr:to>
      <xdr:col>64</xdr:col>
      <xdr:colOff>123825</xdr:colOff>
      <xdr:row>31</xdr:row>
      <xdr:rowOff>16976</xdr:rowOff>
    </xdr:to>
    <xdr:sp macro="" textlink="">
      <xdr:nvSpPr>
        <xdr:cNvPr id="161" name="楕円 160">
          <a:extLst>
            <a:ext uri="{FF2B5EF4-FFF2-40B4-BE49-F238E27FC236}">
              <a16:creationId xmlns:a16="http://schemas.microsoft.com/office/drawing/2014/main" id="{B714212C-F3E6-42BA-B42B-33ACD06AAEC4}"/>
            </a:ext>
          </a:extLst>
        </xdr:cNvPr>
        <xdr:cNvSpPr/>
      </xdr:nvSpPr>
      <xdr:spPr>
        <a:xfrm>
          <a:off x="11495957" y="606620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137626</xdr:rowOff>
    </xdr:from>
    <xdr:to>
      <xdr:col>68</xdr:col>
      <xdr:colOff>73025</xdr:colOff>
      <xdr:row>31</xdr:row>
      <xdr:rowOff>75745</xdr:rowOff>
    </xdr:to>
    <xdr:cxnSp macro="">
      <xdr:nvCxnSpPr>
        <xdr:cNvPr id="162" name="直線コネクタ 161">
          <a:extLst>
            <a:ext uri="{FF2B5EF4-FFF2-40B4-BE49-F238E27FC236}">
              <a16:creationId xmlns:a16="http://schemas.microsoft.com/office/drawing/2014/main" id="{772635DC-D068-45F5-A5ED-B529FCF10112}"/>
            </a:ext>
          </a:extLst>
        </xdr:cNvPr>
        <xdr:cNvCxnSpPr/>
      </xdr:nvCxnSpPr>
      <xdr:spPr>
        <a:xfrm>
          <a:off x="11546757" y="6117007"/>
          <a:ext cx="699715" cy="11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124989</xdr:rowOff>
    </xdr:from>
    <xdr:to>
      <xdr:col>60</xdr:col>
      <xdr:colOff>123825</xdr:colOff>
      <xdr:row>33</xdr:row>
      <xdr:rowOff>55139</xdr:rowOff>
    </xdr:to>
    <xdr:sp macro="" textlink="">
      <xdr:nvSpPr>
        <xdr:cNvPr id="163" name="楕円 162">
          <a:extLst>
            <a:ext uri="{FF2B5EF4-FFF2-40B4-BE49-F238E27FC236}">
              <a16:creationId xmlns:a16="http://schemas.microsoft.com/office/drawing/2014/main" id="{DF6036E2-7BEC-4ABF-92F0-92DF1FFC8ED4}"/>
            </a:ext>
          </a:extLst>
        </xdr:cNvPr>
        <xdr:cNvSpPr/>
      </xdr:nvSpPr>
      <xdr:spPr>
        <a:xfrm>
          <a:off x="10796242" y="645422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137626</xdr:rowOff>
    </xdr:from>
    <xdr:to>
      <xdr:col>64</xdr:col>
      <xdr:colOff>73025</xdr:colOff>
      <xdr:row>33</xdr:row>
      <xdr:rowOff>4339</xdr:rowOff>
    </xdr:to>
    <xdr:cxnSp macro="">
      <xdr:nvCxnSpPr>
        <xdr:cNvPr id="164" name="直線コネクタ 163">
          <a:extLst>
            <a:ext uri="{FF2B5EF4-FFF2-40B4-BE49-F238E27FC236}">
              <a16:creationId xmlns:a16="http://schemas.microsoft.com/office/drawing/2014/main" id="{2ED2AEB6-4FA9-4ACB-A6C2-4522783C749E}"/>
            </a:ext>
          </a:extLst>
        </xdr:cNvPr>
        <xdr:cNvCxnSpPr/>
      </xdr:nvCxnSpPr>
      <xdr:spPr>
        <a:xfrm flipV="1">
          <a:off x="10847042" y="6117007"/>
          <a:ext cx="699715" cy="39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65" name="n_1aveValue債務償還比率">
          <a:extLst>
            <a:ext uri="{FF2B5EF4-FFF2-40B4-BE49-F238E27FC236}">
              <a16:creationId xmlns:a16="http://schemas.microsoft.com/office/drawing/2014/main" id="{C929FF27-62D6-4705-A405-99AAF72928C2}"/>
            </a:ext>
          </a:extLst>
        </xdr:cNvPr>
        <xdr:cNvSpPr txBox="1"/>
      </xdr:nvSpPr>
      <xdr:spPr>
        <a:xfrm>
          <a:off x="12714185" y="5805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16051</xdr:rowOff>
    </xdr:from>
    <xdr:ext cx="469744" cy="259045"/>
    <xdr:sp macro="" textlink="">
      <xdr:nvSpPr>
        <xdr:cNvPr id="166" name="n_2aveValue債務償還比率">
          <a:extLst>
            <a:ext uri="{FF2B5EF4-FFF2-40B4-BE49-F238E27FC236}">
              <a16:creationId xmlns:a16="http://schemas.microsoft.com/office/drawing/2014/main" id="{1C8E0DBB-3BF8-47C0-BB77-3228402FAC7A}"/>
            </a:ext>
          </a:extLst>
        </xdr:cNvPr>
        <xdr:cNvSpPr txBox="1"/>
      </xdr:nvSpPr>
      <xdr:spPr>
        <a:xfrm>
          <a:off x="12027170" y="5820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12093</xdr:rowOff>
    </xdr:from>
    <xdr:ext cx="469744" cy="259045"/>
    <xdr:sp macro="" textlink="">
      <xdr:nvSpPr>
        <xdr:cNvPr id="167" name="n_3aveValue債務償還比率">
          <a:extLst>
            <a:ext uri="{FF2B5EF4-FFF2-40B4-BE49-F238E27FC236}">
              <a16:creationId xmlns:a16="http://schemas.microsoft.com/office/drawing/2014/main" id="{D676E540-CDA1-4E63-BDFE-C8032A5FA08A}"/>
            </a:ext>
          </a:extLst>
        </xdr:cNvPr>
        <xdr:cNvSpPr txBox="1"/>
      </xdr:nvSpPr>
      <xdr:spPr>
        <a:xfrm>
          <a:off x="11327455" y="5816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73994</xdr:rowOff>
    </xdr:from>
    <xdr:ext cx="469744" cy="259045"/>
    <xdr:sp macro="" textlink="">
      <xdr:nvSpPr>
        <xdr:cNvPr id="168" name="n_4aveValue債務償還比率">
          <a:extLst>
            <a:ext uri="{FF2B5EF4-FFF2-40B4-BE49-F238E27FC236}">
              <a16:creationId xmlns:a16="http://schemas.microsoft.com/office/drawing/2014/main" id="{80ADF783-18C4-4048-B0C3-D28F7B411339}"/>
            </a:ext>
          </a:extLst>
        </xdr:cNvPr>
        <xdr:cNvSpPr txBox="1"/>
      </xdr:nvSpPr>
      <xdr:spPr>
        <a:xfrm>
          <a:off x="10627741" y="6053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96802</xdr:rowOff>
    </xdr:from>
    <xdr:ext cx="469744" cy="259045"/>
    <xdr:sp macro="" textlink="">
      <xdr:nvSpPr>
        <xdr:cNvPr id="169" name="n_1mainValue債務償還比率">
          <a:extLst>
            <a:ext uri="{FF2B5EF4-FFF2-40B4-BE49-F238E27FC236}">
              <a16:creationId xmlns:a16="http://schemas.microsoft.com/office/drawing/2014/main" id="{DA0B74BB-BD79-4427-BB79-0A525CB2DC6F}"/>
            </a:ext>
          </a:extLst>
        </xdr:cNvPr>
        <xdr:cNvSpPr txBox="1"/>
      </xdr:nvSpPr>
      <xdr:spPr>
        <a:xfrm>
          <a:off x="12714185" y="625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117672</xdr:rowOff>
    </xdr:from>
    <xdr:ext cx="469744" cy="259045"/>
    <xdr:sp macro="" textlink="">
      <xdr:nvSpPr>
        <xdr:cNvPr id="170" name="n_2mainValue債務償還比率">
          <a:extLst>
            <a:ext uri="{FF2B5EF4-FFF2-40B4-BE49-F238E27FC236}">
              <a16:creationId xmlns:a16="http://schemas.microsoft.com/office/drawing/2014/main" id="{31D9CD97-F68E-4FAA-8499-B9792775E326}"/>
            </a:ext>
          </a:extLst>
        </xdr:cNvPr>
        <xdr:cNvSpPr txBox="1"/>
      </xdr:nvSpPr>
      <xdr:spPr>
        <a:xfrm>
          <a:off x="12027170" y="627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8103</xdr:rowOff>
    </xdr:from>
    <xdr:ext cx="469744" cy="259045"/>
    <xdr:sp macro="" textlink="">
      <xdr:nvSpPr>
        <xdr:cNvPr id="171" name="n_3mainValue債務償還比率">
          <a:extLst>
            <a:ext uri="{FF2B5EF4-FFF2-40B4-BE49-F238E27FC236}">
              <a16:creationId xmlns:a16="http://schemas.microsoft.com/office/drawing/2014/main" id="{421C2350-E091-4C66-A4B9-23A51FCEC8AE}"/>
            </a:ext>
          </a:extLst>
        </xdr:cNvPr>
        <xdr:cNvSpPr txBox="1"/>
      </xdr:nvSpPr>
      <xdr:spPr>
        <a:xfrm>
          <a:off x="11327455" y="61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46266</xdr:rowOff>
    </xdr:from>
    <xdr:ext cx="469744" cy="259045"/>
    <xdr:sp macro="" textlink="">
      <xdr:nvSpPr>
        <xdr:cNvPr id="172" name="n_4mainValue債務償還比率">
          <a:extLst>
            <a:ext uri="{FF2B5EF4-FFF2-40B4-BE49-F238E27FC236}">
              <a16:creationId xmlns:a16="http://schemas.microsoft.com/office/drawing/2014/main" id="{A925E4DD-9C51-474A-AB24-B21AD478976C}"/>
            </a:ext>
          </a:extLst>
        </xdr:cNvPr>
        <xdr:cNvSpPr txBox="1"/>
      </xdr:nvSpPr>
      <xdr:spPr>
        <a:xfrm>
          <a:off x="10627741" y="655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45C8CFD3-9492-4C95-9850-46188FF1669C}"/>
            </a:ext>
          </a:extLst>
        </xdr:cNvPr>
        <xdr:cNvSpPr/>
      </xdr:nvSpPr>
      <xdr:spPr>
        <a:xfrm>
          <a:off x="1175164" y="8087802"/>
          <a:ext cx="5422790" cy="34190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50A541F-58E8-410C-A5CD-F5BDEC9FF864}"/>
            </a:ext>
          </a:extLst>
        </xdr:cNvPr>
        <xdr:cNvSpPr/>
      </xdr:nvSpPr>
      <xdr:spPr>
        <a:xfrm>
          <a:off x="1175164" y="11942611"/>
          <a:ext cx="5422790" cy="34985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EC5E8134-A7F4-4EB0-AD83-A911852EE6B2}"/>
            </a:ext>
          </a:extLst>
        </xdr:cNvPr>
        <xdr:cNvSpPr txBox="1"/>
      </xdr:nvSpPr>
      <xdr:spPr>
        <a:xfrm>
          <a:off x="850707" y="834080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DFAB48E4-1C12-4AEB-B38C-BF92E32290C5}"/>
            </a:ext>
          </a:extLst>
        </xdr:cNvPr>
        <xdr:cNvSpPr txBox="1"/>
      </xdr:nvSpPr>
      <xdr:spPr>
        <a:xfrm>
          <a:off x="6423025" y="1105203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819CDA1A-DC21-47D3-B7CE-764894F65444}"/>
            </a:ext>
          </a:extLst>
        </xdr:cNvPr>
        <xdr:cNvSpPr txBox="1"/>
      </xdr:nvSpPr>
      <xdr:spPr>
        <a:xfrm>
          <a:off x="850707" y="1217816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C4A0E0EE-04B0-42C1-896B-25178FB51482}"/>
            </a:ext>
          </a:extLst>
        </xdr:cNvPr>
        <xdr:cNvSpPr txBox="1"/>
      </xdr:nvSpPr>
      <xdr:spPr>
        <a:xfrm>
          <a:off x="6423025" y="1498972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441B362-D64A-44A1-A3FA-E180A4982CC2}"/>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D190D68-7F59-47F6-B389-C03FAE7D3F9F}"/>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5E2C122-A94E-43D4-9955-EB0397BA925C}"/>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0803382-53DA-4640-93A4-8A0E4E2393A6}"/>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D38CE36-FB2A-418D-BD8F-1B9490D24252}"/>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A77A4CA-B464-459E-93B6-9EA496BB0894}"/>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A7E73BE-9469-4B2E-A78B-C686CD2073D9}"/>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9672636-6575-4530-855E-66C51A1C58A9}"/>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D86D68B-6EA9-47EF-837B-81C7A3D0FDE6}"/>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00FC2E0-2454-4904-B5D0-5A6B09C55BED}"/>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10,373
10,223
226.30
10,122,699
9,678,400
324,634
5,250,403
8,081,180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E434528-D3B3-4ACD-9F08-C4DCE29A0C40}"/>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890423B-65DE-4D99-A444-E509D913BA82}"/>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218A555-E29A-4A1D-A54E-F43E7CFEDE1B}"/>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DC6BDD6-D1B9-43D1-AB7D-87A027C21E85}"/>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2EEA067-D2E0-4832-9D96-BA1334321129}"/>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6692D50-2386-4D6C-B053-591A4FC293EB}"/>
            </a:ext>
          </a:extLst>
        </xdr:cNvPr>
        <xdr:cNvSpPr/>
      </xdr:nvSpPr>
      <xdr:spPr>
        <a:xfrm>
          <a:off x="6599362" y="1741336"/>
          <a:ext cx="337157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1985395-AC20-4C71-BDDA-8366E81D394F}"/>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98583A3-C442-493D-BDFB-CFE09FE13A26}"/>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08F5243-50D1-414F-9980-19F45D3CDBAC}"/>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61F922D-FCD6-4F27-B27A-844665D2AF20}"/>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AC55C2C-56C5-456B-B266-08E6DB360AF3}"/>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F3BB30B-9515-4ECE-BC75-B0C138182F89}"/>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F22638F-B48E-45ED-A3AC-C050FD1D9663}"/>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F81C07F-C635-443C-8FE9-71DB6700A853}"/>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BEAB239-ACF5-4CBB-8979-0CB913ACE19E}"/>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91204ED-DE83-4B7D-BD8D-02F62592CDFA}"/>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EB11A42-440E-4C27-A0A8-09CC1FF6BF35}"/>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54E0B24-F067-4364-837A-DF4062D3799B}"/>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8D0635D-F416-44E5-A758-B6DE29A370B7}"/>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2F708F2-4F93-4EE3-BDBA-AC65BE95F09D}"/>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4E9E1FE-C81D-45DE-914F-EDC9E202D748}"/>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C30CDA0-52BE-42F8-8251-59862512B948}"/>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1F333E8-3172-48E1-B16C-37BEC3F25154}"/>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42F0D43-4FEF-43AE-89C2-DDF8B9430AE8}"/>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7F483F2-ADF2-4C48-A2B2-5DBACAB6076E}"/>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8E456AD-BE06-42A1-95C5-FD9A0BC69A84}"/>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9DFE115-5ED3-4119-A784-3B7A6F98B1E5}"/>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FCEE3A6-7C37-496D-8C19-F1397467137B}"/>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A3AE1CF-A655-4B84-89B2-D813CB0C512F}"/>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204F4F9-C253-4DEB-B52D-969885D0EABF}"/>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39AE26D-BACC-4E5B-BC1F-1EAACEF0F85E}"/>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C55D865-D173-4C08-BB57-70BED07DF377}"/>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C44AE5E-23F5-4C54-A74B-7874CA9CF69A}"/>
            </a:ext>
          </a:extLst>
        </xdr:cNvPr>
        <xdr:cNvCxnSpPr/>
      </xdr:nvCxnSpPr>
      <xdr:spPr>
        <a:xfrm>
          <a:off x="699715" y="73771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E9804AB-A086-468C-AAAE-2CF619143919}"/>
            </a:ext>
          </a:extLst>
        </xdr:cNvPr>
        <xdr:cNvSpPr txBox="1"/>
      </xdr:nvSpPr>
      <xdr:spPr>
        <a:xfrm>
          <a:off x="27925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F98F415-6500-4F0E-B246-EE0188ECB3E4}"/>
            </a:ext>
          </a:extLst>
        </xdr:cNvPr>
        <xdr:cNvCxnSpPr/>
      </xdr:nvCxnSpPr>
      <xdr:spPr>
        <a:xfrm>
          <a:off x="699715" y="698919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E90B100-19B1-436C-8286-09FC0DCC80F4}"/>
            </a:ext>
          </a:extLst>
        </xdr:cNvPr>
        <xdr:cNvSpPr txBox="1"/>
      </xdr:nvSpPr>
      <xdr:spPr>
        <a:xfrm>
          <a:off x="343370" y="6843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97EE033-00A5-43DB-83C6-0AC2E2B0CBF9}"/>
            </a:ext>
          </a:extLst>
        </xdr:cNvPr>
        <xdr:cNvCxnSpPr/>
      </xdr:nvCxnSpPr>
      <xdr:spPr>
        <a:xfrm>
          <a:off x="69971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33E4663-D918-4BF1-A78D-D63DB67CDD84}"/>
            </a:ext>
          </a:extLst>
        </xdr:cNvPr>
        <xdr:cNvSpPr txBox="1"/>
      </xdr:nvSpPr>
      <xdr:spPr>
        <a:xfrm>
          <a:off x="343370" y="6452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3BB9F54-8931-4C94-A985-3ED0C30D5096}"/>
            </a:ext>
          </a:extLst>
        </xdr:cNvPr>
        <xdr:cNvCxnSpPr/>
      </xdr:nvCxnSpPr>
      <xdr:spPr>
        <a:xfrm>
          <a:off x="699715" y="620980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A630974-5DAA-4ADC-878B-AA7BCA86DFA2}"/>
            </a:ext>
          </a:extLst>
        </xdr:cNvPr>
        <xdr:cNvSpPr txBox="1"/>
      </xdr:nvSpPr>
      <xdr:spPr>
        <a:xfrm>
          <a:off x="343370" y="60641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1427C58-6B45-4AF7-BE4B-BAD05FA767D7}"/>
            </a:ext>
          </a:extLst>
        </xdr:cNvPr>
        <xdr:cNvCxnSpPr/>
      </xdr:nvCxnSpPr>
      <xdr:spPr>
        <a:xfrm>
          <a:off x="699715" y="58218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EBF8AFE-FEC7-4FDE-9490-F97066776933}"/>
            </a:ext>
          </a:extLst>
        </xdr:cNvPr>
        <xdr:cNvSpPr txBox="1"/>
      </xdr:nvSpPr>
      <xdr:spPr>
        <a:xfrm>
          <a:off x="343370" y="56761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F3C7F10-010B-46E9-A481-15604367E0B6}"/>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A6F0373-9859-4BD0-A7F9-135F2C132C5C}"/>
            </a:ext>
          </a:extLst>
        </xdr:cNvPr>
        <xdr:cNvSpPr txBox="1"/>
      </xdr:nvSpPr>
      <xdr:spPr>
        <a:xfrm>
          <a:off x="391918" y="52881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E4B78BA-724E-42FA-B2CA-ECE8063300E9}"/>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75DC45C0-3C5F-48CC-A52C-15796FA78836}"/>
            </a:ext>
          </a:extLst>
        </xdr:cNvPr>
        <xdr:cNvCxnSpPr/>
      </xdr:nvCxnSpPr>
      <xdr:spPr>
        <a:xfrm flipV="1">
          <a:off x="4261154" y="5994869"/>
          <a:ext cx="0" cy="1365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5AB5F22C-076A-4D01-8792-28D1C7E744F8}"/>
            </a:ext>
          </a:extLst>
        </xdr:cNvPr>
        <xdr:cNvSpPr txBox="1"/>
      </xdr:nvSpPr>
      <xdr:spPr>
        <a:xfrm>
          <a:off x="4299889" y="7363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1F233586-4C37-45F7-87BF-89814B71BB44}"/>
            </a:ext>
          </a:extLst>
        </xdr:cNvPr>
        <xdr:cNvCxnSpPr/>
      </xdr:nvCxnSpPr>
      <xdr:spPr>
        <a:xfrm>
          <a:off x="4188460" y="736000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ACA58FDB-CF19-4EA7-8E5E-9EAEA4CBF3E9}"/>
            </a:ext>
          </a:extLst>
        </xdr:cNvPr>
        <xdr:cNvSpPr txBox="1"/>
      </xdr:nvSpPr>
      <xdr:spPr>
        <a:xfrm>
          <a:off x="4299889" y="5766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2F0A9E03-B451-4AA7-B1E3-96072EA2B64B}"/>
            </a:ext>
          </a:extLst>
        </xdr:cNvPr>
        <xdr:cNvCxnSpPr/>
      </xdr:nvCxnSpPr>
      <xdr:spPr>
        <a:xfrm>
          <a:off x="4188460" y="599486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a:extLst>
            <a:ext uri="{FF2B5EF4-FFF2-40B4-BE49-F238E27FC236}">
              <a16:creationId xmlns:a16="http://schemas.microsoft.com/office/drawing/2014/main" id="{9F232093-455D-47EA-895D-EBE0F83297F9}"/>
            </a:ext>
          </a:extLst>
        </xdr:cNvPr>
        <xdr:cNvSpPr txBox="1"/>
      </xdr:nvSpPr>
      <xdr:spPr>
        <a:xfrm>
          <a:off x="4299889" y="6491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05D4DB5D-FD65-46EC-9FD9-9F4A16A265F0}"/>
            </a:ext>
          </a:extLst>
        </xdr:cNvPr>
        <xdr:cNvSpPr/>
      </xdr:nvSpPr>
      <xdr:spPr>
        <a:xfrm>
          <a:off x="4210989" y="6643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9145B335-154F-4840-A9F9-C7FC66243342}"/>
            </a:ext>
          </a:extLst>
        </xdr:cNvPr>
        <xdr:cNvSpPr/>
      </xdr:nvSpPr>
      <xdr:spPr>
        <a:xfrm>
          <a:off x="3450645" y="667426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4169D4FC-DFA8-41A6-B433-23C12D451D7B}"/>
            </a:ext>
          </a:extLst>
        </xdr:cNvPr>
        <xdr:cNvSpPr/>
      </xdr:nvSpPr>
      <xdr:spPr>
        <a:xfrm>
          <a:off x="2623930" y="663459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1862B578-950B-4D13-B293-603AACB6F404}"/>
            </a:ext>
          </a:extLst>
        </xdr:cNvPr>
        <xdr:cNvSpPr/>
      </xdr:nvSpPr>
      <xdr:spPr>
        <a:xfrm>
          <a:off x="1812787" y="660411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0CFA516E-75B8-445F-80D5-9CA165A912FF}"/>
            </a:ext>
          </a:extLst>
        </xdr:cNvPr>
        <xdr:cNvSpPr/>
      </xdr:nvSpPr>
      <xdr:spPr>
        <a:xfrm>
          <a:off x="1001643" y="661173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75E92B9-9EA6-4EFD-B4D4-938D0753651E}"/>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E40E113-EC22-4399-A94A-730CBCB5869E}"/>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F5C0B48-6E49-495D-B640-C43D84A5BE89}"/>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78FA590-209F-4BA7-BB3F-D719A2186C59}"/>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C37DAA4-2B10-4759-B7C4-00B6783F5B7F}"/>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82550</xdr:rowOff>
    </xdr:from>
    <xdr:to>
      <xdr:col>24</xdr:col>
      <xdr:colOff>114300</xdr:colOff>
      <xdr:row>39</xdr:row>
      <xdr:rowOff>12700</xdr:rowOff>
    </xdr:to>
    <xdr:sp macro="" textlink="">
      <xdr:nvSpPr>
        <xdr:cNvPr id="73" name="楕円 72">
          <a:extLst>
            <a:ext uri="{FF2B5EF4-FFF2-40B4-BE49-F238E27FC236}">
              <a16:creationId xmlns:a16="http://schemas.microsoft.com/office/drawing/2014/main" id="{696D39F6-B781-4B43-BCA3-880BCD7B0B5C}"/>
            </a:ext>
          </a:extLst>
        </xdr:cNvPr>
        <xdr:cNvSpPr/>
      </xdr:nvSpPr>
      <xdr:spPr>
        <a:xfrm>
          <a:off x="4210989" y="672188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60977</xdr:rowOff>
    </xdr:from>
    <xdr:ext cx="405111" cy="259045"/>
    <xdr:sp macro="" textlink="">
      <xdr:nvSpPr>
        <xdr:cNvPr id="74" name="【道路】&#10;有形固定資産減価償却率該当値テキスト">
          <a:extLst>
            <a:ext uri="{FF2B5EF4-FFF2-40B4-BE49-F238E27FC236}">
              <a16:creationId xmlns:a16="http://schemas.microsoft.com/office/drawing/2014/main" id="{E94E66CD-5E50-4541-9791-A31C891342AA}"/>
            </a:ext>
          </a:extLst>
        </xdr:cNvPr>
        <xdr:cNvSpPr txBox="1"/>
      </xdr:nvSpPr>
      <xdr:spPr>
        <a:xfrm>
          <a:off x="4299889" y="670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63500</xdr:rowOff>
    </xdr:from>
    <xdr:to>
      <xdr:col>20</xdr:col>
      <xdr:colOff>38100</xdr:colOff>
      <xdr:row>38</xdr:row>
      <xdr:rowOff>165100</xdr:rowOff>
    </xdr:to>
    <xdr:sp macro="" textlink="">
      <xdr:nvSpPr>
        <xdr:cNvPr id="75" name="楕円 74">
          <a:extLst>
            <a:ext uri="{FF2B5EF4-FFF2-40B4-BE49-F238E27FC236}">
              <a16:creationId xmlns:a16="http://schemas.microsoft.com/office/drawing/2014/main" id="{6873D724-273E-4B38-A40C-F74633BACFB4}"/>
            </a:ext>
          </a:extLst>
        </xdr:cNvPr>
        <xdr:cNvSpPr/>
      </xdr:nvSpPr>
      <xdr:spPr>
        <a:xfrm>
          <a:off x="3450645" y="670283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114300</xdr:rowOff>
    </xdr:from>
    <xdr:to>
      <xdr:col>24</xdr:col>
      <xdr:colOff>63500</xdr:colOff>
      <xdr:row>38</xdr:row>
      <xdr:rowOff>133350</xdr:rowOff>
    </xdr:to>
    <xdr:cxnSp macro="">
      <xdr:nvCxnSpPr>
        <xdr:cNvPr id="76" name="直線コネクタ 75">
          <a:extLst>
            <a:ext uri="{FF2B5EF4-FFF2-40B4-BE49-F238E27FC236}">
              <a16:creationId xmlns:a16="http://schemas.microsoft.com/office/drawing/2014/main" id="{F9D46F78-613F-49BF-B52E-63275007D8AE}"/>
            </a:ext>
          </a:extLst>
        </xdr:cNvPr>
        <xdr:cNvCxnSpPr/>
      </xdr:nvCxnSpPr>
      <xdr:spPr>
        <a:xfrm>
          <a:off x="3501445" y="6753639"/>
          <a:ext cx="760344"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27305</xdr:rowOff>
    </xdr:from>
    <xdr:to>
      <xdr:col>15</xdr:col>
      <xdr:colOff>101600</xdr:colOff>
      <xdr:row>38</xdr:row>
      <xdr:rowOff>128905</xdr:rowOff>
    </xdr:to>
    <xdr:sp macro="" textlink="">
      <xdr:nvSpPr>
        <xdr:cNvPr id="77" name="楕円 76">
          <a:extLst>
            <a:ext uri="{FF2B5EF4-FFF2-40B4-BE49-F238E27FC236}">
              <a16:creationId xmlns:a16="http://schemas.microsoft.com/office/drawing/2014/main" id="{7207DBC1-EE91-4237-8ABC-0D041C5740B4}"/>
            </a:ext>
          </a:extLst>
        </xdr:cNvPr>
        <xdr:cNvSpPr/>
      </xdr:nvSpPr>
      <xdr:spPr>
        <a:xfrm>
          <a:off x="2623930" y="666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78105</xdr:rowOff>
    </xdr:from>
    <xdr:to>
      <xdr:col>19</xdr:col>
      <xdr:colOff>177800</xdr:colOff>
      <xdr:row>38</xdr:row>
      <xdr:rowOff>114300</xdr:rowOff>
    </xdr:to>
    <xdr:cxnSp macro="">
      <xdr:nvCxnSpPr>
        <xdr:cNvPr id="78" name="直線コネクタ 77">
          <a:extLst>
            <a:ext uri="{FF2B5EF4-FFF2-40B4-BE49-F238E27FC236}">
              <a16:creationId xmlns:a16="http://schemas.microsoft.com/office/drawing/2014/main" id="{D56CCB6C-0B69-4E43-9205-04CB3F1D2B41}"/>
            </a:ext>
          </a:extLst>
        </xdr:cNvPr>
        <xdr:cNvCxnSpPr/>
      </xdr:nvCxnSpPr>
      <xdr:spPr>
        <a:xfrm>
          <a:off x="2674730" y="6717444"/>
          <a:ext cx="82671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15875</xdr:rowOff>
    </xdr:from>
    <xdr:to>
      <xdr:col>10</xdr:col>
      <xdr:colOff>165100</xdr:colOff>
      <xdr:row>38</xdr:row>
      <xdr:rowOff>117475</xdr:rowOff>
    </xdr:to>
    <xdr:sp macro="" textlink="">
      <xdr:nvSpPr>
        <xdr:cNvPr id="79" name="楕円 78">
          <a:extLst>
            <a:ext uri="{FF2B5EF4-FFF2-40B4-BE49-F238E27FC236}">
              <a16:creationId xmlns:a16="http://schemas.microsoft.com/office/drawing/2014/main" id="{B3B2985C-A8B9-4E24-916E-5C18084ECE16}"/>
            </a:ext>
          </a:extLst>
        </xdr:cNvPr>
        <xdr:cNvSpPr/>
      </xdr:nvSpPr>
      <xdr:spPr>
        <a:xfrm>
          <a:off x="1812787" y="665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66675</xdr:rowOff>
    </xdr:from>
    <xdr:to>
      <xdr:col>15</xdr:col>
      <xdr:colOff>50800</xdr:colOff>
      <xdr:row>38</xdr:row>
      <xdr:rowOff>78105</xdr:rowOff>
    </xdr:to>
    <xdr:cxnSp macro="">
      <xdr:nvCxnSpPr>
        <xdr:cNvPr id="80" name="直線コネクタ 79">
          <a:extLst>
            <a:ext uri="{FF2B5EF4-FFF2-40B4-BE49-F238E27FC236}">
              <a16:creationId xmlns:a16="http://schemas.microsoft.com/office/drawing/2014/main" id="{D4ADACEC-7B7A-4759-8FEA-87059CFBE1FD}"/>
            </a:ext>
          </a:extLst>
        </xdr:cNvPr>
        <xdr:cNvCxnSpPr/>
      </xdr:nvCxnSpPr>
      <xdr:spPr>
        <a:xfrm>
          <a:off x="1863587" y="6706014"/>
          <a:ext cx="811143"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153035</xdr:rowOff>
    </xdr:from>
    <xdr:to>
      <xdr:col>6</xdr:col>
      <xdr:colOff>38100</xdr:colOff>
      <xdr:row>38</xdr:row>
      <xdr:rowOff>83185</xdr:rowOff>
    </xdr:to>
    <xdr:sp macro="" textlink="">
      <xdr:nvSpPr>
        <xdr:cNvPr id="81" name="楕円 80">
          <a:extLst>
            <a:ext uri="{FF2B5EF4-FFF2-40B4-BE49-F238E27FC236}">
              <a16:creationId xmlns:a16="http://schemas.microsoft.com/office/drawing/2014/main" id="{A8A50DAF-8654-4C3B-9578-4752F2D839F5}"/>
            </a:ext>
          </a:extLst>
        </xdr:cNvPr>
        <xdr:cNvSpPr/>
      </xdr:nvSpPr>
      <xdr:spPr>
        <a:xfrm>
          <a:off x="1001643" y="661744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32385</xdr:rowOff>
    </xdr:from>
    <xdr:to>
      <xdr:col>10</xdr:col>
      <xdr:colOff>114300</xdr:colOff>
      <xdr:row>38</xdr:row>
      <xdr:rowOff>66675</xdr:rowOff>
    </xdr:to>
    <xdr:cxnSp macro="">
      <xdr:nvCxnSpPr>
        <xdr:cNvPr id="82" name="直線コネクタ 81">
          <a:extLst>
            <a:ext uri="{FF2B5EF4-FFF2-40B4-BE49-F238E27FC236}">
              <a16:creationId xmlns:a16="http://schemas.microsoft.com/office/drawing/2014/main" id="{0E941798-E985-4927-B25B-DA8DB976BA3D}"/>
            </a:ext>
          </a:extLst>
        </xdr:cNvPr>
        <xdr:cNvCxnSpPr/>
      </xdr:nvCxnSpPr>
      <xdr:spPr>
        <a:xfrm>
          <a:off x="1052443" y="6671724"/>
          <a:ext cx="811144"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153052</xdr:rowOff>
    </xdr:from>
    <xdr:ext cx="405111" cy="259045"/>
    <xdr:sp macro="" textlink="">
      <xdr:nvSpPr>
        <xdr:cNvPr id="83" name="n_1aveValue【道路】&#10;有形固定資産減価償却率">
          <a:extLst>
            <a:ext uri="{FF2B5EF4-FFF2-40B4-BE49-F238E27FC236}">
              <a16:creationId xmlns:a16="http://schemas.microsoft.com/office/drawing/2014/main" id="{725D5905-B558-4B1B-AE8F-1E70AB0B359B}"/>
            </a:ext>
          </a:extLst>
        </xdr:cNvPr>
        <xdr:cNvSpPr txBox="1"/>
      </xdr:nvSpPr>
      <xdr:spPr>
        <a:xfrm>
          <a:off x="3301761" y="6442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84" name="n_2aveValue【道路】&#10;有形固定資産減価償却率">
          <a:extLst>
            <a:ext uri="{FF2B5EF4-FFF2-40B4-BE49-F238E27FC236}">
              <a16:creationId xmlns:a16="http://schemas.microsoft.com/office/drawing/2014/main" id="{A9EAC6BD-8FD5-4587-AB9A-C6DB98757F45}"/>
            </a:ext>
          </a:extLst>
        </xdr:cNvPr>
        <xdr:cNvSpPr txBox="1"/>
      </xdr:nvSpPr>
      <xdr:spPr>
        <a:xfrm>
          <a:off x="2487746" y="640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5" name="n_3aveValue【道路】&#10;有形固定資産減価償却率">
          <a:extLst>
            <a:ext uri="{FF2B5EF4-FFF2-40B4-BE49-F238E27FC236}">
              <a16:creationId xmlns:a16="http://schemas.microsoft.com/office/drawing/2014/main" id="{B60ECE2F-204A-4CDC-8C86-7132D2E23D9C}"/>
            </a:ext>
          </a:extLst>
        </xdr:cNvPr>
        <xdr:cNvSpPr txBox="1"/>
      </xdr:nvSpPr>
      <xdr:spPr>
        <a:xfrm>
          <a:off x="1676602" y="6375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93997</xdr:rowOff>
    </xdr:from>
    <xdr:ext cx="405111" cy="259045"/>
    <xdr:sp macro="" textlink="">
      <xdr:nvSpPr>
        <xdr:cNvPr id="86" name="n_4aveValue【道路】&#10;有形固定資産減価償却率">
          <a:extLst>
            <a:ext uri="{FF2B5EF4-FFF2-40B4-BE49-F238E27FC236}">
              <a16:creationId xmlns:a16="http://schemas.microsoft.com/office/drawing/2014/main" id="{25F71B75-41BA-4F0A-BB64-3515C4FEA940}"/>
            </a:ext>
          </a:extLst>
        </xdr:cNvPr>
        <xdr:cNvSpPr txBox="1"/>
      </xdr:nvSpPr>
      <xdr:spPr>
        <a:xfrm>
          <a:off x="865459" y="638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156227</xdr:rowOff>
    </xdr:from>
    <xdr:ext cx="405111" cy="259045"/>
    <xdr:sp macro="" textlink="">
      <xdr:nvSpPr>
        <xdr:cNvPr id="87" name="n_1mainValue【道路】&#10;有形固定資産減価償却率">
          <a:extLst>
            <a:ext uri="{FF2B5EF4-FFF2-40B4-BE49-F238E27FC236}">
              <a16:creationId xmlns:a16="http://schemas.microsoft.com/office/drawing/2014/main" id="{8D671A94-B523-407D-95B5-4EE6BE3151CF}"/>
            </a:ext>
          </a:extLst>
        </xdr:cNvPr>
        <xdr:cNvSpPr txBox="1"/>
      </xdr:nvSpPr>
      <xdr:spPr>
        <a:xfrm>
          <a:off x="3301761" y="6795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120032</xdr:rowOff>
    </xdr:from>
    <xdr:ext cx="405111" cy="259045"/>
    <xdr:sp macro="" textlink="">
      <xdr:nvSpPr>
        <xdr:cNvPr id="88" name="n_2mainValue【道路】&#10;有形固定資産減価償却率">
          <a:extLst>
            <a:ext uri="{FF2B5EF4-FFF2-40B4-BE49-F238E27FC236}">
              <a16:creationId xmlns:a16="http://schemas.microsoft.com/office/drawing/2014/main" id="{EF543015-4153-4B2B-A489-663719AB7F00}"/>
            </a:ext>
          </a:extLst>
        </xdr:cNvPr>
        <xdr:cNvSpPr txBox="1"/>
      </xdr:nvSpPr>
      <xdr:spPr>
        <a:xfrm>
          <a:off x="2487746" y="675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108602</xdr:rowOff>
    </xdr:from>
    <xdr:ext cx="405111" cy="259045"/>
    <xdr:sp macro="" textlink="">
      <xdr:nvSpPr>
        <xdr:cNvPr id="89" name="n_3mainValue【道路】&#10;有形固定資産減価償却率">
          <a:extLst>
            <a:ext uri="{FF2B5EF4-FFF2-40B4-BE49-F238E27FC236}">
              <a16:creationId xmlns:a16="http://schemas.microsoft.com/office/drawing/2014/main" id="{8224D356-2E93-4C16-8641-133BFBD405A0}"/>
            </a:ext>
          </a:extLst>
        </xdr:cNvPr>
        <xdr:cNvSpPr txBox="1"/>
      </xdr:nvSpPr>
      <xdr:spPr>
        <a:xfrm>
          <a:off x="1676602" y="6747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74312</xdr:rowOff>
    </xdr:from>
    <xdr:ext cx="405111" cy="259045"/>
    <xdr:sp macro="" textlink="">
      <xdr:nvSpPr>
        <xdr:cNvPr id="90" name="n_4mainValue【道路】&#10;有形固定資産減価償却率">
          <a:extLst>
            <a:ext uri="{FF2B5EF4-FFF2-40B4-BE49-F238E27FC236}">
              <a16:creationId xmlns:a16="http://schemas.microsoft.com/office/drawing/2014/main" id="{8765B30D-276A-4175-B98E-3BEB384784B3}"/>
            </a:ext>
          </a:extLst>
        </xdr:cNvPr>
        <xdr:cNvSpPr txBox="1"/>
      </xdr:nvSpPr>
      <xdr:spPr>
        <a:xfrm>
          <a:off x="865459" y="6713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FF29513-740D-4779-B881-4D3849F97C30}"/>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2AC082F-F9DF-40FE-817A-D8F20EDB6197}"/>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65E7BED-D542-468F-A9BC-EE6307EB6F14}"/>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373D505-0DCA-4660-A3EE-3B20D80CF873}"/>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39F4E08-1AA9-4D2A-88AD-E9721DA2A178}"/>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31DAA1D-2B36-4089-A7B1-845C778C0984}"/>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4F92350-508C-47D2-A4C2-9F51C13F18A7}"/>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F1971C7-1235-4FFA-8D8D-8B0A7C1BA651}"/>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3466213-5A42-48BE-AEBE-0215BD10FF77}"/>
            </a:ext>
          </a:extLst>
        </xdr:cNvPr>
        <xdr:cNvSpPr txBox="1"/>
      </xdr:nvSpPr>
      <xdr:spPr>
        <a:xfrm>
          <a:off x="6036476" y="523991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2934467-2401-4873-B936-C4D952AB3DEA}"/>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5AFEE04-C35D-4FFC-9EAE-A8CF12F3DD27}"/>
            </a:ext>
          </a:extLst>
        </xdr:cNvPr>
        <xdr:cNvCxnSpPr/>
      </xdr:nvCxnSpPr>
      <xdr:spPr>
        <a:xfrm>
          <a:off x="6074576" y="737715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8F130C7-CB9D-4147-B4AA-3E02CDE8335E}"/>
            </a:ext>
          </a:extLst>
        </xdr:cNvPr>
        <xdr:cNvSpPr txBox="1"/>
      </xdr:nvSpPr>
      <xdr:spPr>
        <a:xfrm>
          <a:off x="5638539"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D4413C8-3B23-4BBC-8618-A5D6C805880E}"/>
            </a:ext>
          </a:extLst>
        </xdr:cNvPr>
        <xdr:cNvCxnSpPr/>
      </xdr:nvCxnSpPr>
      <xdr:spPr>
        <a:xfrm>
          <a:off x="6074576" y="698919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FA4460B2-437E-48CE-93C0-0E341525CF0B}"/>
            </a:ext>
          </a:extLst>
        </xdr:cNvPr>
        <xdr:cNvSpPr txBox="1"/>
      </xdr:nvSpPr>
      <xdr:spPr>
        <a:xfrm>
          <a:off x="5589991" y="684349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6F638FB-CAEF-472E-80B1-91CCA89C7773}"/>
            </a:ext>
          </a:extLst>
        </xdr:cNvPr>
        <xdr:cNvCxnSpPr/>
      </xdr:nvCxnSpPr>
      <xdr:spPr>
        <a:xfrm>
          <a:off x="6074576" y="659776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E5D943E1-5E37-47E1-93DC-1ABFD1E435C4}"/>
            </a:ext>
          </a:extLst>
        </xdr:cNvPr>
        <xdr:cNvSpPr txBox="1"/>
      </xdr:nvSpPr>
      <xdr:spPr>
        <a:xfrm>
          <a:off x="5589991" y="64520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75EAE11F-DB6F-4E8A-BA8C-F5974BA5B80B}"/>
            </a:ext>
          </a:extLst>
        </xdr:cNvPr>
        <xdr:cNvCxnSpPr/>
      </xdr:nvCxnSpPr>
      <xdr:spPr>
        <a:xfrm>
          <a:off x="6074576" y="620980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2D9540CD-8403-494F-86BF-9BC331893A51}"/>
            </a:ext>
          </a:extLst>
        </xdr:cNvPr>
        <xdr:cNvSpPr txBox="1"/>
      </xdr:nvSpPr>
      <xdr:spPr>
        <a:xfrm>
          <a:off x="5589991" y="60641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F30067A-F11B-4D03-ACB9-5F835A81AA4A}"/>
            </a:ext>
          </a:extLst>
        </xdr:cNvPr>
        <xdr:cNvCxnSpPr/>
      </xdr:nvCxnSpPr>
      <xdr:spPr>
        <a:xfrm>
          <a:off x="6074576" y="582184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46D0D02-849E-4185-B529-380F4C29742A}"/>
            </a:ext>
          </a:extLst>
        </xdr:cNvPr>
        <xdr:cNvSpPr txBox="1"/>
      </xdr:nvSpPr>
      <xdr:spPr>
        <a:xfrm>
          <a:off x="5589991" y="56761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03583C5-05E8-4561-8233-28AEAA1D3BAB}"/>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E733057E-3794-4E06-B9A5-21B68DE4F696}"/>
            </a:ext>
          </a:extLst>
        </xdr:cNvPr>
        <xdr:cNvSpPr txBox="1"/>
      </xdr:nvSpPr>
      <xdr:spPr>
        <a:xfrm>
          <a:off x="5525871" y="5288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649954B-5DAC-4558-B497-BFE2EDD238C9}"/>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58158939-EC1C-44B4-991A-80B0C49735BB}"/>
            </a:ext>
          </a:extLst>
        </xdr:cNvPr>
        <xdr:cNvCxnSpPr/>
      </xdr:nvCxnSpPr>
      <xdr:spPr>
        <a:xfrm flipV="1">
          <a:off x="9620113" y="5965894"/>
          <a:ext cx="0" cy="118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C02A4A4B-48CB-4AD4-8872-3E4170BBDAF0}"/>
            </a:ext>
          </a:extLst>
        </xdr:cNvPr>
        <xdr:cNvSpPr txBox="1"/>
      </xdr:nvSpPr>
      <xdr:spPr>
        <a:xfrm>
          <a:off x="9659178" y="715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10B8FC46-3702-4717-A576-6C3EEE62F171}"/>
            </a:ext>
          </a:extLst>
        </xdr:cNvPr>
        <xdr:cNvCxnSpPr/>
      </xdr:nvCxnSpPr>
      <xdr:spPr>
        <a:xfrm>
          <a:off x="9547750" y="7147102"/>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0A018C19-C979-46E9-BE7B-BAE35E7B0A1E}"/>
            </a:ext>
          </a:extLst>
        </xdr:cNvPr>
        <xdr:cNvSpPr txBox="1"/>
      </xdr:nvSpPr>
      <xdr:spPr>
        <a:xfrm>
          <a:off x="9659178" y="573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28AF06AF-327D-443A-8848-6ED25486BA40}"/>
            </a:ext>
          </a:extLst>
        </xdr:cNvPr>
        <xdr:cNvCxnSpPr/>
      </xdr:nvCxnSpPr>
      <xdr:spPr>
        <a:xfrm>
          <a:off x="9547750" y="5965894"/>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9" name="【道路】&#10;一人当たり延長平均値テキスト">
          <a:extLst>
            <a:ext uri="{FF2B5EF4-FFF2-40B4-BE49-F238E27FC236}">
              <a16:creationId xmlns:a16="http://schemas.microsoft.com/office/drawing/2014/main" id="{1B9AA624-62D6-4DEA-9011-DDF03E065224}"/>
            </a:ext>
          </a:extLst>
        </xdr:cNvPr>
        <xdr:cNvSpPr txBox="1"/>
      </xdr:nvSpPr>
      <xdr:spPr>
        <a:xfrm>
          <a:off x="9659178" y="66870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7E05A235-4B18-4368-ACCA-4F7AA9CEEAF4}"/>
            </a:ext>
          </a:extLst>
        </xdr:cNvPr>
        <xdr:cNvSpPr/>
      </xdr:nvSpPr>
      <xdr:spPr>
        <a:xfrm>
          <a:off x="9585850" y="6708612"/>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C0FC962D-1E08-4430-B03A-567DBC6C187D}"/>
            </a:ext>
          </a:extLst>
        </xdr:cNvPr>
        <xdr:cNvSpPr/>
      </xdr:nvSpPr>
      <xdr:spPr>
        <a:xfrm>
          <a:off x="8809935" y="669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901682F5-CFB1-4E56-963B-5DC7B15EE8D3}"/>
            </a:ext>
          </a:extLst>
        </xdr:cNvPr>
        <xdr:cNvSpPr/>
      </xdr:nvSpPr>
      <xdr:spPr>
        <a:xfrm>
          <a:off x="7998791" y="670005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9D23E25B-47F8-40FA-AD04-2201AF01CA2E}"/>
            </a:ext>
          </a:extLst>
        </xdr:cNvPr>
        <xdr:cNvSpPr/>
      </xdr:nvSpPr>
      <xdr:spPr>
        <a:xfrm>
          <a:off x="7172077" y="671918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8E959772-BA12-4D9B-89AD-053854B12385}"/>
            </a:ext>
          </a:extLst>
        </xdr:cNvPr>
        <xdr:cNvSpPr/>
      </xdr:nvSpPr>
      <xdr:spPr>
        <a:xfrm>
          <a:off x="6360933" y="672975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0DDF4B8-F7B9-4D4D-84B6-D677B8B1531F}"/>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48E605A-9F0E-44B8-8717-FF2B3A45630E}"/>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28B662B-7A10-4059-A325-F8A7FA58C78D}"/>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5610F55-4580-4369-9623-B19CB697B017}"/>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907BC9E-2E20-434E-A298-61B713F93CFC}"/>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29972</xdr:rowOff>
    </xdr:from>
    <xdr:to>
      <xdr:col>55</xdr:col>
      <xdr:colOff>50800</xdr:colOff>
      <xdr:row>38</xdr:row>
      <xdr:rowOff>131572</xdr:rowOff>
    </xdr:to>
    <xdr:sp macro="" textlink="">
      <xdr:nvSpPr>
        <xdr:cNvPr id="130" name="楕円 129">
          <a:extLst>
            <a:ext uri="{FF2B5EF4-FFF2-40B4-BE49-F238E27FC236}">
              <a16:creationId xmlns:a16="http://schemas.microsoft.com/office/drawing/2014/main" id="{DDBA0A04-2554-491F-A42F-B23DBAF93828}"/>
            </a:ext>
          </a:extLst>
        </xdr:cNvPr>
        <xdr:cNvSpPr/>
      </xdr:nvSpPr>
      <xdr:spPr>
        <a:xfrm>
          <a:off x="9585850" y="6669311"/>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52849</xdr:rowOff>
    </xdr:from>
    <xdr:ext cx="534377" cy="259045"/>
    <xdr:sp macro="" textlink="">
      <xdr:nvSpPr>
        <xdr:cNvPr id="131" name="【道路】&#10;一人当たり延長該当値テキスト">
          <a:extLst>
            <a:ext uri="{FF2B5EF4-FFF2-40B4-BE49-F238E27FC236}">
              <a16:creationId xmlns:a16="http://schemas.microsoft.com/office/drawing/2014/main" id="{4EE00C14-7618-405F-9757-DC36F7F5632A}"/>
            </a:ext>
          </a:extLst>
        </xdr:cNvPr>
        <xdr:cNvSpPr txBox="1"/>
      </xdr:nvSpPr>
      <xdr:spPr>
        <a:xfrm>
          <a:off x="9659178" y="651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51041</xdr:rowOff>
    </xdr:from>
    <xdr:to>
      <xdr:col>50</xdr:col>
      <xdr:colOff>165100</xdr:colOff>
      <xdr:row>38</xdr:row>
      <xdr:rowOff>152641</xdr:rowOff>
    </xdr:to>
    <xdr:sp macro="" textlink="">
      <xdr:nvSpPr>
        <xdr:cNvPr id="132" name="楕円 131">
          <a:extLst>
            <a:ext uri="{FF2B5EF4-FFF2-40B4-BE49-F238E27FC236}">
              <a16:creationId xmlns:a16="http://schemas.microsoft.com/office/drawing/2014/main" id="{B4937370-2787-4186-AEE7-DE80282C992C}"/>
            </a:ext>
          </a:extLst>
        </xdr:cNvPr>
        <xdr:cNvSpPr/>
      </xdr:nvSpPr>
      <xdr:spPr>
        <a:xfrm>
          <a:off x="8809935" y="669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80772</xdr:rowOff>
    </xdr:from>
    <xdr:to>
      <xdr:col>55</xdr:col>
      <xdr:colOff>0</xdr:colOff>
      <xdr:row>38</xdr:row>
      <xdr:rowOff>101841</xdr:rowOff>
    </xdr:to>
    <xdr:cxnSp macro="">
      <xdr:nvCxnSpPr>
        <xdr:cNvPr id="133" name="直線コネクタ 132">
          <a:extLst>
            <a:ext uri="{FF2B5EF4-FFF2-40B4-BE49-F238E27FC236}">
              <a16:creationId xmlns:a16="http://schemas.microsoft.com/office/drawing/2014/main" id="{77417DA4-E603-4E49-A264-121EF13C4CAD}"/>
            </a:ext>
          </a:extLst>
        </xdr:cNvPr>
        <xdr:cNvCxnSpPr/>
      </xdr:nvCxnSpPr>
      <xdr:spPr>
        <a:xfrm flipV="1">
          <a:off x="8860735" y="6720111"/>
          <a:ext cx="760343" cy="2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66396</xdr:rowOff>
    </xdr:from>
    <xdr:to>
      <xdr:col>46</xdr:col>
      <xdr:colOff>38100</xdr:colOff>
      <xdr:row>38</xdr:row>
      <xdr:rowOff>167996</xdr:rowOff>
    </xdr:to>
    <xdr:sp macro="" textlink="">
      <xdr:nvSpPr>
        <xdr:cNvPr id="134" name="楕円 133">
          <a:extLst>
            <a:ext uri="{FF2B5EF4-FFF2-40B4-BE49-F238E27FC236}">
              <a16:creationId xmlns:a16="http://schemas.microsoft.com/office/drawing/2014/main" id="{87C8CF0A-A73E-42EB-A728-E8E9512499F4}"/>
            </a:ext>
          </a:extLst>
        </xdr:cNvPr>
        <xdr:cNvSpPr/>
      </xdr:nvSpPr>
      <xdr:spPr>
        <a:xfrm>
          <a:off x="7998791" y="670573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101841</xdr:rowOff>
    </xdr:from>
    <xdr:to>
      <xdr:col>50</xdr:col>
      <xdr:colOff>114300</xdr:colOff>
      <xdr:row>38</xdr:row>
      <xdr:rowOff>117196</xdr:rowOff>
    </xdr:to>
    <xdr:cxnSp macro="">
      <xdr:nvCxnSpPr>
        <xdr:cNvPr id="135" name="直線コネクタ 134">
          <a:extLst>
            <a:ext uri="{FF2B5EF4-FFF2-40B4-BE49-F238E27FC236}">
              <a16:creationId xmlns:a16="http://schemas.microsoft.com/office/drawing/2014/main" id="{E278E8F7-BA4C-43B4-95F7-B6A28F79457B}"/>
            </a:ext>
          </a:extLst>
        </xdr:cNvPr>
        <xdr:cNvCxnSpPr/>
      </xdr:nvCxnSpPr>
      <xdr:spPr>
        <a:xfrm flipV="1">
          <a:off x="8049591" y="6741180"/>
          <a:ext cx="811144" cy="1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83960</xdr:rowOff>
    </xdr:from>
    <xdr:to>
      <xdr:col>41</xdr:col>
      <xdr:colOff>101600</xdr:colOff>
      <xdr:row>39</xdr:row>
      <xdr:rowOff>14110</xdr:rowOff>
    </xdr:to>
    <xdr:sp macro="" textlink="">
      <xdr:nvSpPr>
        <xdr:cNvPr id="136" name="楕円 135">
          <a:extLst>
            <a:ext uri="{FF2B5EF4-FFF2-40B4-BE49-F238E27FC236}">
              <a16:creationId xmlns:a16="http://schemas.microsoft.com/office/drawing/2014/main" id="{7EE30960-4AE4-4C95-ABF2-56043739CF73}"/>
            </a:ext>
          </a:extLst>
        </xdr:cNvPr>
        <xdr:cNvSpPr/>
      </xdr:nvSpPr>
      <xdr:spPr>
        <a:xfrm>
          <a:off x="7172077" y="672329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117196</xdr:rowOff>
    </xdr:from>
    <xdr:to>
      <xdr:col>45</xdr:col>
      <xdr:colOff>177800</xdr:colOff>
      <xdr:row>38</xdr:row>
      <xdr:rowOff>134760</xdr:rowOff>
    </xdr:to>
    <xdr:cxnSp macro="">
      <xdr:nvCxnSpPr>
        <xdr:cNvPr id="137" name="直線コネクタ 136">
          <a:extLst>
            <a:ext uri="{FF2B5EF4-FFF2-40B4-BE49-F238E27FC236}">
              <a16:creationId xmlns:a16="http://schemas.microsoft.com/office/drawing/2014/main" id="{96766115-4C58-4D26-A4AA-9396F6B3834B}"/>
            </a:ext>
          </a:extLst>
        </xdr:cNvPr>
        <xdr:cNvCxnSpPr/>
      </xdr:nvCxnSpPr>
      <xdr:spPr>
        <a:xfrm flipV="1">
          <a:off x="7222877" y="6756535"/>
          <a:ext cx="826714" cy="1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96724</xdr:rowOff>
    </xdr:from>
    <xdr:to>
      <xdr:col>36</xdr:col>
      <xdr:colOff>165100</xdr:colOff>
      <xdr:row>39</xdr:row>
      <xdr:rowOff>26874</xdr:rowOff>
    </xdr:to>
    <xdr:sp macro="" textlink="">
      <xdr:nvSpPr>
        <xdr:cNvPr id="138" name="楕円 137">
          <a:extLst>
            <a:ext uri="{FF2B5EF4-FFF2-40B4-BE49-F238E27FC236}">
              <a16:creationId xmlns:a16="http://schemas.microsoft.com/office/drawing/2014/main" id="{9CC098AA-E778-463D-B2C0-E21B4D99E195}"/>
            </a:ext>
          </a:extLst>
        </xdr:cNvPr>
        <xdr:cNvSpPr/>
      </xdr:nvSpPr>
      <xdr:spPr>
        <a:xfrm>
          <a:off x="6360933" y="673606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134760</xdr:rowOff>
    </xdr:from>
    <xdr:to>
      <xdr:col>41</xdr:col>
      <xdr:colOff>50800</xdr:colOff>
      <xdr:row>38</xdr:row>
      <xdr:rowOff>147524</xdr:rowOff>
    </xdr:to>
    <xdr:cxnSp macro="">
      <xdr:nvCxnSpPr>
        <xdr:cNvPr id="139" name="直線コネクタ 138">
          <a:extLst>
            <a:ext uri="{FF2B5EF4-FFF2-40B4-BE49-F238E27FC236}">
              <a16:creationId xmlns:a16="http://schemas.microsoft.com/office/drawing/2014/main" id="{E1BFDD9F-F345-4DD4-A1CB-A9288D66436B}"/>
            </a:ext>
          </a:extLst>
        </xdr:cNvPr>
        <xdr:cNvCxnSpPr/>
      </xdr:nvCxnSpPr>
      <xdr:spPr>
        <a:xfrm flipV="1">
          <a:off x="6411733" y="6774099"/>
          <a:ext cx="811144"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147388</xdr:rowOff>
    </xdr:from>
    <xdr:ext cx="534377" cy="259045"/>
    <xdr:sp macro="" textlink="">
      <xdr:nvSpPr>
        <xdr:cNvPr id="140" name="n_1aveValue【道路】&#10;一人当たり延長">
          <a:extLst>
            <a:ext uri="{FF2B5EF4-FFF2-40B4-BE49-F238E27FC236}">
              <a16:creationId xmlns:a16="http://schemas.microsoft.com/office/drawing/2014/main" id="{E13FF5BE-5F66-483E-8F00-A99A2EA70B13}"/>
            </a:ext>
          </a:extLst>
        </xdr:cNvPr>
        <xdr:cNvSpPr txBox="1"/>
      </xdr:nvSpPr>
      <xdr:spPr>
        <a:xfrm>
          <a:off x="8596417" y="6786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41" name="n_2aveValue【道路】&#10;一人当たり延長">
          <a:extLst>
            <a:ext uri="{FF2B5EF4-FFF2-40B4-BE49-F238E27FC236}">
              <a16:creationId xmlns:a16="http://schemas.microsoft.com/office/drawing/2014/main" id="{B8506494-8547-40FC-9E66-45530A975F46}"/>
            </a:ext>
          </a:extLst>
        </xdr:cNvPr>
        <xdr:cNvSpPr txBox="1"/>
      </xdr:nvSpPr>
      <xdr:spPr>
        <a:xfrm>
          <a:off x="7797974" y="6471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42" name="n_3aveValue【道路】&#10;一人当たり延長">
          <a:extLst>
            <a:ext uri="{FF2B5EF4-FFF2-40B4-BE49-F238E27FC236}">
              <a16:creationId xmlns:a16="http://schemas.microsoft.com/office/drawing/2014/main" id="{7821A245-4C73-4F70-A9BA-8284774D9254}"/>
            </a:ext>
          </a:extLst>
        </xdr:cNvPr>
        <xdr:cNvSpPr txBox="1"/>
      </xdr:nvSpPr>
      <xdr:spPr>
        <a:xfrm>
          <a:off x="6986830" y="6490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3" name="n_4aveValue【道路】&#10;一人当たり延長">
          <a:extLst>
            <a:ext uri="{FF2B5EF4-FFF2-40B4-BE49-F238E27FC236}">
              <a16:creationId xmlns:a16="http://schemas.microsoft.com/office/drawing/2014/main" id="{26147AC5-F415-4B21-9DE6-A35242DB7BF8}"/>
            </a:ext>
          </a:extLst>
        </xdr:cNvPr>
        <xdr:cNvSpPr txBox="1"/>
      </xdr:nvSpPr>
      <xdr:spPr>
        <a:xfrm>
          <a:off x="6160115" y="650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169168</xdr:rowOff>
    </xdr:from>
    <xdr:ext cx="534377" cy="259045"/>
    <xdr:sp macro="" textlink="">
      <xdr:nvSpPr>
        <xdr:cNvPr id="144" name="n_1mainValue【道路】&#10;一人当たり延長">
          <a:extLst>
            <a:ext uri="{FF2B5EF4-FFF2-40B4-BE49-F238E27FC236}">
              <a16:creationId xmlns:a16="http://schemas.microsoft.com/office/drawing/2014/main" id="{F09B1751-D86A-4AE6-8B4F-962682E13166}"/>
            </a:ext>
          </a:extLst>
        </xdr:cNvPr>
        <xdr:cNvSpPr txBox="1"/>
      </xdr:nvSpPr>
      <xdr:spPr>
        <a:xfrm>
          <a:off x="8596417" y="645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159123</xdr:rowOff>
    </xdr:from>
    <xdr:ext cx="534377" cy="259045"/>
    <xdr:sp macro="" textlink="">
      <xdr:nvSpPr>
        <xdr:cNvPr id="145" name="n_2mainValue【道路】&#10;一人当たり延長">
          <a:extLst>
            <a:ext uri="{FF2B5EF4-FFF2-40B4-BE49-F238E27FC236}">
              <a16:creationId xmlns:a16="http://schemas.microsoft.com/office/drawing/2014/main" id="{A4B40F00-6719-4475-96FF-D20E917A4FCF}"/>
            </a:ext>
          </a:extLst>
        </xdr:cNvPr>
        <xdr:cNvSpPr txBox="1"/>
      </xdr:nvSpPr>
      <xdr:spPr>
        <a:xfrm>
          <a:off x="7797974" y="679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5237</xdr:rowOff>
    </xdr:from>
    <xdr:ext cx="534377" cy="259045"/>
    <xdr:sp macro="" textlink="">
      <xdr:nvSpPr>
        <xdr:cNvPr id="146" name="n_3mainValue【道路】&#10;一人当たり延長">
          <a:extLst>
            <a:ext uri="{FF2B5EF4-FFF2-40B4-BE49-F238E27FC236}">
              <a16:creationId xmlns:a16="http://schemas.microsoft.com/office/drawing/2014/main" id="{815A0F6A-5DA4-4C39-9586-7F67437AD357}"/>
            </a:ext>
          </a:extLst>
        </xdr:cNvPr>
        <xdr:cNvSpPr txBox="1"/>
      </xdr:nvSpPr>
      <xdr:spPr>
        <a:xfrm>
          <a:off x="6986830" y="6819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18001</xdr:rowOff>
    </xdr:from>
    <xdr:ext cx="534377" cy="259045"/>
    <xdr:sp macro="" textlink="">
      <xdr:nvSpPr>
        <xdr:cNvPr id="147" name="n_4mainValue【道路】&#10;一人当たり延長">
          <a:extLst>
            <a:ext uri="{FF2B5EF4-FFF2-40B4-BE49-F238E27FC236}">
              <a16:creationId xmlns:a16="http://schemas.microsoft.com/office/drawing/2014/main" id="{9BE09DD6-CE88-4A84-8C3E-966E34B15EC6}"/>
            </a:ext>
          </a:extLst>
        </xdr:cNvPr>
        <xdr:cNvSpPr txBox="1"/>
      </xdr:nvSpPr>
      <xdr:spPr>
        <a:xfrm>
          <a:off x="6160115" y="683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C082901-1A37-4A41-B22C-7BC2B912BA04}"/>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A4CE72F-1B49-49BD-9788-44D1692C0A2C}"/>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A0573074-A5A4-4F89-9CD3-5651493A8C76}"/>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9181650-0F71-4AA1-B056-ACA8A11BACA8}"/>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7EE1548-7FA6-4514-9A97-1FBC9841A2E2}"/>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004B146-8063-46C2-B918-5DB1B291094C}"/>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ABEFB66E-AF26-455F-9B7D-D70471588B0D}"/>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3737F62-0B2F-4257-B937-3D8CD30635A3}"/>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3A741F6-83E1-4F5E-8E97-7E449F9BD19A}"/>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939B2B4-4615-49E9-8470-A55DB995F3ED}"/>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9A8C64D-587A-4A64-A068-05AEC33B073E}"/>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7ECC9393-A662-4399-AA04-8775F0D59B4D}"/>
            </a:ext>
          </a:extLst>
        </xdr:cNvPr>
        <xdr:cNvCxnSpPr/>
      </xdr:nvCxnSpPr>
      <xdr:spPr>
        <a:xfrm>
          <a:off x="699715" y="113181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8494AAA-0FF8-4162-A78F-F5572E6EB0F6}"/>
            </a:ext>
          </a:extLst>
        </xdr:cNvPr>
        <xdr:cNvSpPr txBox="1"/>
      </xdr:nvSpPr>
      <xdr:spPr>
        <a:xfrm>
          <a:off x="279250" y="11172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2D2DF2A9-4CFB-47E4-AA09-196A22A49C54}"/>
            </a:ext>
          </a:extLst>
        </xdr:cNvPr>
        <xdr:cNvCxnSpPr/>
      </xdr:nvCxnSpPr>
      <xdr:spPr>
        <a:xfrm>
          <a:off x="699715" y="109845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F7D94328-DF83-4905-831B-976EF62A3D7C}"/>
            </a:ext>
          </a:extLst>
        </xdr:cNvPr>
        <xdr:cNvSpPr txBox="1"/>
      </xdr:nvSpPr>
      <xdr:spPr>
        <a:xfrm>
          <a:off x="343370" y="108423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9B2F86E-391A-4FEE-BC39-E66041FE777F}"/>
            </a:ext>
          </a:extLst>
        </xdr:cNvPr>
        <xdr:cNvCxnSpPr/>
      </xdr:nvCxnSpPr>
      <xdr:spPr>
        <a:xfrm>
          <a:off x="699715" y="1065105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31196C94-6001-4340-A436-81198B7F5061}"/>
            </a:ext>
          </a:extLst>
        </xdr:cNvPr>
        <xdr:cNvSpPr txBox="1"/>
      </xdr:nvSpPr>
      <xdr:spPr>
        <a:xfrm>
          <a:off x="343370" y="105088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361C112F-9354-46E3-8998-25E06C199231}"/>
            </a:ext>
          </a:extLst>
        </xdr:cNvPr>
        <xdr:cNvCxnSpPr/>
      </xdr:nvCxnSpPr>
      <xdr:spPr>
        <a:xfrm>
          <a:off x="699715" y="1032100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7172E8A-8E5C-4163-9878-E01D33A1C0E3}"/>
            </a:ext>
          </a:extLst>
        </xdr:cNvPr>
        <xdr:cNvSpPr txBox="1"/>
      </xdr:nvSpPr>
      <xdr:spPr>
        <a:xfrm>
          <a:off x="343370" y="101753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6DD896A1-A302-404E-B77C-7420FD04D4EC}"/>
            </a:ext>
          </a:extLst>
        </xdr:cNvPr>
        <xdr:cNvCxnSpPr/>
      </xdr:nvCxnSpPr>
      <xdr:spPr>
        <a:xfrm>
          <a:off x="699715" y="99874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DF377BD7-788B-4FC1-A94D-C839817D7895}"/>
            </a:ext>
          </a:extLst>
        </xdr:cNvPr>
        <xdr:cNvSpPr txBox="1"/>
      </xdr:nvSpPr>
      <xdr:spPr>
        <a:xfrm>
          <a:off x="343370" y="98417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E8382BE5-8CE8-436D-A218-0D4B6E3335EE}"/>
            </a:ext>
          </a:extLst>
        </xdr:cNvPr>
        <xdr:cNvCxnSpPr/>
      </xdr:nvCxnSpPr>
      <xdr:spPr>
        <a:xfrm>
          <a:off x="699715" y="96539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A3BB87E-9B5A-4367-B5BE-EA5FD2F153A1}"/>
            </a:ext>
          </a:extLst>
        </xdr:cNvPr>
        <xdr:cNvSpPr txBox="1"/>
      </xdr:nvSpPr>
      <xdr:spPr>
        <a:xfrm>
          <a:off x="391918" y="95082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DBC3C429-C773-4123-87D4-D4706568C8AB}"/>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27E0569-3501-4DA2-B0D5-802625FCC012}"/>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CDC76F7F-6CFF-42DD-A72D-3B31631BABD9}"/>
            </a:ext>
          </a:extLst>
        </xdr:cNvPr>
        <xdr:cNvCxnSpPr/>
      </xdr:nvCxnSpPr>
      <xdr:spPr>
        <a:xfrm flipV="1">
          <a:off x="4261154" y="9742123"/>
          <a:ext cx="0" cy="1575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5D1A24B3-E14E-48C1-806D-E2888BF632B0}"/>
            </a:ext>
          </a:extLst>
        </xdr:cNvPr>
        <xdr:cNvSpPr txBox="1"/>
      </xdr:nvSpPr>
      <xdr:spPr>
        <a:xfrm>
          <a:off x="4299889" y="11321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37160EF6-AA2F-4E3F-8A3D-C8D50ABF8812}"/>
            </a:ext>
          </a:extLst>
        </xdr:cNvPr>
        <xdr:cNvCxnSpPr/>
      </xdr:nvCxnSpPr>
      <xdr:spPr>
        <a:xfrm>
          <a:off x="4188460" y="1131811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B326E37-635F-4608-B5FF-48F840D8AD89}"/>
            </a:ext>
          </a:extLst>
        </xdr:cNvPr>
        <xdr:cNvSpPr txBox="1"/>
      </xdr:nvSpPr>
      <xdr:spPr>
        <a:xfrm>
          <a:off x="4299889" y="9513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B003B761-126D-4D92-9DDA-40892EDA6BF6}"/>
            </a:ext>
          </a:extLst>
        </xdr:cNvPr>
        <xdr:cNvCxnSpPr/>
      </xdr:nvCxnSpPr>
      <xdr:spPr>
        <a:xfrm>
          <a:off x="4188460" y="974212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5705F33D-9F73-4C98-A0AF-BEDBC4CC9F79}"/>
            </a:ext>
          </a:extLst>
        </xdr:cNvPr>
        <xdr:cNvSpPr txBox="1"/>
      </xdr:nvSpPr>
      <xdr:spPr>
        <a:xfrm>
          <a:off x="4299889" y="105153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E4831996-5163-49C6-9C58-FEAE146DA893}"/>
            </a:ext>
          </a:extLst>
        </xdr:cNvPr>
        <xdr:cNvSpPr/>
      </xdr:nvSpPr>
      <xdr:spPr>
        <a:xfrm>
          <a:off x="4210989" y="10667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2FD7FFB1-0FF5-48B2-9625-E1C35C73A6CC}"/>
            </a:ext>
          </a:extLst>
        </xdr:cNvPr>
        <xdr:cNvSpPr/>
      </xdr:nvSpPr>
      <xdr:spPr>
        <a:xfrm>
          <a:off x="3450645" y="10639444"/>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716271B0-0BFE-4C82-B3E9-A0C9DEA0F2FC}"/>
            </a:ext>
          </a:extLst>
        </xdr:cNvPr>
        <xdr:cNvSpPr/>
      </xdr:nvSpPr>
      <xdr:spPr>
        <a:xfrm>
          <a:off x="2623930" y="1063291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6A622F23-5882-4381-ACDF-9B356D01CF93}"/>
            </a:ext>
          </a:extLst>
        </xdr:cNvPr>
        <xdr:cNvSpPr/>
      </xdr:nvSpPr>
      <xdr:spPr>
        <a:xfrm>
          <a:off x="1812787" y="1059699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AF4AFBA7-C326-48F3-8DF5-AF79884E4ABE}"/>
            </a:ext>
          </a:extLst>
        </xdr:cNvPr>
        <xdr:cNvSpPr/>
      </xdr:nvSpPr>
      <xdr:spPr>
        <a:xfrm>
          <a:off x="1001643" y="10618217"/>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6D4F863-26AB-4B6C-9DDB-066DEE458214}"/>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ECB34F6-A0E2-4E9D-A28B-110C3BCEFF1C}"/>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E1058C6-9136-4478-95DF-DD0CE0076DD5}"/>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9AAF094-6095-4288-8B62-5BA7C75A48B5}"/>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2CFC0B6-C083-4216-8544-3228261D83E8}"/>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89" name="楕円 188">
          <a:extLst>
            <a:ext uri="{FF2B5EF4-FFF2-40B4-BE49-F238E27FC236}">
              <a16:creationId xmlns:a16="http://schemas.microsoft.com/office/drawing/2014/main" id="{AB1B7951-E3E6-412B-800B-11C06F335409}"/>
            </a:ext>
          </a:extLst>
        </xdr:cNvPr>
        <xdr:cNvSpPr/>
      </xdr:nvSpPr>
      <xdr:spPr>
        <a:xfrm>
          <a:off x="4210989" y="1069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9270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C395B56C-EC7A-4D08-A219-5D6D0BF823CD}"/>
            </a:ext>
          </a:extLst>
        </xdr:cNvPr>
        <xdr:cNvSpPr txBox="1"/>
      </xdr:nvSpPr>
      <xdr:spPr>
        <a:xfrm>
          <a:off x="4299889" y="10671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6350</xdr:rowOff>
    </xdr:from>
    <xdr:to>
      <xdr:col>20</xdr:col>
      <xdr:colOff>38100</xdr:colOff>
      <xdr:row>61</xdr:row>
      <xdr:rowOff>107950</xdr:rowOff>
    </xdr:to>
    <xdr:sp macro="" textlink="">
      <xdr:nvSpPr>
        <xdr:cNvPr id="191" name="楕円 190">
          <a:extLst>
            <a:ext uri="{FF2B5EF4-FFF2-40B4-BE49-F238E27FC236}">
              <a16:creationId xmlns:a16="http://schemas.microsoft.com/office/drawing/2014/main" id="{C17FE772-C981-434F-9282-017CF71D08C3}"/>
            </a:ext>
          </a:extLst>
        </xdr:cNvPr>
        <xdr:cNvSpPr/>
      </xdr:nvSpPr>
      <xdr:spPr>
        <a:xfrm>
          <a:off x="3450645" y="1066904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57150</xdr:rowOff>
    </xdr:from>
    <xdr:to>
      <xdr:col>24</xdr:col>
      <xdr:colOff>63500</xdr:colOff>
      <xdr:row>61</xdr:row>
      <xdr:rowOff>81643</xdr:rowOff>
    </xdr:to>
    <xdr:cxnSp macro="">
      <xdr:nvCxnSpPr>
        <xdr:cNvPr id="192" name="直線コネクタ 191">
          <a:extLst>
            <a:ext uri="{FF2B5EF4-FFF2-40B4-BE49-F238E27FC236}">
              <a16:creationId xmlns:a16="http://schemas.microsoft.com/office/drawing/2014/main" id="{CD85C9CF-D962-420D-B227-E723D4C388E7}"/>
            </a:ext>
          </a:extLst>
        </xdr:cNvPr>
        <xdr:cNvCxnSpPr/>
      </xdr:nvCxnSpPr>
      <xdr:spPr>
        <a:xfrm>
          <a:off x="3501445" y="10719849"/>
          <a:ext cx="760344"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169635</xdr:rowOff>
    </xdr:from>
    <xdr:to>
      <xdr:col>15</xdr:col>
      <xdr:colOff>101600</xdr:colOff>
      <xdr:row>61</xdr:row>
      <xdr:rowOff>99785</xdr:rowOff>
    </xdr:to>
    <xdr:sp macro="" textlink="">
      <xdr:nvSpPr>
        <xdr:cNvPr id="193" name="楕円 192">
          <a:extLst>
            <a:ext uri="{FF2B5EF4-FFF2-40B4-BE49-F238E27FC236}">
              <a16:creationId xmlns:a16="http://schemas.microsoft.com/office/drawing/2014/main" id="{51EE8541-B373-4309-B325-8ADC43B5EAE7}"/>
            </a:ext>
          </a:extLst>
        </xdr:cNvPr>
        <xdr:cNvSpPr/>
      </xdr:nvSpPr>
      <xdr:spPr>
        <a:xfrm>
          <a:off x="2623930" y="1065740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48985</xdr:rowOff>
    </xdr:from>
    <xdr:to>
      <xdr:col>19</xdr:col>
      <xdr:colOff>177800</xdr:colOff>
      <xdr:row>61</xdr:row>
      <xdr:rowOff>57150</xdr:rowOff>
    </xdr:to>
    <xdr:cxnSp macro="">
      <xdr:nvCxnSpPr>
        <xdr:cNvPr id="194" name="直線コネクタ 193">
          <a:extLst>
            <a:ext uri="{FF2B5EF4-FFF2-40B4-BE49-F238E27FC236}">
              <a16:creationId xmlns:a16="http://schemas.microsoft.com/office/drawing/2014/main" id="{3EA073E9-A543-40BD-A2C0-264019EF5EAD}"/>
            </a:ext>
          </a:extLst>
        </xdr:cNvPr>
        <xdr:cNvCxnSpPr/>
      </xdr:nvCxnSpPr>
      <xdr:spPr>
        <a:xfrm>
          <a:off x="2674730" y="10711684"/>
          <a:ext cx="826715"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95" name="楕円 194">
          <a:extLst>
            <a:ext uri="{FF2B5EF4-FFF2-40B4-BE49-F238E27FC236}">
              <a16:creationId xmlns:a16="http://schemas.microsoft.com/office/drawing/2014/main" id="{FA175C5F-920C-4483-BE20-DEC71C713D34}"/>
            </a:ext>
          </a:extLst>
        </xdr:cNvPr>
        <xdr:cNvSpPr/>
      </xdr:nvSpPr>
      <xdr:spPr>
        <a:xfrm>
          <a:off x="1812787" y="1063617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27759</xdr:rowOff>
    </xdr:from>
    <xdr:to>
      <xdr:col>15</xdr:col>
      <xdr:colOff>50800</xdr:colOff>
      <xdr:row>61</xdr:row>
      <xdr:rowOff>48985</xdr:rowOff>
    </xdr:to>
    <xdr:cxnSp macro="">
      <xdr:nvCxnSpPr>
        <xdr:cNvPr id="196" name="直線コネクタ 195">
          <a:extLst>
            <a:ext uri="{FF2B5EF4-FFF2-40B4-BE49-F238E27FC236}">
              <a16:creationId xmlns:a16="http://schemas.microsoft.com/office/drawing/2014/main" id="{19B6A4A8-0157-473F-B73A-07D35F8FD01B}"/>
            </a:ext>
          </a:extLst>
        </xdr:cNvPr>
        <xdr:cNvCxnSpPr/>
      </xdr:nvCxnSpPr>
      <xdr:spPr>
        <a:xfrm>
          <a:off x="1863587" y="10690458"/>
          <a:ext cx="811143"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122283</xdr:rowOff>
    </xdr:from>
    <xdr:to>
      <xdr:col>6</xdr:col>
      <xdr:colOff>38100</xdr:colOff>
      <xdr:row>61</xdr:row>
      <xdr:rowOff>52433</xdr:rowOff>
    </xdr:to>
    <xdr:sp macro="" textlink="">
      <xdr:nvSpPr>
        <xdr:cNvPr id="197" name="楕円 196">
          <a:extLst>
            <a:ext uri="{FF2B5EF4-FFF2-40B4-BE49-F238E27FC236}">
              <a16:creationId xmlns:a16="http://schemas.microsoft.com/office/drawing/2014/main" id="{40478275-77F1-4B59-8285-9A5928C4B754}"/>
            </a:ext>
          </a:extLst>
        </xdr:cNvPr>
        <xdr:cNvSpPr/>
      </xdr:nvSpPr>
      <xdr:spPr>
        <a:xfrm>
          <a:off x="1001643" y="10610053"/>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1633</xdr:rowOff>
    </xdr:from>
    <xdr:to>
      <xdr:col>10</xdr:col>
      <xdr:colOff>114300</xdr:colOff>
      <xdr:row>61</xdr:row>
      <xdr:rowOff>27759</xdr:rowOff>
    </xdr:to>
    <xdr:cxnSp macro="">
      <xdr:nvCxnSpPr>
        <xdr:cNvPr id="198" name="直線コネクタ 197">
          <a:extLst>
            <a:ext uri="{FF2B5EF4-FFF2-40B4-BE49-F238E27FC236}">
              <a16:creationId xmlns:a16="http://schemas.microsoft.com/office/drawing/2014/main" id="{045227F4-8700-4586-AFEB-4D42536A83AF}"/>
            </a:ext>
          </a:extLst>
        </xdr:cNvPr>
        <xdr:cNvCxnSpPr/>
      </xdr:nvCxnSpPr>
      <xdr:spPr>
        <a:xfrm>
          <a:off x="1052443" y="10664332"/>
          <a:ext cx="811144"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82DDA04E-FEF5-4998-B175-A87C78323D32}"/>
            </a:ext>
          </a:extLst>
        </xdr:cNvPr>
        <xdr:cNvSpPr txBox="1"/>
      </xdr:nvSpPr>
      <xdr:spPr>
        <a:xfrm>
          <a:off x="3301761" y="10411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1B245C4-0C21-4D88-8C87-C1E56330239B}"/>
            </a:ext>
          </a:extLst>
        </xdr:cNvPr>
        <xdr:cNvSpPr txBox="1"/>
      </xdr:nvSpPr>
      <xdr:spPr>
        <a:xfrm>
          <a:off x="2487746" y="1040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D929AFDF-907C-48EE-B7C6-F6BAF5FAE90F}"/>
            </a:ext>
          </a:extLst>
        </xdr:cNvPr>
        <xdr:cNvSpPr txBox="1"/>
      </xdr:nvSpPr>
      <xdr:spPr>
        <a:xfrm>
          <a:off x="1676602" y="10368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46085FC9-73E4-4B6F-AA79-918FD8FBF74C}"/>
            </a:ext>
          </a:extLst>
        </xdr:cNvPr>
        <xdr:cNvSpPr txBox="1"/>
      </xdr:nvSpPr>
      <xdr:spPr>
        <a:xfrm>
          <a:off x="865459" y="10714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99077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1EF8AD44-8433-4D37-96E3-5CAA32236FFC}"/>
            </a:ext>
          </a:extLst>
        </xdr:cNvPr>
        <xdr:cNvSpPr txBox="1"/>
      </xdr:nvSpPr>
      <xdr:spPr>
        <a:xfrm>
          <a:off x="3301761" y="1076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90912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E554B567-89E7-4492-B936-219DFE324A92}"/>
            </a:ext>
          </a:extLst>
        </xdr:cNvPr>
        <xdr:cNvSpPr txBox="1"/>
      </xdr:nvSpPr>
      <xdr:spPr>
        <a:xfrm>
          <a:off x="2487746" y="10753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3481BA79-4052-4567-8C3E-CBA00B720E86}"/>
            </a:ext>
          </a:extLst>
        </xdr:cNvPr>
        <xdr:cNvSpPr txBox="1"/>
      </xdr:nvSpPr>
      <xdr:spPr>
        <a:xfrm>
          <a:off x="1676602" y="1073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68960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15A81636-CF58-4E7B-A91E-D71E8F4005C4}"/>
            </a:ext>
          </a:extLst>
        </xdr:cNvPr>
        <xdr:cNvSpPr txBox="1"/>
      </xdr:nvSpPr>
      <xdr:spPr>
        <a:xfrm>
          <a:off x="865459" y="103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2864608-6A44-437E-81CA-A9AA7CC245C8}"/>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C9CDF31-BD4B-404C-A122-1F22D12B8BFE}"/>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2E9A92E-FD37-43E9-B432-6148B061A6A7}"/>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1D8F5E2-6DE9-4253-9A9F-256FFFA50415}"/>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AAF11E0-8D14-49F6-980E-1126EB468146}"/>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1E396A6-1850-455D-9448-4F76F40CEB24}"/>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C75C724-B984-4790-BE04-CA861C1ED384}"/>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48CDF99-E7A5-4D31-8132-204066224C67}"/>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A4A901B-9BF9-4BC7-BB90-D6540D2E6F8E}"/>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9B09080-A35E-4482-A08D-DBC6B56EC871}"/>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D8A22D12-4346-4DEC-B86C-A6D4272E4194}"/>
            </a:ext>
          </a:extLst>
        </xdr:cNvPr>
        <xdr:cNvCxnSpPr/>
      </xdr:nvCxnSpPr>
      <xdr:spPr>
        <a:xfrm>
          <a:off x="6074576" y="1131811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9C2CC4B9-8122-4FE6-AED2-382335BDB524}"/>
            </a:ext>
          </a:extLst>
        </xdr:cNvPr>
        <xdr:cNvSpPr txBox="1"/>
      </xdr:nvSpPr>
      <xdr:spPr>
        <a:xfrm>
          <a:off x="5841361" y="1117241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BC480FDC-3553-40FE-BE38-467611F49C1E}"/>
            </a:ext>
          </a:extLst>
        </xdr:cNvPr>
        <xdr:cNvCxnSpPr/>
      </xdr:nvCxnSpPr>
      <xdr:spPr>
        <a:xfrm>
          <a:off x="6074576" y="109845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12A068BF-D851-471A-AF04-B671434DA69D}"/>
            </a:ext>
          </a:extLst>
        </xdr:cNvPr>
        <xdr:cNvSpPr txBox="1"/>
      </xdr:nvSpPr>
      <xdr:spPr>
        <a:xfrm>
          <a:off x="5525871" y="10842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70A1428C-47BC-4E01-BCF0-A832DC274A0C}"/>
            </a:ext>
          </a:extLst>
        </xdr:cNvPr>
        <xdr:cNvCxnSpPr/>
      </xdr:nvCxnSpPr>
      <xdr:spPr>
        <a:xfrm>
          <a:off x="6074576" y="1065105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BED7E7B8-6D20-4B6C-89E0-0C64CA5FF54A}"/>
            </a:ext>
          </a:extLst>
        </xdr:cNvPr>
        <xdr:cNvSpPr txBox="1"/>
      </xdr:nvSpPr>
      <xdr:spPr>
        <a:xfrm>
          <a:off x="5525871" y="1050883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CDEF2D31-DDF8-4ADD-8B09-93CCCA5F0C70}"/>
            </a:ext>
          </a:extLst>
        </xdr:cNvPr>
        <xdr:cNvCxnSpPr/>
      </xdr:nvCxnSpPr>
      <xdr:spPr>
        <a:xfrm>
          <a:off x="6074576" y="1032100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C0331A5B-A94B-4032-876F-173250CB9735}"/>
            </a:ext>
          </a:extLst>
        </xdr:cNvPr>
        <xdr:cNvSpPr txBox="1"/>
      </xdr:nvSpPr>
      <xdr:spPr>
        <a:xfrm>
          <a:off x="5525871" y="101753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C93A83E1-97E9-4BBC-80C3-1F336974352C}"/>
            </a:ext>
          </a:extLst>
        </xdr:cNvPr>
        <xdr:cNvCxnSpPr/>
      </xdr:nvCxnSpPr>
      <xdr:spPr>
        <a:xfrm>
          <a:off x="6074576" y="998747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838C4D44-021A-4CAF-84AF-BF2D78D9EB97}"/>
            </a:ext>
          </a:extLst>
        </xdr:cNvPr>
        <xdr:cNvSpPr txBox="1"/>
      </xdr:nvSpPr>
      <xdr:spPr>
        <a:xfrm>
          <a:off x="5435718" y="9841776"/>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A0FD5FC4-E474-4DD7-B734-0A0577B32E9F}"/>
            </a:ext>
          </a:extLst>
        </xdr:cNvPr>
        <xdr:cNvCxnSpPr/>
      </xdr:nvCxnSpPr>
      <xdr:spPr>
        <a:xfrm>
          <a:off x="6074576" y="965394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D076B721-12FB-44BE-8696-0F9F9B709A75}"/>
            </a:ext>
          </a:extLst>
        </xdr:cNvPr>
        <xdr:cNvSpPr txBox="1"/>
      </xdr:nvSpPr>
      <xdr:spPr>
        <a:xfrm>
          <a:off x="5435718" y="950824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8576ED4-FCCC-4AEE-B3A9-BA0B381F9658}"/>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545B790F-3A97-4A22-9AC0-93D2C74A92B6}"/>
            </a:ext>
          </a:extLst>
        </xdr:cNvPr>
        <xdr:cNvSpPr txBox="1"/>
      </xdr:nvSpPr>
      <xdr:spPr>
        <a:xfrm>
          <a:off x="5435718" y="917471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BD8FE670-27C6-4998-8F87-A14B2920BEC5}"/>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C3D7D4DC-05A8-4B57-9C4B-65308114F9A2}"/>
            </a:ext>
          </a:extLst>
        </xdr:cNvPr>
        <xdr:cNvCxnSpPr/>
      </xdr:nvCxnSpPr>
      <xdr:spPr>
        <a:xfrm flipV="1">
          <a:off x="9620113" y="9696309"/>
          <a:ext cx="0" cy="1613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5B97AF8E-80B8-4595-B87F-1D6F4CB533F1}"/>
            </a:ext>
          </a:extLst>
        </xdr:cNvPr>
        <xdr:cNvSpPr txBox="1"/>
      </xdr:nvSpPr>
      <xdr:spPr>
        <a:xfrm>
          <a:off x="9659178" y="1131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4AF6AEDA-3462-4AC2-A2BA-A819DA8734F1}"/>
            </a:ext>
          </a:extLst>
        </xdr:cNvPr>
        <xdr:cNvCxnSpPr/>
      </xdr:nvCxnSpPr>
      <xdr:spPr>
        <a:xfrm>
          <a:off x="9547750" y="1131005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38B523E2-C010-419C-87BF-C08328472BE4}"/>
            </a:ext>
          </a:extLst>
        </xdr:cNvPr>
        <xdr:cNvSpPr txBox="1"/>
      </xdr:nvSpPr>
      <xdr:spPr>
        <a:xfrm>
          <a:off x="9659178" y="94680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696B6A4C-2F1F-4423-9E6B-4A8DC4817C4E}"/>
            </a:ext>
          </a:extLst>
        </xdr:cNvPr>
        <xdr:cNvCxnSpPr/>
      </xdr:nvCxnSpPr>
      <xdr:spPr>
        <a:xfrm>
          <a:off x="9547750" y="969630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D69EB06D-0C39-47B7-8433-338EDFA7C971}"/>
            </a:ext>
          </a:extLst>
        </xdr:cNvPr>
        <xdr:cNvSpPr txBox="1"/>
      </xdr:nvSpPr>
      <xdr:spPr>
        <a:xfrm>
          <a:off x="9659178" y="106718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BCE3F54C-5710-4C9B-9CA3-74D59D80D4CA}"/>
            </a:ext>
          </a:extLst>
        </xdr:cNvPr>
        <xdr:cNvSpPr/>
      </xdr:nvSpPr>
      <xdr:spPr>
        <a:xfrm>
          <a:off x="9585850" y="10820450"/>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E00B63E3-574A-491B-878D-C1B90C550E1D}"/>
            </a:ext>
          </a:extLst>
        </xdr:cNvPr>
        <xdr:cNvSpPr/>
      </xdr:nvSpPr>
      <xdr:spPr>
        <a:xfrm>
          <a:off x="8809935" y="1081660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904B2072-8CA7-4ED5-88B1-247CB7A7F02F}"/>
            </a:ext>
          </a:extLst>
        </xdr:cNvPr>
        <xdr:cNvSpPr/>
      </xdr:nvSpPr>
      <xdr:spPr>
        <a:xfrm>
          <a:off x="7998791" y="10819127"/>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5FF2B15C-7C6B-4CE4-92B1-06717D4EF836}"/>
            </a:ext>
          </a:extLst>
        </xdr:cNvPr>
        <xdr:cNvSpPr/>
      </xdr:nvSpPr>
      <xdr:spPr>
        <a:xfrm>
          <a:off x="7172077" y="1084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B9389913-1AF6-442A-89AE-C57FF077DC9A}"/>
            </a:ext>
          </a:extLst>
        </xdr:cNvPr>
        <xdr:cNvSpPr/>
      </xdr:nvSpPr>
      <xdr:spPr>
        <a:xfrm>
          <a:off x="6360933" y="1084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406F5AD-532D-4895-BF18-B4E9725FC5BA}"/>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33DD2F0-8B70-40BE-B876-4F8937B2A373}"/>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982EEB1-F0A0-4C90-A413-9EA42A5414D9}"/>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80B1F47-0D2A-4743-B963-FF0491F8B26A}"/>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0B71D6A-9BB0-43F4-8943-847D1F2AFC45}"/>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163268</xdr:rowOff>
    </xdr:from>
    <xdr:to>
      <xdr:col>55</xdr:col>
      <xdr:colOff>50800</xdr:colOff>
      <xdr:row>63</xdr:row>
      <xdr:rowOff>93418</xdr:rowOff>
    </xdr:to>
    <xdr:sp macro="" textlink="">
      <xdr:nvSpPr>
        <xdr:cNvPr id="248" name="楕円 247">
          <a:extLst>
            <a:ext uri="{FF2B5EF4-FFF2-40B4-BE49-F238E27FC236}">
              <a16:creationId xmlns:a16="http://schemas.microsoft.com/office/drawing/2014/main" id="{74FC212B-AD01-4107-BD14-84A9B5879526}"/>
            </a:ext>
          </a:extLst>
        </xdr:cNvPr>
        <xdr:cNvSpPr/>
      </xdr:nvSpPr>
      <xdr:spPr>
        <a:xfrm>
          <a:off x="9585850" y="11000896"/>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141695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13769B63-338D-4D55-918B-71864CEF5586}"/>
            </a:ext>
          </a:extLst>
        </xdr:cNvPr>
        <xdr:cNvSpPr txBox="1"/>
      </xdr:nvSpPr>
      <xdr:spPr>
        <a:xfrm>
          <a:off x="9659178" y="10979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653</xdr:rowOff>
    </xdr:from>
    <xdr:to>
      <xdr:col>50</xdr:col>
      <xdr:colOff>165100</xdr:colOff>
      <xdr:row>63</xdr:row>
      <xdr:rowOff>102253</xdr:rowOff>
    </xdr:to>
    <xdr:sp macro="" textlink="">
      <xdr:nvSpPr>
        <xdr:cNvPr id="250" name="楕円 249">
          <a:extLst>
            <a:ext uri="{FF2B5EF4-FFF2-40B4-BE49-F238E27FC236}">
              <a16:creationId xmlns:a16="http://schemas.microsoft.com/office/drawing/2014/main" id="{E45F424E-ECBF-46A1-AB3C-B9BA5750DE1F}"/>
            </a:ext>
          </a:extLst>
        </xdr:cNvPr>
        <xdr:cNvSpPr/>
      </xdr:nvSpPr>
      <xdr:spPr>
        <a:xfrm>
          <a:off x="8809935" y="1101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42618</xdr:rowOff>
    </xdr:from>
    <xdr:to>
      <xdr:col>55</xdr:col>
      <xdr:colOff>0</xdr:colOff>
      <xdr:row>63</xdr:row>
      <xdr:rowOff>51453</xdr:rowOff>
    </xdr:to>
    <xdr:cxnSp macro="">
      <xdr:nvCxnSpPr>
        <xdr:cNvPr id="251" name="直線コネクタ 250">
          <a:extLst>
            <a:ext uri="{FF2B5EF4-FFF2-40B4-BE49-F238E27FC236}">
              <a16:creationId xmlns:a16="http://schemas.microsoft.com/office/drawing/2014/main" id="{8434F5D3-98B6-49DE-8CC2-975AA29871C0}"/>
            </a:ext>
          </a:extLst>
        </xdr:cNvPr>
        <xdr:cNvCxnSpPr/>
      </xdr:nvCxnSpPr>
      <xdr:spPr>
        <a:xfrm flipV="1">
          <a:off x="8860735" y="11055175"/>
          <a:ext cx="760343" cy="8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10491</xdr:rowOff>
    </xdr:from>
    <xdr:to>
      <xdr:col>46</xdr:col>
      <xdr:colOff>38100</xdr:colOff>
      <xdr:row>63</xdr:row>
      <xdr:rowOff>112091</xdr:rowOff>
    </xdr:to>
    <xdr:sp macro="" textlink="">
      <xdr:nvSpPr>
        <xdr:cNvPr id="252" name="楕円 251">
          <a:extLst>
            <a:ext uri="{FF2B5EF4-FFF2-40B4-BE49-F238E27FC236}">
              <a16:creationId xmlns:a16="http://schemas.microsoft.com/office/drawing/2014/main" id="{68217398-1115-4D62-96FE-09C0792ACF2F}"/>
            </a:ext>
          </a:extLst>
        </xdr:cNvPr>
        <xdr:cNvSpPr/>
      </xdr:nvSpPr>
      <xdr:spPr>
        <a:xfrm>
          <a:off x="7998791" y="11023048"/>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51453</xdr:rowOff>
    </xdr:from>
    <xdr:to>
      <xdr:col>50</xdr:col>
      <xdr:colOff>114300</xdr:colOff>
      <xdr:row>63</xdr:row>
      <xdr:rowOff>61291</xdr:rowOff>
    </xdr:to>
    <xdr:cxnSp macro="">
      <xdr:nvCxnSpPr>
        <xdr:cNvPr id="253" name="直線コネクタ 252">
          <a:extLst>
            <a:ext uri="{FF2B5EF4-FFF2-40B4-BE49-F238E27FC236}">
              <a16:creationId xmlns:a16="http://schemas.microsoft.com/office/drawing/2014/main" id="{07318ACF-9F8F-4D56-9FEC-B8B97FC71C47}"/>
            </a:ext>
          </a:extLst>
        </xdr:cNvPr>
        <xdr:cNvCxnSpPr/>
      </xdr:nvCxnSpPr>
      <xdr:spPr>
        <a:xfrm flipV="1">
          <a:off x="8049591" y="11064010"/>
          <a:ext cx="811144" cy="9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12136</xdr:rowOff>
    </xdr:from>
    <xdr:to>
      <xdr:col>41</xdr:col>
      <xdr:colOff>101600</xdr:colOff>
      <xdr:row>63</xdr:row>
      <xdr:rowOff>113736</xdr:rowOff>
    </xdr:to>
    <xdr:sp macro="" textlink="">
      <xdr:nvSpPr>
        <xdr:cNvPr id="254" name="楕円 253">
          <a:extLst>
            <a:ext uri="{FF2B5EF4-FFF2-40B4-BE49-F238E27FC236}">
              <a16:creationId xmlns:a16="http://schemas.microsoft.com/office/drawing/2014/main" id="{57C6EFBC-C390-429E-B953-2344CCFC58B9}"/>
            </a:ext>
          </a:extLst>
        </xdr:cNvPr>
        <xdr:cNvSpPr/>
      </xdr:nvSpPr>
      <xdr:spPr>
        <a:xfrm>
          <a:off x="7172077" y="1102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61291</xdr:rowOff>
    </xdr:from>
    <xdr:to>
      <xdr:col>45</xdr:col>
      <xdr:colOff>177800</xdr:colOff>
      <xdr:row>63</xdr:row>
      <xdr:rowOff>62936</xdr:rowOff>
    </xdr:to>
    <xdr:cxnSp macro="">
      <xdr:nvCxnSpPr>
        <xdr:cNvPr id="255" name="直線コネクタ 254">
          <a:extLst>
            <a:ext uri="{FF2B5EF4-FFF2-40B4-BE49-F238E27FC236}">
              <a16:creationId xmlns:a16="http://schemas.microsoft.com/office/drawing/2014/main" id="{6F4404D5-B210-42AD-BCBF-89AC58AC861F}"/>
            </a:ext>
          </a:extLst>
        </xdr:cNvPr>
        <xdr:cNvCxnSpPr/>
      </xdr:nvCxnSpPr>
      <xdr:spPr>
        <a:xfrm flipV="1">
          <a:off x="7222877" y="11073848"/>
          <a:ext cx="826714" cy="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17315</xdr:rowOff>
    </xdr:from>
    <xdr:to>
      <xdr:col>36</xdr:col>
      <xdr:colOff>165100</xdr:colOff>
      <xdr:row>63</xdr:row>
      <xdr:rowOff>118915</xdr:rowOff>
    </xdr:to>
    <xdr:sp macro="" textlink="">
      <xdr:nvSpPr>
        <xdr:cNvPr id="256" name="楕円 255">
          <a:extLst>
            <a:ext uri="{FF2B5EF4-FFF2-40B4-BE49-F238E27FC236}">
              <a16:creationId xmlns:a16="http://schemas.microsoft.com/office/drawing/2014/main" id="{2273D725-5632-49BA-B342-37643261E7BB}"/>
            </a:ext>
          </a:extLst>
        </xdr:cNvPr>
        <xdr:cNvSpPr/>
      </xdr:nvSpPr>
      <xdr:spPr>
        <a:xfrm>
          <a:off x="6360933" y="1102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62936</xdr:rowOff>
    </xdr:from>
    <xdr:to>
      <xdr:col>41</xdr:col>
      <xdr:colOff>50800</xdr:colOff>
      <xdr:row>63</xdr:row>
      <xdr:rowOff>68115</xdr:rowOff>
    </xdr:to>
    <xdr:cxnSp macro="">
      <xdr:nvCxnSpPr>
        <xdr:cNvPr id="257" name="直線コネクタ 256">
          <a:extLst>
            <a:ext uri="{FF2B5EF4-FFF2-40B4-BE49-F238E27FC236}">
              <a16:creationId xmlns:a16="http://schemas.microsoft.com/office/drawing/2014/main" id="{A2D22B30-72AF-48ED-AC9E-27E82DAE324F}"/>
            </a:ext>
          </a:extLst>
        </xdr:cNvPr>
        <xdr:cNvCxnSpPr/>
      </xdr:nvCxnSpPr>
      <xdr:spPr>
        <a:xfrm flipV="1">
          <a:off x="6411733" y="11075493"/>
          <a:ext cx="811144" cy="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E743D730-7B0C-49F8-A223-33031C5E2446}"/>
            </a:ext>
          </a:extLst>
        </xdr:cNvPr>
        <xdr:cNvSpPr txBox="1"/>
      </xdr:nvSpPr>
      <xdr:spPr>
        <a:xfrm>
          <a:off x="8571721" y="10588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7C475FB4-AE27-4D9F-831F-B591229D80A6}"/>
            </a:ext>
          </a:extLst>
        </xdr:cNvPr>
        <xdr:cNvSpPr txBox="1"/>
      </xdr:nvSpPr>
      <xdr:spPr>
        <a:xfrm>
          <a:off x="7765658" y="10590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59234C85-06EF-4EF9-91D5-CB6E36D387EA}"/>
            </a:ext>
          </a:extLst>
        </xdr:cNvPr>
        <xdr:cNvSpPr txBox="1"/>
      </xdr:nvSpPr>
      <xdr:spPr>
        <a:xfrm>
          <a:off x="6954514" y="10613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DE94FC30-43E3-4BD6-99A0-F793A208EE46}"/>
            </a:ext>
          </a:extLst>
        </xdr:cNvPr>
        <xdr:cNvSpPr txBox="1"/>
      </xdr:nvSpPr>
      <xdr:spPr>
        <a:xfrm>
          <a:off x="6127799" y="10616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93380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CBBC5F87-896E-44F6-9D8B-C9163652604A}"/>
            </a:ext>
          </a:extLst>
        </xdr:cNvPr>
        <xdr:cNvSpPr txBox="1"/>
      </xdr:nvSpPr>
      <xdr:spPr>
        <a:xfrm>
          <a:off x="8571721" y="11105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103218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E665BE2A-84AF-4CE6-904A-3AB56289E601}"/>
            </a:ext>
          </a:extLst>
        </xdr:cNvPr>
        <xdr:cNvSpPr txBox="1"/>
      </xdr:nvSpPr>
      <xdr:spPr>
        <a:xfrm>
          <a:off x="7765658" y="11115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104863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A44D19C6-870F-44AF-BC57-2BA2E75BDF7B}"/>
            </a:ext>
          </a:extLst>
        </xdr:cNvPr>
        <xdr:cNvSpPr txBox="1"/>
      </xdr:nvSpPr>
      <xdr:spPr>
        <a:xfrm>
          <a:off x="6954514" y="11117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110042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C5643ED4-68F0-4276-AABC-B1EF01017D1A}"/>
            </a:ext>
          </a:extLst>
        </xdr:cNvPr>
        <xdr:cNvSpPr txBox="1"/>
      </xdr:nvSpPr>
      <xdr:spPr>
        <a:xfrm>
          <a:off x="6127799" y="11122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11DBCC0-5232-4774-A0A6-86BF9D611531}"/>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2E33F191-EB26-4C6B-9D5B-E14CA57C5A29}"/>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FF75F7BB-838D-404D-A934-1C557E35EBEA}"/>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FA71CBC-E2C3-4023-AB02-10A54C9404E6}"/>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C7AC946C-E23A-48D6-9D22-2FFB4E34B629}"/>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38EEC613-430C-4485-96C9-453712D08752}"/>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8FD02FA0-365B-4D52-90FE-3EBDED9B23BC}"/>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7E4DDA2-8235-4ABF-B574-D71832909C15}"/>
            </a:ext>
          </a:extLst>
        </xdr:cNvPr>
        <xdr:cNvSpPr/>
      </xdr:nvSpPr>
      <xdr:spPr>
        <a:xfrm>
          <a:off x="69971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82735399-F19C-4928-B498-960FC8FF4733}"/>
            </a:ext>
          </a:extLst>
        </xdr:cNvPr>
        <xdr:cNvSpPr txBox="1"/>
      </xdr:nvSpPr>
      <xdr:spPr>
        <a:xfrm>
          <a:off x="677186"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05546F2-FCE9-4D12-A01F-377D999609F5}"/>
            </a:ext>
          </a:extLst>
        </xdr:cNvPr>
        <xdr:cNvCxnSpPr/>
      </xdr:nvCxnSpPr>
      <xdr:spPr>
        <a:xfrm>
          <a:off x="69971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6D158F0-D90B-4565-BAA3-662BBEBE992B}"/>
            </a:ext>
          </a:extLst>
        </xdr:cNvPr>
        <xdr:cNvSpPr txBox="1"/>
      </xdr:nvSpPr>
      <xdr:spPr>
        <a:xfrm>
          <a:off x="27925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4BB4B84-CC2D-4354-ABF3-326B3EA53EB0}"/>
            </a:ext>
          </a:extLst>
        </xdr:cNvPr>
        <xdr:cNvCxnSpPr/>
      </xdr:nvCxnSpPr>
      <xdr:spPr>
        <a:xfrm>
          <a:off x="699715" y="151502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CC2B4A84-FE92-4829-B3CD-EFD9D074D65B}"/>
            </a:ext>
          </a:extLst>
        </xdr:cNvPr>
        <xdr:cNvSpPr txBox="1"/>
      </xdr:nvSpPr>
      <xdr:spPr>
        <a:xfrm>
          <a:off x="27925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115A33E-E810-48EE-B81E-A6CF1C75218A}"/>
            </a:ext>
          </a:extLst>
        </xdr:cNvPr>
        <xdr:cNvCxnSpPr/>
      </xdr:nvCxnSpPr>
      <xdr:spPr>
        <a:xfrm>
          <a:off x="699715" y="1476225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BA267669-8DD2-4F81-BF61-EBF23219BA45}"/>
            </a:ext>
          </a:extLst>
        </xdr:cNvPr>
        <xdr:cNvSpPr txBox="1"/>
      </xdr:nvSpPr>
      <xdr:spPr>
        <a:xfrm>
          <a:off x="343370"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9A8B5002-2AB4-4A02-8D3C-38E84AE8B425}"/>
            </a:ext>
          </a:extLst>
        </xdr:cNvPr>
        <xdr:cNvCxnSpPr/>
      </xdr:nvCxnSpPr>
      <xdr:spPr>
        <a:xfrm>
          <a:off x="699715" y="1437430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E8D84661-5683-447B-8FA0-9033B0B1F370}"/>
            </a:ext>
          </a:extLst>
        </xdr:cNvPr>
        <xdr:cNvSpPr txBox="1"/>
      </xdr:nvSpPr>
      <xdr:spPr>
        <a:xfrm>
          <a:off x="343370"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9DB876-365C-4AAF-A86A-54976912123A}"/>
            </a:ext>
          </a:extLst>
        </xdr:cNvPr>
        <xdr:cNvCxnSpPr/>
      </xdr:nvCxnSpPr>
      <xdr:spPr>
        <a:xfrm>
          <a:off x="699715" y="139863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EDE941CC-29EA-44EC-AABB-B848673390E3}"/>
            </a:ext>
          </a:extLst>
        </xdr:cNvPr>
        <xdr:cNvSpPr txBox="1"/>
      </xdr:nvSpPr>
      <xdr:spPr>
        <a:xfrm>
          <a:off x="343370"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D602CA5C-1937-48C3-B7C5-380E8E2E603F}"/>
            </a:ext>
          </a:extLst>
        </xdr:cNvPr>
        <xdr:cNvCxnSpPr/>
      </xdr:nvCxnSpPr>
      <xdr:spPr>
        <a:xfrm>
          <a:off x="699715" y="1359490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51E5E75F-1384-4C80-B453-1665F13DA839}"/>
            </a:ext>
          </a:extLst>
        </xdr:cNvPr>
        <xdr:cNvSpPr txBox="1"/>
      </xdr:nvSpPr>
      <xdr:spPr>
        <a:xfrm>
          <a:off x="343370"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DB08065-8C1D-4BA1-B2EF-DC86644DD40A}"/>
            </a:ext>
          </a:extLst>
        </xdr:cNvPr>
        <xdr:cNvCxnSpPr/>
      </xdr:nvCxnSpPr>
      <xdr:spPr>
        <a:xfrm>
          <a:off x="69971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AD8984E7-AD6F-4EDE-AE37-C5478DA5D914}"/>
            </a:ext>
          </a:extLst>
        </xdr:cNvPr>
        <xdr:cNvSpPr txBox="1"/>
      </xdr:nvSpPr>
      <xdr:spPr>
        <a:xfrm>
          <a:off x="391918"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929FB5E-2BF0-4563-930B-DE4B8EF0F258}"/>
            </a:ext>
          </a:extLst>
        </xdr:cNvPr>
        <xdr:cNvSpPr/>
      </xdr:nvSpPr>
      <xdr:spPr>
        <a:xfrm>
          <a:off x="69971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4F39C18C-45E4-412F-B775-089F4F7C375E}"/>
            </a:ext>
          </a:extLst>
        </xdr:cNvPr>
        <xdr:cNvCxnSpPr/>
      </xdr:nvCxnSpPr>
      <xdr:spPr>
        <a:xfrm flipV="1">
          <a:off x="4261154" y="13743167"/>
          <a:ext cx="0" cy="1407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448F9F65-9A3A-4EA9-ACFA-1C12FF7D197E}"/>
            </a:ext>
          </a:extLst>
        </xdr:cNvPr>
        <xdr:cNvSpPr txBox="1"/>
      </xdr:nvSpPr>
      <xdr:spPr>
        <a:xfrm>
          <a:off x="4299889" y="1515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EB080D11-70BE-40F7-B36F-E7386D365A79}"/>
            </a:ext>
          </a:extLst>
        </xdr:cNvPr>
        <xdr:cNvCxnSpPr/>
      </xdr:nvCxnSpPr>
      <xdr:spPr>
        <a:xfrm>
          <a:off x="4188460" y="151502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E41AF52B-D1BF-4415-AEDF-084E059658CD}"/>
            </a:ext>
          </a:extLst>
        </xdr:cNvPr>
        <xdr:cNvSpPr txBox="1"/>
      </xdr:nvSpPr>
      <xdr:spPr>
        <a:xfrm>
          <a:off x="4299889" y="1351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3C82C2AB-B01D-4D3D-8822-99ABA430E7CB}"/>
            </a:ext>
          </a:extLst>
        </xdr:cNvPr>
        <xdr:cNvCxnSpPr/>
      </xdr:nvCxnSpPr>
      <xdr:spPr>
        <a:xfrm>
          <a:off x="4188460" y="1374316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DF5D9AA-51A3-43E2-9B2A-52C9611070F2}"/>
            </a:ext>
          </a:extLst>
        </xdr:cNvPr>
        <xdr:cNvSpPr txBox="1"/>
      </xdr:nvSpPr>
      <xdr:spPr>
        <a:xfrm>
          <a:off x="4299889" y="14554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0F27D317-B354-4D16-AD18-0C5325E0FEBF}"/>
            </a:ext>
          </a:extLst>
        </xdr:cNvPr>
        <xdr:cNvSpPr/>
      </xdr:nvSpPr>
      <xdr:spPr>
        <a:xfrm>
          <a:off x="4210989" y="1457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B836BA58-6CAE-4C9F-8B4B-E930F89B1168}"/>
            </a:ext>
          </a:extLst>
        </xdr:cNvPr>
        <xdr:cNvSpPr/>
      </xdr:nvSpPr>
      <xdr:spPr>
        <a:xfrm>
          <a:off x="3450645" y="1456891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2F59D980-F507-4D51-83BA-52562F4FAB88}"/>
            </a:ext>
          </a:extLst>
        </xdr:cNvPr>
        <xdr:cNvSpPr/>
      </xdr:nvSpPr>
      <xdr:spPr>
        <a:xfrm>
          <a:off x="2623930" y="14359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F9E48A22-1CD2-42A9-A106-63F52A2B0E9B}"/>
            </a:ext>
          </a:extLst>
        </xdr:cNvPr>
        <xdr:cNvSpPr/>
      </xdr:nvSpPr>
      <xdr:spPr>
        <a:xfrm>
          <a:off x="1812787" y="1432573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957157B6-F612-4380-8B6E-497353F9E783}"/>
            </a:ext>
          </a:extLst>
        </xdr:cNvPr>
        <xdr:cNvSpPr/>
      </xdr:nvSpPr>
      <xdr:spPr>
        <a:xfrm>
          <a:off x="1001643" y="1433683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7972C50-3C43-45EF-9417-AFEF6D172D3F}"/>
            </a:ext>
          </a:extLst>
        </xdr:cNvPr>
        <xdr:cNvSpPr txBox="1"/>
      </xdr:nvSpPr>
      <xdr:spPr>
        <a:xfrm>
          <a:off x="408686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F9D64DA-CAB9-47D7-AF7D-99D46DF92370}"/>
            </a:ext>
          </a:extLst>
        </xdr:cNvPr>
        <xdr:cNvSpPr txBox="1"/>
      </xdr:nvSpPr>
      <xdr:spPr>
        <a:xfrm>
          <a:off x="332651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DD76015-9ACF-4891-9E65-3072DBDFC013}"/>
            </a:ext>
          </a:extLst>
        </xdr:cNvPr>
        <xdr:cNvSpPr txBox="1"/>
      </xdr:nvSpPr>
      <xdr:spPr>
        <a:xfrm>
          <a:off x="249980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A530B08-E910-4B6F-8E2A-7A02FEE9EE00}"/>
            </a:ext>
          </a:extLst>
        </xdr:cNvPr>
        <xdr:cNvSpPr txBox="1"/>
      </xdr:nvSpPr>
      <xdr:spPr>
        <a:xfrm>
          <a:off x="168865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1FE03AAB-E16E-471E-A9AA-6F8A54F8C26D}"/>
            </a:ext>
          </a:extLst>
        </xdr:cNvPr>
        <xdr:cNvSpPr txBox="1"/>
      </xdr:nvSpPr>
      <xdr:spPr>
        <a:xfrm>
          <a:off x="87751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135889</xdr:rowOff>
    </xdr:from>
    <xdr:to>
      <xdr:col>24</xdr:col>
      <xdr:colOff>114300</xdr:colOff>
      <xdr:row>83</xdr:row>
      <xdr:rowOff>66039</xdr:rowOff>
    </xdr:to>
    <xdr:sp macro="" textlink="">
      <xdr:nvSpPr>
        <xdr:cNvPr id="306" name="楕円 305">
          <a:extLst>
            <a:ext uri="{FF2B5EF4-FFF2-40B4-BE49-F238E27FC236}">
              <a16:creationId xmlns:a16="http://schemas.microsoft.com/office/drawing/2014/main" id="{9018EB80-CD63-4FD9-AE6D-C4CBA58EA73C}"/>
            </a:ext>
          </a:extLst>
        </xdr:cNvPr>
        <xdr:cNvSpPr/>
      </xdr:nvSpPr>
      <xdr:spPr>
        <a:xfrm>
          <a:off x="4210989" y="14472091"/>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158766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92C527BA-F2B5-45F2-BE56-8BC876579EBE}"/>
            </a:ext>
          </a:extLst>
        </xdr:cNvPr>
        <xdr:cNvSpPr txBox="1"/>
      </xdr:nvSpPr>
      <xdr:spPr>
        <a:xfrm>
          <a:off x="4299889" y="14320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141605</xdr:rowOff>
    </xdr:from>
    <xdr:to>
      <xdr:col>20</xdr:col>
      <xdr:colOff>38100</xdr:colOff>
      <xdr:row>83</xdr:row>
      <xdr:rowOff>71755</xdr:rowOff>
    </xdr:to>
    <xdr:sp macro="" textlink="">
      <xdr:nvSpPr>
        <xdr:cNvPr id="308" name="楕円 307">
          <a:extLst>
            <a:ext uri="{FF2B5EF4-FFF2-40B4-BE49-F238E27FC236}">
              <a16:creationId xmlns:a16="http://schemas.microsoft.com/office/drawing/2014/main" id="{3A5A48E8-F9F7-4BCB-9718-3E43A1F5D63B}"/>
            </a:ext>
          </a:extLst>
        </xdr:cNvPr>
        <xdr:cNvSpPr/>
      </xdr:nvSpPr>
      <xdr:spPr>
        <a:xfrm>
          <a:off x="3450645" y="14477807"/>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15239</xdr:rowOff>
    </xdr:from>
    <xdr:to>
      <xdr:col>24</xdr:col>
      <xdr:colOff>63500</xdr:colOff>
      <xdr:row>83</xdr:row>
      <xdr:rowOff>20955</xdr:rowOff>
    </xdr:to>
    <xdr:cxnSp macro="">
      <xdr:nvCxnSpPr>
        <xdr:cNvPr id="309" name="直線コネクタ 308">
          <a:extLst>
            <a:ext uri="{FF2B5EF4-FFF2-40B4-BE49-F238E27FC236}">
              <a16:creationId xmlns:a16="http://schemas.microsoft.com/office/drawing/2014/main" id="{FD53A3EE-FA08-4D31-A90D-F6DCC597942D}"/>
            </a:ext>
          </a:extLst>
        </xdr:cNvPr>
        <xdr:cNvCxnSpPr/>
      </xdr:nvCxnSpPr>
      <xdr:spPr>
        <a:xfrm flipV="1">
          <a:off x="3501445" y="14526369"/>
          <a:ext cx="760344"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147320</xdr:rowOff>
    </xdr:from>
    <xdr:to>
      <xdr:col>15</xdr:col>
      <xdr:colOff>101600</xdr:colOff>
      <xdr:row>83</xdr:row>
      <xdr:rowOff>77470</xdr:rowOff>
    </xdr:to>
    <xdr:sp macro="" textlink="">
      <xdr:nvSpPr>
        <xdr:cNvPr id="310" name="楕円 309">
          <a:extLst>
            <a:ext uri="{FF2B5EF4-FFF2-40B4-BE49-F238E27FC236}">
              <a16:creationId xmlns:a16="http://schemas.microsoft.com/office/drawing/2014/main" id="{AEA3E73C-8684-401C-9857-6AE043BCB993}"/>
            </a:ext>
          </a:extLst>
        </xdr:cNvPr>
        <xdr:cNvSpPr/>
      </xdr:nvSpPr>
      <xdr:spPr>
        <a:xfrm>
          <a:off x="2623930" y="1448352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20955</xdr:rowOff>
    </xdr:from>
    <xdr:to>
      <xdr:col>19</xdr:col>
      <xdr:colOff>177800</xdr:colOff>
      <xdr:row>83</xdr:row>
      <xdr:rowOff>26670</xdr:rowOff>
    </xdr:to>
    <xdr:cxnSp macro="">
      <xdr:nvCxnSpPr>
        <xdr:cNvPr id="311" name="直線コネクタ 310">
          <a:extLst>
            <a:ext uri="{FF2B5EF4-FFF2-40B4-BE49-F238E27FC236}">
              <a16:creationId xmlns:a16="http://schemas.microsoft.com/office/drawing/2014/main" id="{8B7F8812-EB2C-478C-974E-F909AC31C685}"/>
            </a:ext>
          </a:extLst>
        </xdr:cNvPr>
        <xdr:cNvCxnSpPr/>
      </xdr:nvCxnSpPr>
      <xdr:spPr>
        <a:xfrm flipV="1">
          <a:off x="2674730" y="14532085"/>
          <a:ext cx="82671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147320</xdr:rowOff>
    </xdr:from>
    <xdr:to>
      <xdr:col>10</xdr:col>
      <xdr:colOff>165100</xdr:colOff>
      <xdr:row>83</xdr:row>
      <xdr:rowOff>77470</xdr:rowOff>
    </xdr:to>
    <xdr:sp macro="" textlink="">
      <xdr:nvSpPr>
        <xdr:cNvPr id="312" name="楕円 311">
          <a:extLst>
            <a:ext uri="{FF2B5EF4-FFF2-40B4-BE49-F238E27FC236}">
              <a16:creationId xmlns:a16="http://schemas.microsoft.com/office/drawing/2014/main" id="{316BBF7E-4A4C-48B9-99F2-AE6D0E358458}"/>
            </a:ext>
          </a:extLst>
        </xdr:cNvPr>
        <xdr:cNvSpPr/>
      </xdr:nvSpPr>
      <xdr:spPr>
        <a:xfrm>
          <a:off x="1812787" y="1448352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26670</xdr:rowOff>
    </xdr:from>
    <xdr:to>
      <xdr:col>15</xdr:col>
      <xdr:colOff>50800</xdr:colOff>
      <xdr:row>83</xdr:row>
      <xdr:rowOff>26670</xdr:rowOff>
    </xdr:to>
    <xdr:cxnSp macro="">
      <xdr:nvCxnSpPr>
        <xdr:cNvPr id="313" name="直線コネクタ 312">
          <a:extLst>
            <a:ext uri="{FF2B5EF4-FFF2-40B4-BE49-F238E27FC236}">
              <a16:creationId xmlns:a16="http://schemas.microsoft.com/office/drawing/2014/main" id="{75D9F0B0-1FCF-4D98-9F3B-FC255502C656}"/>
            </a:ext>
          </a:extLst>
        </xdr:cNvPr>
        <xdr:cNvCxnSpPr/>
      </xdr:nvCxnSpPr>
      <xdr:spPr>
        <a:xfrm>
          <a:off x="1863587" y="14537800"/>
          <a:ext cx="8111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145414</xdr:rowOff>
    </xdr:from>
    <xdr:to>
      <xdr:col>6</xdr:col>
      <xdr:colOff>38100</xdr:colOff>
      <xdr:row>83</xdr:row>
      <xdr:rowOff>75564</xdr:rowOff>
    </xdr:to>
    <xdr:sp macro="" textlink="">
      <xdr:nvSpPr>
        <xdr:cNvPr id="314" name="楕円 313">
          <a:extLst>
            <a:ext uri="{FF2B5EF4-FFF2-40B4-BE49-F238E27FC236}">
              <a16:creationId xmlns:a16="http://schemas.microsoft.com/office/drawing/2014/main" id="{6BF8E354-3F87-4487-B78B-DD4204760BD7}"/>
            </a:ext>
          </a:extLst>
        </xdr:cNvPr>
        <xdr:cNvSpPr/>
      </xdr:nvSpPr>
      <xdr:spPr>
        <a:xfrm>
          <a:off x="1001643" y="14481616"/>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24764</xdr:rowOff>
    </xdr:from>
    <xdr:to>
      <xdr:col>10</xdr:col>
      <xdr:colOff>114300</xdr:colOff>
      <xdr:row>83</xdr:row>
      <xdr:rowOff>26670</xdr:rowOff>
    </xdr:to>
    <xdr:cxnSp macro="">
      <xdr:nvCxnSpPr>
        <xdr:cNvPr id="315" name="直線コネクタ 314">
          <a:extLst>
            <a:ext uri="{FF2B5EF4-FFF2-40B4-BE49-F238E27FC236}">
              <a16:creationId xmlns:a16="http://schemas.microsoft.com/office/drawing/2014/main" id="{A8E52148-DF8B-472A-AA30-CA66A226AE96}"/>
            </a:ext>
          </a:extLst>
        </xdr:cNvPr>
        <xdr:cNvCxnSpPr/>
      </xdr:nvCxnSpPr>
      <xdr:spPr>
        <a:xfrm>
          <a:off x="1052443" y="14535894"/>
          <a:ext cx="811144"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150513</xdr:rowOff>
    </xdr:from>
    <xdr:ext cx="405111" cy="259045"/>
    <xdr:sp macro="" textlink="">
      <xdr:nvSpPr>
        <xdr:cNvPr id="316" name="n_1aveValue【公営住宅】&#10;有形固定資産減価償却率">
          <a:extLst>
            <a:ext uri="{FF2B5EF4-FFF2-40B4-BE49-F238E27FC236}">
              <a16:creationId xmlns:a16="http://schemas.microsoft.com/office/drawing/2014/main" id="{E22E8225-9B22-44DB-9634-CFB9923CEC18}"/>
            </a:ext>
          </a:extLst>
        </xdr:cNvPr>
        <xdr:cNvSpPr txBox="1"/>
      </xdr:nvSpPr>
      <xdr:spPr>
        <a:xfrm>
          <a:off x="3301761" y="14661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04D86B51-EB3D-43CE-8F2B-DC5118151EF8}"/>
            </a:ext>
          </a:extLst>
        </xdr:cNvPr>
        <xdr:cNvSpPr txBox="1"/>
      </xdr:nvSpPr>
      <xdr:spPr>
        <a:xfrm>
          <a:off x="2487746" y="1412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78948054-2421-4144-A006-5627EFED6FBC}"/>
            </a:ext>
          </a:extLst>
        </xdr:cNvPr>
        <xdr:cNvSpPr txBox="1"/>
      </xdr:nvSpPr>
      <xdr:spPr>
        <a:xfrm>
          <a:off x="1676602" y="14097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68309D98-7E5E-4453-998E-D3DE9484AB02}"/>
            </a:ext>
          </a:extLst>
        </xdr:cNvPr>
        <xdr:cNvSpPr txBox="1"/>
      </xdr:nvSpPr>
      <xdr:spPr>
        <a:xfrm>
          <a:off x="865459" y="1410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88282</xdr:rowOff>
    </xdr:from>
    <xdr:ext cx="405111" cy="259045"/>
    <xdr:sp macro="" textlink="">
      <xdr:nvSpPr>
        <xdr:cNvPr id="320" name="n_1mainValue【公営住宅】&#10;有形固定資産減価償却率">
          <a:extLst>
            <a:ext uri="{FF2B5EF4-FFF2-40B4-BE49-F238E27FC236}">
              <a16:creationId xmlns:a16="http://schemas.microsoft.com/office/drawing/2014/main" id="{E84534F9-80F0-4580-9911-7019E185F430}"/>
            </a:ext>
          </a:extLst>
        </xdr:cNvPr>
        <xdr:cNvSpPr txBox="1"/>
      </xdr:nvSpPr>
      <xdr:spPr>
        <a:xfrm>
          <a:off x="3301761" y="142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68597</xdr:rowOff>
    </xdr:from>
    <xdr:ext cx="405111" cy="259045"/>
    <xdr:sp macro="" textlink="">
      <xdr:nvSpPr>
        <xdr:cNvPr id="321" name="n_2mainValue【公営住宅】&#10;有形固定資産減価償却率">
          <a:extLst>
            <a:ext uri="{FF2B5EF4-FFF2-40B4-BE49-F238E27FC236}">
              <a16:creationId xmlns:a16="http://schemas.microsoft.com/office/drawing/2014/main" id="{CA135815-95DA-4523-875B-7F7B45491B86}"/>
            </a:ext>
          </a:extLst>
        </xdr:cNvPr>
        <xdr:cNvSpPr txBox="1"/>
      </xdr:nvSpPr>
      <xdr:spPr>
        <a:xfrm>
          <a:off x="2487746" y="145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68597</xdr:rowOff>
    </xdr:from>
    <xdr:ext cx="405111" cy="259045"/>
    <xdr:sp macro="" textlink="">
      <xdr:nvSpPr>
        <xdr:cNvPr id="322" name="n_3mainValue【公営住宅】&#10;有形固定資産減価償却率">
          <a:extLst>
            <a:ext uri="{FF2B5EF4-FFF2-40B4-BE49-F238E27FC236}">
              <a16:creationId xmlns:a16="http://schemas.microsoft.com/office/drawing/2014/main" id="{E0AC9182-158B-4A17-A09B-D4514ED56696}"/>
            </a:ext>
          </a:extLst>
        </xdr:cNvPr>
        <xdr:cNvSpPr txBox="1"/>
      </xdr:nvSpPr>
      <xdr:spPr>
        <a:xfrm>
          <a:off x="1676602" y="145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66691</xdr:rowOff>
    </xdr:from>
    <xdr:ext cx="405111" cy="259045"/>
    <xdr:sp macro="" textlink="">
      <xdr:nvSpPr>
        <xdr:cNvPr id="323" name="n_4mainValue【公営住宅】&#10;有形固定資産減価償却率">
          <a:extLst>
            <a:ext uri="{FF2B5EF4-FFF2-40B4-BE49-F238E27FC236}">
              <a16:creationId xmlns:a16="http://schemas.microsoft.com/office/drawing/2014/main" id="{8BD76196-4A7A-4DF5-AAE8-7CBC8EF3A204}"/>
            </a:ext>
          </a:extLst>
        </xdr:cNvPr>
        <xdr:cNvSpPr txBox="1"/>
      </xdr:nvSpPr>
      <xdr:spPr>
        <a:xfrm>
          <a:off x="865459" y="14577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B088DAD6-29B6-4A8C-95F5-38848FC8A9B3}"/>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6981C129-B573-4FEC-8A80-36FB6B03EFBC}"/>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F7A48AB3-A5CF-413A-B755-5757FAA53E35}"/>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28B6693F-DFC9-481F-9358-8722CFF09A1E}"/>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24D77DB9-241B-49E2-9F90-7771800B7098}"/>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8D27F7B2-03DB-4E35-AB32-75A30A777B05}"/>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6EECF391-2484-472D-8028-1B2A564902B0}"/>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39340731-24CA-406F-BB80-32BBDEFEA32C}"/>
            </a:ext>
          </a:extLst>
        </xdr:cNvPr>
        <xdr:cNvSpPr/>
      </xdr:nvSpPr>
      <xdr:spPr>
        <a:xfrm>
          <a:off x="6074576" y="13206951"/>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253F6560-7FE0-4399-84A0-2AEE63E069A2}"/>
            </a:ext>
          </a:extLst>
        </xdr:cNvPr>
        <xdr:cNvSpPr txBox="1"/>
      </xdr:nvSpPr>
      <xdr:spPr>
        <a:xfrm>
          <a:off x="603647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3FAD0738-FB72-4FB1-8C3A-956CEE0A6C8C}"/>
            </a:ext>
          </a:extLst>
        </xdr:cNvPr>
        <xdr:cNvCxnSpPr/>
      </xdr:nvCxnSpPr>
      <xdr:spPr>
        <a:xfrm>
          <a:off x="6074576" y="155381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3FE3FA65-645A-4C79-919A-FAB587A35DA4}"/>
            </a:ext>
          </a:extLst>
        </xdr:cNvPr>
        <xdr:cNvCxnSpPr/>
      </xdr:nvCxnSpPr>
      <xdr:spPr>
        <a:xfrm>
          <a:off x="6074576" y="1520464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29F9F0E3-CF9D-4473-A48B-CD5D86EA8BFB}"/>
            </a:ext>
          </a:extLst>
        </xdr:cNvPr>
        <xdr:cNvSpPr txBox="1"/>
      </xdr:nvSpPr>
      <xdr:spPr>
        <a:xfrm>
          <a:off x="5638539"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9035552E-B64F-4744-806B-2B7E83F47D87}"/>
            </a:ext>
          </a:extLst>
        </xdr:cNvPr>
        <xdr:cNvCxnSpPr/>
      </xdr:nvCxnSpPr>
      <xdr:spPr>
        <a:xfrm>
          <a:off x="6074576" y="1487459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221A6C31-231E-440C-ABB4-C29B1EA3916E}"/>
            </a:ext>
          </a:extLst>
        </xdr:cNvPr>
        <xdr:cNvSpPr txBox="1"/>
      </xdr:nvSpPr>
      <xdr:spPr>
        <a:xfrm>
          <a:off x="5638539" y="147288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5F41E3A8-3E40-49D6-B658-324CD16A05E2}"/>
            </a:ext>
          </a:extLst>
        </xdr:cNvPr>
        <xdr:cNvCxnSpPr/>
      </xdr:nvCxnSpPr>
      <xdr:spPr>
        <a:xfrm>
          <a:off x="6074576" y="1454106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830F07B3-9558-441E-8BFF-960948A01FB2}"/>
            </a:ext>
          </a:extLst>
        </xdr:cNvPr>
        <xdr:cNvSpPr txBox="1"/>
      </xdr:nvSpPr>
      <xdr:spPr>
        <a:xfrm>
          <a:off x="5638539" y="1439536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6F5BEEF7-2724-4DF0-81D4-CA400F6E6BA5}"/>
            </a:ext>
          </a:extLst>
        </xdr:cNvPr>
        <xdr:cNvCxnSpPr/>
      </xdr:nvCxnSpPr>
      <xdr:spPr>
        <a:xfrm>
          <a:off x="6074576" y="1420753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454E1975-4174-4ECC-AEA5-82E9FEBAA103}"/>
            </a:ext>
          </a:extLst>
        </xdr:cNvPr>
        <xdr:cNvSpPr txBox="1"/>
      </xdr:nvSpPr>
      <xdr:spPr>
        <a:xfrm>
          <a:off x="5638539" y="1406183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D6EB22E8-2CE9-4347-8DA8-4E9B6DCC3089}"/>
            </a:ext>
          </a:extLst>
        </xdr:cNvPr>
        <xdr:cNvCxnSpPr/>
      </xdr:nvCxnSpPr>
      <xdr:spPr>
        <a:xfrm>
          <a:off x="6074576" y="1387400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EA694CF1-20A9-4F6B-97BA-F7EAC88D5DAA}"/>
            </a:ext>
          </a:extLst>
        </xdr:cNvPr>
        <xdr:cNvSpPr txBox="1"/>
      </xdr:nvSpPr>
      <xdr:spPr>
        <a:xfrm>
          <a:off x="5638539" y="13728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4ACFF6FD-9029-4C7A-AC95-80AA90F091AD}"/>
            </a:ext>
          </a:extLst>
        </xdr:cNvPr>
        <xdr:cNvCxnSpPr/>
      </xdr:nvCxnSpPr>
      <xdr:spPr>
        <a:xfrm>
          <a:off x="6074576" y="1354047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E4543DD0-90B9-462C-8A90-9192A51E164F}"/>
            </a:ext>
          </a:extLst>
        </xdr:cNvPr>
        <xdr:cNvSpPr txBox="1"/>
      </xdr:nvSpPr>
      <xdr:spPr>
        <a:xfrm>
          <a:off x="5638539" y="1339477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C80B885A-CED5-41D1-9402-2310DB0CC929}"/>
            </a:ext>
          </a:extLst>
        </xdr:cNvPr>
        <xdr:cNvCxnSpPr/>
      </xdr:nvCxnSpPr>
      <xdr:spPr>
        <a:xfrm>
          <a:off x="6074576" y="1320695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07BD63F0-687B-4EDF-ACBA-54A8BD8CEDF6}"/>
            </a:ext>
          </a:extLst>
        </xdr:cNvPr>
        <xdr:cNvSpPr txBox="1"/>
      </xdr:nvSpPr>
      <xdr:spPr>
        <a:xfrm>
          <a:off x="5638539"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B77809FE-E215-4316-A6F3-2A6F70084740}"/>
            </a:ext>
          </a:extLst>
        </xdr:cNvPr>
        <xdr:cNvSpPr/>
      </xdr:nvSpPr>
      <xdr:spPr>
        <a:xfrm>
          <a:off x="6074576" y="13206951"/>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EF003782-D2A8-497A-A88C-B864919A7B0E}"/>
            </a:ext>
          </a:extLst>
        </xdr:cNvPr>
        <xdr:cNvCxnSpPr/>
      </xdr:nvCxnSpPr>
      <xdr:spPr>
        <a:xfrm flipV="1">
          <a:off x="9620113" y="13646829"/>
          <a:ext cx="0" cy="1543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A57D61C3-198F-4C3A-98C4-FE9B057F5665}"/>
            </a:ext>
          </a:extLst>
        </xdr:cNvPr>
        <xdr:cNvSpPr txBox="1"/>
      </xdr:nvSpPr>
      <xdr:spPr>
        <a:xfrm>
          <a:off x="9659178" y="1519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DB4C3F43-700B-44D4-BECC-EFC4925DE721}"/>
            </a:ext>
          </a:extLst>
        </xdr:cNvPr>
        <xdr:cNvCxnSpPr/>
      </xdr:nvCxnSpPr>
      <xdr:spPr>
        <a:xfrm>
          <a:off x="9547750" y="1519027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8480D629-B13C-4B7A-BA72-5974D029863A}"/>
            </a:ext>
          </a:extLst>
        </xdr:cNvPr>
        <xdr:cNvSpPr txBox="1"/>
      </xdr:nvSpPr>
      <xdr:spPr>
        <a:xfrm>
          <a:off x="9659178" y="13415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AB9186F4-D5EA-4E91-B0F9-3A3FB8B892D3}"/>
            </a:ext>
          </a:extLst>
        </xdr:cNvPr>
        <xdr:cNvCxnSpPr/>
      </xdr:nvCxnSpPr>
      <xdr:spPr>
        <a:xfrm>
          <a:off x="9547750" y="1364682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54" name="【公営住宅】&#10;一人当たり面積平均値テキスト">
          <a:extLst>
            <a:ext uri="{FF2B5EF4-FFF2-40B4-BE49-F238E27FC236}">
              <a16:creationId xmlns:a16="http://schemas.microsoft.com/office/drawing/2014/main" id="{8C953C3D-5430-4F69-862E-27F18768A97D}"/>
            </a:ext>
          </a:extLst>
        </xdr:cNvPr>
        <xdr:cNvSpPr txBox="1"/>
      </xdr:nvSpPr>
      <xdr:spPr>
        <a:xfrm>
          <a:off x="9659178" y="149099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20DFB42E-0856-4490-8CE9-1FBA4675DFCE}"/>
            </a:ext>
          </a:extLst>
        </xdr:cNvPr>
        <xdr:cNvSpPr/>
      </xdr:nvSpPr>
      <xdr:spPr>
        <a:xfrm>
          <a:off x="9585850" y="14931564"/>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16A62F15-3157-4667-9A4B-629035843C21}"/>
            </a:ext>
          </a:extLst>
        </xdr:cNvPr>
        <xdr:cNvSpPr/>
      </xdr:nvSpPr>
      <xdr:spPr>
        <a:xfrm>
          <a:off x="8809935" y="14928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2B92D0A9-BAAA-44A2-9551-E5B3F259EBD7}"/>
            </a:ext>
          </a:extLst>
        </xdr:cNvPr>
        <xdr:cNvSpPr/>
      </xdr:nvSpPr>
      <xdr:spPr>
        <a:xfrm>
          <a:off x="7998791" y="1491686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C1F8702A-07E6-45C2-B677-A41CF5E6960D}"/>
            </a:ext>
          </a:extLst>
        </xdr:cNvPr>
        <xdr:cNvSpPr/>
      </xdr:nvSpPr>
      <xdr:spPr>
        <a:xfrm>
          <a:off x="7172077" y="1492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25834DA1-F1CA-4C69-9306-B525581E2997}"/>
            </a:ext>
          </a:extLst>
        </xdr:cNvPr>
        <xdr:cNvSpPr/>
      </xdr:nvSpPr>
      <xdr:spPr>
        <a:xfrm>
          <a:off x="6360933" y="14919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618938-4F57-4201-A576-00FB06F21BEB}"/>
            </a:ext>
          </a:extLst>
        </xdr:cNvPr>
        <xdr:cNvSpPr txBox="1"/>
      </xdr:nvSpPr>
      <xdr:spPr>
        <a:xfrm>
          <a:off x="944615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F9BA03D6-887E-47C6-A334-6EF860B57B5C}"/>
            </a:ext>
          </a:extLst>
        </xdr:cNvPr>
        <xdr:cNvSpPr txBox="1"/>
      </xdr:nvSpPr>
      <xdr:spPr>
        <a:xfrm>
          <a:off x="868580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8E3A011-A114-4BB3-AACA-47DC50DEDC29}"/>
            </a:ext>
          </a:extLst>
        </xdr:cNvPr>
        <xdr:cNvSpPr txBox="1"/>
      </xdr:nvSpPr>
      <xdr:spPr>
        <a:xfrm>
          <a:off x="7874663"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1151EFE7-794F-4E5D-9913-A921F17F724F}"/>
            </a:ext>
          </a:extLst>
        </xdr:cNvPr>
        <xdr:cNvSpPr txBox="1"/>
      </xdr:nvSpPr>
      <xdr:spPr>
        <a:xfrm>
          <a:off x="704794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7E96B24A-EA97-4B74-A821-9B3A5406018E}"/>
            </a:ext>
          </a:extLst>
        </xdr:cNvPr>
        <xdr:cNvSpPr txBox="1"/>
      </xdr:nvSpPr>
      <xdr:spPr>
        <a:xfrm>
          <a:off x="623680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16365</xdr:rowOff>
    </xdr:from>
    <xdr:to>
      <xdr:col>55</xdr:col>
      <xdr:colOff>50800</xdr:colOff>
      <xdr:row>85</xdr:row>
      <xdr:rowOff>117965</xdr:rowOff>
    </xdr:to>
    <xdr:sp macro="" textlink="">
      <xdr:nvSpPr>
        <xdr:cNvPr id="365" name="楕円 364">
          <a:extLst>
            <a:ext uri="{FF2B5EF4-FFF2-40B4-BE49-F238E27FC236}">
              <a16:creationId xmlns:a16="http://schemas.microsoft.com/office/drawing/2014/main" id="{E4D19040-D532-4F49-8F9E-24D09695025C}"/>
            </a:ext>
          </a:extLst>
        </xdr:cNvPr>
        <xdr:cNvSpPr/>
      </xdr:nvSpPr>
      <xdr:spPr>
        <a:xfrm>
          <a:off x="9585850" y="14877353"/>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39242</xdr:rowOff>
    </xdr:from>
    <xdr:ext cx="469744" cy="259045"/>
    <xdr:sp macro="" textlink="">
      <xdr:nvSpPr>
        <xdr:cNvPr id="366" name="【公営住宅】&#10;一人当たり面積該当値テキスト">
          <a:extLst>
            <a:ext uri="{FF2B5EF4-FFF2-40B4-BE49-F238E27FC236}">
              <a16:creationId xmlns:a16="http://schemas.microsoft.com/office/drawing/2014/main" id="{AAD2D624-102C-44BB-A216-BD1BE407B872}"/>
            </a:ext>
          </a:extLst>
        </xdr:cNvPr>
        <xdr:cNvSpPr txBox="1"/>
      </xdr:nvSpPr>
      <xdr:spPr>
        <a:xfrm>
          <a:off x="9659178" y="1472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24856</xdr:rowOff>
    </xdr:from>
    <xdr:to>
      <xdr:col>50</xdr:col>
      <xdr:colOff>165100</xdr:colOff>
      <xdr:row>85</xdr:row>
      <xdr:rowOff>126456</xdr:rowOff>
    </xdr:to>
    <xdr:sp macro="" textlink="">
      <xdr:nvSpPr>
        <xdr:cNvPr id="367" name="楕円 366">
          <a:extLst>
            <a:ext uri="{FF2B5EF4-FFF2-40B4-BE49-F238E27FC236}">
              <a16:creationId xmlns:a16="http://schemas.microsoft.com/office/drawing/2014/main" id="{89C35A31-E51D-4114-BAEA-6FE5C88C7CCD}"/>
            </a:ext>
          </a:extLst>
        </xdr:cNvPr>
        <xdr:cNvSpPr/>
      </xdr:nvSpPr>
      <xdr:spPr>
        <a:xfrm>
          <a:off x="8809935" y="1488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67165</xdr:rowOff>
    </xdr:from>
    <xdr:to>
      <xdr:col>55</xdr:col>
      <xdr:colOff>0</xdr:colOff>
      <xdr:row>85</xdr:row>
      <xdr:rowOff>75656</xdr:rowOff>
    </xdr:to>
    <xdr:cxnSp macro="">
      <xdr:nvCxnSpPr>
        <xdr:cNvPr id="368" name="直線コネクタ 367">
          <a:extLst>
            <a:ext uri="{FF2B5EF4-FFF2-40B4-BE49-F238E27FC236}">
              <a16:creationId xmlns:a16="http://schemas.microsoft.com/office/drawing/2014/main" id="{80D1C0EE-0E1F-4E4B-83B5-E1AE467CAAFE}"/>
            </a:ext>
          </a:extLst>
        </xdr:cNvPr>
        <xdr:cNvCxnSpPr/>
      </xdr:nvCxnSpPr>
      <xdr:spPr>
        <a:xfrm flipV="1">
          <a:off x="8860735" y="14928153"/>
          <a:ext cx="760343"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31060</xdr:rowOff>
    </xdr:from>
    <xdr:to>
      <xdr:col>46</xdr:col>
      <xdr:colOff>38100</xdr:colOff>
      <xdr:row>85</xdr:row>
      <xdr:rowOff>132660</xdr:rowOff>
    </xdr:to>
    <xdr:sp macro="" textlink="">
      <xdr:nvSpPr>
        <xdr:cNvPr id="369" name="楕円 368">
          <a:extLst>
            <a:ext uri="{FF2B5EF4-FFF2-40B4-BE49-F238E27FC236}">
              <a16:creationId xmlns:a16="http://schemas.microsoft.com/office/drawing/2014/main" id="{F1B369E7-970D-43B4-AD39-D7FF81A4D135}"/>
            </a:ext>
          </a:extLst>
        </xdr:cNvPr>
        <xdr:cNvSpPr/>
      </xdr:nvSpPr>
      <xdr:spPr>
        <a:xfrm>
          <a:off x="7998791" y="14892048"/>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75656</xdr:rowOff>
    </xdr:from>
    <xdr:to>
      <xdr:col>50</xdr:col>
      <xdr:colOff>114300</xdr:colOff>
      <xdr:row>85</xdr:row>
      <xdr:rowOff>81860</xdr:rowOff>
    </xdr:to>
    <xdr:cxnSp macro="">
      <xdr:nvCxnSpPr>
        <xdr:cNvPr id="370" name="直線コネクタ 369">
          <a:extLst>
            <a:ext uri="{FF2B5EF4-FFF2-40B4-BE49-F238E27FC236}">
              <a16:creationId xmlns:a16="http://schemas.microsoft.com/office/drawing/2014/main" id="{57B889B1-A8DA-4EE0-B90A-C2C0C989B66D}"/>
            </a:ext>
          </a:extLst>
        </xdr:cNvPr>
        <xdr:cNvCxnSpPr/>
      </xdr:nvCxnSpPr>
      <xdr:spPr>
        <a:xfrm flipV="1">
          <a:off x="8049591" y="14936644"/>
          <a:ext cx="811144"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38571</xdr:rowOff>
    </xdr:from>
    <xdr:to>
      <xdr:col>41</xdr:col>
      <xdr:colOff>101600</xdr:colOff>
      <xdr:row>85</xdr:row>
      <xdr:rowOff>140171</xdr:rowOff>
    </xdr:to>
    <xdr:sp macro="" textlink="">
      <xdr:nvSpPr>
        <xdr:cNvPr id="371" name="楕円 370">
          <a:extLst>
            <a:ext uri="{FF2B5EF4-FFF2-40B4-BE49-F238E27FC236}">
              <a16:creationId xmlns:a16="http://schemas.microsoft.com/office/drawing/2014/main" id="{CA5575CC-8019-4AD8-AAD7-CC9E1D51D84C}"/>
            </a:ext>
          </a:extLst>
        </xdr:cNvPr>
        <xdr:cNvSpPr/>
      </xdr:nvSpPr>
      <xdr:spPr>
        <a:xfrm>
          <a:off x="7172077" y="14899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81860</xdr:rowOff>
    </xdr:from>
    <xdr:to>
      <xdr:col>45</xdr:col>
      <xdr:colOff>177800</xdr:colOff>
      <xdr:row>85</xdr:row>
      <xdr:rowOff>89371</xdr:rowOff>
    </xdr:to>
    <xdr:cxnSp macro="">
      <xdr:nvCxnSpPr>
        <xdr:cNvPr id="372" name="直線コネクタ 371">
          <a:extLst>
            <a:ext uri="{FF2B5EF4-FFF2-40B4-BE49-F238E27FC236}">
              <a16:creationId xmlns:a16="http://schemas.microsoft.com/office/drawing/2014/main" id="{F2A20B7E-5401-4382-8934-5741C30EA5ED}"/>
            </a:ext>
          </a:extLst>
        </xdr:cNvPr>
        <xdr:cNvCxnSpPr/>
      </xdr:nvCxnSpPr>
      <xdr:spPr>
        <a:xfrm flipV="1">
          <a:off x="7222877" y="14942848"/>
          <a:ext cx="826714"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43797</xdr:rowOff>
    </xdr:from>
    <xdr:to>
      <xdr:col>36</xdr:col>
      <xdr:colOff>165100</xdr:colOff>
      <xdr:row>85</xdr:row>
      <xdr:rowOff>145397</xdr:rowOff>
    </xdr:to>
    <xdr:sp macro="" textlink="">
      <xdr:nvSpPr>
        <xdr:cNvPr id="373" name="楕円 372">
          <a:extLst>
            <a:ext uri="{FF2B5EF4-FFF2-40B4-BE49-F238E27FC236}">
              <a16:creationId xmlns:a16="http://schemas.microsoft.com/office/drawing/2014/main" id="{FCD73562-9381-4F1C-8300-045312D3CEDC}"/>
            </a:ext>
          </a:extLst>
        </xdr:cNvPr>
        <xdr:cNvSpPr/>
      </xdr:nvSpPr>
      <xdr:spPr>
        <a:xfrm>
          <a:off x="6360933" y="1490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89371</xdr:rowOff>
    </xdr:from>
    <xdr:to>
      <xdr:col>41</xdr:col>
      <xdr:colOff>50800</xdr:colOff>
      <xdr:row>85</xdr:row>
      <xdr:rowOff>94597</xdr:rowOff>
    </xdr:to>
    <xdr:cxnSp macro="">
      <xdr:nvCxnSpPr>
        <xdr:cNvPr id="374" name="直線コネクタ 373">
          <a:extLst>
            <a:ext uri="{FF2B5EF4-FFF2-40B4-BE49-F238E27FC236}">
              <a16:creationId xmlns:a16="http://schemas.microsoft.com/office/drawing/2014/main" id="{C1E325B6-27D8-4181-AF5C-4A368E8E5C9C}"/>
            </a:ext>
          </a:extLst>
        </xdr:cNvPr>
        <xdr:cNvCxnSpPr/>
      </xdr:nvCxnSpPr>
      <xdr:spPr>
        <a:xfrm flipV="1">
          <a:off x="6411733" y="14950359"/>
          <a:ext cx="811144"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375" name="n_1aveValue【公営住宅】&#10;一人当たり面積">
          <a:extLst>
            <a:ext uri="{FF2B5EF4-FFF2-40B4-BE49-F238E27FC236}">
              <a16:creationId xmlns:a16="http://schemas.microsoft.com/office/drawing/2014/main" id="{998946CB-C82C-47B8-91AF-4D807A6AA178}"/>
            </a:ext>
          </a:extLst>
        </xdr:cNvPr>
        <xdr:cNvSpPr txBox="1"/>
      </xdr:nvSpPr>
      <xdr:spPr>
        <a:xfrm>
          <a:off x="8628733" y="15021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aveValue【公営住宅】&#10;一人当たり面積">
          <a:extLst>
            <a:ext uri="{FF2B5EF4-FFF2-40B4-BE49-F238E27FC236}">
              <a16:creationId xmlns:a16="http://schemas.microsoft.com/office/drawing/2014/main" id="{DC49936C-842F-4C5A-B0A0-EDCC1864B4F2}"/>
            </a:ext>
          </a:extLst>
        </xdr:cNvPr>
        <xdr:cNvSpPr txBox="1"/>
      </xdr:nvSpPr>
      <xdr:spPr>
        <a:xfrm>
          <a:off x="7830290" y="15009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158731</xdr:rowOff>
    </xdr:from>
    <xdr:ext cx="469744" cy="259045"/>
    <xdr:sp macro="" textlink="">
      <xdr:nvSpPr>
        <xdr:cNvPr id="377" name="n_3aveValue【公営住宅】&#10;一人当たり面積">
          <a:extLst>
            <a:ext uri="{FF2B5EF4-FFF2-40B4-BE49-F238E27FC236}">
              <a16:creationId xmlns:a16="http://schemas.microsoft.com/office/drawing/2014/main" id="{5B9A87FC-4258-4117-8A0E-E621FCB007B2}"/>
            </a:ext>
          </a:extLst>
        </xdr:cNvPr>
        <xdr:cNvSpPr txBox="1"/>
      </xdr:nvSpPr>
      <xdr:spPr>
        <a:xfrm>
          <a:off x="7003575" y="1501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151547</xdr:rowOff>
    </xdr:from>
    <xdr:ext cx="469744" cy="259045"/>
    <xdr:sp macro="" textlink="">
      <xdr:nvSpPr>
        <xdr:cNvPr id="378" name="n_4aveValue【公営住宅】&#10;一人当たり面積">
          <a:extLst>
            <a:ext uri="{FF2B5EF4-FFF2-40B4-BE49-F238E27FC236}">
              <a16:creationId xmlns:a16="http://schemas.microsoft.com/office/drawing/2014/main" id="{6848639A-005E-4913-A87D-144D11EF2BAE}"/>
            </a:ext>
          </a:extLst>
        </xdr:cNvPr>
        <xdr:cNvSpPr txBox="1"/>
      </xdr:nvSpPr>
      <xdr:spPr>
        <a:xfrm>
          <a:off x="6192431" y="1501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142983</xdr:rowOff>
    </xdr:from>
    <xdr:ext cx="469744" cy="259045"/>
    <xdr:sp macro="" textlink="">
      <xdr:nvSpPr>
        <xdr:cNvPr id="379" name="n_1mainValue【公営住宅】&#10;一人当たり面積">
          <a:extLst>
            <a:ext uri="{FF2B5EF4-FFF2-40B4-BE49-F238E27FC236}">
              <a16:creationId xmlns:a16="http://schemas.microsoft.com/office/drawing/2014/main" id="{054D5B6F-C9BC-481D-A4DE-94B5665EC3D5}"/>
            </a:ext>
          </a:extLst>
        </xdr:cNvPr>
        <xdr:cNvSpPr txBox="1"/>
      </xdr:nvSpPr>
      <xdr:spPr>
        <a:xfrm>
          <a:off x="8628733" y="1465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149187</xdr:rowOff>
    </xdr:from>
    <xdr:ext cx="469744" cy="259045"/>
    <xdr:sp macro="" textlink="">
      <xdr:nvSpPr>
        <xdr:cNvPr id="380" name="n_2mainValue【公営住宅】&#10;一人当たり面積">
          <a:extLst>
            <a:ext uri="{FF2B5EF4-FFF2-40B4-BE49-F238E27FC236}">
              <a16:creationId xmlns:a16="http://schemas.microsoft.com/office/drawing/2014/main" id="{2A300C67-0F87-4011-8379-59C977B09778}"/>
            </a:ext>
          </a:extLst>
        </xdr:cNvPr>
        <xdr:cNvSpPr txBox="1"/>
      </xdr:nvSpPr>
      <xdr:spPr>
        <a:xfrm>
          <a:off x="7830290" y="1466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156698</xdr:rowOff>
    </xdr:from>
    <xdr:ext cx="469744" cy="259045"/>
    <xdr:sp macro="" textlink="">
      <xdr:nvSpPr>
        <xdr:cNvPr id="381" name="n_3mainValue【公営住宅】&#10;一人当たり面積">
          <a:extLst>
            <a:ext uri="{FF2B5EF4-FFF2-40B4-BE49-F238E27FC236}">
              <a16:creationId xmlns:a16="http://schemas.microsoft.com/office/drawing/2014/main" id="{D33F451C-1A37-44CC-A330-E6F23E730D7A}"/>
            </a:ext>
          </a:extLst>
        </xdr:cNvPr>
        <xdr:cNvSpPr txBox="1"/>
      </xdr:nvSpPr>
      <xdr:spPr>
        <a:xfrm>
          <a:off x="7003575" y="1466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161924</xdr:rowOff>
    </xdr:from>
    <xdr:ext cx="469744" cy="259045"/>
    <xdr:sp macro="" textlink="">
      <xdr:nvSpPr>
        <xdr:cNvPr id="382" name="n_4mainValue【公営住宅】&#10;一人当たり面積">
          <a:extLst>
            <a:ext uri="{FF2B5EF4-FFF2-40B4-BE49-F238E27FC236}">
              <a16:creationId xmlns:a16="http://schemas.microsoft.com/office/drawing/2014/main" id="{21F2330C-E4B5-4EEC-B505-00AC4C165E65}"/>
            </a:ext>
          </a:extLst>
        </xdr:cNvPr>
        <xdr:cNvSpPr txBox="1"/>
      </xdr:nvSpPr>
      <xdr:spPr>
        <a:xfrm>
          <a:off x="6192431" y="1467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7C94F0C1-5304-43E1-98D4-7FA7785F6A4E}"/>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B8FC7BDD-8B91-4E54-B37D-924E8C3E4FCC}"/>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B91B40FD-BC22-4EFE-881C-58D749E04758}"/>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FDC7526D-6815-4060-AC64-C6CC9EE2221B}"/>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E7524EB0-2774-4D23-87A6-18651436A69F}"/>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3D1124C8-44F0-4461-87A0-47FAE124147D}"/>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4B5D497C-8ED7-49C8-AAA1-E2F0E728215E}"/>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BD2F093C-2C48-4B69-B073-062E24A926E5}"/>
            </a:ext>
          </a:extLst>
        </xdr:cNvPr>
        <xdr:cNvSpPr/>
      </xdr:nvSpPr>
      <xdr:spPr>
        <a:xfrm>
          <a:off x="699715" y="17045774"/>
          <a:ext cx="4350688"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B93BE49E-E6A0-4CB9-9898-1FFCB7A5AED8}"/>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4CC806BD-AB1B-4DD8-9D79-312ECC760088}"/>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3CAFBAC8-0A02-4001-AF16-1367C254E1DA}"/>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1F8003D5-C1A0-46D8-82CD-21BFC3C96978}"/>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3E504203-84F2-4D86-B78C-7C795087E59C}"/>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147C4DD4-8F86-4A8B-8EA3-9B09FED78C4F}"/>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7E8FB928-A89E-487C-8AC9-17148EE58D6C}"/>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99061AAB-1667-4436-88E7-5BFC45949431}"/>
            </a:ext>
          </a:extLst>
        </xdr:cNvPr>
        <xdr:cNvSpPr/>
      </xdr:nvSpPr>
      <xdr:spPr>
        <a:xfrm>
          <a:off x="6074576" y="17045774"/>
          <a:ext cx="4335117"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EFA7F390-9B18-4855-B497-5B2E8BF82CD7}"/>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A44A5BE2-148D-4CBF-AC0A-F954BFE4BDFA}"/>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6EE593D-0825-4FC5-8DFA-F990BF616470}"/>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D03B7C6F-0F06-4491-AB37-04CBBBCFFA77}"/>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9CF3FF9A-3333-4DFE-8336-5C12506C474B}"/>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37FD7D47-0255-4CA1-9417-42A6D36D2D64}"/>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5066B9D9-1D6C-4CB4-8F29-6EA04B7ED093}"/>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A8DD9605-D0D0-4AE4-8C08-510A4CDDFF0A}"/>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FB3D9140-65FC-4914-ACDA-ABD5ED216DC6}"/>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7F24736B-FBF4-484F-9F95-DAC2E399FCBC}"/>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5E5E7ADE-8D18-4747-919B-C91FFF873FD7}"/>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8F977F02-DBDA-43C0-8ABE-1F2F961DCBD6}"/>
            </a:ext>
          </a:extLst>
        </xdr:cNvPr>
        <xdr:cNvCxnSpPr/>
      </xdr:nvCxnSpPr>
      <xdr:spPr>
        <a:xfrm>
          <a:off x="11433865" y="743158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A1B57B6C-CF8F-4FBF-8340-5D1F81F2F858}"/>
            </a:ext>
          </a:extLst>
        </xdr:cNvPr>
        <xdr:cNvSpPr txBox="1"/>
      </xdr:nvSpPr>
      <xdr:spPr>
        <a:xfrm>
          <a:off x="1101340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012EDBB7-DF73-400C-8118-9A75A37D36EF}"/>
            </a:ext>
          </a:extLst>
        </xdr:cNvPr>
        <xdr:cNvCxnSpPr/>
      </xdr:nvCxnSpPr>
      <xdr:spPr>
        <a:xfrm>
          <a:off x="11433865" y="70980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DFCD409C-AF26-47A4-BDAD-8E7B53033BB7}"/>
            </a:ext>
          </a:extLst>
        </xdr:cNvPr>
        <xdr:cNvSpPr txBox="1"/>
      </xdr:nvSpPr>
      <xdr:spPr>
        <a:xfrm>
          <a:off x="11061949"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2771BF20-026B-4482-8FF5-819182481D1C}"/>
            </a:ext>
          </a:extLst>
        </xdr:cNvPr>
        <xdr:cNvCxnSpPr/>
      </xdr:nvCxnSpPr>
      <xdr:spPr>
        <a:xfrm>
          <a:off x="11433865" y="676452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3BFA7B1B-D6FD-4E8A-B789-23D435E985E5}"/>
            </a:ext>
          </a:extLst>
        </xdr:cNvPr>
        <xdr:cNvSpPr txBox="1"/>
      </xdr:nvSpPr>
      <xdr:spPr>
        <a:xfrm>
          <a:off x="11061949"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FD7BC3D6-7007-41AF-9945-376FCF68DA50}"/>
            </a:ext>
          </a:extLst>
        </xdr:cNvPr>
        <xdr:cNvCxnSpPr/>
      </xdr:nvCxnSpPr>
      <xdr:spPr>
        <a:xfrm>
          <a:off x="11433865" y="643099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F1507915-AF07-42FF-8F3A-20583C4EF556}"/>
            </a:ext>
          </a:extLst>
        </xdr:cNvPr>
        <xdr:cNvSpPr txBox="1"/>
      </xdr:nvSpPr>
      <xdr:spPr>
        <a:xfrm>
          <a:off x="11061949"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30CA648F-9115-41EF-902A-7F1D1C95F752}"/>
            </a:ext>
          </a:extLst>
        </xdr:cNvPr>
        <xdr:cNvCxnSpPr/>
      </xdr:nvCxnSpPr>
      <xdr:spPr>
        <a:xfrm>
          <a:off x="11433865" y="609746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59ACEB68-2915-48F8-B82B-61185F3743A5}"/>
            </a:ext>
          </a:extLst>
        </xdr:cNvPr>
        <xdr:cNvSpPr txBox="1"/>
      </xdr:nvSpPr>
      <xdr:spPr>
        <a:xfrm>
          <a:off x="11061949"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BFDAE64D-F3E6-4216-9A21-EFA2864CB856}"/>
            </a:ext>
          </a:extLst>
        </xdr:cNvPr>
        <xdr:cNvCxnSpPr/>
      </xdr:nvCxnSpPr>
      <xdr:spPr>
        <a:xfrm>
          <a:off x="11433865" y="576741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DA6751E5-4D2A-4BF7-81FB-4F745CFD5019}"/>
            </a:ext>
          </a:extLst>
        </xdr:cNvPr>
        <xdr:cNvSpPr txBox="1"/>
      </xdr:nvSpPr>
      <xdr:spPr>
        <a:xfrm>
          <a:off x="11126069"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99FD0C94-0580-4227-815D-906C6C016185}"/>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6619C24A-E9D3-4112-8B13-DFA2C9B06F5E}"/>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E7305526-285C-46D4-BA8C-02AB861E5A36}"/>
            </a:ext>
          </a:extLst>
        </xdr:cNvPr>
        <xdr:cNvCxnSpPr/>
      </xdr:nvCxnSpPr>
      <xdr:spPr>
        <a:xfrm flipV="1">
          <a:off x="14995303" y="5983167"/>
          <a:ext cx="0" cy="144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B5E601D2-DB2E-47DF-8450-F62980678D86}"/>
            </a:ext>
          </a:extLst>
        </xdr:cNvPr>
        <xdr:cNvSpPr txBox="1"/>
      </xdr:nvSpPr>
      <xdr:spPr>
        <a:xfrm>
          <a:off x="15034039" y="743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D49F417D-A62C-487B-B286-11211491ABEB}"/>
            </a:ext>
          </a:extLst>
        </xdr:cNvPr>
        <xdr:cNvCxnSpPr/>
      </xdr:nvCxnSpPr>
      <xdr:spPr>
        <a:xfrm>
          <a:off x="14907039" y="74315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98A7053C-65A0-4425-8783-7A040F688618}"/>
            </a:ext>
          </a:extLst>
        </xdr:cNvPr>
        <xdr:cNvSpPr txBox="1"/>
      </xdr:nvSpPr>
      <xdr:spPr>
        <a:xfrm>
          <a:off x="15034039" y="575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FE52922B-8F0D-41F8-873E-97EC173EE8C3}"/>
            </a:ext>
          </a:extLst>
        </xdr:cNvPr>
        <xdr:cNvCxnSpPr/>
      </xdr:nvCxnSpPr>
      <xdr:spPr>
        <a:xfrm>
          <a:off x="14907039" y="598316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C56AB5FA-43D2-41AA-8E1C-F9C12312DA8E}"/>
            </a:ext>
          </a:extLst>
        </xdr:cNvPr>
        <xdr:cNvSpPr txBox="1"/>
      </xdr:nvSpPr>
      <xdr:spPr>
        <a:xfrm>
          <a:off x="15034039" y="65747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D2394AD3-3B87-4509-A1F5-EDB9653D539F}"/>
            </a:ext>
          </a:extLst>
        </xdr:cNvPr>
        <xdr:cNvSpPr/>
      </xdr:nvSpPr>
      <xdr:spPr>
        <a:xfrm>
          <a:off x="14945139" y="672678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1C445197-5AB2-45B8-B33E-2CC0C421975E}"/>
            </a:ext>
          </a:extLst>
        </xdr:cNvPr>
        <xdr:cNvSpPr/>
      </xdr:nvSpPr>
      <xdr:spPr>
        <a:xfrm>
          <a:off x="14169224" y="671209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81617E4B-EE13-4502-89BC-91D1FF11D295}"/>
            </a:ext>
          </a:extLst>
        </xdr:cNvPr>
        <xdr:cNvSpPr/>
      </xdr:nvSpPr>
      <xdr:spPr>
        <a:xfrm>
          <a:off x="13358081" y="670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52D98764-761A-436A-BA42-C8F8D3AB066E}"/>
            </a:ext>
          </a:extLst>
        </xdr:cNvPr>
        <xdr:cNvSpPr/>
      </xdr:nvSpPr>
      <xdr:spPr>
        <a:xfrm>
          <a:off x="12546937" y="6700662"/>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6773BF56-8B64-447E-A0B6-0BA63C07A798}"/>
            </a:ext>
          </a:extLst>
        </xdr:cNvPr>
        <xdr:cNvSpPr/>
      </xdr:nvSpPr>
      <xdr:spPr>
        <a:xfrm>
          <a:off x="11720223" y="674148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2B3A9AF4-9FD4-4F66-B9DA-2F0F215E8F26}"/>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46D21044-226F-4891-8470-B3F4BBEAED75}"/>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89F99EAB-82A4-4010-8F81-30C2685D0623}"/>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8085EE29-52A8-4A87-8A03-82D35D917CFB}"/>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A9D26A45-DB9E-4964-BFBD-C546127D8AA1}"/>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121738</xdr:rowOff>
    </xdr:from>
    <xdr:to>
      <xdr:col>85</xdr:col>
      <xdr:colOff>177800</xdr:colOff>
      <xdr:row>39</xdr:row>
      <xdr:rowOff>51888</xdr:rowOff>
    </xdr:to>
    <xdr:sp macro="" textlink="">
      <xdr:nvSpPr>
        <xdr:cNvPr id="440" name="楕円 439">
          <a:extLst>
            <a:ext uri="{FF2B5EF4-FFF2-40B4-BE49-F238E27FC236}">
              <a16:creationId xmlns:a16="http://schemas.microsoft.com/office/drawing/2014/main" id="{9EF54CE8-DA40-436B-9930-653CCDAC5E13}"/>
            </a:ext>
          </a:extLst>
        </xdr:cNvPr>
        <xdr:cNvSpPr/>
      </xdr:nvSpPr>
      <xdr:spPr>
        <a:xfrm>
          <a:off x="14945139" y="676107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100165</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D194C394-FE71-49BD-9177-2413665BA848}"/>
            </a:ext>
          </a:extLst>
        </xdr:cNvPr>
        <xdr:cNvSpPr txBox="1"/>
      </xdr:nvSpPr>
      <xdr:spPr>
        <a:xfrm>
          <a:off x="15034039" y="6739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72753</xdr:rowOff>
    </xdr:from>
    <xdr:to>
      <xdr:col>81</xdr:col>
      <xdr:colOff>101600</xdr:colOff>
      <xdr:row>39</xdr:row>
      <xdr:rowOff>2903</xdr:rowOff>
    </xdr:to>
    <xdr:sp macro="" textlink="">
      <xdr:nvSpPr>
        <xdr:cNvPr id="442" name="楕円 441">
          <a:extLst>
            <a:ext uri="{FF2B5EF4-FFF2-40B4-BE49-F238E27FC236}">
              <a16:creationId xmlns:a16="http://schemas.microsoft.com/office/drawing/2014/main" id="{ECB67376-55CB-4238-A694-FF43741B628D}"/>
            </a:ext>
          </a:extLst>
        </xdr:cNvPr>
        <xdr:cNvSpPr/>
      </xdr:nvSpPr>
      <xdr:spPr>
        <a:xfrm>
          <a:off x="14169224" y="671209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123553</xdr:rowOff>
    </xdr:from>
    <xdr:to>
      <xdr:col>85</xdr:col>
      <xdr:colOff>127000</xdr:colOff>
      <xdr:row>39</xdr:row>
      <xdr:rowOff>1088</xdr:rowOff>
    </xdr:to>
    <xdr:cxnSp macro="">
      <xdr:nvCxnSpPr>
        <xdr:cNvPr id="443" name="直線コネクタ 442">
          <a:extLst>
            <a:ext uri="{FF2B5EF4-FFF2-40B4-BE49-F238E27FC236}">
              <a16:creationId xmlns:a16="http://schemas.microsoft.com/office/drawing/2014/main" id="{0258A62E-4FAD-4B6E-BD8E-BDDE90981A8C}"/>
            </a:ext>
          </a:extLst>
        </xdr:cNvPr>
        <xdr:cNvCxnSpPr/>
      </xdr:nvCxnSpPr>
      <xdr:spPr>
        <a:xfrm>
          <a:off x="14220024" y="6762892"/>
          <a:ext cx="775915" cy="5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18869</xdr:rowOff>
    </xdr:from>
    <xdr:to>
      <xdr:col>76</xdr:col>
      <xdr:colOff>165100</xdr:colOff>
      <xdr:row>38</xdr:row>
      <xdr:rowOff>120469</xdr:rowOff>
    </xdr:to>
    <xdr:sp macro="" textlink="">
      <xdr:nvSpPr>
        <xdr:cNvPr id="444" name="楕円 443">
          <a:extLst>
            <a:ext uri="{FF2B5EF4-FFF2-40B4-BE49-F238E27FC236}">
              <a16:creationId xmlns:a16="http://schemas.microsoft.com/office/drawing/2014/main" id="{BFDD533D-FDF3-472D-937F-EE5BAD18F01E}"/>
            </a:ext>
          </a:extLst>
        </xdr:cNvPr>
        <xdr:cNvSpPr/>
      </xdr:nvSpPr>
      <xdr:spPr>
        <a:xfrm>
          <a:off x="13358081" y="665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69669</xdr:rowOff>
    </xdr:from>
    <xdr:to>
      <xdr:col>81</xdr:col>
      <xdr:colOff>50800</xdr:colOff>
      <xdr:row>38</xdr:row>
      <xdr:rowOff>123553</xdr:rowOff>
    </xdr:to>
    <xdr:cxnSp macro="">
      <xdr:nvCxnSpPr>
        <xdr:cNvPr id="445" name="直線コネクタ 444">
          <a:extLst>
            <a:ext uri="{FF2B5EF4-FFF2-40B4-BE49-F238E27FC236}">
              <a16:creationId xmlns:a16="http://schemas.microsoft.com/office/drawing/2014/main" id="{5029BD35-0662-4A9D-A0F0-E70B980F925B}"/>
            </a:ext>
          </a:extLst>
        </xdr:cNvPr>
        <xdr:cNvCxnSpPr/>
      </xdr:nvCxnSpPr>
      <xdr:spPr>
        <a:xfrm>
          <a:off x="13408881" y="6709008"/>
          <a:ext cx="811143"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20501</xdr:rowOff>
    </xdr:from>
    <xdr:to>
      <xdr:col>72</xdr:col>
      <xdr:colOff>38100</xdr:colOff>
      <xdr:row>38</xdr:row>
      <xdr:rowOff>122101</xdr:rowOff>
    </xdr:to>
    <xdr:sp macro="" textlink="">
      <xdr:nvSpPr>
        <xdr:cNvPr id="446" name="楕円 445">
          <a:extLst>
            <a:ext uri="{FF2B5EF4-FFF2-40B4-BE49-F238E27FC236}">
              <a16:creationId xmlns:a16="http://schemas.microsoft.com/office/drawing/2014/main" id="{C6770F2F-EA98-445B-B2B8-F26168634B33}"/>
            </a:ext>
          </a:extLst>
        </xdr:cNvPr>
        <xdr:cNvSpPr/>
      </xdr:nvSpPr>
      <xdr:spPr>
        <a:xfrm>
          <a:off x="12546937" y="665984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69669</xdr:rowOff>
    </xdr:from>
    <xdr:to>
      <xdr:col>76</xdr:col>
      <xdr:colOff>114300</xdr:colOff>
      <xdr:row>38</xdr:row>
      <xdr:rowOff>71301</xdr:rowOff>
    </xdr:to>
    <xdr:cxnSp macro="">
      <xdr:nvCxnSpPr>
        <xdr:cNvPr id="447" name="直線コネクタ 446">
          <a:extLst>
            <a:ext uri="{FF2B5EF4-FFF2-40B4-BE49-F238E27FC236}">
              <a16:creationId xmlns:a16="http://schemas.microsoft.com/office/drawing/2014/main" id="{132658AC-DD1B-4715-902F-9F66896577A5}"/>
            </a:ext>
          </a:extLst>
        </xdr:cNvPr>
        <xdr:cNvCxnSpPr/>
      </xdr:nvCxnSpPr>
      <xdr:spPr>
        <a:xfrm flipV="1">
          <a:off x="12597737" y="6709008"/>
          <a:ext cx="811144"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131536</xdr:rowOff>
    </xdr:from>
    <xdr:to>
      <xdr:col>67</xdr:col>
      <xdr:colOff>101600</xdr:colOff>
      <xdr:row>38</xdr:row>
      <xdr:rowOff>61686</xdr:rowOff>
    </xdr:to>
    <xdr:sp macro="" textlink="">
      <xdr:nvSpPr>
        <xdr:cNvPr id="448" name="楕円 447">
          <a:extLst>
            <a:ext uri="{FF2B5EF4-FFF2-40B4-BE49-F238E27FC236}">
              <a16:creationId xmlns:a16="http://schemas.microsoft.com/office/drawing/2014/main" id="{F5D93932-EC65-419E-AB30-F68C2E6D094A}"/>
            </a:ext>
          </a:extLst>
        </xdr:cNvPr>
        <xdr:cNvSpPr/>
      </xdr:nvSpPr>
      <xdr:spPr>
        <a:xfrm>
          <a:off x="11720223" y="659594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10885</xdr:rowOff>
    </xdr:from>
    <xdr:to>
      <xdr:col>71</xdr:col>
      <xdr:colOff>177800</xdr:colOff>
      <xdr:row>38</xdr:row>
      <xdr:rowOff>71301</xdr:rowOff>
    </xdr:to>
    <xdr:cxnSp macro="">
      <xdr:nvCxnSpPr>
        <xdr:cNvPr id="449" name="直線コネクタ 448">
          <a:extLst>
            <a:ext uri="{FF2B5EF4-FFF2-40B4-BE49-F238E27FC236}">
              <a16:creationId xmlns:a16="http://schemas.microsoft.com/office/drawing/2014/main" id="{919D66A6-71D3-4F39-A2AE-86EA8BB6F050}"/>
            </a:ext>
          </a:extLst>
        </xdr:cNvPr>
        <xdr:cNvCxnSpPr/>
      </xdr:nvCxnSpPr>
      <xdr:spPr>
        <a:xfrm>
          <a:off x="11771023" y="6650224"/>
          <a:ext cx="826714"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165480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1E73E2B4-00C2-4E7A-8770-1F0797DE06D4}"/>
            </a:ext>
          </a:extLst>
        </xdr:cNvPr>
        <xdr:cNvSpPr txBox="1"/>
      </xdr:nvSpPr>
      <xdr:spPr>
        <a:xfrm>
          <a:off x="14020340" y="6804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160581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22E27F35-18DD-47DF-B3C8-38D6814CD15F}"/>
            </a:ext>
          </a:extLst>
        </xdr:cNvPr>
        <xdr:cNvSpPr txBox="1"/>
      </xdr:nvSpPr>
      <xdr:spPr>
        <a:xfrm>
          <a:off x="13221896" y="6799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154050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C72AE780-D3D9-49A1-B857-954DD85696EC}"/>
            </a:ext>
          </a:extLst>
        </xdr:cNvPr>
        <xdr:cNvSpPr txBox="1"/>
      </xdr:nvSpPr>
      <xdr:spPr>
        <a:xfrm>
          <a:off x="12410753" y="6793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23421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F162D59A-6F7F-4C6B-89B7-453AE2F3471E}"/>
            </a:ext>
          </a:extLst>
        </xdr:cNvPr>
        <xdr:cNvSpPr txBox="1"/>
      </xdr:nvSpPr>
      <xdr:spPr>
        <a:xfrm>
          <a:off x="11584038" y="6837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19430</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613999AF-1E11-4A40-8D09-0FEF7D852322}"/>
            </a:ext>
          </a:extLst>
        </xdr:cNvPr>
        <xdr:cNvSpPr txBox="1"/>
      </xdr:nvSpPr>
      <xdr:spPr>
        <a:xfrm>
          <a:off x="14020340" y="6483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136996</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2E20A6CD-7175-4478-A61D-C86644FD2DF5}"/>
            </a:ext>
          </a:extLst>
        </xdr:cNvPr>
        <xdr:cNvSpPr txBox="1"/>
      </xdr:nvSpPr>
      <xdr:spPr>
        <a:xfrm>
          <a:off x="13221896" y="642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138628</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36A10C70-7B8C-4310-832A-7717909AE02E}"/>
            </a:ext>
          </a:extLst>
        </xdr:cNvPr>
        <xdr:cNvSpPr txBox="1"/>
      </xdr:nvSpPr>
      <xdr:spPr>
        <a:xfrm>
          <a:off x="12410753" y="6428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78213</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CC103BD1-99F3-408A-9269-ED47F507C034}"/>
            </a:ext>
          </a:extLst>
        </xdr:cNvPr>
        <xdr:cNvSpPr txBox="1"/>
      </xdr:nvSpPr>
      <xdr:spPr>
        <a:xfrm>
          <a:off x="11584038" y="636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94260D6D-0FEE-4D31-AB7C-EBF32E4F2CCC}"/>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54F26027-2DEF-4350-BCDE-D46DE92AFA28}"/>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656C2338-42C6-4AAC-9A34-863CB7C43833}"/>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EAFB8EE4-3E4F-42B6-B6E7-58EBE2ED5F63}"/>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02BC3B44-7FCC-456F-978B-FC598F585539}"/>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EE4871D2-3A8B-4DB3-968A-F18A2AFCB90D}"/>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4059E1FB-2E05-4E59-B37C-342E768B1DC7}"/>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55A87079-63C2-4DFE-B675-17620E17C3A4}"/>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2102F9CD-DC17-4C5B-A9F3-AF442DFB4960}"/>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BDB4D911-AB7F-45E7-A0E5-BEE54BCAA7F5}"/>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2CC79766-6308-4F7E-BD94-9285F737DC32}"/>
            </a:ext>
          </a:extLst>
        </xdr:cNvPr>
        <xdr:cNvCxnSpPr/>
      </xdr:nvCxnSpPr>
      <xdr:spPr>
        <a:xfrm>
          <a:off x="16793155" y="73771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6027F688-02DF-44F3-9785-9A40786A627F}"/>
            </a:ext>
          </a:extLst>
        </xdr:cNvPr>
        <xdr:cNvSpPr txBox="1"/>
      </xdr:nvSpPr>
      <xdr:spPr>
        <a:xfrm>
          <a:off x="1637269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F7B55025-B96D-4529-B0E1-B4D89019CA9E}"/>
            </a:ext>
          </a:extLst>
        </xdr:cNvPr>
        <xdr:cNvCxnSpPr/>
      </xdr:nvCxnSpPr>
      <xdr:spPr>
        <a:xfrm>
          <a:off x="16793155" y="698919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907A59AD-3404-4A42-A056-761DE2B64C92}"/>
            </a:ext>
          </a:extLst>
        </xdr:cNvPr>
        <xdr:cNvSpPr txBox="1"/>
      </xdr:nvSpPr>
      <xdr:spPr>
        <a:xfrm>
          <a:off x="16372690" y="6843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AC975F64-0687-4345-8653-35C317B47B92}"/>
            </a:ext>
          </a:extLst>
        </xdr:cNvPr>
        <xdr:cNvCxnSpPr/>
      </xdr:nvCxnSpPr>
      <xdr:spPr>
        <a:xfrm>
          <a:off x="1679315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FBB0874D-1AA8-4467-A004-47E240FEA76E}"/>
            </a:ext>
          </a:extLst>
        </xdr:cNvPr>
        <xdr:cNvSpPr txBox="1"/>
      </xdr:nvSpPr>
      <xdr:spPr>
        <a:xfrm>
          <a:off x="16372690" y="64520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D68C752E-FCC9-443C-BD83-9B874C0CF08E}"/>
            </a:ext>
          </a:extLst>
        </xdr:cNvPr>
        <xdr:cNvCxnSpPr/>
      </xdr:nvCxnSpPr>
      <xdr:spPr>
        <a:xfrm>
          <a:off x="16793155" y="620980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C56D29DC-817A-46D3-AD8C-FFE39319836E}"/>
            </a:ext>
          </a:extLst>
        </xdr:cNvPr>
        <xdr:cNvSpPr txBox="1"/>
      </xdr:nvSpPr>
      <xdr:spPr>
        <a:xfrm>
          <a:off x="16372690" y="60641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481AAC1E-804F-4BEA-B8C6-31CE0EBECC6A}"/>
            </a:ext>
          </a:extLst>
        </xdr:cNvPr>
        <xdr:cNvCxnSpPr/>
      </xdr:nvCxnSpPr>
      <xdr:spPr>
        <a:xfrm>
          <a:off x="16793155" y="58218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295E9A94-E7C8-4CE0-980E-11D1EA1F2614}"/>
            </a:ext>
          </a:extLst>
        </xdr:cNvPr>
        <xdr:cNvSpPr txBox="1"/>
      </xdr:nvSpPr>
      <xdr:spPr>
        <a:xfrm>
          <a:off x="16372690" y="56761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F4BD1810-03B3-4014-9806-B639E3A04462}"/>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B07E6088-482C-4CD5-8338-B09F8ED6DEEF}"/>
            </a:ext>
          </a:extLst>
        </xdr:cNvPr>
        <xdr:cNvSpPr txBox="1"/>
      </xdr:nvSpPr>
      <xdr:spPr>
        <a:xfrm>
          <a:off x="16372690"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1512040D-2679-47D0-99C8-FADED6DC1073}"/>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0E716F49-A229-4E4E-9900-83D3F46577CC}"/>
            </a:ext>
          </a:extLst>
        </xdr:cNvPr>
        <xdr:cNvCxnSpPr/>
      </xdr:nvCxnSpPr>
      <xdr:spPr>
        <a:xfrm flipV="1">
          <a:off x="20354593" y="5852326"/>
          <a:ext cx="0" cy="1458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97459FB6-F2F8-47D7-90CC-57209072E982}"/>
            </a:ext>
          </a:extLst>
        </xdr:cNvPr>
        <xdr:cNvSpPr txBox="1"/>
      </xdr:nvSpPr>
      <xdr:spPr>
        <a:xfrm>
          <a:off x="20393329" y="731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429EA63B-8DC3-46F8-BE18-80703DF71ED3}"/>
            </a:ext>
          </a:extLst>
        </xdr:cNvPr>
        <xdr:cNvCxnSpPr/>
      </xdr:nvCxnSpPr>
      <xdr:spPr>
        <a:xfrm>
          <a:off x="20281900" y="731081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72E7AC04-D717-4528-BAB8-598F562B1B1C}"/>
            </a:ext>
          </a:extLst>
        </xdr:cNvPr>
        <xdr:cNvSpPr txBox="1"/>
      </xdr:nvSpPr>
      <xdr:spPr>
        <a:xfrm>
          <a:off x="20393329" y="562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3CFE8A51-70E8-46EC-9FAA-CB81E5CA3263}"/>
            </a:ext>
          </a:extLst>
        </xdr:cNvPr>
        <xdr:cNvCxnSpPr/>
      </xdr:nvCxnSpPr>
      <xdr:spPr>
        <a:xfrm>
          <a:off x="20281900" y="585232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89552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43206300-4BD0-41BC-A15F-8BE0A5C25B4A}"/>
            </a:ext>
          </a:extLst>
        </xdr:cNvPr>
        <xdr:cNvSpPr txBox="1"/>
      </xdr:nvSpPr>
      <xdr:spPr>
        <a:xfrm>
          <a:off x="20393329" y="67288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1E0AAC5C-AC65-4DCB-B5F0-F45734C4C93C}"/>
            </a:ext>
          </a:extLst>
        </xdr:cNvPr>
        <xdr:cNvSpPr/>
      </xdr:nvSpPr>
      <xdr:spPr>
        <a:xfrm>
          <a:off x="20304429" y="675046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74A00BA2-2FBA-4692-A7E8-3FBFC360A352}"/>
            </a:ext>
          </a:extLst>
        </xdr:cNvPr>
        <xdr:cNvSpPr/>
      </xdr:nvSpPr>
      <xdr:spPr>
        <a:xfrm>
          <a:off x="19544085" y="674474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F8A659BF-E6AC-4234-BA94-E3473D43CAC3}"/>
            </a:ext>
          </a:extLst>
        </xdr:cNvPr>
        <xdr:cNvSpPr/>
      </xdr:nvSpPr>
      <xdr:spPr>
        <a:xfrm>
          <a:off x="18717370" y="676760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8AA227F1-C420-4125-A03B-DB6B292CE4FC}"/>
            </a:ext>
          </a:extLst>
        </xdr:cNvPr>
        <xdr:cNvSpPr/>
      </xdr:nvSpPr>
      <xdr:spPr>
        <a:xfrm>
          <a:off x="17906227" y="676570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5E2D3931-CD83-4BE0-BBF1-4FF0FBB2C2C2}"/>
            </a:ext>
          </a:extLst>
        </xdr:cNvPr>
        <xdr:cNvSpPr/>
      </xdr:nvSpPr>
      <xdr:spPr>
        <a:xfrm>
          <a:off x="17095083" y="675617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4E3CB5D0-3DEF-4BDD-80BF-BF7B63DD8236}"/>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17AF6E4C-FEE0-46B3-88BE-93C27FB317A3}"/>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E017C407-6998-40E8-B67A-E9659B3834A5}"/>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F624F3A3-9A2A-48C4-9722-720E72C8BC61}"/>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39678E24-7288-4E44-9392-B7BA513DB68D}"/>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63500</xdr:rowOff>
    </xdr:from>
    <xdr:to>
      <xdr:col>116</xdr:col>
      <xdr:colOff>114300</xdr:colOff>
      <xdr:row>37</xdr:row>
      <xdr:rowOff>165100</xdr:rowOff>
    </xdr:to>
    <xdr:sp macro="" textlink="">
      <xdr:nvSpPr>
        <xdr:cNvPr id="497" name="楕円 496">
          <a:extLst>
            <a:ext uri="{FF2B5EF4-FFF2-40B4-BE49-F238E27FC236}">
              <a16:creationId xmlns:a16="http://schemas.microsoft.com/office/drawing/2014/main" id="{5065D55F-F84E-473A-8AAE-D768686DA75E}"/>
            </a:ext>
          </a:extLst>
        </xdr:cNvPr>
        <xdr:cNvSpPr/>
      </xdr:nvSpPr>
      <xdr:spPr>
        <a:xfrm>
          <a:off x="20304429" y="652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86377</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F318A85F-FAB6-4C31-A8B0-4A55AEDABB00}"/>
            </a:ext>
          </a:extLst>
        </xdr:cNvPr>
        <xdr:cNvSpPr txBox="1"/>
      </xdr:nvSpPr>
      <xdr:spPr>
        <a:xfrm>
          <a:off x="20393329" y="637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88265</xdr:rowOff>
    </xdr:from>
    <xdr:to>
      <xdr:col>112</xdr:col>
      <xdr:colOff>38100</xdr:colOff>
      <xdr:row>38</xdr:row>
      <xdr:rowOff>18415</xdr:rowOff>
    </xdr:to>
    <xdr:sp macro="" textlink="">
      <xdr:nvSpPr>
        <xdr:cNvPr id="499" name="楕円 498">
          <a:extLst>
            <a:ext uri="{FF2B5EF4-FFF2-40B4-BE49-F238E27FC236}">
              <a16:creationId xmlns:a16="http://schemas.microsoft.com/office/drawing/2014/main" id="{A1129452-54A1-477E-A79F-CAFD716F056E}"/>
            </a:ext>
          </a:extLst>
        </xdr:cNvPr>
        <xdr:cNvSpPr/>
      </xdr:nvSpPr>
      <xdr:spPr>
        <a:xfrm>
          <a:off x="19544085" y="655267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114300</xdr:rowOff>
    </xdr:from>
    <xdr:to>
      <xdr:col>116</xdr:col>
      <xdr:colOff>63500</xdr:colOff>
      <xdr:row>37</xdr:row>
      <xdr:rowOff>139065</xdr:rowOff>
    </xdr:to>
    <xdr:cxnSp macro="">
      <xdr:nvCxnSpPr>
        <xdr:cNvPr id="500" name="直線コネクタ 499">
          <a:extLst>
            <a:ext uri="{FF2B5EF4-FFF2-40B4-BE49-F238E27FC236}">
              <a16:creationId xmlns:a16="http://schemas.microsoft.com/office/drawing/2014/main" id="{4D66896F-7CF6-478E-BEA7-44661E4AB858}"/>
            </a:ext>
          </a:extLst>
        </xdr:cNvPr>
        <xdr:cNvCxnSpPr/>
      </xdr:nvCxnSpPr>
      <xdr:spPr>
        <a:xfrm flipV="1">
          <a:off x="19594885" y="6578710"/>
          <a:ext cx="760344"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107315</xdr:rowOff>
    </xdr:from>
    <xdr:to>
      <xdr:col>107</xdr:col>
      <xdr:colOff>101600</xdr:colOff>
      <xdr:row>38</xdr:row>
      <xdr:rowOff>37465</xdr:rowOff>
    </xdr:to>
    <xdr:sp macro="" textlink="">
      <xdr:nvSpPr>
        <xdr:cNvPr id="501" name="楕円 500">
          <a:extLst>
            <a:ext uri="{FF2B5EF4-FFF2-40B4-BE49-F238E27FC236}">
              <a16:creationId xmlns:a16="http://schemas.microsoft.com/office/drawing/2014/main" id="{A4D66D20-300B-41E4-B96C-0B0533A0C7DF}"/>
            </a:ext>
          </a:extLst>
        </xdr:cNvPr>
        <xdr:cNvSpPr/>
      </xdr:nvSpPr>
      <xdr:spPr>
        <a:xfrm>
          <a:off x="18717370" y="657172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139065</xdr:rowOff>
    </xdr:from>
    <xdr:to>
      <xdr:col>111</xdr:col>
      <xdr:colOff>177800</xdr:colOff>
      <xdr:row>37</xdr:row>
      <xdr:rowOff>158115</xdr:rowOff>
    </xdr:to>
    <xdr:cxnSp macro="">
      <xdr:nvCxnSpPr>
        <xdr:cNvPr id="502" name="直線コネクタ 501">
          <a:extLst>
            <a:ext uri="{FF2B5EF4-FFF2-40B4-BE49-F238E27FC236}">
              <a16:creationId xmlns:a16="http://schemas.microsoft.com/office/drawing/2014/main" id="{3C9135CE-6059-4ADA-BF87-6C62E49D50CD}"/>
            </a:ext>
          </a:extLst>
        </xdr:cNvPr>
        <xdr:cNvCxnSpPr/>
      </xdr:nvCxnSpPr>
      <xdr:spPr>
        <a:xfrm flipV="1">
          <a:off x="18768170" y="6603475"/>
          <a:ext cx="82671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126365</xdr:rowOff>
    </xdr:from>
    <xdr:to>
      <xdr:col>102</xdr:col>
      <xdr:colOff>165100</xdr:colOff>
      <xdr:row>38</xdr:row>
      <xdr:rowOff>56515</xdr:rowOff>
    </xdr:to>
    <xdr:sp macro="" textlink="">
      <xdr:nvSpPr>
        <xdr:cNvPr id="503" name="楕円 502">
          <a:extLst>
            <a:ext uri="{FF2B5EF4-FFF2-40B4-BE49-F238E27FC236}">
              <a16:creationId xmlns:a16="http://schemas.microsoft.com/office/drawing/2014/main" id="{B1BCD62F-62C5-4C78-95CD-5F3670914261}"/>
            </a:ext>
          </a:extLst>
        </xdr:cNvPr>
        <xdr:cNvSpPr/>
      </xdr:nvSpPr>
      <xdr:spPr>
        <a:xfrm>
          <a:off x="17906227" y="659077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158115</xdr:rowOff>
    </xdr:from>
    <xdr:to>
      <xdr:col>107</xdr:col>
      <xdr:colOff>50800</xdr:colOff>
      <xdr:row>38</xdr:row>
      <xdr:rowOff>5715</xdr:rowOff>
    </xdr:to>
    <xdr:cxnSp macro="">
      <xdr:nvCxnSpPr>
        <xdr:cNvPr id="504" name="直線コネクタ 503">
          <a:extLst>
            <a:ext uri="{FF2B5EF4-FFF2-40B4-BE49-F238E27FC236}">
              <a16:creationId xmlns:a16="http://schemas.microsoft.com/office/drawing/2014/main" id="{2EA18177-F743-47B0-987A-56B24174A13F}"/>
            </a:ext>
          </a:extLst>
        </xdr:cNvPr>
        <xdr:cNvCxnSpPr/>
      </xdr:nvCxnSpPr>
      <xdr:spPr>
        <a:xfrm flipV="1">
          <a:off x="17957027" y="6622525"/>
          <a:ext cx="811143" cy="2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57785</xdr:rowOff>
    </xdr:from>
    <xdr:to>
      <xdr:col>98</xdr:col>
      <xdr:colOff>38100</xdr:colOff>
      <xdr:row>37</xdr:row>
      <xdr:rowOff>159385</xdr:rowOff>
    </xdr:to>
    <xdr:sp macro="" textlink="">
      <xdr:nvSpPr>
        <xdr:cNvPr id="505" name="楕円 504">
          <a:extLst>
            <a:ext uri="{FF2B5EF4-FFF2-40B4-BE49-F238E27FC236}">
              <a16:creationId xmlns:a16="http://schemas.microsoft.com/office/drawing/2014/main" id="{281195BB-4945-46A5-8C26-92C665BDBED6}"/>
            </a:ext>
          </a:extLst>
        </xdr:cNvPr>
        <xdr:cNvSpPr/>
      </xdr:nvSpPr>
      <xdr:spPr>
        <a:xfrm>
          <a:off x="17095083" y="652219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108585</xdr:rowOff>
    </xdr:from>
    <xdr:to>
      <xdr:col>102</xdr:col>
      <xdr:colOff>114300</xdr:colOff>
      <xdr:row>38</xdr:row>
      <xdr:rowOff>5715</xdr:rowOff>
    </xdr:to>
    <xdr:cxnSp macro="">
      <xdr:nvCxnSpPr>
        <xdr:cNvPr id="506" name="直線コネクタ 505">
          <a:extLst>
            <a:ext uri="{FF2B5EF4-FFF2-40B4-BE49-F238E27FC236}">
              <a16:creationId xmlns:a16="http://schemas.microsoft.com/office/drawing/2014/main" id="{FDF0AFDD-9364-4EAC-9228-5A715B1ACA4C}"/>
            </a:ext>
          </a:extLst>
        </xdr:cNvPr>
        <xdr:cNvCxnSpPr/>
      </xdr:nvCxnSpPr>
      <xdr:spPr>
        <a:xfrm>
          <a:off x="17145883" y="6572995"/>
          <a:ext cx="811144" cy="7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26687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C8CF4CF7-528C-49C9-98C6-09C1CE18BA51}"/>
            </a:ext>
          </a:extLst>
        </xdr:cNvPr>
        <xdr:cNvSpPr txBox="1"/>
      </xdr:nvSpPr>
      <xdr:spPr>
        <a:xfrm>
          <a:off x="19362884" y="6840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49547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F1B8F3E6-6D72-48C9-8794-81CAB3F6E8AC}"/>
            </a:ext>
          </a:extLst>
        </xdr:cNvPr>
        <xdr:cNvSpPr txBox="1"/>
      </xdr:nvSpPr>
      <xdr:spPr>
        <a:xfrm>
          <a:off x="18548869" y="686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47642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F7FBF34A-FDED-402D-BFE4-58F2A8595AE4}"/>
            </a:ext>
          </a:extLst>
        </xdr:cNvPr>
        <xdr:cNvSpPr txBox="1"/>
      </xdr:nvSpPr>
      <xdr:spPr>
        <a:xfrm>
          <a:off x="17737725" y="6861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B34A7C12-B4A2-43C0-8D25-3594D6D0B438}"/>
            </a:ext>
          </a:extLst>
        </xdr:cNvPr>
        <xdr:cNvSpPr txBox="1"/>
      </xdr:nvSpPr>
      <xdr:spPr>
        <a:xfrm>
          <a:off x="16926582" y="6852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34942</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7EAF475D-C024-43C5-9146-69109207B462}"/>
            </a:ext>
          </a:extLst>
        </xdr:cNvPr>
        <xdr:cNvSpPr txBox="1"/>
      </xdr:nvSpPr>
      <xdr:spPr>
        <a:xfrm>
          <a:off x="19362884" y="6324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53992</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B6C72B3A-9807-4467-8986-C81E32D5F9E2}"/>
            </a:ext>
          </a:extLst>
        </xdr:cNvPr>
        <xdr:cNvSpPr txBox="1"/>
      </xdr:nvSpPr>
      <xdr:spPr>
        <a:xfrm>
          <a:off x="18548869" y="6343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73042</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A03DAFFD-2D32-496F-AAA8-E8DA32A9130B}"/>
            </a:ext>
          </a:extLst>
        </xdr:cNvPr>
        <xdr:cNvSpPr txBox="1"/>
      </xdr:nvSpPr>
      <xdr:spPr>
        <a:xfrm>
          <a:off x="17737725" y="6362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4462</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38C773FC-CBB8-4F0C-9120-8BFCE688B101}"/>
            </a:ext>
          </a:extLst>
        </xdr:cNvPr>
        <xdr:cNvSpPr txBox="1"/>
      </xdr:nvSpPr>
      <xdr:spPr>
        <a:xfrm>
          <a:off x="16926582" y="6293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B285D601-7124-4BB4-85C1-AE2966BE20D6}"/>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C186961F-D479-49FD-AD11-C7B7F3165B17}"/>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4DFFB15E-A765-4B98-8504-4F6030086F23}"/>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1938C46D-05F0-416E-911C-5C215B4A1B61}"/>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FC9818CD-BB76-4DFF-A20C-18EEB5E3E0B5}"/>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54423B17-8575-4D30-9D3C-DE9DE6B74596}"/>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89DCE8BE-AAF9-4954-A0E3-ED248CCFA043}"/>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2277D747-7670-4578-80B4-4B41A1FF9E25}"/>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E5367568-EB3C-404F-B2D4-07BEE57CF13C}"/>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FE165FC5-6BAE-42D4-9F6B-D2D096389BFC}"/>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A74855F8-F88B-4DAD-AB3F-581D50A4E832}"/>
            </a:ext>
          </a:extLst>
        </xdr:cNvPr>
        <xdr:cNvSpPr txBox="1"/>
      </xdr:nvSpPr>
      <xdr:spPr>
        <a:xfrm>
          <a:off x="1101340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758B6968-7D82-4FA9-AF5A-CE714AFB00FB}"/>
            </a:ext>
          </a:extLst>
        </xdr:cNvPr>
        <xdr:cNvCxnSpPr/>
      </xdr:nvCxnSpPr>
      <xdr:spPr>
        <a:xfrm>
          <a:off x="11433865" y="112636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D97348DD-AE49-41BD-A8CD-663F83E0B444}"/>
            </a:ext>
          </a:extLst>
        </xdr:cNvPr>
        <xdr:cNvSpPr txBox="1"/>
      </xdr:nvSpPr>
      <xdr:spPr>
        <a:xfrm>
          <a:off x="1101340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96B1435B-BB1B-4B59-8FAC-9EF781935131}"/>
            </a:ext>
          </a:extLst>
        </xdr:cNvPr>
        <xdr:cNvCxnSpPr/>
      </xdr:nvCxnSpPr>
      <xdr:spPr>
        <a:xfrm>
          <a:off x="11433865" y="1087572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E6E2769A-DA0E-47CC-9C28-E3EC95B45D37}"/>
            </a:ext>
          </a:extLst>
        </xdr:cNvPr>
        <xdr:cNvSpPr txBox="1"/>
      </xdr:nvSpPr>
      <xdr:spPr>
        <a:xfrm>
          <a:off x="11061949"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1F4EBAE2-9A2C-48C3-A787-B8F345EDF594}"/>
            </a:ext>
          </a:extLst>
        </xdr:cNvPr>
        <xdr:cNvCxnSpPr/>
      </xdr:nvCxnSpPr>
      <xdr:spPr>
        <a:xfrm>
          <a:off x="11433865" y="1048777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6F7F1ABB-CB6A-40EF-A2CA-53F5F0E2EF17}"/>
            </a:ext>
          </a:extLst>
        </xdr:cNvPr>
        <xdr:cNvSpPr txBox="1"/>
      </xdr:nvSpPr>
      <xdr:spPr>
        <a:xfrm>
          <a:off x="11061949"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E9D1E0B3-C6A0-456A-A47F-EEFF2BDA5ED5}"/>
            </a:ext>
          </a:extLst>
        </xdr:cNvPr>
        <xdr:cNvCxnSpPr/>
      </xdr:nvCxnSpPr>
      <xdr:spPr>
        <a:xfrm>
          <a:off x="11433865" y="1009633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C39C9741-B1DA-42B2-9E5B-3B3DC2CD605C}"/>
            </a:ext>
          </a:extLst>
        </xdr:cNvPr>
        <xdr:cNvSpPr txBox="1"/>
      </xdr:nvSpPr>
      <xdr:spPr>
        <a:xfrm>
          <a:off x="11061949"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608EEFDC-9223-421A-A282-A6CA45D6F8D8}"/>
            </a:ext>
          </a:extLst>
        </xdr:cNvPr>
        <xdr:cNvCxnSpPr/>
      </xdr:nvCxnSpPr>
      <xdr:spPr>
        <a:xfrm>
          <a:off x="11433865" y="970837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373E5873-4D4C-4245-8E89-DB14C5B8BDC6}"/>
            </a:ext>
          </a:extLst>
        </xdr:cNvPr>
        <xdr:cNvSpPr txBox="1"/>
      </xdr:nvSpPr>
      <xdr:spPr>
        <a:xfrm>
          <a:off x="11061949"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1C53C56A-B29A-4DD3-9E24-F1246DBF038C}"/>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E836FA5C-CBAF-4FA8-9F77-11946FCC8E13}"/>
            </a:ext>
          </a:extLst>
        </xdr:cNvPr>
        <xdr:cNvSpPr txBox="1"/>
      </xdr:nvSpPr>
      <xdr:spPr>
        <a:xfrm>
          <a:off x="11126069"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770F6AC0-4523-4B2A-9C59-0932295BA24A}"/>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E420BCD6-2F5D-4D4D-AC99-E9ECE30C2F22}"/>
            </a:ext>
          </a:extLst>
        </xdr:cNvPr>
        <xdr:cNvCxnSpPr/>
      </xdr:nvCxnSpPr>
      <xdr:spPr>
        <a:xfrm flipV="1">
          <a:off x="14995303" y="9788056"/>
          <a:ext cx="0" cy="1390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D7D9E284-E2A8-4467-ADCD-22C009E721C3}"/>
            </a:ext>
          </a:extLst>
        </xdr:cNvPr>
        <xdr:cNvSpPr txBox="1"/>
      </xdr:nvSpPr>
      <xdr:spPr>
        <a:xfrm>
          <a:off x="15034039" y="1118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B328F376-B750-4F0E-AA67-003480D167B5}"/>
            </a:ext>
          </a:extLst>
        </xdr:cNvPr>
        <xdr:cNvCxnSpPr/>
      </xdr:nvCxnSpPr>
      <xdr:spPr>
        <a:xfrm>
          <a:off x="14907039" y="1117829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FDAEF691-D6A3-443C-AAB5-32B41632D211}"/>
            </a:ext>
          </a:extLst>
        </xdr:cNvPr>
        <xdr:cNvSpPr txBox="1"/>
      </xdr:nvSpPr>
      <xdr:spPr>
        <a:xfrm>
          <a:off x="15034039" y="9556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953066B5-3C0F-4070-9D80-AF4926B9E31E}"/>
            </a:ext>
          </a:extLst>
        </xdr:cNvPr>
        <xdr:cNvCxnSpPr/>
      </xdr:nvCxnSpPr>
      <xdr:spPr>
        <a:xfrm>
          <a:off x="14907039" y="978805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B9B31165-35F6-444D-B0F0-38ED910BCE12}"/>
            </a:ext>
          </a:extLst>
        </xdr:cNvPr>
        <xdr:cNvSpPr txBox="1"/>
      </xdr:nvSpPr>
      <xdr:spPr>
        <a:xfrm>
          <a:off x="15034039" y="10510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C5CD51EE-5504-418C-ACE5-10C278EF6303}"/>
            </a:ext>
          </a:extLst>
        </xdr:cNvPr>
        <xdr:cNvSpPr/>
      </xdr:nvSpPr>
      <xdr:spPr>
        <a:xfrm>
          <a:off x="14945139" y="105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A2EE25D0-5C74-4BE0-A47F-80539457D22F}"/>
            </a:ext>
          </a:extLst>
        </xdr:cNvPr>
        <xdr:cNvSpPr/>
      </xdr:nvSpPr>
      <xdr:spPr>
        <a:xfrm>
          <a:off x="14169224" y="1053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1A0D07CD-BF3E-4B0A-9ED8-13744CE16F6C}"/>
            </a:ext>
          </a:extLst>
        </xdr:cNvPr>
        <xdr:cNvSpPr/>
      </xdr:nvSpPr>
      <xdr:spPr>
        <a:xfrm>
          <a:off x="13358081" y="1050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610CB4A1-8396-4E6A-99D4-64B52CDC6E66}"/>
            </a:ext>
          </a:extLst>
        </xdr:cNvPr>
        <xdr:cNvSpPr/>
      </xdr:nvSpPr>
      <xdr:spPr>
        <a:xfrm>
          <a:off x="12546937" y="10481117"/>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64E33ABE-F5C3-4D81-BC6C-6411B6C926BD}"/>
            </a:ext>
          </a:extLst>
        </xdr:cNvPr>
        <xdr:cNvSpPr/>
      </xdr:nvSpPr>
      <xdr:spPr>
        <a:xfrm>
          <a:off x="11720223" y="1045635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460FAC4D-F3A8-4D3A-AC23-AC52792408F7}"/>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1CDEC40-911F-42EE-8D4A-8A13B0336CDB}"/>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7E90A22A-0ABC-4C1B-9764-E7E8EB7D2D1A}"/>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E490A98E-F2B3-4C13-A92C-CFE86B75A12F}"/>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BFD1DD1-4EED-40C0-B091-F153E5DF8C8A}"/>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154940</xdr:rowOff>
    </xdr:from>
    <xdr:to>
      <xdr:col>85</xdr:col>
      <xdr:colOff>177800</xdr:colOff>
      <xdr:row>60</xdr:row>
      <xdr:rowOff>85090</xdr:rowOff>
    </xdr:to>
    <xdr:sp macro="" textlink="">
      <xdr:nvSpPr>
        <xdr:cNvPr id="555" name="楕円 554">
          <a:extLst>
            <a:ext uri="{FF2B5EF4-FFF2-40B4-BE49-F238E27FC236}">
              <a16:creationId xmlns:a16="http://schemas.microsoft.com/office/drawing/2014/main" id="{2E286424-24DC-4101-B7DD-EB0860276DC2}"/>
            </a:ext>
          </a:extLst>
        </xdr:cNvPr>
        <xdr:cNvSpPr/>
      </xdr:nvSpPr>
      <xdr:spPr>
        <a:xfrm>
          <a:off x="14945139" y="1046778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6367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F4385493-F933-4454-92DC-7AD5B09F9F4D}"/>
            </a:ext>
          </a:extLst>
        </xdr:cNvPr>
        <xdr:cNvSpPr txBox="1"/>
      </xdr:nvSpPr>
      <xdr:spPr>
        <a:xfrm>
          <a:off x="15034039" y="1031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93980</xdr:rowOff>
    </xdr:from>
    <xdr:to>
      <xdr:col>81</xdr:col>
      <xdr:colOff>101600</xdr:colOff>
      <xdr:row>60</xdr:row>
      <xdr:rowOff>24130</xdr:rowOff>
    </xdr:to>
    <xdr:sp macro="" textlink="">
      <xdr:nvSpPr>
        <xdr:cNvPr id="557" name="楕円 556">
          <a:extLst>
            <a:ext uri="{FF2B5EF4-FFF2-40B4-BE49-F238E27FC236}">
              <a16:creationId xmlns:a16="http://schemas.microsoft.com/office/drawing/2014/main" id="{ACD56793-7766-4743-9F25-97611D0B6144}"/>
            </a:ext>
          </a:extLst>
        </xdr:cNvPr>
        <xdr:cNvSpPr/>
      </xdr:nvSpPr>
      <xdr:spPr>
        <a:xfrm>
          <a:off x="14169224" y="1040682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144780</xdr:rowOff>
    </xdr:from>
    <xdr:to>
      <xdr:col>85</xdr:col>
      <xdr:colOff>127000</xdr:colOff>
      <xdr:row>60</xdr:row>
      <xdr:rowOff>34290</xdr:rowOff>
    </xdr:to>
    <xdr:cxnSp macro="">
      <xdr:nvCxnSpPr>
        <xdr:cNvPr id="558" name="直線コネクタ 557">
          <a:extLst>
            <a:ext uri="{FF2B5EF4-FFF2-40B4-BE49-F238E27FC236}">
              <a16:creationId xmlns:a16="http://schemas.microsoft.com/office/drawing/2014/main" id="{C9534724-A5DB-4FE9-B22E-F2222CA87249}"/>
            </a:ext>
          </a:extLst>
        </xdr:cNvPr>
        <xdr:cNvCxnSpPr/>
      </xdr:nvCxnSpPr>
      <xdr:spPr>
        <a:xfrm>
          <a:off x="14220024" y="10457622"/>
          <a:ext cx="775915" cy="6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59" name="楕円 558">
          <a:extLst>
            <a:ext uri="{FF2B5EF4-FFF2-40B4-BE49-F238E27FC236}">
              <a16:creationId xmlns:a16="http://schemas.microsoft.com/office/drawing/2014/main" id="{F9084D0B-4F30-44C9-B1F0-815075FF7AAA}"/>
            </a:ext>
          </a:extLst>
        </xdr:cNvPr>
        <xdr:cNvSpPr/>
      </xdr:nvSpPr>
      <xdr:spPr>
        <a:xfrm>
          <a:off x="13358081" y="1036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102870</xdr:rowOff>
    </xdr:from>
    <xdr:to>
      <xdr:col>81</xdr:col>
      <xdr:colOff>50800</xdr:colOff>
      <xdr:row>59</xdr:row>
      <xdr:rowOff>144780</xdr:rowOff>
    </xdr:to>
    <xdr:cxnSp macro="">
      <xdr:nvCxnSpPr>
        <xdr:cNvPr id="560" name="直線コネクタ 559">
          <a:extLst>
            <a:ext uri="{FF2B5EF4-FFF2-40B4-BE49-F238E27FC236}">
              <a16:creationId xmlns:a16="http://schemas.microsoft.com/office/drawing/2014/main" id="{0FBBFB39-4EB2-4C1C-A8CE-E85C4B5BF338}"/>
            </a:ext>
          </a:extLst>
        </xdr:cNvPr>
        <xdr:cNvCxnSpPr/>
      </xdr:nvCxnSpPr>
      <xdr:spPr>
        <a:xfrm>
          <a:off x="13408881" y="10415712"/>
          <a:ext cx="811143"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48260</xdr:rowOff>
    </xdr:from>
    <xdr:to>
      <xdr:col>72</xdr:col>
      <xdr:colOff>38100</xdr:colOff>
      <xdr:row>59</xdr:row>
      <xdr:rowOff>149860</xdr:rowOff>
    </xdr:to>
    <xdr:sp macro="" textlink="">
      <xdr:nvSpPr>
        <xdr:cNvPr id="561" name="楕円 560">
          <a:extLst>
            <a:ext uri="{FF2B5EF4-FFF2-40B4-BE49-F238E27FC236}">
              <a16:creationId xmlns:a16="http://schemas.microsoft.com/office/drawing/2014/main" id="{80FE0794-2EA9-41B1-B436-E2FC90B27042}"/>
            </a:ext>
          </a:extLst>
        </xdr:cNvPr>
        <xdr:cNvSpPr/>
      </xdr:nvSpPr>
      <xdr:spPr>
        <a:xfrm>
          <a:off x="12546937" y="1036110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99060</xdr:rowOff>
    </xdr:from>
    <xdr:to>
      <xdr:col>76</xdr:col>
      <xdr:colOff>114300</xdr:colOff>
      <xdr:row>59</xdr:row>
      <xdr:rowOff>102870</xdr:rowOff>
    </xdr:to>
    <xdr:cxnSp macro="">
      <xdr:nvCxnSpPr>
        <xdr:cNvPr id="562" name="直線コネクタ 561">
          <a:extLst>
            <a:ext uri="{FF2B5EF4-FFF2-40B4-BE49-F238E27FC236}">
              <a16:creationId xmlns:a16="http://schemas.microsoft.com/office/drawing/2014/main" id="{1BD6A2CA-B589-451F-9EB4-E2D76004B057}"/>
            </a:ext>
          </a:extLst>
        </xdr:cNvPr>
        <xdr:cNvCxnSpPr/>
      </xdr:nvCxnSpPr>
      <xdr:spPr>
        <a:xfrm>
          <a:off x="12597737" y="10411902"/>
          <a:ext cx="811144"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4445</xdr:rowOff>
    </xdr:from>
    <xdr:to>
      <xdr:col>67</xdr:col>
      <xdr:colOff>101600</xdr:colOff>
      <xdr:row>59</xdr:row>
      <xdr:rowOff>106045</xdr:rowOff>
    </xdr:to>
    <xdr:sp macro="" textlink="">
      <xdr:nvSpPr>
        <xdr:cNvPr id="563" name="楕円 562">
          <a:extLst>
            <a:ext uri="{FF2B5EF4-FFF2-40B4-BE49-F238E27FC236}">
              <a16:creationId xmlns:a16="http://schemas.microsoft.com/office/drawing/2014/main" id="{87607B48-6C1B-4741-8990-D0C65803B43E}"/>
            </a:ext>
          </a:extLst>
        </xdr:cNvPr>
        <xdr:cNvSpPr/>
      </xdr:nvSpPr>
      <xdr:spPr>
        <a:xfrm>
          <a:off x="11720223" y="1031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55245</xdr:rowOff>
    </xdr:from>
    <xdr:to>
      <xdr:col>71</xdr:col>
      <xdr:colOff>177800</xdr:colOff>
      <xdr:row>59</xdr:row>
      <xdr:rowOff>99060</xdr:rowOff>
    </xdr:to>
    <xdr:cxnSp macro="">
      <xdr:nvCxnSpPr>
        <xdr:cNvPr id="564" name="直線コネクタ 563">
          <a:extLst>
            <a:ext uri="{FF2B5EF4-FFF2-40B4-BE49-F238E27FC236}">
              <a16:creationId xmlns:a16="http://schemas.microsoft.com/office/drawing/2014/main" id="{FE3504B1-A4DD-4DC7-8B01-DF07842BE92D}"/>
            </a:ext>
          </a:extLst>
        </xdr:cNvPr>
        <xdr:cNvCxnSpPr/>
      </xdr:nvCxnSpPr>
      <xdr:spPr>
        <a:xfrm>
          <a:off x="11771023" y="10368087"/>
          <a:ext cx="826714"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140987</xdr:rowOff>
    </xdr:from>
    <xdr:ext cx="405111" cy="259045"/>
    <xdr:sp macro="" textlink="">
      <xdr:nvSpPr>
        <xdr:cNvPr id="565" name="n_1aveValue【学校施設】&#10;有形固定資産減価償却率">
          <a:extLst>
            <a:ext uri="{FF2B5EF4-FFF2-40B4-BE49-F238E27FC236}">
              <a16:creationId xmlns:a16="http://schemas.microsoft.com/office/drawing/2014/main" id="{C5A26BE5-56E4-4677-93F7-0240B145A6E1}"/>
            </a:ext>
          </a:extLst>
        </xdr:cNvPr>
        <xdr:cNvSpPr txBox="1"/>
      </xdr:nvSpPr>
      <xdr:spPr>
        <a:xfrm>
          <a:off x="14020340" y="10628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566" name="n_2aveValue【学校施設】&#10;有形固定資産減価償却率">
          <a:extLst>
            <a:ext uri="{FF2B5EF4-FFF2-40B4-BE49-F238E27FC236}">
              <a16:creationId xmlns:a16="http://schemas.microsoft.com/office/drawing/2014/main" id="{62CB3C4E-4E13-4752-A7B3-D9901D3602FC}"/>
            </a:ext>
          </a:extLst>
        </xdr:cNvPr>
        <xdr:cNvSpPr txBox="1"/>
      </xdr:nvSpPr>
      <xdr:spPr>
        <a:xfrm>
          <a:off x="13221896" y="1060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567" name="n_3aveValue【学校施設】&#10;有形固定資産減価償却率">
          <a:extLst>
            <a:ext uri="{FF2B5EF4-FFF2-40B4-BE49-F238E27FC236}">
              <a16:creationId xmlns:a16="http://schemas.microsoft.com/office/drawing/2014/main" id="{23EECBA6-2ACA-40DC-B9DE-1FD55D899AF5}"/>
            </a:ext>
          </a:extLst>
        </xdr:cNvPr>
        <xdr:cNvSpPr txBox="1"/>
      </xdr:nvSpPr>
      <xdr:spPr>
        <a:xfrm>
          <a:off x="12410753" y="10577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568" name="n_4aveValue【学校施設】&#10;有形固定資産減価償却率">
          <a:extLst>
            <a:ext uri="{FF2B5EF4-FFF2-40B4-BE49-F238E27FC236}">
              <a16:creationId xmlns:a16="http://schemas.microsoft.com/office/drawing/2014/main" id="{4A301034-1ABB-40E4-A489-062C4442542D}"/>
            </a:ext>
          </a:extLst>
        </xdr:cNvPr>
        <xdr:cNvSpPr txBox="1"/>
      </xdr:nvSpPr>
      <xdr:spPr>
        <a:xfrm>
          <a:off x="11584038" y="10552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40657</xdr:rowOff>
    </xdr:from>
    <xdr:ext cx="405111" cy="259045"/>
    <xdr:sp macro="" textlink="">
      <xdr:nvSpPr>
        <xdr:cNvPr id="569" name="n_1mainValue【学校施設】&#10;有形固定資産減価償却率">
          <a:extLst>
            <a:ext uri="{FF2B5EF4-FFF2-40B4-BE49-F238E27FC236}">
              <a16:creationId xmlns:a16="http://schemas.microsoft.com/office/drawing/2014/main" id="{24C052C7-348F-4A30-B3F3-D74AC7B4D77F}"/>
            </a:ext>
          </a:extLst>
        </xdr:cNvPr>
        <xdr:cNvSpPr txBox="1"/>
      </xdr:nvSpPr>
      <xdr:spPr>
        <a:xfrm>
          <a:off x="14020340" y="10178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570" name="n_2mainValue【学校施設】&#10;有形固定資産減価償却率">
          <a:extLst>
            <a:ext uri="{FF2B5EF4-FFF2-40B4-BE49-F238E27FC236}">
              <a16:creationId xmlns:a16="http://schemas.microsoft.com/office/drawing/2014/main" id="{0F15D313-6389-488D-B374-5C6A307D3604}"/>
            </a:ext>
          </a:extLst>
        </xdr:cNvPr>
        <xdr:cNvSpPr txBox="1"/>
      </xdr:nvSpPr>
      <xdr:spPr>
        <a:xfrm>
          <a:off x="13221896" y="10133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166387</xdr:rowOff>
    </xdr:from>
    <xdr:ext cx="405111" cy="259045"/>
    <xdr:sp macro="" textlink="">
      <xdr:nvSpPr>
        <xdr:cNvPr id="571" name="n_3mainValue【学校施設】&#10;有形固定資産減価償却率">
          <a:extLst>
            <a:ext uri="{FF2B5EF4-FFF2-40B4-BE49-F238E27FC236}">
              <a16:creationId xmlns:a16="http://schemas.microsoft.com/office/drawing/2014/main" id="{34D46A39-39E1-4C2D-801A-534DCD31577B}"/>
            </a:ext>
          </a:extLst>
        </xdr:cNvPr>
        <xdr:cNvSpPr txBox="1"/>
      </xdr:nvSpPr>
      <xdr:spPr>
        <a:xfrm>
          <a:off x="12410753" y="1012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122572</xdr:rowOff>
    </xdr:from>
    <xdr:ext cx="405111" cy="259045"/>
    <xdr:sp macro="" textlink="">
      <xdr:nvSpPr>
        <xdr:cNvPr id="572" name="n_4mainValue【学校施設】&#10;有形固定資産減価償却率">
          <a:extLst>
            <a:ext uri="{FF2B5EF4-FFF2-40B4-BE49-F238E27FC236}">
              <a16:creationId xmlns:a16="http://schemas.microsoft.com/office/drawing/2014/main" id="{B42C0D92-09E9-4114-BD6D-3309600F967F}"/>
            </a:ext>
          </a:extLst>
        </xdr:cNvPr>
        <xdr:cNvSpPr txBox="1"/>
      </xdr:nvSpPr>
      <xdr:spPr>
        <a:xfrm>
          <a:off x="11584038" y="10085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136BA1F3-31BC-4395-AF30-683E00A0327D}"/>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94CA9233-F5FA-4649-8582-C54AF28AFC84}"/>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555079BF-50FC-4EEE-9B5D-BB06421CA0EB}"/>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75696EDD-8061-49EF-A777-E52E5C2FD861}"/>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E7F85993-5314-4BC0-8389-8D26B8FA84B2}"/>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A9F294F2-FD62-4D71-96A8-C232E0990CFC}"/>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70FF9D0E-AEAA-48E6-8040-D6DFE70693B8}"/>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057203A5-77C9-447D-AB5F-25C9CE9E19E7}"/>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D5A4C8D8-A9A0-44B5-905A-CE643BE3D5A2}"/>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F550C5D5-1FB6-418F-815F-C60ACA65E0FE}"/>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F8C60D03-C8A7-4D33-9957-6724D740FEEF}"/>
            </a:ext>
          </a:extLst>
        </xdr:cNvPr>
        <xdr:cNvSpPr txBox="1"/>
      </xdr:nvSpPr>
      <xdr:spPr>
        <a:xfrm>
          <a:off x="1637269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F440648D-1397-4502-8EA5-5D936D5287AB}"/>
            </a:ext>
          </a:extLst>
        </xdr:cNvPr>
        <xdr:cNvCxnSpPr/>
      </xdr:nvCxnSpPr>
      <xdr:spPr>
        <a:xfrm>
          <a:off x="16793155" y="111874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2937C9D4-EB52-4C70-886B-1D2BD55517E6}"/>
            </a:ext>
          </a:extLst>
        </xdr:cNvPr>
        <xdr:cNvSpPr txBox="1"/>
      </xdr:nvSpPr>
      <xdr:spPr>
        <a:xfrm>
          <a:off x="16372690" y="11041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0F829613-3969-45B1-BF63-D90405B4D046}"/>
            </a:ext>
          </a:extLst>
        </xdr:cNvPr>
        <xdr:cNvCxnSpPr/>
      </xdr:nvCxnSpPr>
      <xdr:spPr>
        <a:xfrm>
          <a:off x="16793155" y="107198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5958FB83-A5EE-4A70-A137-14E3AA2BAB93}"/>
            </a:ext>
          </a:extLst>
        </xdr:cNvPr>
        <xdr:cNvSpPr txBox="1"/>
      </xdr:nvSpPr>
      <xdr:spPr>
        <a:xfrm>
          <a:off x="16372690" y="105741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F598182F-E63C-4A60-BA64-D692CCBDE2CD}"/>
            </a:ext>
          </a:extLst>
        </xdr:cNvPr>
        <xdr:cNvCxnSpPr/>
      </xdr:nvCxnSpPr>
      <xdr:spPr>
        <a:xfrm>
          <a:off x="16793155" y="102522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BA1176ED-2396-4453-8A4F-4BBFB47365ED}"/>
            </a:ext>
          </a:extLst>
        </xdr:cNvPr>
        <xdr:cNvSpPr txBox="1"/>
      </xdr:nvSpPr>
      <xdr:spPr>
        <a:xfrm>
          <a:off x="16372690" y="1010651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9B8E6457-C131-4FFF-A74B-47EC718E40FF}"/>
            </a:ext>
          </a:extLst>
        </xdr:cNvPr>
        <xdr:cNvCxnSpPr/>
      </xdr:nvCxnSpPr>
      <xdr:spPr>
        <a:xfrm>
          <a:off x="16793155" y="978805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4882A09A-640A-421E-B393-9E5F4F51A10A}"/>
            </a:ext>
          </a:extLst>
        </xdr:cNvPr>
        <xdr:cNvSpPr txBox="1"/>
      </xdr:nvSpPr>
      <xdr:spPr>
        <a:xfrm>
          <a:off x="16372690" y="96423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2698C446-A013-49DB-86A1-BCE5903C4C65}"/>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405B6941-EFD6-4D2C-8BAD-E468460783F7}"/>
            </a:ext>
          </a:extLst>
        </xdr:cNvPr>
        <xdr:cNvSpPr txBox="1"/>
      </xdr:nvSpPr>
      <xdr:spPr>
        <a:xfrm>
          <a:off x="16372690"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A4F39C89-F60C-48E0-A79F-46EE1F80AE86}"/>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A3DE58B6-0F43-4881-9B2A-40BE71B058FA}"/>
            </a:ext>
          </a:extLst>
        </xdr:cNvPr>
        <xdr:cNvCxnSpPr/>
      </xdr:nvCxnSpPr>
      <xdr:spPr>
        <a:xfrm flipV="1">
          <a:off x="20354593" y="9718283"/>
          <a:ext cx="0" cy="1349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54BA211D-5DB3-4F09-A47C-BC83D3546A63}"/>
            </a:ext>
          </a:extLst>
        </xdr:cNvPr>
        <xdr:cNvSpPr txBox="1"/>
      </xdr:nvSpPr>
      <xdr:spPr>
        <a:xfrm>
          <a:off x="20393329" y="1107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84896E12-8ED3-4F43-BE64-0A022EE44318}"/>
            </a:ext>
          </a:extLst>
        </xdr:cNvPr>
        <xdr:cNvCxnSpPr/>
      </xdr:nvCxnSpPr>
      <xdr:spPr>
        <a:xfrm>
          <a:off x="20281900" y="1106742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D92FD91C-F9AF-4CDD-97C8-37401B6291E0}"/>
            </a:ext>
          </a:extLst>
        </xdr:cNvPr>
        <xdr:cNvSpPr txBox="1"/>
      </xdr:nvSpPr>
      <xdr:spPr>
        <a:xfrm>
          <a:off x="20393329" y="949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1258FEC9-9E54-47DC-A886-0941F61AA419}"/>
            </a:ext>
          </a:extLst>
        </xdr:cNvPr>
        <xdr:cNvCxnSpPr/>
      </xdr:nvCxnSpPr>
      <xdr:spPr>
        <a:xfrm>
          <a:off x="20281900" y="971828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155312</xdr:rowOff>
    </xdr:from>
    <xdr:ext cx="469744" cy="259045"/>
    <xdr:sp macro="" textlink="">
      <xdr:nvSpPr>
        <xdr:cNvPr id="600" name="【学校施設】&#10;一人当たり面積平均値テキスト">
          <a:extLst>
            <a:ext uri="{FF2B5EF4-FFF2-40B4-BE49-F238E27FC236}">
              <a16:creationId xmlns:a16="http://schemas.microsoft.com/office/drawing/2014/main" id="{C578224B-86B5-4A20-BEEA-D6DF306A000A}"/>
            </a:ext>
          </a:extLst>
        </xdr:cNvPr>
        <xdr:cNvSpPr txBox="1"/>
      </xdr:nvSpPr>
      <xdr:spPr>
        <a:xfrm>
          <a:off x="20393329" y="10468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67E1BA35-43CD-4F1A-87EE-BE04DD58E012}"/>
            </a:ext>
          </a:extLst>
        </xdr:cNvPr>
        <xdr:cNvSpPr/>
      </xdr:nvSpPr>
      <xdr:spPr>
        <a:xfrm>
          <a:off x="20304429" y="1049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9CB0D694-2743-419B-B9C3-1CE1848AEFCB}"/>
            </a:ext>
          </a:extLst>
        </xdr:cNvPr>
        <xdr:cNvSpPr/>
      </xdr:nvSpPr>
      <xdr:spPr>
        <a:xfrm>
          <a:off x="19544085" y="10490462"/>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BFCC3B7E-DC16-4364-B4E3-07696E44F0F6}"/>
            </a:ext>
          </a:extLst>
        </xdr:cNvPr>
        <xdr:cNvSpPr/>
      </xdr:nvSpPr>
      <xdr:spPr>
        <a:xfrm>
          <a:off x="18717370" y="1052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1A8BBF1F-BAB5-4843-B207-BE44495E8478}"/>
            </a:ext>
          </a:extLst>
        </xdr:cNvPr>
        <xdr:cNvSpPr/>
      </xdr:nvSpPr>
      <xdr:spPr>
        <a:xfrm>
          <a:off x="17906227" y="1049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8BAA32A2-B2D4-406B-A8D8-2F1B3BE7E40F}"/>
            </a:ext>
          </a:extLst>
        </xdr:cNvPr>
        <xdr:cNvSpPr/>
      </xdr:nvSpPr>
      <xdr:spPr>
        <a:xfrm>
          <a:off x="17095083" y="1060247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FC877478-C9B7-49DB-AE95-E4A1A79E9591}"/>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DE503E96-CB41-41E5-A2DB-F9C32D00E6B7}"/>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DD694EB9-F369-4E23-B172-55487B569F5E}"/>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EFE9F7DF-DF55-4584-9EEA-F570730B6272}"/>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76B575DD-CD15-498F-9B12-C8758B6C7A49}"/>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94132</xdr:rowOff>
    </xdr:from>
    <xdr:to>
      <xdr:col>116</xdr:col>
      <xdr:colOff>114300</xdr:colOff>
      <xdr:row>60</xdr:row>
      <xdr:rowOff>24282</xdr:rowOff>
    </xdr:to>
    <xdr:sp macro="" textlink="">
      <xdr:nvSpPr>
        <xdr:cNvPr id="611" name="楕円 610">
          <a:extLst>
            <a:ext uri="{FF2B5EF4-FFF2-40B4-BE49-F238E27FC236}">
              <a16:creationId xmlns:a16="http://schemas.microsoft.com/office/drawing/2014/main" id="{2991EF36-B296-4E67-B46F-A25AF5AE39AC}"/>
            </a:ext>
          </a:extLst>
        </xdr:cNvPr>
        <xdr:cNvSpPr/>
      </xdr:nvSpPr>
      <xdr:spPr>
        <a:xfrm>
          <a:off x="20304429" y="10406974"/>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117009</xdr:rowOff>
    </xdr:from>
    <xdr:ext cx="469744" cy="259045"/>
    <xdr:sp macro="" textlink="">
      <xdr:nvSpPr>
        <xdr:cNvPr id="612" name="【学校施設】&#10;一人当たり面積該当値テキスト">
          <a:extLst>
            <a:ext uri="{FF2B5EF4-FFF2-40B4-BE49-F238E27FC236}">
              <a16:creationId xmlns:a16="http://schemas.microsoft.com/office/drawing/2014/main" id="{CB3DDF0A-E671-4F2A-A9EE-DB03E9B84575}"/>
            </a:ext>
          </a:extLst>
        </xdr:cNvPr>
        <xdr:cNvSpPr txBox="1"/>
      </xdr:nvSpPr>
      <xdr:spPr>
        <a:xfrm>
          <a:off x="20393329" y="10254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131623</xdr:rowOff>
    </xdr:from>
    <xdr:to>
      <xdr:col>112</xdr:col>
      <xdr:colOff>38100</xdr:colOff>
      <xdr:row>60</xdr:row>
      <xdr:rowOff>61773</xdr:rowOff>
    </xdr:to>
    <xdr:sp macro="" textlink="">
      <xdr:nvSpPr>
        <xdr:cNvPr id="613" name="楕円 612">
          <a:extLst>
            <a:ext uri="{FF2B5EF4-FFF2-40B4-BE49-F238E27FC236}">
              <a16:creationId xmlns:a16="http://schemas.microsoft.com/office/drawing/2014/main" id="{B5BCA45A-DD7C-4E37-A0C9-8C34398E3E5C}"/>
            </a:ext>
          </a:extLst>
        </xdr:cNvPr>
        <xdr:cNvSpPr/>
      </xdr:nvSpPr>
      <xdr:spPr>
        <a:xfrm>
          <a:off x="19544085" y="10444465"/>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144932</xdr:rowOff>
    </xdr:from>
    <xdr:to>
      <xdr:col>116</xdr:col>
      <xdr:colOff>63500</xdr:colOff>
      <xdr:row>60</xdr:row>
      <xdr:rowOff>10973</xdr:rowOff>
    </xdr:to>
    <xdr:cxnSp macro="">
      <xdr:nvCxnSpPr>
        <xdr:cNvPr id="614" name="直線コネクタ 613">
          <a:extLst>
            <a:ext uri="{FF2B5EF4-FFF2-40B4-BE49-F238E27FC236}">
              <a16:creationId xmlns:a16="http://schemas.microsoft.com/office/drawing/2014/main" id="{01A53111-0F09-4A0D-9C10-074931950F4F}"/>
            </a:ext>
          </a:extLst>
        </xdr:cNvPr>
        <xdr:cNvCxnSpPr/>
      </xdr:nvCxnSpPr>
      <xdr:spPr>
        <a:xfrm flipV="1">
          <a:off x="19594885" y="10457774"/>
          <a:ext cx="760344" cy="4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158141</xdr:rowOff>
    </xdr:from>
    <xdr:to>
      <xdr:col>107</xdr:col>
      <xdr:colOff>101600</xdr:colOff>
      <xdr:row>60</xdr:row>
      <xdr:rowOff>88291</xdr:rowOff>
    </xdr:to>
    <xdr:sp macro="" textlink="">
      <xdr:nvSpPr>
        <xdr:cNvPr id="615" name="楕円 614">
          <a:extLst>
            <a:ext uri="{FF2B5EF4-FFF2-40B4-BE49-F238E27FC236}">
              <a16:creationId xmlns:a16="http://schemas.microsoft.com/office/drawing/2014/main" id="{19047A24-C0F3-4260-8438-E228E0C07A6D}"/>
            </a:ext>
          </a:extLst>
        </xdr:cNvPr>
        <xdr:cNvSpPr/>
      </xdr:nvSpPr>
      <xdr:spPr>
        <a:xfrm>
          <a:off x="18717370" y="10470983"/>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10973</xdr:rowOff>
    </xdr:from>
    <xdr:to>
      <xdr:col>111</xdr:col>
      <xdr:colOff>177800</xdr:colOff>
      <xdr:row>60</xdr:row>
      <xdr:rowOff>37491</xdr:rowOff>
    </xdr:to>
    <xdr:cxnSp macro="">
      <xdr:nvCxnSpPr>
        <xdr:cNvPr id="616" name="直線コネクタ 615">
          <a:extLst>
            <a:ext uri="{FF2B5EF4-FFF2-40B4-BE49-F238E27FC236}">
              <a16:creationId xmlns:a16="http://schemas.microsoft.com/office/drawing/2014/main" id="{77C4B636-7A8D-4362-83FD-B0FEB4334640}"/>
            </a:ext>
          </a:extLst>
        </xdr:cNvPr>
        <xdr:cNvCxnSpPr/>
      </xdr:nvCxnSpPr>
      <xdr:spPr>
        <a:xfrm flipV="1">
          <a:off x="18768170" y="10498743"/>
          <a:ext cx="826715"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17323</xdr:rowOff>
    </xdr:from>
    <xdr:to>
      <xdr:col>102</xdr:col>
      <xdr:colOff>165100</xdr:colOff>
      <xdr:row>60</xdr:row>
      <xdr:rowOff>118923</xdr:rowOff>
    </xdr:to>
    <xdr:sp macro="" textlink="">
      <xdr:nvSpPr>
        <xdr:cNvPr id="617" name="楕円 616">
          <a:extLst>
            <a:ext uri="{FF2B5EF4-FFF2-40B4-BE49-F238E27FC236}">
              <a16:creationId xmlns:a16="http://schemas.microsoft.com/office/drawing/2014/main" id="{B470E4FE-A69D-4568-9EC6-1C24DEDDAAF9}"/>
            </a:ext>
          </a:extLst>
        </xdr:cNvPr>
        <xdr:cNvSpPr/>
      </xdr:nvSpPr>
      <xdr:spPr>
        <a:xfrm>
          <a:off x="17906227" y="1050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37491</xdr:rowOff>
    </xdr:from>
    <xdr:to>
      <xdr:col>107</xdr:col>
      <xdr:colOff>50800</xdr:colOff>
      <xdr:row>60</xdr:row>
      <xdr:rowOff>68123</xdr:rowOff>
    </xdr:to>
    <xdr:cxnSp macro="">
      <xdr:nvCxnSpPr>
        <xdr:cNvPr id="618" name="直線コネクタ 617">
          <a:extLst>
            <a:ext uri="{FF2B5EF4-FFF2-40B4-BE49-F238E27FC236}">
              <a16:creationId xmlns:a16="http://schemas.microsoft.com/office/drawing/2014/main" id="{466221D3-8075-4347-9B63-1412D6761678}"/>
            </a:ext>
          </a:extLst>
        </xdr:cNvPr>
        <xdr:cNvCxnSpPr/>
      </xdr:nvCxnSpPr>
      <xdr:spPr>
        <a:xfrm flipV="1">
          <a:off x="17957027" y="10525261"/>
          <a:ext cx="811143"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40183</xdr:rowOff>
    </xdr:from>
    <xdr:to>
      <xdr:col>98</xdr:col>
      <xdr:colOff>38100</xdr:colOff>
      <xdr:row>60</xdr:row>
      <xdr:rowOff>141783</xdr:rowOff>
    </xdr:to>
    <xdr:sp macro="" textlink="">
      <xdr:nvSpPr>
        <xdr:cNvPr id="619" name="楕円 618">
          <a:extLst>
            <a:ext uri="{FF2B5EF4-FFF2-40B4-BE49-F238E27FC236}">
              <a16:creationId xmlns:a16="http://schemas.microsoft.com/office/drawing/2014/main" id="{0B2660B0-0997-4874-8FAA-454972443F5A}"/>
            </a:ext>
          </a:extLst>
        </xdr:cNvPr>
        <xdr:cNvSpPr/>
      </xdr:nvSpPr>
      <xdr:spPr>
        <a:xfrm>
          <a:off x="17095083" y="1052795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68123</xdr:rowOff>
    </xdr:from>
    <xdr:to>
      <xdr:col>102</xdr:col>
      <xdr:colOff>114300</xdr:colOff>
      <xdr:row>60</xdr:row>
      <xdr:rowOff>90983</xdr:rowOff>
    </xdr:to>
    <xdr:cxnSp macro="">
      <xdr:nvCxnSpPr>
        <xdr:cNvPr id="620" name="直線コネクタ 619">
          <a:extLst>
            <a:ext uri="{FF2B5EF4-FFF2-40B4-BE49-F238E27FC236}">
              <a16:creationId xmlns:a16="http://schemas.microsoft.com/office/drawing/2014/main" id="{0FDB7667-B8AB-4A11-B37F-84697C0E8D54}"/>
            </a:ext>
          </a:extLst>
        </xdr:cNvPr>
        <xdr:cNvCxnSpPr/>
      </xdr:nvCxnSpPr>
      <xdr:spPr>
        <a:xfrm flipV="1">
          <a:off x="17145883" y="10555893"/>
          <a:ext cx="811144"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95419</xdr:rowOff>
    </xdr:from>
    <xdr:ext cx="469744" cy="259045"/>
    <xdr:sp macro="" textlink="">
      <xdr:nvSpPr>
        <xdr:cNvPr id="621" name="n_1aveValue【学校施設】&#10;一人当たり面積">
          <a:extLst>
            <a:ext uri="{FF2B5EF4-FFF2-40B4-BE49-F238E27FC236}">
              <a16:creationId xmlns:a16="http://schemas.microsoft.com/office/drawing/2014/main" id="{51DE4901-7294-4D23-B2F8-107FA1F1866E}"/>
            </a:ext>
          </a:extLst>
        </xdr:cNvPr>
        <xdr:cNvSpPr txBox="1"/>
      </xdr:nvSpPr>
      <xdr:spPr>
        <a:xfrm>
          <a:off x="19362884" y="1058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127423</xdr:rowOff>
    </xdr:from>
    <xdr:ext cx="469744" cy="259045"/>
    <xdr:sp macro="" textlink="">
      <xdr:nvSpPr>
        <xdr:cNvPr id="622" name="n_2aveValue【学校施設】&#10;一人当たり面積">
          <a:extLst>
            <a:ext uri="{FF2B5EF4-FFF2-40B4-BE49-F238E27FC236}">
              <a16:creationId xmlns:a16="http://schemas.microsoft.com/office/drawing/2014/main" id="{2AC3E270-18BC-418F-A5A1-04052401E1FD}"/>
            </a:ext>
          </a:extLst>
        </xdr:cNvPr>
        <xdr:cNvSpPr txBox="1"/>
      </xdr:nvSpPr>
      <xdr:spPr>
        <a:xfrm>
          <a:off x="18548869" y="1061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623" name="n_3aveValue【学校施設】&#10;一人当たり面積">
          <a:extLst>
            <a:ext uri="{FF2B5EF4-FFF2-40B4-BE49-F238E27FC236}">
              <a16:creationId xmlns:a16="http://schemas.microsoft.com/office/drawing/2014/main" id="{7E0CDFAE-4E05-410F-BE2C-28A0098C4FFD}"/>
            </a:ext>
          </a:extLst>
        </xdr:cNvPr>
        <xdr:cNvSpPr txBox="1"/>
      </xdr:nvSpPr>
      <xdr:spPr>
        <a:xfrm>
          <a:off x="17737725" y="10259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35983</xdr:rowOff>
    </xdr:from>
    <xdr:ext cx="469744" cy="259045"/>
    <xdr:sp macro="" textlink="">
      <xdr:nvSpPr>
        <xdr:cNvPr id="624" name="n_4aveValue【学校施設】&#10;一人当たり面積">
          <a:extLst>
            <a:ext uri="{FF2B5EF4-FFF2-40B4-BE49-F238E27FC236}">
              <a16:creationId xmlns:a16="http://schemas.microsoft.com/office/drawing/2014/main" id="{A83D5450-DE88-4217-A4F5-7D6BBDDFE579}"/>
            </a:ext>
          </a:extLst>
        </xdr:cNvPr>
        <xdr:cNvSpPr txBox="1"/>
      </xdr:nvSpPr>
      <xdr:spPr>
        <a:xfrm>
          <a:off x="16926582" y="1069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78300</xdr:rowOff>
    </xdr:from>
    <xdr:ext cx="469744" cy="259045"/>
    <xdr:sp macro="" textlink="">
      <xdr:nvSpPr>
        <xdr:cNvPr id="625" name="n_1mainValue【学校施設】&#10;一人当たり面積">
          <a:extLst>
            <a:ext uri="{FF2B5EF4-FFF2-40B4-BE49-F238E27FC236}">
              <a16:creationId xmlns:a16="http://schemas.microsoft.com/office/drawing/2014/main" id="{1FD437BC-34B4-4C30-AD2E-598161D2A3CC}"/>
            </a:ext>
          </a:extLst>
        </xdr:cNvPr>
        <xdr:cNvSpPr txBox="1"/>
      </xdr:nvSpPr>
      <xdr:spPr>
        <a:xfrm>
          <a:off x="19362884" y="1021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104818</xdr:rowOff>
    </xdr:from>
    <xdr:ext cx="469744" cy="259045"/>
    <xdr:sp macro="" textlink="">
      <xdr:nvSpPr>
        <xdr:cNvPr id="626" name="n_2mainValue【学校施設】&#10;一人当たり面積">
          <a:extLst>
            <a:ext uri="{FF2B5EF4-FFF2-40B4-BE49-F238E27FC236}">
              <a16:creationId xmlns:a16="http://schemas.microsoft.com/office/drawing/2014/main" id="{A95A3877-6C07-4510-B344-F36A3B21AB1B}"/>
            </a:ext>
          </a:extLst>
        </xdr:cNvPr>
        <xdr:cNvSpPr txBox="1"/>
      </xdr:nvSpPr>
      <xdr:spPr>
        <a:xfrm>
          <a:off x="18548869" y="10242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110050</xdr:rowOff>
    </xdr:from>
    <xdr:ext cx="469744" cy="259045"/>
    <xdr:sp macro="" textlink="">
      <xdr:nvSpPr>
        <xdr:cNvPr id="627" name="n_3mainValue【学校施設】&#10;一人当たり面積">
          <a:extLst>
            <a:ext uri="{FF2B5EF4-FFF2-40B4-BE49-F238E27FC236}">
              <a16:creationId xmlns:a16="http://schemas.microsoft.com/office/drawing/2014/main" id="{2E1492A0-2C22-44F5-A4AE-5AD221DBAD8B}"/>
            </a:ext>
          </a:extLst>
        </xdr:cNvPr>
        <xdr:cNvSpPr txBox="1"/>
      </xdr:nvSpPr>
      <xdr:spPr>
        <a:xfrm>
          <a:off x="17737725" y="10597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158310</xdr:rowOff>
    </xdr:from>
    <xdr:ext cx="469744" cy="259045"/>
    <xdr:sp macro="" textlink="">
      <xdr:nvSpPr>
        <xdr:cNvPr id="628" name="n_4mainValue【学校施設】&#10;一人当たり面積">
          <a:extLst>
            <a:ext uri="{FF2B5EF4-FFF2-40B4-BE49-F238E27FC236}">
              <a16:creationId xmlns:a16="http://schemas.microsoft.com/office/drawing/2014/main" id="{607F54AC-72B6-45FC-BC31-3977CD81C146}"/>
            </a:ext>
          </a:extLst>
        </xdr:cNvPr>
        <xdr:cNvSpPr txBox="1"/>
      </xdr:nvSpPr>
      <xdr:spPr>
        <a:xfrm>
          <a:off x="16926582" y="1029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8767A305-21A4-4184-9E74-6E520A0FF30C}"/>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93FBE22B-8664-4A6B-B16C-FC3FA63E3068}"/>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D7E2D0E4-8CFE-4E77-AB84-F9BBC59FE3F7}"/>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2BED01EE-2C76-424B-9BA2-540798E5C1B5}"/>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533EEA2D-DD2C-42A3-91AE-215F4C37FEE9}"/>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B8F7113C-71A6-4B56-8AED-69CB4C4797F2}"/>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B4A5CAC6-CBA6-41D3-8F98-0CBE80C477CB}"/>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45647141-C9BE-4350-89B0-A93E0006A36A}"/>
            </a:ext>
          </a:extLst>
        </xdr:cNvPr>
        <xdr:cNvSpPr/>
      </xdr:nvSpPr>
      <xdr:spPr>
        <a:xfrm>
          <a:off x="11433865" y="13206951"/>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DE1CDE24-5CDD-442F-8A7D-3B4C6953A2A3}"/>
            </a:ext>
          </a:extLst>
        </xdr:cNvPr>
        <xdr:cNvSpPr txBox="1"/>
      </xdr:nvSpPr>
      <xdr:spPr>
        <a:xfrm>
          <a:off x="11395765"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F59C0F96-FF2F-413C-966A-11FB498D62AE}"/>
            </a:ext>
          </a:extLst>
        </xdr:cNvPr>
        <xdr:cNvCxnSpPr/>
      </xdr:nvCxnSpPr>
      <xdr:spPr>
        <a:xfrm>
          <a:off x="11433865" y="155381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45589785-A6A9-4B8B-A6D0-9C2676E57C75}"/>
            </a:ext>
          </a:extLst>
        </xdr:cNvPr>
        <xdr:cNvSpPr txBox="1"/>
      </xdr:nvSpPr>
      <xdr:spPr>
        <a:xfrm>
          <a:off x="1101340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40" name="直線コネクタ 639">
          <a:extLst>
            <a:ext uri="{FF2B5EF4-FFF2-40B4-BE49-F238E27FC236}">
              <a16:creationId xmlns:a16="http://schemas.microsoft.com/office/drawing/2014/main" id="{D12CEF2C-C541-4D1B-9E4A-941AE4BAB47A}"/>
            </a:ext>
          </a:extLst>
        </xdr:cNvPr>
        <xdr:cNvCxnSpPr/>
      </xdr:nvCxnSpPr>
      <xdr:spPr>
        <a:xfrm>
          <a:off x="11433865" y="1507401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41" name="テキスト ボックス 640">
          <a:extLst>
            <a:ext uri="{FF2B5EF4-FFF2-40B4-BE49-F238E27FC236}">
              <a16:creationId xmlns:a16="http://schemas.microsoft.com/office/drawing/2014/main" id="{DD009894-CFB0-4F37-9522-C675AE6C26C3}"/>
            </a:ext>
          </a:extLst>
        </xdr:cNvPr>
        <xdr:cNvSpPr txBox="1"/>
      </xdr:nvSpPr>
      <xdr:spPr>
        <a:xfrm>
          <a:off x="11013400" y="149283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2" name="直線コネクタ 641">
          <a:extLst>
            <a:ext uri="{FF2B5EF4-FFF2-40B4-BE49-F238E27FC236}">
              <a16:creationId xmlns:a16="http://schemas.microsoft.com/office/drawing/2014/main" id="{63E70A86-D3E2-4DDE-99D9-AF30541B8C68}"/>
            </a:ext>
          </a:extLst>
        </xdr:cNvPr>
        <xdr:cNvCxnSpPr/>
      </xdr:nvCxnSpPr>
      <xdr:spPr>
        <a:xfrm>
          <a:off x="11433865" y="1460638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3" name="テキスト ボックス 642">
          <a:extLst>
            <a:ext uri="{FF2B5EF4-FFF2-40B4-BE49-F238E27FC236}">
              <a16:creationId xmlns:a16="http://schemas.microsoft.com/office/drawing/2014/main" id="{0BE98F6E-0B8D-42A3-A85C-BD93B357D61C}"/>
            </a:ext>
          </a:extLst>
        </xdr:cNvPr>
        <xdr:cNvSpPr txBox="1"/>
      </xdr:nvSpPr>
      <xdr:spPr>
        <a:xfrm>
          <a:off x="11061949" y="1446067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4" name="直線コネクタ 643">
          <a:extLst>
            <a:ext uri="{FF2B5EF4-FFF2-40B4-BE49-F238E27FC236}">
              <a16:creationId xmlns:a16="http://schemas.microsoft.com/office/drawing/2014/main" id="{0A85000D-4D86-4883-BE53-A0C56A5BCA2B}"/>
            </a:ext>
          </a:extLst>
        </xdr:cNvPr>
        <xdr:cNvCxnSpPr/>
      </xdr:nvCxnSpPr>
      <xdr:spPr>
        <a:xfrm>
          <a:off x="11433865" y="1413874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5" name="テキスト ボックス 644">
          <a:extLst>
            <a:ext uri="{FF2B5EF4-FFF2-40B4-BE49-F238E27FC236}">
              <a16:creationId xmlns:a16="http://schemas.microsoft.com/office/drawing/2014/main" id="{A3153F1F-1501-48A6-9DD7-A23D45F2C91B}"/>
            </a:ext>
          </a:extLst>
        </xdr:cNvPr>
        <xdr:cNvSpPr txBox="1"/>
      </xdr:nvSpPr>
      <xdr:spPr>
        <a:xfrm>
          <a:off x="11061949" y="1399652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6" name="直線コネクタ 645">
          <a:extLst>
            <a:ext uri="{FF2B5EF4-FFF2-40B4-BE49-F238E27FC236}">
              <a16:creationId xmlns:a16="http://schemas.microsoft.com/office/drawing/2014/main" id="{656CA124-FBF3-47E8-93B2-63DB6506CF53}"/>
            </a:ext>
          </a:extLst>
        </xdr:cNvPr>
        <xdr:cNvCxnSpPr/>
      </xdr:nvCxnSpPr>
      <xdr:spPr>
        <a:xfrm>
          <a:off x="11433865" y="1367458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7" name="テキスト ボックス 646">
          <a:extLst>
            <a:ext uri="{FF2B5EF4-FFF2-40B4-BE49-F238E27FC236}">
              <a16:creationId xmlns:a16="http://schemas.microsoft.com/office/drawing/2014/main" id="{2A4A9EF9-77AD-47A1-87BC-853ED6CF6F11}"/>
            </a:ext>
          </a:extLst>
        </xdr:cNvPr>
        <xdr:cNvSpPr txBox="1"/>
      </xdr:nvSpPr>
      <xdr:spPr>
        <a:xfrm>
          <a:off x="11061949" y="1352888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8BCDF4BF-3CE7-4BC9-AE4D-EB30F7644999}"/>
            </a:ext>
          </a:extLst>
        </xdr:cNvPr>
        <xdr:cNvCxnSpPr/>
      </xdr:nvCxnSpPr>
      <xdr:spPr>
        <a:xfrm>
          <a:off x="11433865" y="1320695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9" name="テキスト ボックス 648">
          <a:extLst>
            <a:ext uri="{FF2B5EF4-FFF2-40B4-BE49-F238E27FC236}">
              <a16:creationId xmlns:a16="http://schemas.microsoft.com/office/drawing/2014/main" id="{6610ED5D-ABFA-46F5-8753-13D0282B4EDB}"/>
            </a:ext>
          </a:extLst>
        </xdr:cNvPr>
        <xdr:cNvSpPr txBox="1"/>
      </xdr:nvSpPr>
      <xdr:spPr>
        <a:xfrm>
          <a:off x="11061949" y="130612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7000C531-6721-45BC-891E-83BD94FC6A01}"/>
            </a:ext>
          </a:extLst>
        </xdr:cNvPr>
        <xdr:cNvSpPr/>
      </xdr:nvSpPr>
      <xdr:spPr>
        <a:xfrm>
          <a:off x="11433865" y="13206951"/>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44958</xdr:rowOff>
    </xdr:from>
    <xdr:to>
      <xdr:col>85</xdr:col>
      <xdr:colOff>126364</xdr:colOff>
      <xdr:row>86</xdr:row>
      <xdr:rowOff>38100</xdr:rowOff>
    </xdr:to>
    <xdr:cxnSp macro="">
      <xdr:nvCxnSpPr>
        <xdr:cNvPr id="651" name="直線コネクタ 650">
          <a:extLst>
            <a:ext uri="{FF2B5EF4-FFF2-40B4-BE49-F238E27FC236}">
              <a16:creationId xmlns:a16="http://schemas.microsoft.com/office/drawing/2014/main" id="{20039C7A-4EC3-44DE-883E-57A9899A6E1A}"/>
            </a:ext>
          </a:extLst>
        </xdr:cNvPr>
        <xdr:cNvCxnSpPr/>
      </xdr:nvCxnSpPr>
      <xdr:spPr>
        <a:xfrm flipV="1">
          <a:off x="14995303" y="13681445"/>
          <a:ext cx="0" cy="1392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52" name="【児童館】&#10;有形固定資産減価償却率最小値テキスト">
          <a:extLst>
            <a:ext uri="{FF2B5EF4-FFF2-40B4-BE49-F238E27FC236}">
              <a16:creationId xmlns:a16="http://schemas.microsoft.com/office/drawing/2014/main" id="{1EAF437F-3069-4D64-93E5-70CAF37DECF8}"/>
            </a:ext>
          </a:extLst>
        </xdr:cNvPr>
        <xdr:cNvSpPr txBox="1"/>
      </xdr:nvSpPr>
      <xdr:spPr>
        <a:xfrm>
          <a:off x="15034039" y="1507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53" name="直線コネクタ 652">
          <a:extLst>
            <a:ext uri="{FF2B5EF4-FFF2-40B4-BE49-F238E27FC236}">
              <a16:creationId xmlns:a16="http://schemas.microsoft.com/office/drawing/2014/main" id="{E01A3983-BD67-420F-B70B-B6C647EEB0F6}"/>
            </a:ext>
          </a:extLst>
        </xdr:cNvPr>
        <xdr:cNvCxnSpPr/>
      </xdr:nvCxnSpPr>
      <xdr:spPr>
        <a:xfrm>
          <a:off x="14907039" y="150740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163085</xdr:rowOff>
    </xdr:from>
    <xdr:ext cx="405111" cy="259045"/>
    <xdr:sp macro="" textlink="">
      <xdr:nvSpPr>
        <xdr:cNvPr id="654" name="【児童館】&#10;有形固定資産減価償却率最大値テキスト">
          <a:extLst>
            <a:ext uri="{FF2B5EF4-FFF2-40B4-BE49-F238E27FC236}">
              <a16:creationId xmlns:a16="http://schemas.microsoft.com/office/drawing/2014/main" id="{259D9C3A-A57C-4F77-B88B-DC66B7DCEB5A}"/>
            </a:ext>
          </a:extLst>
        </xdr:cNvPr>
        <xdr:cNvSpPr txBox="1"/>
      </xdr:nvSpPr>
      <xdr:spPr>
        <a:xfrm>
          <a:off x="15034039" y="13449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44958</xdr:rowOff>
    </xdr:from>
    <xdr:to>
      <xdr:col>86</xdr:col>
      <xdr:colOff>25400</xdr:colOff>
      <xdr:row>78</xdr:row>
      <xdr:rowOff>44958</xdr:rowOff>
    </xdr:to>
    <xdr:cxnSp macro="">
      <xdr:nvCxnSpPr>
        <xdr:cNvPr id="655" name="直線コネクタ 654">
          <a:extLst>
            <a:ext uri="{FF2B5EF4-FFF2-40B4-BE49-F238E27FC236}">
              <a16:creationId xmlns:a16="http://schemas.microsoft.com/office/drawing/2014/main" id="{4D95C658-CECB-4085-95F4-2D4CE89051EC}"/>
            </a:ext>
          </a:extLst>
        </xdr:cNvPr>
        <xdr:cNvCxnSpPr/>
      </xdr:nvCxnSpPr>
      <xdr:spPr>
        <a:xfrm>
          <a:off x="14907039" y="1368144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98314</xdr:rowOff>
    </xdr:from>
    <xdr:ext cx="405111" cy="259045"/>
    <xdr:sp macro="" textlink="">
      <xdr:nvSpPr>
        <xdr:cNvPr id="656" name="【児童館】&#10;有形固定資産減価償却率平均値テキスト">
          <a:extLst>
            <a:ext uri="{FF2B5EF4-FFF2-40B4-BE49-F238E27FC236}">
              <a16:creationId xmlns:a16="http://schemas.microsoft.com/office/drawing/2014/main" id="{4EF53E9C-D531-43FF-B53C-3B9A4ECBA9F3}"/>
            </a:ext>
          </a:extLst>
        </xdr:cNvPr>
        <xdr:cNvSpPr txBox="1"/>
      </xdr:nvSpPr>
      <xdr:spPr>
        <a:xfrm>
          <a:off x="15034039" y="146094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119887</xdr:rowOff>
    </xdr:from>
    <xdr:to>
      <xdr:col>85</xdr:col>
      <xdr:colOff>177800</xdr:colOff>
      <xdr:row>84</xdr:row>
      <xdr:rowOff>50037</xdr:rowOff>
    </xdr:to>
    <xdr:sp macro="" textlink="">
      <xdr:nvSpPr>
        <xdr:cNvPr id="657" name="フローチャート: 判断 656">
          <a:extLst>
            <a:ext uri="{FF2B5EF4-FFF2-40B4-BE49-F238E27FC236}">
              <a16:creationId xmlns:a16="http://schemas.microsoft.com/office/drawing/2014/main" id="{017AE570-B2C0-46C3-9635-B621BEB4F361}"/>
            </a:ext>
          </a:extLst>
        </xdr:cNvPr>
        <xdr:cNvSpPr/>
      </xdr:nvSpPr>
      <xdr:spPr>
        <a:xfrm>
          <a:off x="14945139" y="1463101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62737</xdr:rowOff>
    </xdr:from>
    <xdr:to>
      <xdr:col>81</xdr:col>
      <xdr:colOff>101600</xdr:colOff>
      <xdr:row>83</xdr:row>
      <xdr:rowOff>164337</xdr:rowOff>
    </xdr:to>
    <xdr:sp macro="" textlink="">
      <xdr:nvSpPr>
        <xdr:cNvPr id="658" name="フローチャート: 判断 657">
          <a:extLst>
            <a:ext uri="{FF2B5EF4-FFF2-40B4-BE49-F238E27FC236}">
              <a16:creationId xmlns:a16="http://schemas.microsoft.com/office/drawing/2014/main" id="{6C20C1BC-D0BD-4585-9F97-13068716227F}"/>
            </a:ext>
          </a:extLst>
        </xdr:cNvPr>
        <xdr:cNvSpPr/>
      </xdr:nvSpPr>
      <xdr:spPr>
        <a:xfrm>
          <a:off x="14169224" y="14573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12446</xdr:rowOff>
    </xdr:from>
    <xdr:to>
      <xdr:col>76</xdr:col>
      <xdr:colOff>165100</xdr:colOff>
      <xdr:row>83</xdr:row>
      <xdr:rowOff>114046</xdr:rowOff>
    </xdr:to>
    <xdr:sp macro="" textlink="">
      <xdr:nvSpPr>
        <xdr:cNvPr id="659" name="フローチャート: 判断 658">
          <a:extLst>
            <a:ext uri="{FF2B5EF4-FFF2-40B4-BE49-F238E27FC236}">
              <a16:creationId xmlns:a16="http://schemas.microsoft.com/office/drawing/2014/main" id="{AB08BB4B-25FB-440E-89E0-9CE9E20E586A}"/>
            </a:ext>
          </a:extLst>
        </xdr:cNvPr>
        <xdr:cNvSpPr/>
      </xdr:nvSpPr>
      <xdr:spPr>
        <a:xfrm>
          <a:off x="13358081" y="14523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660" name="フローチャート: 判断 659">
          <a:extLst>
            <a:ext uri="{FF2B5EF4-FFF2-40B4-BE49-F238E27FC236}">
              <a16:creationId xmlns:a16="http://schemas.microsoft.com/office/drawing/2014/main" id="{7ADE6DB4-CCA6-4248-AF1B-8F2C87626168}"/>
            </a:ext>
          </a:extLst>
        </xdr:cNvPr>
        <xdr:cNvSpPr/>
      </xdr:nvSpPr>
      <xdr:spPr>
        <a:xfrm>
          <a:off x="12546937" y="14483522"/>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87885</xdr:rowOff>
    </xdr:from>
    <xdr:to>
      <xdr:col>67</xdr:col>
      <xdr:colOff>101600</xdr:colOff>
      <xdr:row>83</xdr:row>
      <xdr:rowOff>18035</xdr:rowOff>
    </xdr:to>
    <xdr:sp macro="" textlink="">
      <xdr:nvSpPr>
        <xdr:cNvPr id="661" name="フローチャート: 判断 660">
          <a:extLst>
            <a:ext uri="{FF2B5EF4-FFF2-40B4-BE49-F238E27FC236}">
              <a16:creationId xmlns:a16="http://schemas.microsoft.com/office/drawing/2014/main" id="{A2C3C7B6-6C6F-4292-8875-848F13D8B0CC}"/>
            </a:ext>
          </a:extLst>
        </xdr:cNvPr>
        <xdr:cNvSpPr/>
      </xdr:nvSpPr>
      <xdr:spPr>
        <a:xfrm>
          <a:off x="11720223" y="1442408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EC2C002-6CFF-4524-B419-1AAF11739666}"/>
            </a:ext>
          </a:extLst>
        </xdr:cNvPr>
        <xdr:cNvSpPr txBox="1"/>
      </xdr:nvSpPr>
      <xdr:spPr>
        <a:xfrm>
          <a:off x="1482101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70C7151-C73A-49D4-94EF-2512CF443710}"/>
            </a:ext>
          </a:extLst>
        </xdr:cNvPr>
        <xdr:cNvSpPr txBox="1"/>
      </xdr:nvSpPr>
      <xdr:spPr>
        <a:xfrm>
          <a:off x="1404509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5143A6B2-FDB6-4371-9C09-9B338BECC85B}"/>
            </a:ext>
          </a:extLst>
        </xdr:cNvPr>
        <xdr:cNvSpPr txBox="1"/>
      </xdr:nvSpPr>
      <xdr:spPr>
        <a:xfrm>
          <a:off x="1323395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C30D8431-E499-44B8-83E2-005B21A09214}"/>
            </a:ext>
          </a:extLst>
        </xdr:cNvPr>
        <xdr:cNvSpPr txBox="1"/>
      </xdr:nvSpPr>
      <xdr:spPr>
        <a:xfrm>
          <a:off x="12422809"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BA9C1128-7E8F-4508-9FE1-AFEED1939966}"/>
            </a:ext>
          </a:extLst>
        </xdr:cNvPr>
        <xdr:cNvSpPr txBox="1"/>
      </xdr:nvSpPr>
      <xdr:spPr>
        <a:xfrm>
          <a:off x="1159609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135889</xdr:rowOff>
    </xdr:from>
    <xdr:to>
      <xdr:col>85</xdr:col>
      <xdr:colOff>177800</xdr:colOff>
      <xdr:row>83</xdr:row>
      <xdr:rowOff>66039</xdr:rowOff>
    </xdr:to>
    <xdr:sp macro="" textlink="">
      <xdr:nvSpPr>
        <xdr:cNvPr id="667" name="楕円 666">
          <a:extLst>
            <a:ext uri="{FF2B5EF4-FFF2-40B4-BE49-F238E27FC236}">
              <a16:creationId xmlns:a16="http://schemas.microsoft.com/office/drawing/2014/main" id="{FD4B5403-8A00-47CF-A45D-939C3E4FAF54}"/>
            </a:ext>
          </a:extLst>
        </xdr:cNvPr>
        <xdr:cNvSpPr/>
      </xdr:nvSpPr>
      <xdr:spPr>
        <a:xfrm>
          <a:off x="14945139" y="14472091"/>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158766</xdr:rowOff>
    </xdr:from>
    <xdr:ext cx="405111" cy="259045"/>
    <xdr:sp macro="" textlink="">
      <xdr:nvSpPr>
        <xdr:cNvPr id="668" name="【児童館】&#10;有形固定資産減価償却率該当値テキスト">
          <a:extLst>
            <a:ext uri="{FF2B5EF4-FFF2-40B4-BE49-F238E27FC236}">
              <a16:creationId xmlns:a16="http://schemas.microsoft.com/office/drawing/2014/main" id="{9A894CAE-9900-4035-9097-F4499AD320BC}"/>
            </a:ext>
          </a:extLst>
        </xdr:cNvPr>
        <xdr:cNvSpPr txBox="1"/>
      </xdr:nvSpPr>
      <xdr:spPr>
        <a:xfrm>
          <a:off x="15034039" y="14320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1015</xdr:rowOff>
    </xdr:from>
    <xdr:to>
      <xdr:col>81</xdr:col>
      <xdr:colOff>101600</xdr:colOff>
      <xdr:row>83</xdr:row>
      <xdr:rowOff>102615</xdr:rowOff>
    </xdr:to>
    <xdr:sp macro="" textlink="">
      <xdr:nvSpPr>
        <xdr:cNvPr id="669" name="楕円 668">
          <a:extLst>
            <a:ext uri="{FF2B5EF4-FFF2-40B4-BE49-F238E27FC236}">
              <a16:creationId xmlns:a16="http://schemas.microsoft.com/office/drawing/2014/main" id="{650725F7-A176-4D10-B107-78C5926DCBCD}"/>
            </a:ext>
          </a:extLst>
        </xdr:cNvPr>
        <xdr:cNvSpPr/>
      </xdr:nvSpPr>
      <xdr:spPr>
        <a:xfrm>
          <a:off x="14169224" y="1451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15239</xdr:rowOff>
    </xdr:from>
    <xdr:to>
      <xdr:col>85</xdr:col>
      <xdr:colOff>127000</xdr:colOff>
      <xdr:row>83</xdr:row>
      <xdr:rowOff>51815</xdr:rowOff>
    </xdr:to>
    <xdr:cxnSp macro="">
      <xdr:nvCxnSpPr>
        <xdr:cNvPr id="670" name="直線コネクタ 669">
          <a:extLst>
            <a:ext uri="{FF2B5EF4-FFF2-40B4-BE49-F238E27FC236}">
              <a16:creationId xmlns:a16="http://schemas.microsoft.com/office/drawing/2014/main" id="{B4A74DF3-3745-4107-A935-245693661D2C}"/>
            </a:ext>
          </a:extLst>
        </xdr:cNvPr>
        <xdr:cNvCxnSpPr/>
      </xdr:nvCxnSpPr>
      <xdr:spPr>
        <a:xfrm flipV="1">
          <a:off x="14220024" y="14526369"/>
          <a:ext cx="77591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126746</xdr:rowOff>
    </xdr:from>
    <xdr:to>
      <xdr:col>76</xdr:col>
      <xdr:colOff>165100</xdr:colOff>
      <xdr:row>83</xdr:row>
      <xdr:rowOff>56896</xdr:rowOff>
    </xdr:to>
    <xdr:sp macro="" textlink="">
      <xdr:nvSpPr>
        <xdr:cNvPr id="671" name="楕円 670">
          <a:extLst>
            <a:ext uri="{FF2B5EF4-FFF2-40B4-BE49-F238E27FC236}">
              <a16:creationId xmlns:a16="http://schemas.microsoft.com/office/drawing/2014/main" id="{2BEA3478-398F-4326-A741-E4197AA6A267}"/>
            </a:ext>
          </a:extLst>
        </xdr:cNvPr>
        <xdr:cNvSpPr/>
      </xdr:nvSpPr>
      <xdr:spPr>
        <a:xfrm>
          <a:off x="13358081" y="14462948"/>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6096</xdr:rowOff>
    </xdr:from>
    <xdr:to>
      <xdr:col>81</xdr:col>
      <xdr:colOff>50800</xdr:colOff>
      <xdr:row>83</xdr:row>
      <xdr:rowOff>51815</xdr:rowOff>
    </xdr:to>
    <xdr:cxnSp macro="">
      <xdr:nvCxnSpPr>
        <xdr:cNvPr id="672" name="直線コネクタ 671">
          <a:extLst>
            <a:ext uri="{FF2B5EF4-FFF2-40B4-BE49-F238E27FC236}">
              <a16:creationId xmlns:a16="http://schemas.microsoft.com/office/drawing/2014/main" id="{8C5A709C-DF5C-4C0C-9172-92171F606FF8}"/>
            </a:ext>
          </a:extLst>
        </xdr:cNvPr>
        <xdr:cNvCxnSpPr/>
      </xdr:nvCxnSpPr>
      <xdr:spPr>
        <a:xfrm>
          <a:off x="13408881" y="14517226"/>
          <a:ext cx="811143"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129032</xdr:rowOff>
    </xdr:from>
    <xdr:to>
      <xdr:col>72</xdr:col>
      <xdr:colOff>38100</xdr:colOff>
      <xdr:row>83</xdr:row>
      <xdr:rowOff>59182</xdr:rowOff>
    </xdr:to>
    <xdr:sp macro="" textlink="">
      <xdr:nvSpPr>
        <xdr:cNvPr id="673" name="楕円 672">
          <a:extLst>
            <a:ext uri="{FF2B5EF4-FFF2-40B4-BE49-F238E27FC236}">
              <a16:creationId xmlns:a16="http://schemas.microsoft.com/office/drawing/2014/main" id="{6A13753C-979A-40C3-A2C6-CD92C4F0F47F}"/>
            </a:ext>
          </a:extLst>
        </xdr:cNvPr>
        <xdr:cNvSpPr/>
      </xdr:nvSpPr>
      <xdr:spPr>
        <a:xfrm>
          <a:off x="12546937" y="14465234"/>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6096</xdr:rowOff>
    </xdr:from>
    <xdr:to>
      <xdr:col>76</xdr:col>
      <xdr:colOff>114300</xdr:colOff>
      <xdr:row>83</xdr:row>
      <xdr:rowOff>8382</xdr:rowOff>
    </xdr:to>
    <xdr:cxnSp macro="">
      <xdr:nvCxnSpPr>
        <xdr:cNvPr id="674" name="直線コネクタ 673">
          <a:extLst>
            <a:ext uri="{FF2B5EF4-FFF2-40B4-BE49-F238E27FC236}">
              <a16:creationId xmlns:a16="http://schemas.microsoft.com/office/drawing/2014/main" id="{CF4F67A0-7B6E-46B9-9B48-6FE2EE7DAA79}"/>
            </a:ext>
          </a:extLst>
        </xdr:cNvPr>
        <xdr:cNvCxnSpPr/>
      </xdr:nvCxnSpPr>
      <xdr:spPr>
        <a:xfrm flipV="1">
          <a:off x="12597737" y="14517226"/>
          <a:ext cx="811144"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87885</xdr:rowOff>
    </xdr:from>
    <xdr:to>
      <xdr:col>67</xdr:col>
      <xdr:colOff>101600</xdr:colOff>
      <xdr:row>83</xdr:row>
      <xdr:rowOff>18035</xdr:rowOff>
    </xdr:to>
    <xdr:sp macro="" textlink="">
      <xdr:nvSpPr>
        <xdr:cNvPr id="675" name="楕円 674">
          <a:extLst>
            <a:ext uri="{FF2B5EF4-FFF2-40B4-BE49-F238E27FC236}">
              <a16:creationId xmlns:a16="http://schemas.microsoft.com/office/drawing/2014/main" id="{5555BE04-618A-47CB-9DBB-A64F813C06AA}"/>
            </a:ext>
          </a:extLst>
        </xdr:cNvPr>
        <xdr:cNvSpPr/>
      </xdr:nvSpPr>
      <xdr:spPr>
        <a:xfrm>
          <a:off x="11720223" y="1442408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138685</xdr:rowOff>
    </xdr:from>
    <xdr:to>
      <xdr:col>71</xdr:col>
      <xdr:colOff>177800</xdr:colOff>
      <xdr:row>83</xdr:row>
      <xdr:rowOff>8382</xdr:rowOff>
    </xdr:to>
    <xdr:cxnSp macro="">
      <xdr:nvCxnSpPr>
        <xdr:cNvPr id="676" name="直線コネクタ 675">
          <a:extLst>
            <a:ext uri="{FF2B5EF4-FFF2-40B4-BE49-F238E27FC236}">
              <a16:creationId xmlns:a16="http://schemas.microsoft.com/office/drawing/2014/main" id="{161BE0B8-44AE-4F43-98A2-7135F622EA63}"/>
            </a:ext>
          </a:extLst>
        </xdr:cNvPr>
        <xdr:cNvCxnSpPr/>
      </xdr:nvCxnSpPr>
      <xdr:spPr>
        <a:xfrm>
          <a:off x="11771023" y="14474887"/>
          <a:ext cx="826714" cy="4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155464</xdr:rowOff>
    </xdr:from>
    <xdr:ext cx="405111" cy="259045"/>
    <xdr:sp macro="" textlink="">
      <xdr:nvSpPr>
        <xdr:cNvPr id="677" name="n_1aveValue【児童館】&#10;有形固定資産減価償却率">
          <a:extLst>
            <a:ext uri="{FF2B5EF4-FFF2-40B4-BE49-F238E27FC236}">
              <a16:creationId xmlns:a16="http://schemas.microsoft.com/office/drawing/2014/main" id="{FCACA4CE-AFC9-4B6C-B3D6-95BF037A9DE9}"/>
            </a:ext>
          </a:extLst>
        </xdr:cNvPr>
        <xdr:cNvSpPr txBox="1"/>
      </xdr:nvSpPr>
      <xdr:spPr>
        <a:xfrm>
          <a:off x="14020340" y="14666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105173</xdr:rowOff>
    </xdr:from>
    <xdr:ext cx="405111" cy="259045"/>
    <xdr:sp macro="" textlink="">
      <xdr:nvSpPr>
        <xdr:cNvPr id="678" name="n_2aveValue【児童館】&#10;有形固定資産減価償却率">
          <a:extLst>
            <a:ext uri="{FF2B5EF4-FFF2-40B4-BE49-F238E27FC236}">
              <a16:creationId xmlns:a16="http://schemas.microsoft.com/office/drawing/2014/main" id="{81123508-D91F-4151-9C3B-42D0C7008899}"/>
            </a:ext>
          </a:extLst>
        </xdr:cNvPr>
        <xdr:cNvSpPr txBox="1"/>
      </xdr:nvSpPr>
      <xdr:spPr>
        <a:xfrm>
          <a:off x="13221896" y="14616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68597</xdr:rowOff>
    </xdr:from>
    <xdr:ext cx="405111" cy="259045"/>
    <xdr:sp macro="" textlink="">
      <xdr:nvSpPr>
        <xdr:cNvPr id="679" name="n_3aveValue【児童館】&#10;有形固定資産減価償却率">
          <a:extLst>
            <a:ext uri="{FF2B5EF4-FFF2-40B4-BE49-F238E27FC236}">
              <a16:creationId xmlns:a16="http://schemas.microsoft.com/office/drawing/2014/main" id="{0E9F3ED7-4F1E-4570-B98A-BDB603C26DEA}"/>
            </a:ext>
          </a:extLst>
        </xdr:cNvPr>
        <xdr:cNvSpPr txBox="1"/>
      </xdr:nvSpPr>
      <xdr:spPr>
        <a:xfrm>
          <a:off x="12410753" y="145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9162</xdr:rowOff>
    </xdr:from>
    <xdr:ext cx="405111" cy="259045"/>
    <xdr:sp macro="" textlink="">
      <xdr:nvSpPr>
        <xdr:cNvPr id="680" name="n_4aveValue【児童館】&#10;有形固定資産減価償却率">
          <a:extLst>
            <a:ext uri="{FF2B5EF4-FFF2-40B4-BE49-F238E27FC236}">
              <a16:creationId xmlns:a16="http://schemas.microsoft.com/office/drawing/2014/main" id="{2B3A5DD3-4A9E-46DF-8068-F9F023628C09}"/>
            </a:ext>
          </a:extLst>
        </xdr:cNvPr>
        <xdr:cNvSpPr txBox="1"/>
      </xdr:nvSpPr>
      <xdr:spPr>
        <a:xfrm>
          <a:off x="11584038" y="14520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119142</xdr:rowOff>
    </xdr:from>
    <xdr:ext cx="405111" cy="259045"/>
    <xdr:sp macro="" textlink="">
      <xdr:nvSpPr>
        <xdr:cNvPr id="681" name="n_1mainValue【児童館】&#10;有形固定資産減価償却率">
          <a:extLst>
            <a:ext uri="{FF2B5EF4-FFF2-40B4-BE49-F238E27FC236}">
              <a16:creationId xmlns:a16="http://schemas.microsoft.com/office/drawing/2014/main" id="{AE873730-F8E2-485B-8376-CC9F124E8740}"/>
            </a:ext>
          </a:extLst>
        </xdr:cNvPr>
        <xdr:cNvSpPr txBox="1"/>
      </xdr:nvSpPr>
      <xdr:spPr>
        <a:xfrm>
          <a:off x="14020340" y="1428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73423</xdr:rowOff>
    </xdr:from>
    <xdr:ext cx="405111" cy="259045"/>
    <xdr:sp macro="" textlink="">
      <xdr:nvSpPr>
        <xdr:cNvPr id="682" name="n_2mainValue【児童館】&#10;有形固定資産減価償却率">
          <a:extLst>
            <a:ext uri="{FF2B5EF4-FFF2-40B4-BE49-F238E27FC236}">
              <a16:creationId xmlns:a16="http://schemas.microsoft.com/office/drawing/2014/main" id="{F38B4460-7313-4381-B4E8-70E822EAFD23}"/>
            </a:ext>
          </a:extLst>
        </xdr:cNvPr>
        <xdr:cNvSpPr txBox="1"/>
      </xdr:nvSpPr>
      <xdr:spPr>
        <a:xfrm>
          <a:off x="13221896" y="14234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75709</xdr:rowOff>
    </xdr:from>
    <xdr:ext cx="405111" cy="259045"/>
    <xdr:sp macro="" textlink="">
      <xdr:nvSpPr>
        <xdr:cNvPr id="683" name="n_3mainValue【児童館】&#10;有形固定資産減価償却率">
          <a:extLst>
            <a:ext uri="{FF2B5EF4-FFF2-40B4-BE49-F238E27FC236}">
              <a16:creationId xmlns:a16="http://schemas.microsoft.com/office/drawing/2014/main" id="{D1BD5466-CDE7-40F2-96C6-43A0DB59FA29}"/>
            </a:ext>
          </a:extLst>
        </xdr:cNvPr>
        <xdr:cNvSpPr txBox="1"/>
      </xdr:nvSpPr>
      <xdr:spPr>
        <a:xfrm>
          <a:off x="12410753" y="14236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34562</xdr:rowOff>
    </xdr:from>
    <xdr:ext cx="405111" cy="259045"/>
    <xdr:sp macro="" textlink="">
      <xdr:nvSpPr>
        <xdr:cNvPr id="684" name="n_4mainValue【児童館】&#10;有形固定資産減価償却率">
          <a:extLst>
            <a:ext uri="{FF2B5EF4-FFF2-40B4-BE49-F238E27FC236}">
              <a16:creationId xmlns:a16="http://schemas.microsoft.com/office/drawing/2014/main" id="{2823769E-CF4B-4A7E-B73D-F3E928996493}"/>
            </a:ext>
          </a:extLst>
        </xdr:cNvPr>
        <xdr:cNvSpPr txBox="1"/>
      </xdr:nvSpPr>
      <xdr:spPr>
        <a:xfrm>
          <a:off x="11584038" y="1419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199CD942-9E5B-4735-A09F-331B61CD2E87}"/>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83E866F8-95FB-4155-B00C-4C396E661937}"/>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257101CB-2C58-4510-8A71-E5E90AF9673D}"/>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CE593318-0393-42E6-AD3D-84CA044E785F}"/>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A3467735-53A2-4096-B1D9-1ED99AE8D5AB}"/>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978D991F-5688-4DD8-BCE0-4949F6EF7109}"/>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9F53187D-4055-4C0B-8931-A0212C9B884F}"/>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527D8A29-271D-4AB3-B1FA-39DF72008DC3}"/>
            </a:ext>
          </a:extLst>
        </xdr:cNvPr>
        <xdr:cNvSpPr/>
      </xdr:nvSpPr>
      <xdr:spPr>
        <a:xfrm>
          <a:off x="1679315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B250AE15-29CF-4566-ABDF-BA67765D7667}"/>
            </a:ext>
          </a:extLst>
        </xdr:cNvPr>
        <xdr:cNvSpPr txBox="1"/>
      </xdr:nvSpPr>
      <xdr:spPr>
        <a:xfrm>
          <a:off x="1677062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F7FA76C2-4D40-45C4-8472-46013FE67B45}"/>
            </a:ext>
          </a:extLst>
        </xdr:cNvPr>
        <xdr:cNvCxnSpPr/>
      </xdr:nvCxnSpPr>
      <xdr:spPr>
        <a:xfrm>
          <a:off x="1679315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10E6892E-D67C-45B1-B2C8-40812D81BEEC}"/>
            </a:ext>
          </a:extLst>
        </xdr:cNvPr>
        <xdr:cNvCxnSpPr/>
      </xdr:nvCxnSpPr>
      <xdr:spPr>
        <a:xfrm>
          <a:off x="16793155" y="151502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84E69054-6AE0-45BF-B314-99B0A5E0BDAA}"/>
            </a:ext>
          </a:extLst>
        </xdr:cNvPr>
        <xdr:cNvSpPr txBox="1"/>
      </xdr:nvSpPr>
      <xdr:spPr>
        <a:xfrm>
          <a:off x="1637269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D49A1A66-EF34-42FA-B321-460FAE7DD15D}"/>
            </a:ext>
          </a:extLst>
        </xdr:cNvPr>
        <xdr:cNvCxnSpPr/>
      </xdr:nvCxnSpPr>
      <xdr:spPr>
        <a:xfrm>
          <a:off x="16793155" y="1476225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44C01F75-A95A-4669-A370-9737753E0D42}"/>
            </a:ext>
          </a:extLst>
        </xdr:cNvPr>
        <xdr:cNvSpPr txBox="1"/>
      </xdr:nvSpPr>
      <xdr:spPr>
        <a:xfrm>
          <a:off x="16372690" y="14616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089BCC4C-8380-405F-A95B-679138808DB7}"/>
            </a:ext>
          </a:extLst>
        </xdr:cNvPr>
        <xdr:cNvCxnSpPr/>
      </xdr:nvCxnSpPr>
      <xdr:spPr>
        <a:xfrm>
          <a:off x="16793155" y="1437430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AC1CC39C-3498-4EEC-B9CC-3F1EA6774154}"/>
            </a:ext>
          </a:extLst>
        </xdr:cNvPr>
        <xdr:cNvSpPr txBox="1"/>
      </xdr:nvSpPr>
      <xdr:spPr>
        <a:xfrm>
          <a:off x="16372690" y="1422860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24F4FD72-F820-4A67-8E28-FE8AC19030FD}"/>
            </a:ext>
          </a:extLst>
        </xdr:cNvPr>
        <xdr:cNvCxnSpPr/>
      </xdr:nvCxnSpPr>
      <xdr:spPr>
        <a:xfrm>
          <a:off x="16793155" y="139863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4816A77E-595B-487F-A1A3-9860D3846848}"/>
            </a:ext>
          </a:extLst>
        </xdr:cNvPr>
        <xdr:cNvSpPr txBox="1"/>
      </xdr:nvSpPr>
      <xdr:spPr>
        <a:xfrm>
          <a:off x="16372690" y="13840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4396C398-FBF7-4B2D-A839-0B9CBBEAEF67}"/>
            </a:ext>
          </a:extLst>
        </xdr:cNvPr>
        <xdr:cNvCxnSpPr/>
      </xdr:nvCxnSpPr>
      <xdr:spPr>
        <a:xfrm>
          <a:off x="16793155" y="1359490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AE5C138E-3C7F-42CC-AC04-A917AAFCC774}"/>
            </a:ext>
          </a:extLst>
        </xdr:cNvPr>
        <xdr:cNvSpPr txBox="1"/>
      </xdr:nvSpPr>
      <xdr:spPr>
        <a:xfrm>
          <a:off x="16372690" y="134492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69C8FD20-EFFA-4591-AF82-BC52AC8F6178}"/>
            </a:ext>
          </a:extLst>
        </xdr:cNvPr>
        <xdr:cNvCxnSpPr/>
      </xdr:nvCxnSpPr>
      <xdr:spPr>
        <a:xfrm>
          <a:off x="1679315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C7675E7D-E581-404C-B64E-6DABDA60EB35}"/>
            </a:ext>
          </a:extLst>
        </xdr:cNvPr>
        <xdr:cNvSpPr txBox="1"/>
      </xdr:nvSpPr>
      <xdr:spPr>
        <a:xfrm>
          <a:off x="16372690"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E6F228D9-68AD-4FEB-AB9E-FCD3253A8086}"/>
            </a:ext>
          </a:extLst>
        </xdr:cNvPr>
        <xdr:cNvSpPr/>
      </xdr:nvSpPr>
      <xdr:spPr>
        <a:xfrm>
          <a:off x="1679315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53339</xdr:rowOff>
    </xdr:to>
    <xdr:cxnSp macro="">
      <xdr:nvCxnSpPr>
        <xdr:cNvPr id="708" name="直線コネクタ 707">
          <a:extLst>
            <a:ext uri="{FF2B5EF4-FFF2-40B4-BE49-F238E27FC236}">
              <a16:creationId xmlns:a16="http://schemas.microsoft.com/office/drawing/2014/main" id="{E0F18488-A65E-4B16-BFDB-C0E76E2FCAFC}"/>
            </a:ext>
          </a:extLst>
        </xdr:cNvPr>
        <xdr:cNvCxnSpPr/>
      </xdr:nvCxnSpPr>
      <xdr:spPr>
        <a:xfrm flipV="1">
          <a:off x="20354593" y="13674587"/>
          <a:ext cx="0" cy="1414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57166</xdr:rowOff>
    </xdr:from>
    <xdr:ext cx="469744" cy="259045"/>
    <xdr:sp macro="" textlink="">
      <xdr:nvSpPr>
        <xdr:cNvPr id="709" name="【児童館】&#10;一人当たり面積最小値テキスト">
          <a:extLst>
            <a:ext uri="{FF2B5EF4-FFF2-40B4-BE49-F238E27FC236}">
              <a16:creationId xmlns:a16="http://schemas.microsoft.com/office/drawing/2014/main" id="{E55C87B7-F343-4DB4-A19F-0EF18A589477}"/>
            </a:ext>
          </a:extLst>
        </xdr:cNvPr>
        <xdr:cNvSpPr txBox="1"/>
      </xdr:nvSpPr>
      <xdr:spPr>
        <a:xfrm>
          <a:off x="20393329" y="15093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53339</xdr:rowOff>
    </xdr:from>
    <xdr:to>
      <xdr:col>116</xdr:col>
      <xdr:colOff>152400</xdr:colOff>
      <xdr:row>86</xdr:row>
      <xdr:rowOff>53339</xdr:rowOff>
    </xdr:to>
    <xdr:cxnSp macro="">
      <xdr:nvCxnSpPr>
        <xdr:cNvPr id="710" name="直線コネクタ 709">
          <a:extLst>
            <a:ext uri="{FF2B5EF4-FFF2-40B4-BE49-F238E27FC236}">
              <a16:creationId xmlns:a16="http://schemas.microsoft.com/office/drawing/2014/main" id="{24D9112E-0968-4D54-9938-D35DEC868788}"/>
            </a:ext>
          </a:extLst>
        </xdr:cNvPr>
        <xdr:cNvCxnSpPr/>
      </xdr:nvCxnSpPr>
      <xdr:spPr>
        <a:xfrm>
          <a:off x="20281900" y="1508925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11" name="【児童館】&#10;一人当たり面積最大値テキスト">
          <a:extLst>
            <a:ext uri="{FF2B5EF4-FFF2-40B4-BE49-F238E27FC236}">
              <a16:creationId xmlns:a16="http://schemas.microsoft.com/office/drawing/2014/main" id="{012C1D65-0C95-487A-AEF6-2E96BE417B7B}"/>
            </a:ext>
          </a:extLst>
        </xdr:cNvPr>
        <xdr:cNvSpPr txBox="1"/>
      </xdr:nvSpPr>
      <xdr:spPr>
        <a:xfrm>
          <a:off x="20393329" y="1344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2" name="直線コネクタ 711">
          <a:extLst>
            <a:ext uri="{FF2B5EF4-FFF2-40B4-BE49-F238E27FC236}">
              <a16:creationId xmlns:a16="http://schemas.microsoft.com/office/drawing/2014/main" id="{67E70FC0-9DE5-453A-A4FC-99502BF7005B}"/>
            </a:ext>
          </a:extLst>
        </xdr:cNvPr>
        <xdr:cNvCxnSpPr/>
      </xdr:nvCxnSpPr>
      <xdr:spPr>
        <a:xfrm>
          <a:off x="20281900" y="1367458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139716</xdr:rowOff>
    </xdr:from>
    <xdr:ext cx="469744" cy="259045"/>
    <xdr:sp macro="" textlink="">
      <xdr:nvSpPr>
        <xdr:cNvPr id="713" name="【児童館】&#10;一人当たり面積平均値テキスト">
          <a:extLst>
            <a:ext uri="{FF2B5EF4-FFF2-40B4-BE49-F238E27FC236}">
              <a16:creationId xmlns:a16="http://schemas.microsoft.com/office/drawing/2014/main" id="{B1FE8AF7-FCFF-4B4C-A10D-52EA15D3F840}"/>
            </a:ext>
          </a:extLst>
        </xdr:cNvPr>
        <xdr:cNvSpPr txBox="1"/>
      </xdr:nvSpPr>
      <xdr:spPr>
        <a:xfrm>
          <a:off x="20393329" y="146508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116839</xdr:rowOff>
    </xdr:from>
    <xdr:to>
      <xdr:col>116</xdr:col>
      <xdr:colOff>114300</xdr:colOff>
      <xdr:row>85</xdr:row>
      <xdr:rowOff>46989</xdr:rowOff>
    </xdr:to>
    <xdr:sp macro="" textlink="">
      <xdr:nvSpPr>
        <xdr:cNvPr id="714" name="フローチャート: 判断 713">
          <a:extLst>
            <a:ext uri="{FF2B5EF4-FFF2-40B4-BE49-F238E27FC236}">
              <a16:creationId xmlns:a16="http://schemas.microsoft.com/office/drawing/2014/main" id="{502D028D-8984-467F-BC55-BEE24065B85F}"/>
            </a:ext>
          </a:extLst>
        </xdr:cNvPr>
        <xdr:cNvSpPr/>
      </xdr:nvSpPr>
      <xdr:spPr>
        <a:xfrm>
          <a:off x="20304429" y="1480289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124461</xdr:rowOff>
    </xdr:from>
    <xdr:to>
      <xdr:col>112</xdr:col>
      <xdr:colOff>38100</xdr:colOff>
      <xdr:row>85</xdr:row>
      <xdr:rowOff>54611</xdr:rowOff>
    </xdr:to>
    <xdr:sp macro="" textlink="">
      <xdr:nvSpPr>
        <xdr:cNvPr id="715" name="フローチャート: 判断 714">
          <a:extLst>
            <a:ext uri="{FF2B5EF4-FFF2-40B4-BE49-F238E27FC236}">
              <a16:creationId xmlns:a16="http://schemas.microsoft.com/office/drawing/2014/main" id="{A5824985-D0CD-4969-BC52-DDBD627A946F}"/>
            </a:ext>
          </a:extLst>
        </xdr:cNvPr>
        <xdr:cNvSpPr/>
      </xdr:nvSpPr>
      <xdr:spPr>
        <a:xfrm>
          <a:off x="19544085" y="1481052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716" name="フローチャート: 判断 715">
          <a:extLst>
            <a:ext uri="{FF2B5EF4-FFF2-40B4-BE49-F238E27FC236}">
              <a16:creationId xmlns:a16="http://schemas.microsoft.com/office/drawing/2014/main" id="{AD3423A7-C461-4E56-854A-DDED8B8CA461}"/>
            </a:ext>
          </a:extLst>
        </xdr:cNvPr>
        <xdr:cNvSpPr/>
      </xdr:nvSpPr>
      <xdr:spPr>
        <a:xfrm>
          <a:off x="18717370" y="148181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135889</xdr:rowOff>
    </xdr:from>
    <xdr:to>
      <xdr:col>102</xdr:col>
      <xdr:colOff>165100</xdr:colOff>
      <xdr:row>85</xdr:row>
      <xdr:rowOff>66039</xdr:rowOff>
    </xdr:to>
    <xdr:sp macro="" textlink="">
      <xdr:nvSpPr>
        <xdr:cNvPr id="717" name="フローチャート: 判断 716">
          <a:extLst>
            <a:ext uri="{FF2B5EF4-FFF2-40B4-BE49-F238E27FC236}">
              <a16:creationId xmlns:a16="http://schemas.microsoft.com/office/drawing/2014/main" id="{1B6E6AB4-6D6C-4E94-8BF8-0E8B04A5714B}"/>
            </a:ext>
          </a:extLst>
        </xdr:cNvPr>
        <xdr:cNvSpPr/>
      </xdr:nvSpPr>
      <xdr:spPr>
        <a:xfrm>
          <a:off x="17906227" y="1482194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718" name="フローチャート: 判断 717">
          <a:extLst>
            <a:ext uri="{FF2B5EF4-FFF2-40B4-BE49-F238E27FC236}">
              <a16:creationId xmlns:a16="http://schemas.microsoft.com/office/drawing/2014/main" id="{72FE905A-8F40-438B-BBD4-2BD899E9D65A}"/>
            </a:ext>
          </a:extLst>
        </xdr:cNvPr>
        <xdr:cNvSpPr/>
      </xdr:nvSpPr>
      <xdr:spPr>
        <a:xfrm>
          <a:off x="17095083" y="1484480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18DC1EB-0BF6-4A6F-AF28-E5D16A9B74A8}"/>
            </a:ext>
          </a:extLst>
        </xdr:cNvPr>
        <xdr:cNvSpPr txBox="1"/>
      </xdr:nvSpPr>
      <xdr:spPr>
        <a:xfrm>
          <a:off x="2018030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C189A99-447C-4317-A140-C7FD9FF86BAE}"/>
            </a:ext>
          </a:extLst>
        </xdr:cNvPr>
        <xdr:cNvSpPr txBox="1"/>
      </xdr:nvSpPr>
      <xdr:spPr>
        <a:xfrm>
          <a:off x="1941995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4A42CD1B-8F7C-4353-BF50-F6AEB6A83FAF}"/>
            </a:ext>
          </a:extLst>
        </xdr:cNvPr>
        <xdr:cNvSpPr txBox="1"/>
      </xdr:nvSpPr>
      <xdr:spPr>
        <a:xfrm>
          <a:off x="1859324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7A59B41F-8BD0-48B4-B25C-65FB85E05CA8}"/>
            </a:ext>
          </a:extLst>
        </xdr:cNvPr>
        <xdr:cNvSpPr txBox="1"/>
      </xdr:nvSpPr>
      <xdr:spPr>
        <a:xfrm>
          <a:off x="1778209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72D108B2-16CD-422A-AE86-FA43E23790BD}"/>
            </a:ext>
          </a:extLst>
        </xdr:cNvPr>
        <xdr:cNvSpPr txBox="1"/>
      </xdr:nvSpPr>
      <xdr:spPr>
        <a:xfrm>
          <a:off x="1697095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128270</xdr:rowOff>
    </xdr:from>
    <xdr:to>
      <xdr:col>116</xdr:col>
      <xdr:colOff>114300</xdr:colOff>
      <xdr:row>86</xdr:row>
      <xdr:rowOff>58420</xdr:rowOff>
    </xdr:to>
    <xdr:sp macro="" textlink="">
      <xdr:nvSpPr>
        <xdr:cNvPr id="724" name="楕円 723">
          <a:extLst>
            <a:ext uri="{FF2B5EF4-FFF2-40B4-BE49-F238E27FC236}">
              <a16:creationId xmlns:a16="http://schemas.microsoft.com/office/drawing/2014/main" id="{64AF8313-C241-42F3-8D4A-208683B263C6}"/>
            </a:ext>
          </a:extLst>
        </xdr:cNvPr>
        <xdr:cNvSpPr/>
      </xdr:nvSpPr>
      <xdr:spPr>
        <a:xfrm>
          <a:off x="20304429" y="1498925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43197</xdr:rowOff>
    </xdr:from>
    <xdr:ext cx="469744" cy="259045"/>
    <xdr:sp macro="" textlink="">
      <xdr:nvSpPr>
        <xdr:cNvPr id="725" name="【児童館】&#10;一人当たり面積該当値テキスト">
          <a:extLst>
            <a:ext uri="{FF2B5EF4-FFF2-40B4-BE49-F238E27FC236}">
              <a16:creationId xmlns:a16="http://schemas.microsoft.com/office/drawing/2014/main" id="{75970E94-0991-4C8F-AF61-F5335CDBF43E}"/>
            </a:ext>
          </a:extLst>
        </xdr:cNvPr>
        <xdr:cNvSpPr txBox="1"/>
      </xdr:nvSpPr>
      <xdr:spPr>
        <a:xfrm>
          <a:off x="20393329" y="1490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128270</xdr:rowOff>
    </xdr:from>
    <xdr:to>
      <xdr:col>112</xdr:col>
      <xdr:colOff>38100</xdr:colOff>
      <xdr:row>86</xdr:row>
      <xdr:rowOff>58420</xdr:rowOff>
    </xdr:to>
    <xdr:sp macro="" textlink="">
      <xdr:nvSpPr>
        <xdr:cNvPr id="726" name="楕円 725">
          <a:extLst>
            <a:ext uri="{FF2B5EF4-FFF2-40B4-BE49-F238E27FC236}">
              <a16:creationId xmlns:a16="http://schemas.microsoft.com/office/drawing/2014/main" id="{3224A4C9-8396-4D11-A12A-0FDCED2C5248}"/>
            </a:ext>
          </a:extLst>
        </xdr:cNvPr>
        <xdr:cNvSpPr/>
      </xdr:nvSpPr>
      <xdr:spPr>
        <a:xfrm>
          <a:off x="19544085" y="1498925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7620</xdr:rowOff>
    </xdr:from>
    <xdr:to>
      <xdr:col>116</xdr:col>
      <xdr:colOff>63500</xdr:colOff>
      <xdr:row>86</xdr:row>
      <xdr:rowOff>7620</xdr:rowOff>
    </xdr:to>
    <xdr:cxnSp macro="">
      <xdr:nvCxnSpPr>
        <xdr:cNvPr id="727" name="直線コネクタ 726">
          <a:extLst>
            <a:ext uri="{FF2B5EF4-FFF2-40B4-BE49-F238E27FC236}">
              <a16:creationId xmlns:a16="http://schemas.microsoft.com/office/drawing/2014/main" id="{0B4688B6-4FFC-480C-A85C-3DF114C23EED}"/>
            </a:ext>
          </a:extLst>
        </xdr:cNvPr>
        <xdr:cNvCxnSpPr/>
      </xdr:nvCxnSpPr>
      <xdr:spPr>
        <a:xfrm>
          <a:off x="19594885" y="15043537"/>
          <a:ext cx="7603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132080</xdr:rowOff>
    </xdr:from>
    <xdr:to>
      <xdr:col>107</xdr:col>
      <xdr:colOff>101600</xdr:colOff>
      <xdr:row>86</xdr:row>
      <xdr:rowOff>62230</xdr:rowOff>
    </xdr:to>
    <xdr:sp macro="" textlink="">
      <xdr:nvSpPr>
        <xdr:cNvPr id="728" name="楕円 727">
          <a:extLst>
            <a:ext uri="{FF2B5EF4-FFF2-40B4-BE49-F238E27FC236}">
              <a16:creationId xmlns:a16="http://schemas.microsoft.com/office/drawing/2014/main" id="{A143D901-EF63-48C0-961B-7CA26A26B53E}"/>
            </a:ext>
          </a:extLst>
        </xdr:cNvPr>
        <xdr:cNvSpPr/>
      </xdr:nvSpPr>
      <xdr:spPr>
        <a:xfrm>
          <a:off x="18717370" y="1499306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7620</xdr:rowOff>
    </xdr:from>
    <xdr:to>
      <xdr:col>111</xdr:col>
      <xdr:colOff>177800</xdr:colOff>
      <xdr:row>86</xdr:row>
      <xdr:rowOff>11430</xdr:rowOff>
    </xdr:to>
    <xdr:cxnSp macro="">
      <xdr:nvCxnSpPr>
        <xdr:cNvPr id="729" name="直線コネクタ 728">
          <a:extLst>
            <a:ext uri="{FF2B5EF4-FFF2-40B4-BE49-F238E27FC236}">
              <a16:creationId xmlns:a16="http://schemas.microsoft.com/office/drawing/2014/main" id="{E5FC7262-3003-43B8-BD77-9E0AF172896F}"/>
            </a:ext>
          </a:extLst>
        </xdr:cNvPr>
        <xdr:cNvCxnSpPr/>
      </xdr:nvCxnSpPr>
      <xdr:spPr>
        <a:xfrm flipV="1">
          <a:off x="18768170" y="15043537"/>
          <a:ext cx="82671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135889</xdr:rowOff>
    </xdr:from>
    <xdr:to>
      <xdr:col>102</xdr:col>
      <xdr:colOff>165100</xdr:colOff>
      <xdr:row>86</xdr:row>
      <xdr:rowOff>66039</xdr:rowOff>
    </xdr:to>
    <xdr:sp macro="" textlink="">
      <xdr:nvSpPr>
        <xdr:cNvPr id="730" name="楕円 729">
          <a:extLst>
            <a:ext uri="{FF2B5EF4-FFF2-40B4-BE49-F238E27FC236}">
              <a16:creationId xmlns:a16="http://schemas.microsoft.com/office/drawing/2014/main" id="{4D995C07-F23F-47A6-B995-3644A1329B54}"/>
            </a:ext>
          </a:extLst>
        </xdr:cNvPr>
        <xdr:cNvSpPr/>
      </xdr:nvSpPr>
      <xdr:spPr>
        <a:xfrm>
          <a:off x="17906227" y="1499687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11430</xdr:rowOff>
    </xdr:from>
    <xdr:to>
      <xdr:col>107</xdr:col>
      <xdr:colOff>50800</xdr:colOff>
      <xdr:row>86</xdr:row>
      <xdr:rowOff>15239</xdr:rowOff>
    </xdr:to>
    <xdr:cxnSp macro="">
      <xdr:nvCxnSpPr>
        <xdr:cNvPr id="731" name="直線コネクタ 730">
          <a:extLst>
            <a:ext uri="{FF2B5EF4-FFF2-40B4-BE49-F238E27FC236}">
              <a16:creationId xmlns:a16="http://schemas.microsoft.com/office/drawing/2014/main" id="{21971970-4CAA-41B9-BAEF-8604823331EB}"/>
            </a:ext>
          </a:extLst>
        </xdr:cNvPr>
        <xdr:cNvCxnSpPr/>
      </xdr:nvCxnSpPr>
      <xdr:spPr>
        <a:xfrm flipV="1">
          <a:off x="17957027" y="15047347"/>
          <a:ext cx="811143"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135889</xdr:rowOff>
    </xdr:from>
    <xdr:to>
      <xdr:col>98</xdr:col>
      <xdr:colOff>38100</xdr:colOff>
      <xdr:row>86</xdr:row>
      <xdr:rowOff>66039</xdr:rowOff>
    </xdr:to>
    <xdr:sp macro="" textlink="">
      <xdr:nvSpPr>
        <xdr:cNvPr id="732" name="楕円 731">
          <a:extLst>
            <a:ext uri="{FF2B5EF4-FFF2-40B4-BE49-F238E27FC236}">
              <a16:creationId xmlns:a16="http://schemas.microsoft.com/office/drawing/2014/main" id="{96A53310-DFB7-4F1E-A933-98FF1D1735A7}"/>
            </a:ext>
          </a:extLst>
        </xdr:cNvPr>
        <xdr:cNvSpPr/>
      </xdr:nvSpPr>
      <xdr:spPr>
        <a:xfrm>
          <a:off x="17095083" y="14996877"/>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15239</xdr:rowOff>
    </xdr:from>
    <xdr:to>
      <xdr:col>102</xdr:col>
      <xdr:colOff>114300</xdr:colOff>
      <xdr:row>86</xdr:row>
      <xdr:rowOff>15239</xdr:rowOff>
    </xdr:to>
    <xdr:cxnSp macro="">
      <xdr:nvCxnSpPr>
        <xdr:cNvPr id="733" name="直線コネクタ 732">
          <a:extLst>
            <a:ext uri="{FF2B5EF4-FFF2-40B4-BE49-F238E27FC236}">
              <a16:creationId xmlns:a16="http://schemas.microsoft.com/office/drawing/2014/main" id="{BAD905E1-7F38-46CC-8FCB-60091792F651}"/>
            </a:ext>
          </a:extLst>
        </xdr:cNvPr>
        <xdr:cNvCxnSpPr/>
      </xdr:nvCxnSpPr>
      <xdr:spPr>
        <a:xfrm>
          <a:off x="17145883" y="15051156"/>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71138</xdr:rowOff>
    </xdr:from>
    <xdr:ext cx="469744" cy="259045"/>
    <xdr:sp macro="" textlink="">
      <xdr:nvSpPr>
        <xdr:cNvPr id="734" name="n_1aveValue【児童館】&#10;一人当たり面積">
          <a:extLst>
            <a:ext uri="{FF2B5EF4-FFF2-40B4-BE49-F238E27FC236}">
              <a16:creationId xmlns:a16="http://schemas.microsoft.com/office/drawing/2014/main" id="{12CF352E-D2EE-459E-BD0B-10FB2CB4C9D2}"/>
            </a:ext>
          </a:extLst>
        </xdr:cNvPr>
        <xdr:cNvSpPr txBox="1"/>
      </xdr:nvSpPr>
      <xdr:spPr>
        <a:xfrm>
          <a:off x="19362884" y="14582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78757</xdr:rowOff>
    </xdr:from>
    <xdr:ext cx="469744" cy="259045"/>
    <xdr:sp macro="" textlink="">
      <xdr:nvSpPr>
        <xdr:cNvPr id="735" name="n_2aveValue【児童館】&#10;一人当たり面積">
          <a:extLst>
            <a:ext uri="{FF2B5EF4-FFF2-40B4-BE49-F238E27FC236}">
              <a16:creationId xmlns:a16="http://schemas.microsoft.com/office/drawing/2014/main" id="{AE96698A-8C6B-48FF-8410-908605CBE064}"/>
            </a:ext>
          </a:extLst>
        </xdr:cNvPr>
        <xdr:cNvSpPr txBox="1"/>
      </xdr:nvSpPr>
      <xdr:spPr>
        <a:xfrm>
          <a:off x="18548869" y="1458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82566</xdr:rowOff>
    </xdr:from>
    <xdr:ext cx="469744" cy="259045"/>
    <xdr:sp macro="" textlink="">
      <xdr:nvSpPr>
        <xdr:cNvPr id="736" name="n_3aveValue【児童館】&#10;一人当たり面積">
          <a:extLst>
            <a:ext uri="{FF2B5EF4-FFF2-40B4-BE49-F238E27FC236}">
              <a16:creationId xmlns:a16="http://schemas.microsoft.com/office/drawing/2014/main" id="{120E2D99-31CC-448A-BA46-0B7138BD2B9A}"/>
            </a:ext>
          </a:extLst>
        </xdr:cNvPr>
        <xdr:cNvSpPr txBox="1"/>
      </xdr:nvSpPr>
      <xdr:spPr>
        <a:xfrm>
          <a:off x="17737725" y="14593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105427</xdr:rowOff>
    </xdr:from>
    <xdr:ext cx="469744" cy="259045"/>
    <xdr:sp macro="" textlink="">
      <xdr:nvSpPr>
        <xdr:cNvPr id="737" name="n_4aveValue【児童館】&#10;一人当たり面積">
          <a:extLst>
            <a:ext uri="{FF2B5EF4-FFF2-40B4-BE49-F238E27FC236}">
              <a16:creationId xmlns:a16="http://schemas.microsoft.com/office/drawing/2014/main" id="{2761BA2C-6475-45CF-B05E-0D7900D6080C}"/>
            </a:ext>
          </a:extLst>
        </xdr:cNvPr>
        <xdr:cNvSpPr txBox="1"/>
      </xdr:nvSpPr>
      <xdr:spPr>
        <a:xfrm>
          <a:off x="16926582" y="146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49547</xdr:rowOff>
    </xdr:from>
    <xdr:ext cx="469744" cy="259045"/>
    <xdr:sp macro="" textlink="">
      <xdr:nvSpPr>
        <xdr:cNvPr id="738" name="n_1mainValue【児童館】&#10;一人当たり面積">
          <a:extLst>
            <a:ext uri="{FF2B5EF4-FFF2-40B4-BE49-F238E27FC236}">
              <a16:creationId xmlns:a16="http://schemas.microsoft.com/office/drawing/2014/main" id="{127CDB84-6EFB-4901-9ABC-3F7CB131E2DA}"/>
            </a:ext>
          </a:extLst>
        </xdr:cNvPr>
        <xdr:cNvSpPr txBox="1"/>
      </xdr:nvSpPr>
      <xdr:spPr>
        <a:xfrm>
          <a:off x="19362884" y="1508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53357</xdr:rowOff>
    </xdr:from>
    <xdr:ext cx="469744" cy="259045"/>
    <xdr:sp macro="" textlink="">
      <xdr:nvSpPr>
        <xdr:cNvPr id="739" name="n_2mainValue【児童館】&#10;一人当たり面積">
          <a:extLst>
            <a:ext uri="{FF2B5EF4-FFF2-40B4-BE49-F238E27FC236}">
              <a16:creationId xmlns:a16="http://schemas.microsoft.com/office/drawing/2014/main" id="{9B846DFE-B4C0-4B62-92AE-2AA634D30D60}"/>
            </a:ext>
          </a:extLst>
        </xdr:cNvPr>
        <xdr:cNvSpPr txBox="1"/>
      </xdr:nvSpPr>
      <xdr:spPr>
        <a:xfrm>
          <a:off x="18548869" y="15089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57166</xdr:rowOff>
    </xdr:from>
    <xdr:ext cx="469744" cy="259045"/>
    <xdr:sp macro="" textlink="">
      <xdr:nvSpPr>
        <xdr:cNvPr id="740" name="n_3mainValue【児童館】&#10;一人当たり面積">
          <a:extLst>
            <a:ext uri="{FF2B5EF4-FFF2-40B4-BE49-F238E27FC236}">
              <a16:creationId xmlns:a16="http://schemas.microsoft.com/office/drawing/2014/main" id="{B3EBEAA6-D8F5-4555-A817-A764A36C440B}"/>
            </a:ext>
          </a:extLst>
        </xdr:cNvPr>
        <xdr:cNvSpPr txBox="1"/>
      </xdr:nvSpPr>
      <xdr:spPr>
        <a:xfrm>
          <a:off x="17737725" y="15093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57166</xdr:rowOff>
    </xdr:from>
    <xdr:ext cx="469744" cy="259045"/>
    <xdr:sp macro="" textlink="">
      <xdr:nvSpPr>
        <xdr:cNvPr id="741" name="n_4mainValue【児童館】&#10;一人当たり面積">
          <a:extLst>
            <a:ext uri="{FF2B5EF4-FFF2-40B4-BE49-F238E27FC236}">
              <a16:creationId xmlns:a16="http://schemas.microsoft.com/office/drawing/2014/main" id="{0B4F3FC2-61A7-4C6C-B247-2402E7B67E3C}"/>
            </a:ext>
          </a:extLst>
        </xdr:cNvPr>
        <xdr:cNvSpPr txBox="1"/>
      </xdr:nvSpPr>
      <xdr:spPr>
        <a:xfrm>
          <a:off x="16926582" y="15093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BE9FF086-6A82-4D9B-962D-08DBF137C64A}"/>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7678B81D-B295-4694-91C2-5C99191DD98E}"/>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A0355ACC-3FFB-4041-9DC7-5BE97C6EDA84}"/>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2EE02E37-E7C7-4D4C-9ECB-9F65D04B5ED9}"/>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EE0CA374-BFB3-4666-8361-871FC37E81A3}"/>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F2763820-07C8-4B9F-93C8-C7C14E786741}"/>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7EF4B43C-BA78-4F0F-BE95-A6ABAA6DB4F8}"/>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A58B0BDA-9423-49F2-9EC0-F3B793E7E38F}"/>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B84C94DE-45D0-41EC-B328-B084DC482290}"/>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27A64E99-F90E-4606-92A4-EAFFF4EE3F1D}"/>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39CB361E-7CF0-4D75-A85D-C044AD96F9BF}"/>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91326F81-1F85-4062-A523-3BD5D1E3CC67}"/>
            </a:ext>
          </a:extLst>
        </xdr:cNvPr>
        <xdr:cNvCxnSpPr/>
      </xdr:nvCxnSpPr>
      <xdr:spPr>
        <a:xfrm>
          <a:off x="11433865" y="1890157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id="{A5E5F8C0-F887-40ED-80EE-FDFEA8F5746F}"/>
            </a:ext>
          </a:extLst>
        </xdr:cNvPr>
        <xdr:cNvSpPr txBox="1"/>
      </xdr:nvSpPr>
      <xdr:spPr>
        <a:xfrm>
          <a:off x="1101340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AB516E15-BF89-499C-9238-3D8A676DB9B8}"/>
            </a:ext>
          </a:extLst>
        </xdr:cNvPr>
        <xdr:cNvCxnSpPr/>
      </xdr:nvCxnSpPr>
      <xdr:spPr>
        <a:xfrm>
          <a:off x="11433865" y="1852952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id="{4ABF34BF-7F9B-4179-A3BE-D0361E7D56DC}"/>
            </a:ext>
          </a:extLst>
        </xdr:cNvPr>
        <xdr:cNvSpPr txBox="1"/>
      </xdr:nvSpPr>
      <xdr:spPr>
        <a:xfrm>
          <a:off x="11061949" y="183917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A62DE547-01D3-4719-BE87-820318F4CB33}"/>
            </a:ext>
          </a:extLst>
        </xdr:cNvPr>
        <xdr:cNvCxnSpPr/>
      </xdr:nvCxnSpPr>
      <xdr:spPr>
        <a:xfrm>
          <a:off x="11433865" y="1815746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id="{72DF4579-CBA5-4484-8FD8-036510BCEC59}"/>
            </a:ext>
          </a:extLst>
        </xdr:cNvPr>
        <xdr:cNvSpPr txBox="1"/>
      </xdr:nvSpPr>
      <xdr:spPr>
        <a:xfrm>
          <a:off x="11061949" y="18019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D8DEA874-046D-41E8-B961-29E87252FB67}"/>
            </a:ext>
          </a:extLst>
        </xdr:cNvPr>
        <xdr:cNvCxnSpPr/>
      </xdr:nvCxnSpPr>
      <xdr:spPr>
        <a:xfrm>
          <a:off x="11433865" y="177854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id="{8990FCBF-5172-4E50-A1DF-C21D2F1107DC}"/>
            </a:ext>
          </a:extLst>
        </xdr:cNvPr>
        <xdr:cNvSpPr txBox="1"/>
      </xdr:nvSpPr>
      <xdr:spPr>
        <a:xfrm>
          <a:off x="11061949" y="176476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2092DCB7-B45A-4747-A2D2-FE4BBA1F4504}"/>
            </a:ext>
          </a:extLst>
        </xdr:cNvPr>
        <xdr:cNvCxnSpPr/>
      </xdr:nvCxnSpPr>
      <xdr:spPr>
        <a:xfrm>
          <a:off x="11433865" y="1741335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a:extLst>
            <a:ext uri="{FF2B5EF4-FFF2-40B4-BE49-F238E27FC236}">
              <a16:creationId xmlns:a16="http://schemas.microsoft.com/office/drawing/2014/main" id="{AA42A227-1224-4F97-ABB7-9BD6179100DA}"/>
            </a:ext>
          </a:extLst>
        </xdr:cNvPr>
        <xdr:cNvSpPr txBox="1"/>
      </xdr:nvSpPr>
      <xdr:spPr>
        <a:xfrm>
          <a:off x="11061949" y="172756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B8133CF6-80EF-4556-9D46-6839B425A4E0}"/>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a:extLst>
            <a:ext uri="{FF2B5EF4-FFF2-40B4-BE49-F238E27FC236}">
              <a16:creationId xmlns:a16="http://schemas.microsoft.com/office/drawing/2014/main" id="{17668CCA-3B22-4FD5-8A9B-98643045A1FE}"/>
            </a:ext>
          </a:extLst>
        </xdr:cNvPr>
        <xdr:cNvSpPr txBox="1"/>
      </xdr:nvSpPr>
      <xdr:spPr>
        <a:xfrm>
          <a:off x="11126069" y="169080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id="{FC476DB9-1663-4737-BFE4-3CF27DD257F5}"/>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766" name="直線コネクタ 765">
          <a:extLst>
            <a:ext uri="{FF2B5EF4-FFF2-40B4-BE49-F238E27FC236}">
              <a16:creationId xmlns:a16="http://schemas.microsoft.com/office/drawing/2014/main" id="{322C74A9-57DA-444E-BF95-E9395BA4BB76}"/>
            </a:ext>
          </a:extLst>
        </xdr:cNvPr>
        <xdr:cNvCxnSpPr/>
      </xdr:nvCxnSpPr>
      <xdr:spPr>
        <a:xfrm flipV="1">
          <a:off x="14995303" y="17389254"/>
          <a:ext cx="0" cy="1512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a:extLst>
            <a:ext uri="{FF2B5EF4-FFF2-40B4-BE49-F238E27FC236}">
              <a16:creationId xmlns:a16="http://schemas.microsoft.com/office/drawing/2014/main" id="{E25F9288-7ED3-493D-9A78-3CA3A57040CF}"/>
            </a:ext>
          </a:extLst>
        </xdr:cNvPr>
        <xdr:cNvSpPr txBox="1"/>
      </xdr:nvSpPr>
      <xdr:spPr>
        <a:xfrm>
          <a:off x="15034039" y="1890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a:extLst>
            <a:ext uri="{FF2B5EF4-FFF2-40B4-BE49-F238E27FC236}">
              <a16:creationId xmlns:a16="http://schemas.microsoft.com/office/drawing/2014/main" id="{4EB3880C-BA04-4F19-8A93-33D2A4C31D8D}"/>
            </a:ext>
          </a:extLst>
        </xdr:cNvPr>
        <xdr:cNvCxnSpPr/>
      </xdr:nvCxnSpPr>
      <xdr:spPr>
        <a:xfrm>
          <a:off x="14907039" y="1890157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769" name="【公民館】&#10;有形固定資産減価償却率最大値テキスト">
          <a:extLst>
            <a:ext uri="{FF2B5EF4-FFF2-40B4-BE49-F238E27FC236}">
              <a16:creationId xmlns:a16="http://schemas.microsoft.com/office/drawing/2014/main" id="{281BED75-E25F-462C-87A8-09E6E32353FB}"/>
            </a:ext>
          </a:extLst>
        </xdr:cNvPr>
        <xdr:cNvSpPr txBox="1"/>
      </xdr:nvSpPr>
      <xdr:spPr>
        <a:xfrm>
          <a:off x="15034039" y="17168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770" name="直線コネクタ 769">
          <a:extLst>
            <a:ext uri="{FF2B5EF4-FFF2-40B4-BE49-F238E27FC236}">
              <a16:creationId xmlns:a16="http://schemas.microsoft.com/office/drawing/2014/main" id="{68E60060-93C0-415D-B1E9-71FC6CBFC39B}"/>
            </a:ext>
          </a:extLst>
        </xdr:cNvPr>
        <xdr:cNvCxnSpPr/>
      </xdr:nvCxnSpPr>
      <xdr:spPr>
        <a:xfrm>
          <a:off x="14907039" y="1738925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143527</xdr:rowOff>
    </xdr:from>
    <xdr:ext cx="405111" cy="259045"/>
    <xdr:sp macro="" textlink="">
      <xdr:nvSpPr>
        <xdr:cNvPr id="771" name="【公民館】&#10;有形固定資産減価償却率平均値テキスト">
          <a:extLst>
            <a:ext uri="{FF2B5EF4-FFF2-40B4-BE49-F238E27FC236}">
              <a16:creationId xmlns:a16="http://schemas.microsoft.com/office/drawing/2014/main" id="{6FDC84C3-A6C4-43D4-A307-3E15418637D2}"/>
            </a:ext>
          </a:extLst>
        </xdr:cNvPr>
        <xdr:cNvSpPr txBox="1"/>
      </xdr:nvSpPr>
      <xdr:spPr>
        <a:xfrm>
          <a:off x="15034039" y="18224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772" name="フローチャート: 判断 771">
          <a:extLst>
            <a:ext uri="{FF2B5EF4-FFF2-40B4-BE49-F238E27FC236}">
              <a16:creationId xmlns:a16="http://schemas.microsoft.com/office/drawing/2014/main" id="{69BAEE3D-1A35-4D26-A565-D20D92C4F312}"/>
            </a:ext>
          </a:extLst>
        </xdr:cNvPr>
        <xdr:cNvSpPr/>
      </xdr:nvSpPr>
      <xdr:spPr>
        <a:xfrm>
          <a:off x="14945139" y="18368893"/>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773" name="フローチャート: 判断 772">
          <a:extLst>
            <a:ext uri="{FF2B5EF4-FFF2-40B4-BE49-F238E27FC236}">
              <a16:creationId xmlns:a16="http://schemas.microsoft.com/office/drawing/2014/main" id="{1F24AA93-454D-4637-842B-AAE3560B0331}"/>
            </a:ext>
          </a:extLst>
        </xdr:cNvPr>
        <xdr:cNvSpPr/>
      </xdr:nvSpPr>
      <xdr:spPr>
        <a:xfrm>
          <a:off x="14169224" y="18347938"/>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774" name="フローチャート: 判断 773">
          <a:extLst>
            <a:ext uri="{FF2B5EF4-FFF2-40B4-BE49-F238E27FC236}">
              <a16:creationId xmlns:a16="http://schemas.microsoft.com/office/drawing/2014/main" id="{2D615141-AD48-436E-84BB-55FC0DA00471}"/>
            </a:ext>
          </a:extLst>
        </xdr:cNvPr>
        <xdr:cNvSpPr/>
      </xdr:nvSpPr>
      <xdr:spPr>
        <a:xfrm>
          <a:off x="13358081" y="1820191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775" name="フローチャート: 判断 774">
          <a:extLst>
            <a:ext uri="{FF2B5EF4-FFF2-40B4-BE49-F238E27FC236}">
              <a16:creationId xmlns:a16="http://schemas.microsoft.com/office/drawing/2014/main" id="{48B2B22B-E223-4A47-8A70-163495FB90A8}"/>
            </a:ext>
          </a:extLst>
        </xdr:cNvPr>
        <xdr:cNvSpPr/>
      </xdr:nvSpPr>
      <xdr:spPr>
        <a:xfrm>
          <a:off x="12546937" y="1828316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776" name="フローチャート: 判断 775">
          <a:extLst>
            <a:ext uri="{FF2B5EF4-FFF2-40B4-BE49-F238E27FC236}">
              <a16:creationId xmlns:a16="http://schemas.microsoft.com/office/drawing/2014/main" id="{30936F62-2EE0-4050-842A-F624A353855C}"/>
            </a:ext>
          </a:extLst>
        </xdr:cNvPr>
        <xdr:cNvSpPr/>
      </xdr:nvSpPr>
      <xdr:spPr>
        <a:xfrm>
          <a:off x="11720223" y="1822096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84176E0D-D497-42AF-BBE7-E7264EB8A478}"/>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73BAEF1C-D108-4A8F-8237-D6CC913F8363}"/>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E6BA4BC-D1AE-4CCB-AB46-63D531653CCE}"/>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3BD051F4-EB9B-4233-A1D8-C42F94B427DC}"/>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D2C95FCE-2CA7-42F5-9C8C-802F1849DC0E}"/>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636</xdr:rowOff>
    </xdr:from>
    <xdr:to>
      <xdr:col>85</xdr:col>
      <xdr:colOff>177800</xdr:colOff>
      <xdr:row>107</xdr:row>
      <xdr:rowOff>102236</xdr:rowOff>
    </xdr:to>
    <xdr:sp macro="" textlink="">
      <xdr:nvSpPr>
        <xdr:cNvPr id="782" name="楕円 781">
          <a:extLst>
            <a:ext uri="{FF2B5EF4-FFF2-40B4-BE49-F238E27FC236}">
              <a16:creationId xmlns:a16="http://schemas.microsoft.com/office/drawing/2014/main" id="{E23C85D7-661A-4A52-AEEB-BDCECECE9474}"/>
            </a:ext>
          </a:extLst>
        </xdr:cNvPr>
        <xdr:cNvSpPr/>
      </xdr:nvSpPr>
      <xdr:spPr>
        <a:xfrm>
          <a:off x="14945139" y="1858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150513</xdr:rowOff>
    </xdr:from>
    <xdr:ext cx="405111" cy="259045"/>
    <xdr:sp macro="" textlink="">
      <xdr:nvSpPr>
        <xdr:cNvPr id="783" name="【公民館】&#10;有形固定資産減価償却率該当値テキスト">
          <a:extLst>
            <a:ext uri="{FF2B5EF4-FFF2-40B4-BE49-F238E27FC236}">
              <a16:creationId xmlns:a16="http://schemas.microsoft.com/office/drawing/2014/main" id="{40976FF6-E064-4124-BE52-985E78C87828}"/>
            </a:ext>
          </a:extLst>
        </xdr:cNvPr>
        <xdr:cNvSpPr txBox="1"/>
      </xdr:nvSpPr>
      <xdr:spPr>
        <a:xfrm>
          <a:off x="15034039" y="18565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116839</xdr:rowOff>
    </xdr:from>
    <xdr:to>
      <xdr:col>81</xdr:col>
      <xdr:colOff>101600</xdr:colOff>
      <xdr:row>107</xdr:row>
      <xdr:rowOff>46989</xdr:rowOff>
    </xdr:to>
    <xdr:sp macro="" textlink="">
      <xdr:nvSpPr>
        <xdr:cNvPr id="784" name="楕円 783">
          <a:extLst>
            <a:ext uri="{FF2B5EF4-FFF2-40B4-BE49-F238E27FC236}">
              <a16:creationId xmlns:a16="http://schemas.microsoft.com/office/drawing/2014/main" id="{47D8CB29-DC3E-4CFA-BFB9-84E28F9892FE}"/>
            </a:ext>
          </a:extLst>
        </xdr:cNvPr>
        <xdr:cNvSpPr/>
      </xdr:nvSpPr>
      <xdr:spPr>
        <a:xfrm>
          <a:off x="14169224" y="18532060"/>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167639</xdr:rowOff>
    </xdr:from>
    <xdr:to>
      <xdr:col>85</xdr:col>
      <xdr:colOff>127000</xdr:colOff>
      <xdr:row>107</xdr:row>
      <xdr:rowOff>51436</xdr:rowOff>
    </xdr:to>
    <xdr:cxnSp macro="">
      <xdr:nvCxnSpPr>
        <xdr:cNvPr id="785" name="直線コネクタ 784">
          <a:extLst>
            <a:ext uri="{FF2B5EF4-FFF2-40B4-BE49-F238E27FC236}">
              <a16:creationId xmlns:a16="http://schemas.microsoft.com/office/drawing/2014/main" id="{9DE1EB23-3768-425B-A028-69F47AF8586E}"/>
            </a:ext>
          </a:extLst>
        </xdr:cNvPr>
        <xdr:cNvCxnSpPr/>
      </xdr:nvCxnSpPr>
      <xdr:spPr>
        <a:xfrm>
          <a:off x="14220024" y="18582860"/>
          <a:ext cx="775915" cy="5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52070</xdr:rowOff>
    </xdr:from>
    <xdr:to>
      <xdr:col>76</xdr:col>
      <xdr:colOff>165100</xdr:colOff>
      <xdr:row>106</xdr:row>
      <xdr:rowOff>153670</xdr:rowOff>
    </xdr:to>
    <xdr:sp macro="" textlink="">
      <xdr:nvSpPr>
        <xdr:cNvPr id="786" name="楕円 785">
          <a:extLst>
            <a:ext uri="{FF2B5EF4-FFF2-40B4-BE49-F238E27FC236}">
              <a16:creationId xmlns:a16="http://schemas.microsoft.com/office/drawing/2014/main" id="{CFA335DF-95B0-4F77-BA5E-3569BCC99A29}"/>
            </a:ext>
          </a:extLst>
        </xdr:cNvPr>
        <xdr:cNvSpPr/>
      </xdr:nvSpPr>
      <xdr:spPr>
        <a:xfrm>
          <a:off x="13358081" y="1846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102870</xdr:rowOff>
    </xdr:from>
    <xdr:to>
      <xdr:col>81</xdr:col>
      <xdr:colOff>50800</xdr:colOff>
      <xdr:row>106</xdr:row>
      <xdr:rowOff>167639</xdr:rowOff>
    </xdr:to>
    <xdr:cxnSp macro="">
      <xdr:nvCxnSpPr>
        <xdr:cNvPr id="787" name="直線コネクタ 786">
          <a:extLst>
            <a:ext uri="{FF2B5EF4-FFF2-40B4-BE49-F238E27FC236}">
              <a16:creationId xmlns:a16="http://schemas.microsoft.com/office/drawing/2014/main" id="{3D5365C1-19C4-4FBA-8312-B2391EA62365}"/>
            </a:ext>
          </a:extLst>
        </xdr:cNvPr>
        <xdr:cNvCxnSpPr/>
      </xdr:nvCxnSpPr>
      <xdr:spPr>
        <a:xfrm>
          <a:off x="13408881" y="18518091"/>
          <a:ext cx="811143"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52070</xdr:rowOff>
    </xdr:from>
    <xdr:to>
      <xdr:col>72</xdr:col>
      <xdr:colOff>38100</xdr:colOff>
      <xdr:row>106</xdr:row>
      <xdr:rowOff>153670</xdr:rowOff>
    </xdr:to>
    <xdr:sp macro="" textlink="">
      <xdr:nvSpPr>
        <xdr:cNvPr id="788" name="楕円 787">
          <a:extLst>
            <a:ext uri="{FF2B5EF4-FFF2-40B4-BE49-F238E27FC236}">
              <a16:creationId xmlns:a16="http://schemas.microsoft.com/office/drawing/2014/main" id="{45D556E9-FCD5-4B2F-8645-AB6A024165CD}"/>
            </a:ext>
          </a:extLst>
        </xdr:cNvPr>
        <xdr:cNvSpPr/>
      </xdr:nvSpPr>
      <xdr:spPr>
        <a:xfrm>
          <a:off x="12546937" y="18467291"/>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102870</xdr:rowOff>
    </xdr:from>
    <xdr:to>
      <xdr:col>76</xdr:col>
      <xdr:colOff>114300</xdr:colOff>
      <xdr:row>106</xdr:row>
      <xdr:rowOff>102870</xdr:rowOff>
    </xdr:to>
    <xdr:cxnSp macro="">
      <xdr:nvCxnSpPr>
        <xdr:cNvPr id="789" name="直線コネクタ 788">
          <a:extLst>
            <a:ext uri="{FF2B5EF4-FFF2-40B4-BE49-F238E27FC236}">
              <a16:creationId xmlns:a16="http://schemas.microsoft.com/office/drawing/2014/main" id="{F99C7B7A-B575-4018-963A-A93956EB7979}"/>
            </a:ext>
          </a:extLst>
        </xdr:cNvPr>
        <xdr:cNvCxnSpPr/>
      </xdr:nvCxnSpPr>
      <xdr:spPr>
        <a:xfrm>
          <a:off x="12597737" y="18518091"/>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145414</xdr:rowOff>
    </xdr:from>
    <xdr:to>
      <xdr:col>67</xdr:col>
      <xdr:colOff>101600</xdr:colOff>
      <xdr:row>106</xdr:row>
      <xdr:rowOff>75564</xdr:rowOff>
    </xdr:to>
    <xdr:sp macro="" textlink="">
      <xdr:nvSpPr>
        <xdr:cNvPr id="790" name="楕円 789">
          <a:extLst>
            <a:ext uri="{FF2B5EF4-FFF2-40B4-BE49-F238E27FC236}">
              <a16:creationId xmlns:a16="http://schemas.microsoft.com/office/drawing/2014/main" id="{6E694940-A4D7-4993-B3CF-F00E41273EDB}"/>
            </a:ext>
          </a:extLst>
        </xdr:cNvPr>
        <xdr:cNvSpPr/>
      </xdr:nvSpPr>
      <xdr:spPr>
        <a:xfrm>
          <a:off x="11720223" y="18393657"/>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24764</xdr:rowOff>
    </xdr:from>
    <xdr:to>
      <xdr:col>71</xdr:col>
      <xdr:colOff>177800</xdr:colOff>
      <xdr:row>106</xdr:row>
      <xdr:rowOff>102870</xdr:rowOff>
    </xdr:to>
    <xdr:cxnSp macro="">
      <xdr:nvCxnSpPr>
        <xdr:cNvPr id="791" name="直線コネクタ 790">
          <a:extLst>
            <a:ext uri="{FF2B5EF4-FFF2-40B4-BE49-F238E27FC236}">
              <a16:creationId xmlns:a16="http://schemas.microsoft.com/office/drawing/2014/main" id="{6811B5AC-BC69-41D4-98DC-A85277E900E0}"/>
            </a:ext>
          </a:extLst>
        </xdr:cNvPr>
        <xdr:cNvCxnSpPr/>
      </xdr:nvCxnSpPr>
      <xdr:spPr>
        <a:xfrm>
          <a:off x="11771023" y="18439985"/>
          <a:ext cx="826714" cy="7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46372</xdr:rowOff>
    </xdr:from>
    <xdr:ext cx="405111" cy="259045"/>
    <xdr:sp macro="" textlink="">
      <xdr:nvSpPr>
        <xdr:cNvPr id="792" name="n_1aveValue【公民館】&#10;有形固定資産減価償却率">
          <a:extLst>
            <a:ext uri="{FF2B5EF4-FFF2-40B4-BE49-F238E27FC236}">
              <a16:creationId xmlns:a16="http://schemas.microsoft.com/office/drawing/2014/main" id="{3D6171B6-EA36-4F21-AA63-726A20B67226}"/>
            </a:ext>
          </a:extLst>
        </xdr:cNvPr>
        <xdr:cNvSpPr txBox="1"/>
      </xdr:nvSpPr>
      <xdr:spPr>
        <a:xfrm>
          <a:off x="14020340" y="1812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793" name="n_2aveValue【公民館】&#10;有形固定資産減価償却率">
          <a:extLst>
            <a:ext uri="{FF2B5EF4-FFF2-40B4-BE49-F238E27FC236}">
              <a16:creationId xmlns:a16="http://schemas.microsoft.com/office/drawing/2014/main" id="{8FBAF29F-AC70-4DAC-A012-7691BFCC0A0D}"/>
            </a:ext>
          </a:extLst>
        </xdr:cNvPr>
        <xdr:cNvSpPr txBox="1"/>
      </xdr:nvSpPr>
      <xdr:spPr>
        <a:xfrm>
          <a:off x="13221896" y="17981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153052</xdr:rowOff>
    </xdr:from>
    <xdr:ext cx="405111" cy="259045"/>
    <xdr:sp macro="" textlink="">
      <xdr:nvSpPr>
        <xdr:cNvPr id="794" name="n_3aveValue【公民館】&#10;有形固定資産減価償却率">
          <a:extLst>
            <a:ext uri="{FF2B5EF4-FFF2-40B4-BE49-F238E27FC236}">
              <a16:creationId xmlns:a16="http://schemas.microsoft.com/office/drawing/2014/main" id="{DEC11474-CBF2-4DC3-A9F4-DB14F50EF630}"/>
            </a:ext>
          </a:extLst>
        </xdr:cNvPr>
        <xdr:cNvSpPr txBox="1"/>
      </xdr:nvSpPr>
      <xdr:spPr>
        <a:xfrm>
          <a:off x="12410753" y="18067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795" name="n_4aveValue【公民館】&#10;有形固定資産減価償却率">
          <a:extLst>
            <a:ext uri="{FF2B5EF4-FFF2-40B4-BE49-F238E27FC236}">
              <a16:creationId xmlns:a16="http://schemas.microsoft.com/office/drawing/2014/main" id="{77BA072C-2CFA-4EC2-90AA-CFE4DFFC0F10}"/>
            </a:ext>
          </a:extLst>
        </xdr:cNvPr>
        <xdr:cNvSpPr txBox="1"/>
      </xdr:nvSpPr>
      <xdr:spPr>
        <a:xfrm>
          <a:off x="11584038" y="18000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38116</xdr:rowOff>
    </xdr:from>
    <xdr:ext cx="405111" cy="259045"/>
    <xdr:sp macro="" textlink="">
      <xdr:nvSpPr>
        <xdr:cNvPr id="796" name="n_1mainValue【公民館】&#10;有形固定資産減価償却率">
          <a:extLst>
            <a:ext uri="{FF2B5EF4-FFF2-40B4-BE49-F238E27FC236}">
              <a16:creationId xmlns:a16="http://schemas.microsoft.com/office/drawing/2014/main" id="{AFD03C3F-E80F-46D3-89E6-FC3DB44764B0}"/>
            </a:ext>
          </a:extLst>
        </xdr:cNvPr>
        <xdr:cNvSpPr txBox="1"/>
      </xdr:nvSpPr>
      <xdr:spPr>
        <a:xfrm>
          <a:off x="14020340" y="18620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144797</xdr:rowOff>
    </xdr:from>
    <xdr:ext cx="405111" cy="259045"/>
    <xdr:sp macro="" textlink="">
      <xdr:nvSpPr>
        <xdr:cNvPr id="797" name="n_2mainValue【公民館】&#10;有形固定資産減価償却率">
          <a:extLst>
            <a:ext uri="{FF2B5EF4-FFF2-40B4-BE49-F238E27FC236}">
              <a16:creationId xmlns:a16="http://schemas.microsoft.com/office/drawing/2014/main" id="{B9B17738-80B6-4184-91D4-CE4CED274A7D}"/>
            </a:ext>
          </a:extLst>
        </xdr:cNvPr>
        <xdr:cNvSpPr txBox="1"/>
      </xdr:nvSpPr>
      <xdr:spPr>
        <a:xfrm>
          <a:off x="13221896" y="18560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144797</xdr:rowOff>
    </xdr:from>
    <xdr:ext cx="405111" cy="259045"/>
    <xdr:sp macro="" textlink="">
      <xdr:nvSpPr>
        <xdr:cNvPr id="798" name="n_3mainValue【公民館】&#10;有形固定資産減価償却率">
          <a:extLst>
            <a:ext uri="{FF2B5EF4-FFF2-40B4-BE49-F238E27FC236}">
              <a16:creationId xmlns:a16="http://schemas.microsoft.com/office/drawing/2014/main" id="{895ADBC6-69D2-420E-946B-44F8B9853573}"/>
            </a:ext>
          </a:extLst>
        </xdr:cNvPr>
        <xdr:cNvSpPr txBox="1"/>
      </xdr:nvSpPr>
      <xdr:spPr>
        <a:xfrm>
          <a:off x="12410753" y="18560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66691</xdr:rowOff>
    </xdr:from>
    <xdr:ext cx="405111" cy="259045"/>
    <xdr:sp macro="" textlink="">
      <xdr:nvSpPr>
        <xdr:cNvPr id="799" name="n_4mainValue【公民館】&#10;有形固定資産減価償却率">
          <a:extLst>
            <a:ext uri="{FF2B5EF4-FFF2-40B4-BE49-F238E27FC236}">
              <a16:creationId xmlns:a16="http://schemas.microsoft.com/office/drawing/2014/main" id="{36662B1A-F7EF-4FDA-AAD0-9D3A99766768}"/>
            </a:ext>
          </a:extLst>
        </xdr:cNvPr>
        <xdr:cNvSpPr txBox="1"/>
      </xdr:nvSpPr>
      <xdr:spPr>
        <a:xfrm>
          <a:off x="11584038" y="184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F468891A-B6B2-41A3-95A9-00ED01A93349}"/>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D283E416-C0B0-4249-95FC-AF771578BB2D}"/>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713654BD-1F89-4EDD-8D00-24F50FCF6661}"/>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0675BC94-8A28-4643-95E5-F9127630AFFB}"/>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DBD1F9D6-1405-45EA-BF4B-08FADFC1854A}"/>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BE52772A-335D-4B62-8C82-A73BCCADEB6C}"/>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C7819D1A-BBCF-45FA-89E6-8A1BF4B4FBE4}"/>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C5B07829-22A1-4FC3-B5A6-5BA6CCDB0A1C}"/>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FD20F006-0DA7-48A5-9276-CB269EFF3CF2}"/>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8D8E52E3-3D03-4058-B9DF-E8625E056C6A}"/>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0" name="直線コネクタ 809">
          <a:extLst>
            <a:ext uri="{FF2B5EF4-FFF2-40B4-BE49-F238E27FC236}">
              <a16:creationId xmlns:a16="http://schemas.microsoft.com/office/drawing/2014/main" id="{0BA20DEC-3F69-4ABD-84DC-63395A6E529C}"/>
            </a:ext>
          </a:extLst>
        </xdr:cNvPr>
        <xdr:cNvCxnSpPr/>
      </xdr:nvCxnSpPr>
      <xdr:spPr>
        <a:xfrm>
          <a:off x="16793155" y="188253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1" name="テキスト ボックス 810">
          <a:extLst>
            <a:ext uri="{FF2B5EF4-FFF2-40B4-BE49-F238E27FC236}">
              <a16:creationId xmlns:a16="http://schemas.microsoft.com/office/drawing/2014/main" id="{F8A14F0E-D74F-46B9-A0EF-B756C472FB90}"/>
            </a:ext>
          </a:extLst>
        </xdr:cNvPr>
        <xdr:cNvSpPr txBox="1"/>
      </xdr:nvSpPr>
      <xdr:spPr>
        <a:xfrm>
          <a:off x="16372690" y="186876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2" name="直線コネクタ 811">
          <a:extLst>
            <a:ext uri="{FF2B5EF4-FFF2-40B4-BE49-F238E27FC236}">
              <a16:creationId xmlns:a16="http://schemas.microsoft.com/office/drawing/2014/main" id="{95827F28-1FBA-44B6-B955-52D8AED3BCE0}"/>
            </a:ext>
          </a:extLst>
        </xdr:cNvPr>
        <xdr:cNvCxnSpPr/>
      </xdr:nvCxnSpPr>
      <xdr:spPr>
        <a:xfrm>
          <a:off x="16793155" y="1838159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3" name="テキスト ボックス 812">
          <a:extLst>
            <a:ext uri="{FF2B5EF4-FFF2-40B4-BE49-F238E27FC236}">
              <a16:creationId xmlns:a16="http://schemas.microsoft.com/office/drawing/2014/main" id="{AE365FF5-D682-4DCA-9CD7-2D575ECEE189}"/>
            </a:ext>
          </a:extLst>
        </xdr:cNvPr>
        <xdr:cNvSpPr txBox="1"/>
      </xdr:nvSpPr>
      <xdr:spPr>
        <a:xfrm>
          <a:off x="16372690" y="182438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4" name="直線コネクタ 813">
          <a:extLst>
            <a:ext uri="{FF2B5EF4-FFF2-40B4-BE49-F238E27FC236}">
              <a16:creationId xmlns:a16="http://schemas.microsoft.com/office/drawing/2014/main" id="{044FA1C2-F3E3-4AB5-849A-FA001CDC626C}"/>
            </a:ext>
          </a:extLst>
        </xdr:cNvPr>
        <xdr:cNvCxnSpPr/>
      </xdr:nvCxnSpPr>
      <xdr:spPr>
        <a:xfrm>
          <a:off x="16793155" y="1793333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5" name="テキスト ボックス 814">
          <a:extLst>
            <a:ext uri="{FF2B5EF4-FFF2-40B4-BE49-F238E27FC236}">
              <a16:creationId xmlns:a16="http://schemas.microsoft.com/office/drawing/2014/main" id="{5C969A70-E6BB-4E56-9D98-C18CB0C722FE}"/>
            </a:ext>
          </a:extLst>
        </xdr:cNvPr>
        <xdr:cNvSpPr txBox="1"/>
      </xdr:nvSpPr>
      <xdr:spPr>
        <a:xfrm>
          <a:off x="16372690" y="17795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6" name="直線コネクタ 815">
          <a:extLst>
            <a:ext uri="{FF2B5EF4-FFF2-40B4-BE49-F238E27FC236}">
              <a16:creationId xmlns:a16="http://schemas.microsoft.com/office/drawing/2014/main" id="{1B7DC902-7AD1-4F0D-90D7-FBB21FC4B816}"/>
            </a:ext>
          </a:extLst>
        </xdr:cNvPr>
        <xdr:cNvCxnSpPr/>
      </xdr:nvCxnSpPr>
      <xdr:spPr>
        <a:xfrm>
          <a:off x="16793155" y="174895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7" name="テキスト ボックス 816">
          <a:extLst>
            <a:ext uri="{FF2B5EF4-FFF2-40B4-BE49-F238E27FC236}">
              <a16:creationId xmlns:a16="http://schemas.microsoft.com/office/drawing/2014/main" id="{248ED7FE-222D-49C7-B4E1-2ACC1C0B57E7}"/>
            </a:ext>
          </a:extLst>
        </xdr:cNvPr>
        <xdr:cNvSpPr txBox="1"/>
      </xdr:nvSpPr>
      <xdr:spPr>
        <a:xfrm>
          <a:off x="16372690" y="173518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386502A1-0190-437D-B9DC-D0F311063C58}"/>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1CBCBB8B-3383-4605-B975-F45459FEA803}"/>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F5CFCB0C-22EF-42B6-8FE7-552A038E6295}"/>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821" name="直線コネクタ 820">
          <a:extLst>
            <a:ext uri="{FF2B5EF4-FFF2-40B4-BE49-F238E27FC236}">
              <a16:creationId xmlns:a16="http://schemas.microsoft.com/office/drawing/2014/main" id="{390884EA-F698-4726-A40D-63F8A80F4944}"/>
            </a:ext>
          </a:extLst>
        </xdr:cNvPr>
        <xdr:cNvCxnSpPr/>
      </xdr:nvCxnSpPr>
      <xdr:spPr>
        <a:xfrm flipV="1">
          <a:off x="20354593" y="17471270"/>
          <a:ext cx="0" cy="1344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22" name="【公民館】&#10;一人当たり面積最小値テキスト">
          <a:extLst>
            <a:ext uri="{FF2B5EF4-FFF2-40B4-BE49-F238E27FC236}">
              <a16:creationId xmlns:a16="http://schemas.microsoft.com/office/drawing/2014/main" id="{6856016C-3107-47B5-A360-3C65E88D634B}"/>
            </a:ext>
          </a:extLst>
        </xdr:cNvPr>
        <xdr:cNvSpPr txBox="1"/>
      </xdr:nvSpPr>
      <xdr:spPr>
        <a:xfrm>
          <a:off x="20393329" y="18820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23" name="直線コネクタ 822">
          <a:extLst>
            <a:ext uri="{FF2B5EF4-FFF2-40B4-BE49-F238E27FC236}">
              <a16:creationId xmlns:a16="http://schemas.microsoft.com/office/drawing/2014/main" id="{B580E153-56E0-4D1B-91ED-1A709548BA53}"/>
            </a:ext>
          </a:extLst>
        </xdr:cNvPr>
        <xdr:cNvCxnSpPr/>
      </xdr:nvCxnSpPr>
      <xdr:spPr>
        <a:xfrm>
          <a:off x="20281900" y="1881623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824" name="【公民館】&#10;一人当たり面積最大値テキスト">
          <a:extLst>
            <a:ext uri="{FF2B5EF4-FFF2-40B4-BE49-F238E27FC236}">
              <a16:creationId xmlns:a16="http://schemas.microsoft.com/office/drawing/2014/main" id="{A9CFAC34-C2D2-48B0-B8FD-541E6E4ACCC1}"/>
            </a:ext>
          </a:extLst>
        </xdr:cNvPr>
        <xdr:cNvSpPr txBox="1"/>
      </xdr:nvSpPr>
      <xdr:spPr>
        <a:xfrm>
          <a:off x="20393329" y="1725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825" name="直線コネクタ 824">
          <a:extLst>
            <a:ext uri="{FF2B5EF4-FFF2-40B4-BE49-F238E27FC236}">
              <a16:creationId xmlns:a16="http://schemas.microsoft.com/office/drawing/2014/main" id="{DE9DD7C3-BFDD-44B0-8A32-F5F2EBFDEA02}"/>
            </a:ext>
          </a:extLst>
        </xdr:cNvPr>
        <xdr:cNvCxnSpPr/>
      </xdr:nvCxnSpPr>
      <xdr:spPr>
        <a:xfrm>
          <a:off x="20281900" y="1747127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41318</xdr:rowOff>
    </xdr:from>
    <xdr:ext cx="469744" cy="259045"/>
    <xdr:sp macro="" textlink="">
      <xdr:nvSpPr>
        <xdr:cNvPr id="826" name="【公民館】&#10;一人当たり面積平均値テキスト">
          <a:extLst>
            <a:ext uri="{FF2B5EF4-FFF2-40B4-BE49-F238E27FC236}">
              <a16:creationId xmlns:a16="http://schemas.microsoft.com/office/drawing/2014/main" id="{14511530-1BDB-4D43-BB0A-21B8199C8159}"/>
            </a:ext>
          </a:extLst>
        </xdr:cNvPr>
        <xdr:cNvSpPr txBox="1"/>
      </xdr:nvSpPr>
      <xdr:spPr>
        <a:xfrm>
          <a:off x="20393329" y="184565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827" name="フローチャート: 判断 826">
          <a:extLst>
            <a:ext uri="{FF2B5EF4-FFF2-40B4-BE49-F238E27FC236}">
              <a16:creationId xmlns:a16="http://schemas.microsoft.com/office/drawing/2014/main" id="{ABD09ADC-D63E-408D-A58C-2EE82D843B4F}"/>
            </a:ext>
          </a:extLst>
        </xdr:cNvPr>
        <xdr:cNvSpPr/>
      </xdr:nvSpPr>
      <xdr:spPr>
        <a:xfrm>
          <a:off x="20304429" y="1847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828" name="フローチャート: 判断 827">
          <a:extLst>
            <a:ext uri="{FF2B5EF4-FFF2-40B4-BE49-F238E27FC236}">
              <a16:creationId xmlns:a16="http://schemas.microsoft.com/office/drawing/2014/main" id="{0988B397-E03E-4B08-8C79-9562E7C2BE5F}"/>
            </a:ext>
          </a:extLst>
        </xdr:cNvPr>
        <xdr:cNvSpPr/>
      </xdr:nvSpPr>
      <xdr:spPr>
        <a:xfrm>
          <a:off x="19544085" y="1848359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829" name="フローチャート: 判断 828">
          <a:extLst>
            <a:ext uri="{FF2B5EF4-FFF2-40B4-BE49-F238E27FC236}">
              <a16:creationId xmlns:a16="http://schemas.microsoft.com/office/drawing/2014/main" id="{09A86800-C631-4F58-A16C-9BBC6E463E1C}"/>
            </a:ext>
          </a:extLst>
        </xdr:cNvPr>
        <xdr:cNvSpPr/>
      </xdr:nvSpPr>
      <xdr:spPr>
        <a:xfrm>
          <a:off x="18717370" y="1849274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830" name="フローチャート: 判断 829">
          <a:extLst>
            <a:ext uri="{FF2B5EF4-FFF2-40B4-BE49-F238E27FC236}">
              <a16:creationId xmlns:a16="http://schemas.microsoft.com/office/drawing/2014/main" id="{EB0D40D1-B1BF-4140-A342-571379014A48}"/>
            </a:ext>
          </a:extLst>
        </xdr:cNvPr>
        <xdr:cNvSpPr/>
      </xdr:nvSpPr>
      <xdr:spPr>
        <a:xfrm>
          <a:off x="17906227" y="1851011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831" name="フローチャート: 判断 830">
          <a:extLst>
            <a:ext uri="{FF2B5EF4-FFF2-40B4-BE49-F238E27FC236}">
              <a16:creationId xmlns:a16="http://schemas.microsoft.com/office/drawing/2014/main" id="{663A9D01-3204-4C1B-A2FE-EC52A519A063}"/>
            </a:ext>
          </a:extLst>
        </xdr:cNvPr>
        <xdr:cNvSpPr/>
      </xdr:nvSpPr>
      <xdr:spPr>
        <a:xfrm>
          <a:off x="17095083" y="18528403"/>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526591A6-5D92-4F36-8948-15C7E172CF49}"/>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FAD44C90-6610-4345-A9E7-18E2FC2D7D0B}"/>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423D1BE8-DE74-4E38-BE34-0292199E93AD}"/>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6800C7EF-2791-4645-A476-B6525AF00025}"/>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114AF8D7-CC61-4AED-8ADF-3D6B70F4302A}"/>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3911</xdr:rowOff>
    </xdr:from>
    <xdr:to>
      <xdr:col>116</xdr:col>
      <xdr:colOff>114300</xdr:colOff>
      <xdr:row>105</xdr:row>
      <xdr:rowOff>105511</xdr:rowOff>
    </xdr:to>
    <xdr:sp macro="" textlink="">
      <xdr:nvSpPr>
        <xdr:cNvPr id="837" name="楕円 836">
          <a:extLst>
            <a:ext uri="{FF2B5EF4-FFF2-40B4-BE49-F238E27FC236}">
              <a16:creationId xmlns:a16="http://schemas.microsoft.com/office/drawing/2014/main" id="{A635A878-C370-424E-82AC-FB3E886B91C2}"/>
            </a:ext>
          </a:extLst>
        </xdr:cNvPr>
        <xdr:cNvSpPr/>
      </xdr:nvSpPr>
      <xdr:spPr>
        <a:xfrm>
          <a:off x="20304429" y="1825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26788</xdr:rowOff>
    </xdr:from>
    <xdr:ext cx="469744" cy="259045"/>
    <xdr:sp macro="" textlink="">
      <xdr:nvSpPr>
        <xdr:cNvPr id="838" name="【公民館】&#10;一人当たり面積該当値テキスト">
          <a:extLst>
            <a:ext uri="{FF2B5EF4-FFF2-40B4-BE49-F238E27FC236}">
              <a16:creationId xmlns:a16="http://schemas.microsoft.com/office/drawing/2014/main" id="{1CE669AF-A0DE-478B-B41F-2C11ECE16956}"/>
            </a:ext>
          </a:extLst>
        </xdr:cNvPr>
        <xdr:cNvSpPr txBox="1"/>
      </xdr:nvSpPr>
      <xdr:spPr>
        <a:xfrm>
          <a:off x="20393329" y="18108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21286</xdr:rowOff>
    </xdr:from>
    <xdr:to>
      <xdr:col>112</xdr:col>
      <xdr:colOff>38100</xdr:colOff>
      <xdr:row>105</xdr:row>
      <xdr:rowOff>122886</xdr:rowOff>
    </xdr:to>
    <xdr:sp macro="" textlink="">
      <xdr:nvSpPr>
        <xdr:cNvPr id="839" name="楕円 838">
          <a:extLst>
            <a:ext uri="{FF2B5EF4-FFF2-40B4-BE49-F238E27FC236}">
              <a16:creationId xmlns:a16="http://schemas.microsoft.com/office/drawing/2014/main" id="{DF4C6309-6714-405F-A34F-A549447A6E47}"/>
            </a:ext>
          </a:extLst>
        </xdr:cNvPr>
        <xdr:cNvSpPr/>
      </xdr:nvSpPr>
      <xdr:spPr>
        <a:xfrm>
          <a:off x="19544085" y="1826952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54711</xdr:rowOff>
    </xdr:from>
    <xdr:to>
      <xdr:col>116</xdr:col>
      <xdr:colOff>63500</xdr:colOff>
      <xdr:row>105</xdr:row>
      <xdr:rowOff>72086</xdr:rowOff>
    </xdr:to>
    <xdr:cxnSp macro="">
      <xdr:nvCxnSpPr>
        <xdr:cNvPr id="840" name="直線コネクタ 839">
          <a:extLst>
            <a:ext uri="{FF2B5EF4-FFF2-40B4-BE49-F238E27FC236}">
              <a16:creationId xmlns:a16="http://schemas.microsoft.com/office/drawing/2014/main" id="{B09FB099-46D8-4A2A-B32D-DFB8F62F9C91}"/>
            </a:ext>
          </a:extLst>
        </xdr:cNvPr>
        <xdr:cNvCxnSpPr/>
      </xdr:nvCxnSpPr>
      <xdr:spPr>
        <a:xfrm flipV="1">
          <a:off x="19594885" y="18302954"/>
          <a:ext cx="760344" cy="1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33173</xdr:rowOff>
    </xdr:from>
    <xdr:to>
      <xdr:col>107</xdr:col>
      <xdr:colOff>101600</xdr:colOff>
      <xdr:row>105</xdr:row>
      <xdr:rowOff>134773</xdr:rowOff>
    </xdr:to>
    <xdr:sp macro="" textlink="">
      <xdr:nvSpPr>
        <xdr:cNvPr id="841" name="楕円 840">
          <a:extLst>
            <a:ext uri="{FF2B5EF4-FFF2-40B4-BE49-F238E27FC236}">
              <a16:creationId xmlns:a16="http://schemas.microsoft.com/office/drawing/2014/main" id="{DF8C4E05-8D87-4669-A46C-3C0144C3AEA8}"/>
            </a:ext>
          </a:extLst>
        </xdr:cNvPr>
        <xdr:cNvSpPr/>
      </xdr:nvSpPr>
      <xdr:spPr>
        <a:xfrm>
          <a:off x="18717370" y="1828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72086</xdr:rowOff>
    </xdr:from>
    <xdr:to>
      <xdr:col>111</xdr:col>
      <xdr:colOff>177800</xdr:colOff>
      <xdr:row>105</xdr:row>
      <xdr:rowOff>83973</xdr:rowOff>
    </xdr:to>
    <xdr:cxnSp macro="">
      <xdr:nvCxnSpPr>
        <xdr:cNvPr id="842" name="直線コネクタ 841">
          <a:extLst>
            <a:ext uri="{FF2B5EF4-FFF2-40B4-BE49-F238E27FC236}">
              <a16:creationId xmlns:a16="http://schemas.microsoft.com/office/drawing/2014/main" id="{5591334A-50EE-4A70-843B-19A7A73BC846}"/>
            </a:ext>
          </a:extLst>
        </xdr:cNvPr>
        <xdr:cNvCxnSpPr/>
      </xdr:nvCxnSpPr>
      <xdr:spPr>
        <a:xfrm flipV="1">
          <a:off x="18768170" y="18320329"/>
          <a:ext cx="826715"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47803</xdr:rowOff>
    </xdr:from>
    <xdr:to>
      <xdr:col>102</xdr:col>
      <xdr:colOff>165100</xdr:colOff>
      <xdr:row>105</xdr:row>
      <xdr:rowOff>149403</xdr:rowOff>
    </xdr:to>
    <xdr:sp macro="" textlink="">
      <xdr:nvSpPr>
        <xdr:cNvPr id="843" name="楕円 842">
          <a:extLst>
            <a:ext uri="{FF2B5EF4-FFF2-40B4-BE49-F238E27FC236}">
              <a16:creationId xmlns:a16="http://schemas.microsoft.com/office/drawing/2014/main" id="{1D90129B-18D5-4179-9D85-6ED0314F869D}"/>
            </a:ext>
          </a:extLst>
        </xdr:cNvPr>
        <xdr:cNvSpPr/>
      </xdr:nvSpPr>
      <xdr:spPr>
        <a:xfrm>
          <a:off x="17906227" y="1829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83973</xdr:rowOff>
    </xdr:from>
    <xdr:to>
      <xdr:col>107</xdr:col>
      <xdr:colOff>50800</xdr:colOff>
      <xdr:row>105</xdr:row>
      <xdr:rowOff>98603</xdr:rowOff>
    </xdr:to>
    <xdr:cxnSp macro="">
      <xdr:nvCxnSpPr>
        <xdr:cNvPr id="844" name="直線コネクタ 843">
          <a:extLst>
            <a:ext uri="{FF2B5EF4-FFF2-40B4-BE49-F238E27FC236}">
              <a16:creationId xmlns:a16="http://schemas.microsoft.com/office/drawing/2014/main" id="{BADCA865-3379-48BC-A8FD-AF7A4BFBC45C}"/>
            </a:ext>
          </a:extLst>
        </xdr:cNvPr>
        <xdr:cNvCxnSpPr/>
      </xdr:nvCxnSpPr>
      <xdr:spPr>
        <a:xfrm flipV="1">
          <a:off x="17957027" y="18332216"/>
          <a:ext cx="811143"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57862</xdr:rowOff>
    </xdr:from>
    <xdr:to>
      <xdr:col>98</xdr:col>
      <xdr:colOff>38100</xdr:colOff>
      <xdr:row>105</xdr:row>
      <xdr:rowOff>159462</xdr:rowOff>
    </xdr:to>
    <xdr:sp macro="" textlink="">
      <xdr:nvSpPr>
        <xdr:cNvPr id="845" name="楕円 844">
          <a:extLst>
            <a:ext uri="{FF2B5EF4-FFF2-40B4-BE49-F238E27FC236}">
              <a16:creationId xmlns:a16="http://schemas.microsoft.com/office/drawing/2014/main" id="{7513486C-5124-49F8-B606-36C40376EA9D}"/>
            </a:ext>
          </a:extLst>
        </xdr:cNvPr>
        <xdr:cNvSpPr/>
      </xdr:nvSpPr>
      <xdr:spPr>
        <a:xfrm>
          <a:off x="17095083" y="1830610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98603</xdr:rowOff>
    </xdr:from>
    <xdr:to>
      <xdr:col>102</xdr:col>
      <xdr:colOff>114300</xdr:colOff>
      <xdr:row>105</xdr:row>
      <xdr:rowOff>108662</xdr:rowOff>
    </xdr:to>
    <xdr:cxnSp macro="">
      <xdr:nvCxnSpPr>
        <xdr:cNvPr id="846" name="直線コネクタ 845">
          <a:extLst>
            <a:ext uri="{FF2B5EF4-FFF2-40B4-BE49-F238E27FC236}">
              <a16:creationId xmlns:a16="http://schemas.microsoft.com/office/drawing/2014/main" id="{145BCB22-E93F-4B58-AC82-DB7A908ED01A}"/>
            </a:ext>
          </a:extLst>
        </xdr:cNvPr>
        <xdr:cNvCxnSpPr/>
      </xdr:nvCxnSpPr>
      <xdr:spPr>
        <a:xfrm flipV="1">
          <a:off x="17145883" y="18346846"/>
          <a:ext cx="811144"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161104</xdr:rowOff>
    </xdr:from>
    <xdr:ext cx="469744" cy="259045"/>
    <xdr:sp macro="" textlink="">
      <xdr:nvSpPr>
        <xdr:cNvPr id="847" name="n_1aveValue【公民館】&#10;一人当たり面積">
          <a:extLst>
            <a:ext uri="{FF2B5EF4-FFF2-40B4-BE49-F238E27FC236}">
              <a16:creationId xmlns:a16="http://schemas.microsoft.com/office/drawing/2014/main" id="{B5950CEA-83EA-44F8-806B-629075E01A33}"/>
            </a:ext>
          </a:extLst>
        </xdr:cNvPr>
        <xdr:cNvSpPr txBox="1"/>
      </xdr:nvSpPr>
      <xdr:spPr>
        <a:xfrm>
          <a:off x="19362884" y="1857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170248</xdr:rowOff>
    </xdr:from>
    <xdr:ext cx="469744" cy="259045"/>
    <xdr:sp macro="" textlink="">
      <xdr:nvSpPr>
        <xdr:cNvPr id="848" name="n_2aveValue【公民館】&#10;一人当たり面積">
          <a:extLst>
            <a:ext uri="{FF2B5EF4-FFF2-40B4-BE49-F238E27FC236}">
              <a16:creationId xmlns:a16="http://schemas.microsoft.com/office/drawing/2014/main" id="{810096FB-BBBC-4E8E-BC6B-24CAA38DE675}"/>
            </a:ext>
          </a:extLst>
        </xdr:cNvPr>
        <xdr:cNvSpPr txBox="1"/>
      </xdr:nvSpPr>
      <xdr:spPr>
        <a:xfrm>
          <a:off x="18548869" y="18585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16172</xdr:rowOff>
    </xdr:from>
    <xdr:ext cx="469744" cy="259045"/>
    <xdr:sp macro="" textlink="">
      <xdr:nvSpPr>
        <xdr:cNvPr id="849" name="n_3aveValue【公民館】&#10;一人当たり面積">
          <a:extLst>
            <a:ext uri="{FF2B5EF4-FFF2-40B4-BE49-F238E27FC236}">
              <a16:creationId xmlns:a16="http://schemas.microsoft.com/office/drawing/2014/main" id="{F3CA14D8-B61E-4733-A9DB-382899CE21C6}"/>
            </a:ext>
          </a:extLst>
        </xdr:cNvPr>
        <xdr:cNvSpPr txBox="1"/>
      </xdr:nvSpPr>
      <xdr:spPr>
        <a:xfrm>
          <a:off x="17737725" y="18598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34459</xdr:rowOff>
    </xdr:from>
    <xdr:ext cx="469744" cy="259045"/>
    <xdr:sp macro="" textlink="">
      <xdr:nvSpPr>
        <xdr:cNvPr id="850" name="n_4aveValue【公民館】&#10;一人当たり面積">
          <a:extLst>
            <a:ext uri="{FF2B5EF4-FFF2-40B4-BE49-F238E27FC236}">
              <a16:creationId xmlns:a16="http://schemas.microsoft.com/office/drawing/2014/main" id="{F0C78C41-12C7-44DE-9F8A-CBC839A18844}"/>
            </a:ext>
          </a:extLst>
        </xdr:cNvPr>
        <xdr:cNvSpPr txBox="1"/>
      </xdr:nvSpPr>
      <xdr:spPr>
        <a:xfrm>
          <a:off x="16926582" y="1861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139413</xdr:rowOff>
    </xdr:from>
    <xdr:ext cx="469744" cy="259045"/>
    <xdr:sp macro="" textlink="">
      <xdr:nvSpPr>
        <xdr:cNvPr id="851" name="n_1mainValue【公民館】&#10;一人当たり面積">
          <a:extLst>
            <a:ext uri="{FF2B5EF4-FFF2-40B4-BE49-F238E27FC236}">
              <a16:creationId xmlns:a16="http://schemas.microsoft.com/office/drawing/2014/main" id="{918A7EBA-A78E-49D5-BF63-C49C5F786430}"/>
            </a:ext>
          </a:extLst>
        </xdr:cNvPr>
        <xdr:cNvSpPr txBox="1"/>
      </xdr:nvSpPr>
      <xdr:spPr>
        <a:xfrm>
          <a:off x="19362884" y="18053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151300</xdr:rowOff>
    </xdr:from>
    <xdr:ext cx="469744" cy="259045"/>
    <xdr:sp macro="" textlink="">
      <xdr:nvSpPr>
        <xdr:cNvPr id="852" name="n_2mainValue【公民館】&#10;一人当たり面積">
          <a:extLst>
            <a:ext uri="{FF2B5EF4-FFF2-40B4-BE49-F238E27FC236}">
              <a16:creationId xmlns:a16="http://schemas.microsoft.com/office/drawing/2014/main" id="{8E5A31B3-C1B2-4FD8-A1FA-0D4CCB219D62}"/>
            </a:ext>
          </a:extLst>
        </xdr:cNvPr>
        <xdr:cNvSpPr txBox="1"/>
      </xdr:nvSpPr>
      <xdr:spPr>
        <a:xfrm>
          <a:off x="18548869" y="18065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165930</xdr:rowOff>
    </xdr:from>
    <xdr:ext cx="469744" cy="259045"/>
    <xdr:sp macro="" textlink="">
      <xdr:nvSpPr>
        <xdr:cNvPr id="853" name="n_3mainValue【公民館】&#10;一人当たり面積">
          <a:extLst>
            <a:ext uri="{FF2B5EF4-FFF2-40B4-BE49-F238E27FC236}">
              <a16:creationId xmlns:a16="http://schemas.microsoft.com/office/drawing/2014/main" id="{CA5CD05B-0235-4774-A393-10DA5E023143}"/>
            </a:ext>
          </a:extLst>
        </xdr:cNvPr>
        <xdr:cNvSpPr txBox="1"/>
      </xdr:nvSpPr>
      <xdr:spPr>
        <a:xfrm>
          <a:off x="17737725" y="1808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4539</xdr:rowOff>
    </xdr:from>
    <xdr:ext cx="469744" cy="259045"/>
    <xdr:sp macro="" textlink="">
      <xdr:nvSpPr>
        <xdr:cNvPr id="854" name="n_4mainValue【公民館】&#10;一人当たり面積">
          <a:extLst>
            <a:ext uri="{FF2B5EF4-FFF2-40B4-BE49-F238E27FC236}">
              <a16:creationId xmlns:a16="http://schemas.microsoft.com/office/drawing/2014/main" id="{AD0CFFA9-8115-444B-B64B-6784EF06172A}"/>
            </a:ext>
          </a:extLst>
        </xdr:cNvPr>
        <xdr:cNvSpPr txBox="1"/>
      </xdr:nvSpPr>
      <xdr:spPr>
        <a:xfrm>
          <a:off x="16926582" y="1808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6886749C-2DD2-41B1-A5D5-AC3C306E4AB6}"/>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9EC4A568-8805-47BD-A954-4C18F72F99B6}"/>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058BF4E4-D814-47EF-B3C7-B325C6CBD1D3}"/>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類似団体と比較して、特に有形固定資産減価償却率が高くなっている施設は、公民館である。</a:t>
          </a:r>
          <a:endParaRPr lang="ja-JP" altLang="ja-JP" sz="1400">
            <a:effectLst/>
          </a:endParaRPr>
        </a:p>
        <a:p>
          <a:r>
            <a:rPr kumimoji="1" lang="ja-JP" altLang="ja-JP" sz="1100">
              <a:solidFill>
                <a:schemeClr val="dk1"/>
              </a:solidFill>
              <a:effectLst/>
              <a:latin typeface="+mn-lt"/>
              <a:ea typeface="+mn-ea"/>
              <a:cs typeface="+mn-cs"/>
            </a:rPr>
            <a:t>公営住宅については、個別修繕計画に基づき、大規模修繕を行うなどして老朽化対策に取り組んでいるところであり、令和４年度より高くなっているが、類似団体の平均値に近くなっている。今後も修繕費の平準化を図りながら、施設の集約や長寿命化に取り組みたい。</a:t>
          </a:r>
          <a:endParaRPr lang="ja-JP" altLang="ja-JP" sz="1400">
            <a:effectLst/>
          </a:endParaRPr>
        </a:p>
        <a:p>
          <a:r>
            <a:rPr kumimoji="1" lang="ja-JP" altLang="ja-JP" sz="1100">
              <a:solidFill>
                <a:schemeClr val="dk1"/>
              </a:solidFill>
              <a:effectLst/>
              <a:latin typeface="+mn-lt"/>
              <a:ea typeface="+mn-ea"/>
              <a:cs typeface="+mn-cs"/>
            </a:rPr>
            <a:t>学校施設については、比較的新しい施設であることや大規模修繕を実施したことなどが減価償却率を抑えられた要因である。</a:t>
          </a:r>
          <a:endParaRPr lang="ja-JP" altLang="ja-JP" sz="1400">
            <a:effectLst/>
          </a:endParaRPr>
        </a:p>
        <a:p>
          <a:r>
            <a:rPr kumimoji="1" lang="ja-JP" altLang="ja-JP" sz="1100">
              <a:solidFill>
                <a:schemeClr val="dk1"/>
              </a:solidFill>
              <a:effectLst/>
              <a:latin typeface="+mn-lt"/>
              <a:ea typeface="+mn-ea"/>
              <a:cs typeface="+mn-cs"/>
            </a:rPr>
            <a:t>一人当たり面積が類似団体より高い施設は、保育所と公民館であり、毎年人口が減少する中で、維持管理に係る経費の増加が懸念されることから、人口規模に適した公共施設のあり方を検討し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6D1CED1-CEF1-4649-959C-ED18B96198E2}"/>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E907520-264D-4B99-8CED-B905CECE5937}"/>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EC8A3AA-BC2C-4AC2-8F3E-0648764DB699}"/>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91078EB-5858-439B-BBFE-96D075B6845C}"/>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C4922F3-CA03-44CF-A7C8-3AB84A0E4245}"/>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307D4C4-4D61-4216-8FC0-AB3ECB69378A}"/>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D6D17C3-FF8F-411D-9F67-45311039D045}"/>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E91DAA8-FA16-4C1B-A5F8-6F0FD9A7B7B1}"/>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E1572EF-F69D-4EDF-B471-F017D82B8687}"/>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A8E5DEF-66CD-463D-8381-07140DA4BE8C}"/>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10,373
10,223
226.30
10,122,699
9,678,400
324,634
5,250,403
8,081,180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8547D7A-6869-4303-81DF-73EAD940DB66}"/>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9C2B630-CEE9-4C4E-A0DD-21084A39E053}"/>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D4056B0-D6BF-49E8-AAB9-2BC410E1CB69}"/>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C89D124-C863-4EC9-9F49-1C1FD7DEE5EC}"/>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7C3A42F-9F5A-4B8D-825D-AD63F69A3FB6}"/>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C9000A9-7954-4D94-BA98-D15063DB9114}"/>
            </a:ext>
          </a:extLst>
        </xdr:cNvPr>
        <xdr:cNvSpPr/>
      </xdr:nvSpPr>
      <xdr:spPr>
        <a:xfrm>
          <a:off x="6599362" y="1741336"/>
          <a:ext cx="3148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7B97612-A845-4840-A9B7-91F4AA7D3889}"/>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53128F7-545F-4FFE-B40E-9D947CF68186}"/>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157F266-4524-4F6A-86CC-BC3DA1A2B2E6}"/>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87518A7-80F9-4F4F-908C-5DB533E15D67}"/>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7ABD481-64EE-485B-A77C-BFAF6B1B0112}"/>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B64047D-F6E3-4679-A17F-E700686F1376}"/>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1954819-1C70-407A-814F-D44F84A941CE}"/>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0AC71DC-EDC3-422E-9414-54BCB448C72B}"/>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B35F20-4559-4CB7-9C9C-97EAE0C086BB}"/>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3B2C4A8-BFC5-48EB-9EC3-1F034C28E3CE}"/>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3FBF9CA-8159-4012-A46F-3E736DA0FB68}"/>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5FEAFA6-0757-41BD-83B1-85ADEF7F3176}"/>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43282A3-1BD8-48C3-B533-8D7023EC124F}"/>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12D0D46-73F1-467E-B8C4-70DE4FBE6E23}"/>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C7F7AA5-88CA-4E74-A21D-4846E2FA90E4}"/>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FE75579-6E0C-40AE-A9DB-8E74962D24A6}"/>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8DD85AB-FC99-41EC-9736-719CC6875356}"/>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16818AA-B06B-4C71-8F34-1CD2060784D5}"/>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3AEDCF7-378B-46F6-ACEB-24A5FC4D2D17}"/>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7A7F522-B8ED-47C6-825C-6D67A19904F1}"/>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81957BA-26FC-4BA0-BF46-9F294D797913}"/>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C0646E3-6E73-4205-8F92-105127CBD4A9}"/>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808301E-A95E-4499-9CDC-9E85CAC6F423}"/>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0849B04-583E-4ECB-8EB7-86F08F3A03F9}"/>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CEB2A42-4329-4A1D-A463-7BB0C450415E}"/>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BF63F9A-3D76-4191-BE92-3AD1A4AF99CB}"/>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849D921-5B6B-418C-A7BF-D988A1B10817}"/>
            </a:ext>
          </a:extLst>
        </xdr:cNvPr>
        <xdr:cNvCxnSpPr/>
      </xdr:nvCxnSpPr>
      <xdr:spPr>
        <a:xfrm>
          <a:off x="699715" y="74315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CD57478-77DA-4917-B2C0-A001075D03AE}"/>
            </a:ext>
          </a:extLst>
        </xdr:cNvPr>
        <xdr:cNvSpPr txBox="1"/>
      </xdr:nvSpPr>
      <xdr:spPr>
        <a:xfrm>
          <a:off x="27925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92DCDB4-5A15-455B-8E33-7F08C5E00034}"/>
            </a:ext>
          </a:extLst>
        </xdr:cNvPr>
        <xdr:cNvCxnSpPr/>
      </xdr:nvCxnSpPr>
      <xdr:spPr>
        <a:xfrm>
          <a:off x="699715" y="70980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79FA736-5832-44B2-8E4C-6C3AA129C1CA}"/>
            </a:ext>
          </a:extLst>
        </xdr:cNvPr>
        <xdr:cNvSpPr txBox="1"/>
      </xdr:nvSpPr>
      <xdr:spPr>
        <a:xfrm>
          <a:off x="343370"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17FA81D-0BCE-4CC7-A707-3D55A4C78405}"/>
            </a:ext>
          </a:extLst>
        </xdr:cNvPr>
        <xdr:cNvCxnSpPr/>
      </xdr:nvCxnSpPr>
      <xdr:spPr>
        <a:xfrm>
          <a:off x="699715" y="676452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6B5A00B-33F7-4431-8928-7D7DD6787AC5}"/>
            </a:ext>
          </a:extLst>
        </xdr:cNvPr>
        <xdr:cNvSpPr txBox="1"/>
      </xdr:nvSpPr>
      <xdr:spPr>
        <a:xfrm>
          <a:off x="343370"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FCE320F-5E50-48CD-A046-6123CFF364C6}"/>
            </a:ext>
          </a:extLst>
        </xdr:cNvPr>
        <xdr:cNvCxnSpPr/>
      </xdr:nvCxnSpPr>
      <xdr:spPr>
        <a:xfrm>
          <a:off x="699715" y="643099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47227AB-34B0-4A83-9522-918C81CCC836}"/>
            </a:ext>
          </a:extLst>
        </xdr:cNvPr>
        <xdr:cNvSpPr txBox="1"/>
      </xdr:nvSpPr>
      <xdr:spPr>
        <a:xfrm>
          <a:off x="343370"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55AEC44-77CF-47EC-B9ED-1BED8F88951A}"/>
            </a:ext>
          </a:extLst>
        </xdr:cNvPr>
        <xdr:cNvCxnSpPr/>
      </xdr:nvCxnSpPr>
      <xdr:spPr>
        <a:xfrm>
          <a:off x="699715" y="609746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533F06C-D38F-4A7D-8106-A4CDDFAE7967}"/>
            </a:ext>
          </a:extLst>
        </xdr:cNvPr>
        <xdr:cNvSpPr txBox="1"/>
      </xdr:nvSpPr>
      <xdr:spPr>
        <a:xfrm>
          <a:off x="343370"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2101CB0-749E-40B0-BAF9-D450E21576BD}"/>
            </a:ext>
          </a:extLst>
        </xdr:cNvPr>
        <xdr:cNvCxnSpPr/>
      </xdr:nvCxnSpPr>
      <xdr:spPr>
        <a:xfrm>
          <a:off x="699715" y="57674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436A8E9-40B6-40AA-B228-4558F8236216}"/>
            </a:ext>
          </a:extLst>
        </xdr:cNvPr>
        <xdr:cNvSpPr txBox="1"/>
      </xdr:nvSpPr>
      <xdr:spPr>
        <a:xfrm>
          <a:off x="391918"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BBA0E53-4B7E-47A3-9229-5F8B2FEAA727}"/>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37F1EA4-1593-48AB-9D7F-8E96CD9EA772}"/>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0AA6639A-EE5E-4F51-84B5-D0A3D720B480}"/>
            </a:ext>
          </a:extLst>
        </xdr:cNvPr>
        <xdr:cNvCxnSpPr/>
      </xdr:nvCxnSpPr>
      <xdr:spPr>
        <a:xfrm flipV="1">
          <a:off x="4261154" y="5902945"/>
          <a:ext cx="0" cy="1507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08D5FFD6-EA0C-4616-B219-482F1AFEB364}"/>
            </a:ext>
          </a:extLst>
        </xdr:cNvPr>
        <xdr:cNvSpPr txBox="1"/>
      </xdr:nvSpPr>
      <xdr:spPr>
        <a:xfrm>
          <a:off x="4299889" y="741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2A256235-7EB2-4017-B6F8-8534A6B7FE28}"/>
            </a:ext>
          </a:extLst>
        </xdr:cNvPr>
        <xdr:cNvCxnSpPr/>
      </xdr:nvCxnSpPr>
      <xdr:spPr>
        <a:xfrm>
          <a:off x="4188460" y="741035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312DACAE-2AEB-4C24-BAD4-5FC3AB057884}"/>
            </a:ext>
          </a:extLst>
        </xdr:cNvPr>
        <xdr:cNvSpPr txBox="1"/>
      </xdr:nvSpPr>
      <xdr:spPr>
        <a:xfrm>
          <a:off x="4299889" y="56746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463EDC32-39DE-4ADC-82E6-C2BF3405E189}"/>
            </a:ext>
          </a:extLst>
        </xdr:cNvPr>
        <xdr:cNvCxnSpPr/>
      </xdr:nvCxnSpPr>
      <xdr:spPr>
        <a:xfrm>
          <a:off x="4188460" y="590294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92001</xdr:rowOff>
    </xdr:from>
    <xdr:ext cx="405111" cy="259045"/>
    <xdr:sp macro="" textlink="">
      <xdr:nvSpPr>
        <xdr:cNvPr id="63" name="【図書館】&#10;有形固定資産減価償却率平均値テキスト">
          <a:extLst>
            <a:ext uri="{FF2B5EF4-FFF2-40B4-BE49-F238E27FC236}">
              <a16:creationId xmlns:a16="http://schemas.microsoft.com/office/drawing/2014/main" id="{DAADB01F-A98D-4CF3-859C-211DA5BE83AF}"/>
            </a:ext>
          </a:extLst>
        </xdr:cNvPr>
        <xdr:cNvSpPr txBox="1"/>
      </xdr:nvSpPr>
      <xdr:spPr>
        <a:xfrm>
          <a:off x="4299889" y="65564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E3636329-06E5-415D-9663-41622762A020}"/>
            </a:ext>
          </a:extLst>
        </xdr:cNvPr>
        <xdr:cNvSpPr/>
      </xdr:nvSpPr>
      <xdr:spPr>
        <a:xfrm>
          <a:off x="4210989" y="657798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74A875D3-E0BB-4DEC-B6A2-9ED6C8E05A3A}"/>
            </a:ext>
          </a:extLst>
        </xdr:cNvPr>
        <xdr:cNvSpPr/>
      </xdr:nvSpPr>
      <xdr:spPr>
        <a:xfrm>
          <a:off x="3450645" y="6530632"/>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64A69DC5-B7DC-40A2-8A7F-FC1A18CA6603}"/>
            </a:ext>
          </a:extLst>
        </xdr:cNvPr>
        <xdr:cNvSpPr/>
      </xdr:nvSpPr>
      <xdr:spPr>
        <a:xfrm>
          <a:off x="2623930" y="6453675"/>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74B881A2-F18E-463C-9303-271C92301319}"/>
            </a:ext>
          </a:extLst>
        </xdr:cNvPr>
        <xdr:cNvSpPr/>
      </xdr:nvSpPr>
      <xdr:spPr>
        <a:xfrm>
          <a:off x="1812787" y="6399790"/>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D06F220E-FAB6-42B2-A94D-3D092DE473E8}"/>
            </a:ext>
          </a:extLst>
        </xdr:cNvPr>
        <xdr:cNvSpPr/>
      </xdr:nvSpPr>
      <xdr:spPr>
        <a:xfrm>
          <a:off x="1001643" y="6368766"/>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2EEB056-5C98-4172-BF7D-02AA3CFE6392}"/>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A0C1DBF-84E6-420F-9F31-6548A3C3A44A}"/>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F39B74B-92AE-4BDE-9952-D22D3BE2451F}"/>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61D8564-529A-4FCA-B137-CF305E4949FF}"/>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9671BAE-D17A-4318-BE97-BD0F93322DF8}"/>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108676</xdr:rowOff>
    </xdr:from>
    <xdr:to>
      <xdr:col>24</xdr:col>
      <xdr:colOff>114300</xdr:colOff>
      <xdr:row>35</xdr:row>
      <xdr:rowOff>38826</xdr:rowOff>
    </xdr:to>
    <xdr:sp macro="" textlink="">
      <xdr:nvSpPr>
        <xdr:cNvPr id="74" name="楕円 73">
          <a:extLst>
            <a:ext uri="{FF2B5EF4-FFF2-40B4-BE49-F238E27FC236}">
              <a16:creationId xmlns:a16="http://schemas.microsoft.com/office/drawing/2014/main" id="{A2058133-D16B-44E7-90EC-4D78CE40F012}"/>
            </a:ext>
          </a:extLst>
        </xdr:cNvPr>
        <xdr:cNvSpPr/>
      </xdr:nvSpPr>
      <xdr:spPr>
        <a:xfrm>
          <a:off x="4210989" y="604830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131553</xdr:rowOff>
    </xdr:from>
    <xdr:ext cx="405111" cy="259045"/>
    <xdr:sp macro="" textlink="">
      <xdr:nvSpPr>
        <xdr:cNvPr id="75" name="【図書館】&#10;有形固定資産減価償却率該当値テキスト">
          <a:extLst>
            <a:ext uri="{FF2B5EF4-FFF2-40B4-BE49-F238E27FC236}">
              <a16:creationId xmlns:a16="http://schemas.microsoft.com/office/drawing/2014/main" id="{17A105C2-F353-40BE-BA2B-4172EF317D6C}"/>
            </a:ext>
          </a:extLst>
        </xdr:cNvPr>
        <xdr:cNvSpPr txBox="1"/>
      </xdr:nvSpPr>
      <xdr:spPr>
        <a:xfrm>
          <a:off x="4299889" y="5896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76019</xdr:rowOff>
    </xdr:from>
    <xdr:to>
      <xdr:col>20</xdr:col>
      <xdr:colOff>38100</xdr:colOff>
      <xdr:row>35</xdr:row>
      <xdr:rowOff>6169</xdr:rowOff>
    </xdr:to>
    <xdr:sp macro="" textlink="">
      <xdr:nvSpPr>
        <xdr:cNvPr id="76" name="楕円 75">
          <a:extLst>
            <a:ext uri="{FF2B5EF4-FFF2-40B4-BE49-F238E27FC236}">
              <a16:creationId xmlns:a16="http://schemas.microsoft.com/office/drawing/2014/main" id="{045B4641-B32D-4F21-8CB0-8D983E008768}"/>
            </a:ext>
          </a:extLst>
        </xdr:cNvPr>
        <xdr:cNvSpPr/>
      </xdr:nvSpPr>
      <xdr:spPr>
        <a:xfrm>
          <a:off x="3450645" y="6015643"/>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126819</xdr:rowOff>
    </xdr:from>
    <xdr:to>
      <xdr:col>24</xdr:col>
      <xdr:colOff>63500</xdr:colOff>
      <xdr:row>34</xdr:row>
      <xdr:rowOff>159476</xdr:rowOff>
    </xdr:to>
    <xdr:cxnSp macro="">
      <xdr:nvCxnSpPr>
        <xdr:cNvPr id="77" name="直線コネクタ 76">
          <a:extLst>
            <a:ext uri="{FF2B5EF4-FFF2-40B4-BE49-F238E27FC236}">
              <a16:creationId xmlns:a16="http://schemas.microsoft.com/office/drawing/2014/main" id="{D9AE4704-86F7-428D-9408-76ACFE40E9CB}"/>
            </a:ext>
          </a:extLst>
        </xdr:cNvPr>
        <xdr:cNvCxnSpPr/>
      </xdr:nvCxnSpPr>
      <xdr:spPr>
        <a:xfrm>
          <a:off x="3501445" y="6066443"/>
          <a:ext cx="760344"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43361</xdr:rowOff>
    </xdr:from>
    <xdr:to>
      <xdr:col>15</xdr:col>
      <xdr:colOff>101600</xdr:colOff>
      <xdr:row>34</xdr:row>
      <xdr:rowOff>144961</xdr:rowOff>
    </xdr:to>
    <xdr:sp macro="" textlink="">
      <xdr:nvSpPr>
        <xdr:cNvPr id="78" name="楕円 77">
          <a:extLst>
            <a:ext uri="{FF2B5EF4-FFF2-40B4-BE49-F238E27FC236}">
              <a16:creationId xmlns:a16="http://schemas.microsoft.com/office/drawing/2014/main" id="{D729CB85-4BCF-45DD-ABB1-5565654060C7}"/>
            </a:ext>
          </a:extLst>
        </xdr:cNvPr>
        <xdr:cNvSpPr/>
      </xdr:nvSpPr>
      <xdr:spPr>
        <a:xfrm>
          <a:off x="2623930" y="598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94161</xdr:rowOff>
    </xdr:from>
    <xdr:to>
      <xdr:col>19</xdr:col>
      <xdr:colOff>177800</xdr:colOff>
      <xdr:row>34</xdr:row>
      <xdr:rowOff>126819</xdr:rowOff>
    </xdr:to>
    <xdr:cxnSp macro="">
      <xdr:nvCxnSpPr>
        <xdr:cNvPr id="79" name="直線コネクタ 78">
          <a:extLst>
            <a:ext uri="{FF2B5EF4-FFF2-40B4-BE49-F238E27FC236}">
              <a16:creationId xmlns:a16="http://schemas.microsoft.com/office/drawing/2014/main" id="{C2069564-3C18-4EB5-A66B-0F950EEA41A7}"/>
            </a:ext>
          </a:extLst>
        </xdr:cNvPr>
        <xdr:cNvCxnSpPr/>
      </xdr:nvCxnSpPr>
      <xdr:spPr>
        <a:xfrm>
          <a:off x="2674730" y="6033785"/>
          <a:ext cx="826715"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41728</xdr:rowOff>
    </xdr:from>
    <xdr:to>
      <xdr:col>10</xdr:col>
      <xdr:colOff>165100</xdr:colOff>
      <xdr:row>34</xdr:row>
      <xdr:rowOff>143328</xdr:rowOff>
    </xdr:to>
    <xdr:sp macro="" textlink="">
      <xdr:nvSpPr>
        <xdr:cNvPr id="80" name="楕円 79">
          <a:extLst>
            <a:ext uri="{FF2B5EF4-FFF2-40B4-BE49-F238E27FC236}">
              <a16:creationId xmlns:a16="http://schemas.microsoft.com/office/drawing/2014/main" id="{ED926FBE-1679-4703-92AC-7DDA14C8A322}"/>
            </a:ext>
          </a:extLst>
        </xdr:cNvPr>
        <xdr:cNvSpPr/>
      </xdr:nvSpPr>
      <xdr:spPr>
        <a:xfrm>
          <a:off x="1812787" y="598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92528</xdr:rowOff>
    </xdr:from>
    <xdr:to>
      <xdr:col>15</xdr:col>
      <xdr:colOff>50800</xdr:colOff>
      <xdr:row>34</xdr:row>
      <xdr:rowOff>94161</xdr:rowOff>
    </xdr:to>
    <xdr:cxnSp macro="">
      <xdr:nvCxnSpPr>
        <xdr:cNvPr id="81" name="直線コネクタ 80">
          <a:extLst>
            <a:ext uri="{FF2B5EF4-FFF2-40B4-BE49-F238E27FC236}">
              <a16:creationId xmlns:a16="http://schemas.microsoft.com/office/drawing/2014/main" id="{619F81CD-770E-44CD-9C46-F6779DBA9DF1}"/>
            </a:ext>
          </a:extLst>
        </xdr:cNvPr>
        <xdr:cNvCxnSpPr/>
      </xdr:nvCxnSpPr>
      <xdr:spPr>
        <a:xfrm>
          <a:off x="1863587" y="6032152"/>
          <a:ext cx="811143"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9072</xdr:rowOff>
    </xdr:from>
    <xdr:to>
      <xdr:col>6</xdr:col>
      <xdr:colOff>38100</xdr:colOff>
      <xdr:row>34</xdr:row>
      <xdr:rowOff>110672</xdr:rowOff>
    </xdr:to>
    <xdr:sp macro="" textlink="">
      <xdr:nvSpPr>
        <xdr:cNvPr id="82" name="楕円 81">
          <a:extLst>
            <a:ext uri="{FF2B5EF4-FFF2-40B4-BE49-F238E27FC236}">
              <a16:creationId xmlns:a16="http://schemas.microsoft.com/office/drawing/2014/main" id="{BCA4BACC-2C07-4F5B-92ED-AEBF21D33825}"/>
            </a:ext>
          </a:extLst>
        </xdr:cNvPr>
        <xdr:cNvSpPr/>
      </xdr:nvSpPr>
      <xdr:spPr>
        <a:xfrm>
          <a:off x="1001643" y="594869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59872</xdr:rowOff>
    </xdr:from>
    <xdr:to>
      <xdr:col>10</xdr:col>
      <xdr:colOff>114300</xdr:colOff>
      <xdr:row>34</xdr:row>
      <xdr:rowOff>92528</xdr:rowOff>
    </xdr:to>
    <xdr:cxnSp macro="">
      <xdr:nvCxnSpPr>
        <xdr:cNvPr id="83" name="直線コネクタ 82">
          <a:extLst>
            <a:ext uri="{FF2B5EF4-FFF2-40B4-BE49-F238E27FC236}">
              <a16:creationId xmlns:a16="http://schemas.microsoft.com/office/drawing/2014/main" id="{CA239665-C04D-4115-88F6-9779BC9D01AD}"/>
            </a:ext>
          </a:extLst>
        </xdr:cNvPr>
        <xdr:cNvCxnSpPr/>
      </xdr:nvCxnSpPr>
      <xdr:spPr>
        <a:xfrm>
          <a:off x="1052443" y="5999496"/>
          <a:ext cx="811144"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E08BABCD-DABC-45DF-B026-5EE726C2E6E1}"/>
            </a:ext>
          </a:extLst>
        </xdr:cNvPr>
        <xdr:cNvSpPr txBox="1"/>
      </xdr:nvSpPr>
      <xdr:spPr>
        <a:xfrm>
          <a:off x="3301761" y="6623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85470</xdr:rowOff>
    </xdr:from>
    <xdr:ext cx="405111" cy="259045"/>
    <xdr:sp macro="" textlink="">
      <xdr:nvSpPr>
        <xdr:cNvPr id="85" name="n_2aveValue【図書館】&#10;有形固定資産減価償却率">
          <a:extLst>
            <a:ext uri="{FF2B5EF4-FFF2-40B4-BE49-F238E27FC236}">
              <a16:creationId xmlns:a16="http://schemas.microsoft.com/office/drawing/2014/main" id="{83BDDEDD-6C1C-408C-87A6-AD4BDD926AF8}"/>
            </a:ext>
          </a:extLst>
        </xdr:cNvPr>
        <xdr:cNvSpPr txBox="1"/>
      </xdr:nvSpPr>
      <xdr:spPr>
        <a:xfrm>
          <a:off x="2487746" y="6549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31585</xdr:rowOff>
    </xdr:from>
    <xdr:ext cx="405111" cy="259045"/>
    <xdr:sp macro="" textlink="">
      <xdr:nvSpPr>
        <xdr:cNvPr id="86" name="n_3aveValue【図書館】&#10;有形固定資産減価償却率">
          <a:extLst>
            <a:ext uri="{FF2B5EF4-FFF2-40B4-BE49-F238E27FC236}">
              <a16:creationId xmlns:a16="http://schemas.microsoft.com/office/drawing/2014/main" id="{345F4AA3-FBAF-4416-8944-511EE1AC1637}"/>
            </a:ext>
          </a:extLst>
        </xdr:cNvPr>
        <xdr:cNvSpPr txBox="1"/>
      </xdr:nvSpPr>
      <xdr:spPr>
        <a:xfrm>
          <a:off x="1676602" y="6495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561</xdr:rowOff>
    </xdr:from>
    <xdr:ext cx="405111" cy="259045"/>
    <xdr:sp macro="" textlink="">
      <xdr:nvSpPr>
        <xdr:cNvPr id="87" name="n_4aveValue【図書館】&#10;有形固定資産減価償却率">
          <a:extLst>
            <a:ext uri="{FF2B5EF4-FFF2-40B4-BE49-F238E27FC236}">
              <a16:creationId xmlns:a16="http://schemas.microsoft.com/office/drawing/2014/main" id="{8247000A-7DAB-4DA3-BE70-EEB23C694421}"/>
            </a:ext>
          </a:extLst>
        </xdr:cNvPr>
        <xdr:cNvSpPr txBox="1"/>
      </xdr:nvSpPr>
      <xdr:spPr>
        <a:xfrm>
          <a:off x="865459" y="6464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22696</xdr:rowOff>
    </xdr:from>
    <xdr:ext cx="405111" cy="259045"/>
    <xdr:sp macro="" textlink="">
      <xdr:nvSpPr>
        <xdr:cNvPr id="88" name="n_1mainValue【図書館】&#10;有形固定資産減価償却率">
          <a:extLst>
            <a:ext uri="{FF2B5EF4-FFF2-40B4-BE49-F238E27FC236}">
              <a16:creationId xmlns:a16="http://schemas.microsoft.com/office/drawing/2014/main" id="{C53B4753-4F41-4990-BBAC-5F6448A2EE09}"/>
            </a:ext>
          </a:extLst>
        </xdr:cNvPr>
        <xdr:cNvSpPr txBox="1"/>
      </xdr:nvSpPr>
      <xdr:spPr>
        <a:xfrm>
          <a:off x="3301761" y="578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161488</xdr:rowOff>
    </xdr:from>
    <xdr:ext cx="405111" cy="259045"/>
    <xdr:sp macro="" textlink="">
      <xdr:nvSpPr>
        <xdr:cNvPr id="89" name="n_2mainValue【図書館】&#10;有形固定資産減価償却率">
          <a:extLst>
            <a:ext uri="{FF2B5EF4-FFF2-40B4-BE49-F238E27FC236}">
              <a16:creationId xmlns:a16="http://schemas.microsoft.com/office/drawing/2014/main" id="{01253872-5BA9-4158-97E3-B30BC9F145BF}"/>
            </a:ext>
          </a:extLst>
        </xdr:cNvPr>
        <xdr:cNvSpPr txBox="1"/>
      </xdr:nvSpPr>
      <xdr:spPr>
        <a:xfrm>
          <a:off x="2487746" y="5751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159855</xdr:rowOff>
    </xdr:from>
    <xdr:ext cx="405111" cy="259045"/>
    <xdr:sp macro="" textlink="">
      <xdr:nvSpPr>
        <xdr:cNvPr id="90" name="n_3mainValue【図書館】&#10;有形固定資産減価償却率">
          <a:extLst>
            <a:ext uri="{FF2B5EF4-FFF2-40B4-BE49-F238E27FC236}">
              <a16:creationId xmlns:a16="http://schemas.microsoft.com/office/drawing/2014/main" id="{8458A9A9-8CA9-44AD-A893-DED27431EEBF}"/>
            </a:ext>
          </a:extLst>
        </xdr:cNvPr>
        <xdr:cNvSpPr txBox="1"/>
      </xdr:nvSpPr>
      <xdr:spPr>
        <a:xfrm>
          <a:off x="1676602" y="5749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127199</xdr:rowOff>
    </xdr:from>
    <xdr:ext cx="405111" cy="259045"/>
    <xdr:sp macro="" textlink="">
      <xdr:nvSpPr>
        <xdr:cNvPr id="91" name="n_4mainValue【図書館】&#10;有形固定資産減価償却率">
          <a:extLst>
            <a:ext uri="{FF2B5EF4-FFF2-40B4-BE49-F238E27FC236}">
              <a16:creationId xmlns:a16="http://schemas.microsoft.com/office/drawing/2014/main" id="{8F0DD6F4-9570-4275-AF65-F26937599242}"/>
            </a:ext>
          </a:extLst>
        </xdr:cNvPr>
        <xdr:cNvSpPr txBox="1"/>
      </xdr:nvSpPr>
      <xdr:spPr>
        <a:xfrm>
          <a:off x="865459" y="5716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17B8707-6361-4BE2-921A-4F8B491F2320}"/>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7105777-AA6D-46DA-96C2-296EEEA4E150}"/>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AAB84DA-AECE-416A-9431-DD5CF0EBCCD5}"/>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1376D6B-30C6-4407-97CB-AA43E26B8F76}"/>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5691DCE-7223-47A3-8E39-82E7B335930F}"/>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B96BAE1-FC52-4280-8F0E-768325428085}"/>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A449393-4F87-46FA-BB15-32AE541DDC60}"/>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56B64F6-1328-4FB4-957F-B18D0D3D45A9}"/>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A399FD9-DC20-4B2D-8661-76C05DA2C066}"/>
            </a:ext>
          </a:extLst>
        </xdr:cNvPr>
        <xdr:cNvSpPr txBox="1"/>
      </xdr:nvSpPr>
      <xdr:spPr>
        <a:xfrm>
          <a:off x="603647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4FA176B-DA00-4A82-BF8C-335668614BD4}"/>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63711AD6-EE95-46CE-8A59-438B2707239E}"/>
            </a:ext>
          </a:extLst>
        </xdr:cNvPr>
        <xdr:cNvCxnSpPr/>
      </xdr:nvCxnSpPr>
      <xdr:spPr>
        <a:xfrm>
          <a:off x="6074576" y="729747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D1CBF141-9F54-4838-AD6A-64CA1F11CE73}"/>
            </a:ext>
          </a:extLst>
        </xdr:cNvPr>
        <xdr:cNvSpPr txBox="1"/>
      </xdr:nvSpPr>
      <xdr:spPr>
        <a:xfrm>
          <a:off x="5638539" y="7151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EEE26EED-99F1-4635-BFC2-A9F1B8098BBF}"/>
            </a:ext>
          </a:extLst>
        </xdr:cNvPr>
        <xdr:cNvCxnSpPr/>
      </xdr:nvCxnSpPr>
      <xdr:spPr>
        <a:xfrm>
          <a:off x="6074576" y="683331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DDABC9F-4F71-4568-823F-6C0878BE2861}"/>
            </a:ext>
          </a:extLst>
        </xdr:cNvPr>
        <xdr:cNvSpPr txBox="1"/>
      </xdr:nvSpPr>
      <xdr:spPr>
        <a:xfrm>
          <a:off x="5638539" y="66876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764FA301-209C-4642-92F4-8574BF304170}"/>
            </a:ext>
          </a:extLst>
        </xdr:cNvPr>
        <xdr:cNvCxnSpPr/>
      </xdr:nvCxnSpPr>
      <xdr:spPr>
        <a:xfrm>
          <a:off x="6074576" y="636568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22EB5910-F57C-47EC-9082-72A514B1FB9D}"/>
            </a:ext>
          </a:extLst>
        </xdr:cNvPr>
        <xdr:cNvSpPr txBox="1"/>
      </xdr:nvSpPr>
      <xdr:spPr>
        <a:xfrm>
          <a:off x="5638539" y="62199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4B45B82D-F302-40DC-B76D-F4061FE3B1EB}"/>
            </a:ext>
          </a:extLst>
        </xdr:cNvPr>
        <xdr:cNvCxnSpPr/>
      </xdr:nvCxnSpPr>
      <xdr:spPr>
        <a:xfrm>
          <a:off x="6074576" y="589804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A1591AFE-59A7-46CA-AF32-0DD56CDAFE1F}"/>
            </a:ext>
          </a:extLst>
        </xdr:cNvPr>
        <xdr:cNvSpPr txBox="1"/>
      </xdr:nvSpPr>
      <xdr:spPr>
        <a:xfrm>
          <a:off x="5638539" y="57523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1EA61ED0-5D4B-40BA-A443-1FD33F069A00}"/>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160DF015-82A5-4DB9-A6E1-ABCC5BEE44C8}"/>
            </a:ext>
          </a:extLst>
        </xdr:cNvPr>
        <xdr:cNvSpPr txBox="1"/>
      </xdr:nvSpPr>
      <xdr:spPr>
        <a:xfrm>
          <a:off x="5638539"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E295DCBB-480C-4D73-B06E-3CB56BD18209}"/>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618DF8D4-CB85-441C-9D1B-FEA7D0E5FAB6}"/>
            </a:ext>
          </a:extLst>
        </xdr:cNvPr>
        <xdr:cNvCxnSpPr/>
      </xdr:nvCxnSpPr>
      <xdr:spPr>
        <a:xfrm flipV="1">
          <a:off x="9620113" y="5970104"/>
          <a:ext cx="0" cy="1281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718C91DD-6520-44EE-8956-7C072B0750E8}"/>
            </a:ext>
          </a:extLst>
        </xdr:cNvPr>
        <xdr:cNvSpPr txBox="1"/>
      </xdr:nvSpPr>
      <xdr:spPr>
        <a:xfrm>
          <a:off x="9659178" y="7255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20C00730-0B93-4BE1-B15C-7F26404A668D}"/>
            </a:ext>
          </a:extLst>
        </xdr:cNvPr>
        <xdr:cNvCxnSpPr/>
      </xdr:nvCxnSpPr>
      <xdr:spPr>
        <a:xfrm>
          <a:off x="9547750" y="725175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AA796B87-82C8-4601-8567-C6A2BCD13EED}"/>
            </a:ext>
          </a:extLst>
        </xdr:cNvPr>
        <xdr:cNvSpPr txBox="1"/>
      </xdr:nvSpPr>
      <xdr:spPr>
        <a:xfrm>
          <a:off x="9659178" y="573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5EF19E45-AF25-4C82-9C7F-6E0DF893DB3E}"/>
            </a:ext>
          </a:extLst>
        </xdr:cNvPr>
        <xdr:cNvCxnSpPr/>
      </xdr:nvCxnSpPr>
      <xdr:spPr>
        <a:xfrm>
          <a:off x="9547750" y="5970104"/>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58691</xdr:rowOff>
    </xdr:from>
    <xdr:ext cx="469744" cy="259045"/>
    <xdr:sp macro="" textlink="">
      <xdr:nvSpPr>
        <xdr:cNvPr id="118" name="【図書館】&#10;一人当たり面積平均値テキスト">
          <a:extLst>
            <a:ext uri="{FF2B5EF4-FFF2-40B4-BE49-F238E27FC236}">
              <a16:creationId xmlns:a16="http://schemas.microsoft.com/office/drawing/2014/main" id="{0AAFE9B2-BCE6-4A48-BABC-0BB3D2D1EF3D}"/>
            </a:ext>
          </a:extLst>
        </xdr:cNvPr>
        <xdr:cNvSpPr txBox="1"/>
      </xdr:nvSpPr>
      <xdr:spPr>
        <a:xfrm>
          <a:off x="9659178" y="6698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70EC26A6-FCCD-4DB4-802B-45757A445FCC}"/>
            </a:ext>
          </a:extLst>
        </xdr:cNvPr>
        <xdr:cNvSpPr/>
      </xdr:nvSpPr>
      <xdr:spPr>
        <a:xfrm>
          <a:off x="9585850" y="6719603"/>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C4FEDA9C-59D5-49D1-A24C-A087DA540595}"/>
            </a:ext>
          </a:extLst>
        </xdr:cNvPr>
        <xdr:cNvSpPr/>
      </xdr:nvSpPr>
      <xdr:spPr>
        <a:xfrm>
          <a:off x="8809935" y="675617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CCC4F353-4FBB-4C79-AC98-DF8F064274B8}"/>
            </a:ext>
          </a:extLst>
        </xdr:cNvPr>
        <xdr:cNvSpPr/>
      </xdr:nvSpPr>
      <xdr:spPr>
        <a:xfrm>
          <a:off x="7998791" y="674246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833BC591-AD47-43DA-9D88-4419D9BEA3FA}"/>
            </a:ext>
          </a:extLst>
        </xdr:cNvPr>
        <xdr:cNvSpPr/>
      </xdr:nvSpPr>
      <xdr:spPr>
        <a:xfrm>
          <a:off x="7172077" y="676075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DF725D3D-1650-424B-9DB1-120253CEC055}"/>
            </a:ext>
          </a:extLst>
        </xdr:cNvPr>
        <xdr:cNvSpPr/>
      </xdr:nvSpPr>
      <xdr:spPr>
        <a:xfrm>
          <a:off x="6360933" y="677446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2D78342-04FE-4D0D-BFD6-5B01E32E26D5}"/>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227A5BB-2BD2-4937-BF83-5B3F6EB35881}"/>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86176C3-E012-4B23-BB1D-141A663F9403}"/>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AAFB80F-1FE1-4D2D-9F86-34F0654C767C}"/>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097B63E-A3A8-469E-88E4-65D8B48E5CAE}"/>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29" name="楕円 128">
          <a:extLst>
            <a:ext uri="{FF2B5EF4-FFF2-40B4-BE49-F238E27FC236}">
              <a16:creationId xmlns:a16="http://schemas.microsoft.com/office/drawing/2014/main" id="{8CABABB9-9D07-4E16-89D9-0285CEC823A1}"/>
            </a:ext>
          </a:extLst>
        </xdr:cNvPr>
        <xdr:cNvSpPr/>
      </xdr:nvSpPr>
      <xdr:spPr>
        <a:xfrm>
          <a:off x="9585850" y="6592680"/>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151147</xdr:rowOff>
    </xdr:from>
    <xdr:ext cx="469744" cy="259045"/>
    <xdr:sp macro="" textlink="">
      <xdr:nvSpPr>
        <xdr:cNvPr id="130" name="【図書館】&#10;一人当たり面積該当値テキスト">
          <a:extLst>
            <a:ext uri="{FF2B5EF4-FFF2-40B4-BE49-F238E27FC236}">
              <a16:creationId xmlns:a16="http://schemas.microsoft.com/office/drawing/2014/main" id="{AF65B85F-125C-44A4-87BB-BC2B78634BB6}"/>
            </a:ext>
          </a:extLst>
        </xdr:cNvPr>
        <xdr:cNvSpPr txBox="1"/>
      </xdr:nvSpPr>
      <xdr:spPr>
        <a:xfrm>
          <a:off x="9659178" y="644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151130</xdr:rowOff>
    </xdr:from>
    <xdr:to>
      <xdr:col>50</xdr:col>
      <xdr:colOff>165100</xdr:colOff>
      <xdr:row>38</xdr:row>
      <xdr:rowOff>81280</xdr:rowOff>
    </xdr:to>
    <xdr:sp macro="" textlink="">
      <xdr:nvSpPr>
        <xdr:cNvPr id="131" name="楕円 130">
          <a:extLst>
            <a:ext uri="{FF2B5EF4-FFF2-40B4-BE49-F238E27FC236}">
              <a16:creationId xmlns:a16="http://schemas.microsoft.com/office/drawing/2014/main" id="{FF9057A2-4877-4E31-A291-307D07C7DFB6}"/>
            </a:ext>
          </a:extLst>
        </xdr:cNvPr>
        <xdr:cNvSpPr/>
      </xdr:nvSpPr>
      <xdr:spPr>
        <a:xfrm>
          <a:off x="8809935" y="661554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7620</xdr:rowOff>
    </xdr:from>
    <xdr:to>
      <xdr:col>55</xdr:col>
      <xdr:colOff>0</xdr:colOff>
      <xdr:row>38</xdr:row>
      <xdr:rowOff>30480</xdr:rowOff>
    </xdr:to>
    <xdr:cxnSp macro="">
      <xdr:nvCxnSpPr>
        <xdr:cNvPr id="132" name="直線コネクタ 131">
          <a:extLst>
            <a:ext uri="{FF2B5EF4-FFF2-40B4-BE49-F238E27FC236}">
              <a16:creationId xmlns:a16="http://schemas.microsoft.com/office/drawing/2014/main" id="{34B1989E-5537-4577-BA39-0B462E2E021D}"/>
            </a:ext>
          </a:extLst>
        </xdr:cNvPr>
        <xdr:cNvCxnSpPr/>
      </xdr:nvCxnSpPr>
      <xdr:spPr>
        <a:xfrm flipV="1">
          <a:off x="8860735" y="6646959"/>
          <a:ext cx="760343"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164846</xdr:rowOff>
    </xdr:from>
    <xdr:to>
      <xdr:col>46</xdr:col>
      <xdr:colOff>38100</xdr:colOff>
      <xdr:row>38</xdr:row>
      <xdr:rowOff>94996</xdr:rowOff>
    </xdr:to>
    <xdr:sp macro="" textlink="">
      <xdr:nvSpPr>
        <xdr:cNvPr id="133" name="楕円 132">
          <a:extLst>
            <a:ext uri="{FF2B5EF4-FFF2-40B4-BE49-F238E27FC236}">
              <a16:creationId xmlns:a16="http://schemas.microsoft.com/office/drawing/2014/main" id="{277F4F59-0712-4260-94A6-4CC97DB4B985}"/>
            </a:ext>
          </a:extLst>
        </xdr:cNvPr>
        <xdr:cNvSpPr/>
      </xdr:nvSpPr>
      <xdr:spPr>
        <a:xfrm>
          <a:off x="7998791" y="6629256"/>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30480</xdr:rowOff>
    </xdr:from>
    <xdr:to>
      <xdr:col>50</xdr:col>
      <xdr:colOff>114300</xdr:colOff>
      <xdr:row>38</xdr:row>
      <xdr:rowOff>44196</xdr:rowOff>
    </xdr:to>
    <xdr:cxnSp macro="">
      <xdr:nvCxnSpPr>
        <xdr:cNvPr id="134" name="直線コネクタ 133">
          <a:extLst>
            <a:ext uri="{FF2B5EF4-FFF2-40B4-BE49-F238E27FC236}">
              <a16:creationId xmlns:a16="http://schemas.microsoft.com/office/drawing/2014/main" id="{1212ED68-9AEF-41C5-B405-372C3735A42C}"/>
            </a:ext>
          </a:extLst>
        </xdr:cNvPr>
        <xdr:cNvCxnSpPr/>
      </xdr:nvCxnSpPr>
      <xdr:spPr>
        <a:xfrm flipV="1">
          <a:off x="8049591" y="6669819"/>
          <a:ext cx="811144"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11684</xdr:rowOff>
    </xdr:from>
    <xdr:to>
      <xdr:col>41</xdr:col>
      <xdr:colOff>101600</xdr:colOff>
      <xdr:row>38</xdr:row>
      <xdr:rowOff>113284</xdr:rowOff>
    </xdr:to>
    <xdr:sp macro="" textlink="">
      <xdr:nvSpPr>
        <xdr:cNvPr id="135" name="楕円 134">
          <a:extLst>
            <a:ext uri="{FF2B5EF4-FFF2-40B4-BE49-F238E27FC236}">
              <a16:creationId xmlns:a16="http://schemas.microsoft.com/office/drawing/2014/main" id="{8EF43054-9A6E-4FFE-95DE-BF66D390A34D}"/>
            </a:ext>
          </a:extLst>
        </xdr:cNvPr>
        <xdr:cNvSpPr/>
      </xdr:nvSpPr>
      <xdr:spPr>
        <a:xfrm>
          <a:off x="7172077" y="665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44196</xdr:rowOff>
    </xdr:from>
    <xdr:to>
      <xdr:col>45</xdr:col>
      <xdr:colOff>177800</xdr:colOff>
      <xdr:row>38</xdr:row>
      <xdr:rowOff>62484</xdr:rowOff>
    </xdr:to>
    <xdr:cxnSp macro="">
      <xdr:nvCxnSpPr>
        <xdr:cNvPr id="136" name="直線コネクタ 135">
          <a:extLst>
            <a:ext uri="{FF2B5EF4-FFF2-40B4-BE49-F238E27FC236}">
              <a16:creationId xmlns:a16="http://schemas.microsoft.com/office/drawing/2014/main" id="{72B0426A-8BEC-4DDD-99D7-370A196CE1DB}"/>
            </a:ext>
          </a:extLst>
        </xdr:cNvPr>
        <xdr:cNvCxnSpPr/>
      </xdr:nvCxnSpPr>
      <xdr:spPr>
        <a:xfrm flipV="1">
          <a:off x="7222877" y="6683535"/>
          <a:ext cx="826714"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20828</xdr:rowOff>
    </xdr:from>
    <xdr:to>
      <xdr:col>36</xdr:col>
      <xdr:colOff>165100</xdr:colOff>
      <xdr:row>38</xdr:row>
      <xdr:rowOff>122428</xdr:rowOff>
    </xdr:to>
    <xdr:sp macro="" textlink="">
      <xdr:nvSpPr>
        <xdr:cNvPr id="137" name="楕円 136">
          <a:extLst>
            <a:ext uri="{FF2B5EF4-FFF2-40B4-BE49-F238E27FC236}">
              <a16:creationId xmlns:a16="http://schemas.microsoft.com/office/drawing/2014/main" id="{15362B87-FECA-4BB9-A3FA-87CBC24BFD40}"/>
            </a:ext>
          </a:extLst>
        </xdr:cNvPr>
        <xdr:cNvSpPr/>
      </xdr:nvSpPr>
      <xdr:spPr>
        <a:xfrm>
          <a:off x="6360933" y="6660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62484</xdr:rowOff>
    </xdr:from>
    <xdr:to>
      <xdr:col>41</xdr:col>
      <xdr:colOff>50800</xdr:colOff>
      <xdr:row>38</xdr:row>
      <xdr:rowOff>71628</xdr:rowOff>
    </xdr:to>
    <xdr:cxnSp macro="">
      <xdr:nvCxnSpPr>
        <xdr:cNvPr id="138" name="直線コネクタ 137">
          <a:extLst>
            <a:ext uri="{FF2B5EF4-FFF2-40B4-BE49-F238E27FC236}">
              <a16:creationId xmlns:a16="http://schemas.microsoft.com/office/drawing/2014/main" id="{1F5E2EEA-B5E1-4A9C-AEE9-4EA45B2F2E57}"/>
            </a:ext>
          </a:extLst>
        </xdr:cNvPr>
        <xdr:cNvCxnSpPr/>
      </xdr:nvCxnSpPr>
      <xdr:spPr>
        <a:xfrm flipV="1">
          <a:off x="6411733" y="6701823"/>
          <a:ext cx="811144"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38117</xdr:rowOff>
    </xdr:from>
    <xdr:ext cx="469744" cy="259045"/>
    <xdr:sp macro="" textlink="">
      <xdr:nvSpPr>
        <xdr:cNvPr id="139" name="n_1aveValue【図書館】&#10;一人当たり面積">
          <a:extLst>
            <a:ext uri="{FF2B5EF4-FFF2-40B4-BE49-F238E27FC236}">
              <a16:creationId xmlns:a16="http://schemas.microsoft.com/office/drawing/2014/main" id="{FD73F6E6-5C74-45F6-8AF6-AEC9FD05E706}"/>
            </a:ext>
          </a:extLst>
        </xdr:cNvPr>
        <xdr:cNvSpPr txBox="1"/>
      </xdr:nvSpPr>
      <xdr:spPr>
        <a:xfrm>
          <a:off x="8628733" y="6852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24401</xdr:rowOff>
    </xdr:from>
    <xdr:ext cx="469744" cy="259045"/>
    <xdr:sp macro="" textlink="">
      <xdr:nvSpPr>
        <xdr:cNvPr id="140" name="n_2aveValue【図書館】&#10;一人当たり面積">
          <a:extLst>
            <a:ext uri="{FF2B5EF4-FFF2-40B4-BE49-F238E27FC236}">
              <a16:creationId xmlns:a16="http://schemas.microsoft.com/office/drawing/2014/main" id="{C40AC7A4-E5A4-4A2A-B744-106DE9359C76}"/>
            </a:ext>
          </a:extLst>
        </xdr:cNvPr>
        <xdr:cNvSpPr txBox="1"/>
      </xdr:nvSpPr>
      <xdr:spPr>
        <a:xfrm>
          <a:off x="7830290" y="683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42689</xdr:rowOff>
    </xdr:from>
    <xdr:ext cx="469744" cy="259045"/>
    <xdr:sp macro="" textlink="">
      <xdr:nvSpPr>
        <xdr:cNvPr id="141" name="n_3aveValue【図書館】&#10;一人当たり面積">
          <a:extLst>
            <a:ext uri="{FF2B5EF4-FFF2-40B4-BE49-F238E27FC236}">
              <a16:creationId xmlns:a16="http://schemas.microsoft.com/office/drawing/2014/main" id="{C551E6CB-1551-441A-9FA3-3C5654EBA764}"/>
            </a:ext>
          </a:extLst>
        </xdr:cNvPr>
        <xdr:cNvSpPr txBox="1"/>
      </xdr:nvSpPr>
      <xdr:spPr>
        <a:xfrm>
          <a:off x="7003575" y="6856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56405</xdr:rowOff>
    </xdr:from>
    <xdr:ext cx="469744" cy="259045"/>
    <xdr:sp macro="" textlink="">
      <xdr:nvSpPr>
        <xdr:cNvPr id="142" name="n_4aveValue【図書館】&#10;一人当たり面積">
          <a:extLst>
            <a:ext uri="{FF2B5EF4-FFF2-40B4-BE49-F238E27FC236}">
              <a16:creationId xmlns:a16="http://schemas.microsoft.com/office/drawing/2014/main" id="{59AA44FF-8355-4114-8965-6851894DA5B5}"/>
            </a:ext>
          </a:extLst>
        </xdr:cNvPr>
        <xdr:cNvSpPr txBox="1"/>
      </xdr:nvSpPr>
      <xdr:spPr>
        <a:xfrm>
          <a:off x="6192431" y="6870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97807</xdr:rowOff>
    </xdr:from>
    <xdr:ext cx="469744" cy="259045"/>
    <xdr:sp macro="" textlink="">
      <xdr:nvSpPr>
        <xdr:cNvPr id="143" name="n_1mainValue【図書館】&#10;一人当たり面積">
          <a:extLst>
            <a:ext uri="{FF2B5EF4-FFF2-40B4-BE49-F238E27FC236}">
              <a16:creationId xmlns:a16="http://schemas.microsoft.com/office/drawing/2014/main" id="{D6CC0DB6-6091-4F96-B277-4C205EDC7B51}"/>
            </a:ext>
          </a:extLst>
        </xdr:cNvPr>
        <xdr:cNvSpPr txBox="1"/>
      </xdr:nvSpPr>
      <xdr:spPr>
        <a:xfrm>
          <a:off x="8628733" y="6387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111523</xdr:rowOff>
    </xdr:from>
    <xdr:ext cx="469744" cy="259045"/>
    <xdr:sp macro="" textlink="">
      <xdr:nvSpPr>
        <xdr:cNvPr id="144" name="n_2mainValue【図書館】&#10;一人当たり面積">
          <a:extLst>
            <a:ext uri="{FF2B5EF4-FFF2-40B4-BE49-F238E27FC236}">
              <a16:creationId xmlns:a16="http://schemas.microsoft.com/office/drawing/2014/main" id="{B2C2D9C0-3898-40AC-8334-B2B58A21EA19}"/>
            </a:ext>
          </a:extLst>
        </xdr:cNvPr>
        <xdr:cNvSpPr txBox="1"/>
      </xdr:nvSpPr>
      <xdr:spPr>
        <a:xfrm>
          <a:off x="7830290" y="6401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129811</xdr:rowOff>
    </xdr:from>
    <xdr:ext cx="469744" cy="259045"/>
    <xdr:sp macro="" textlink="">
      <xdr:nvSpPr>
        <xdr:cNvPr id="145" name="n_3mainValue【図書館】&#10;一人当たり面積">
          <a:extLst>
            <a:ext uri="{FF2B5EF4-FFF2-40B4-BE49-F238E27FC236}">
              <a16:creationId xmlns:a16="http://schemas.microsoft.com/office/drawing/2014/main" id="{251AEC4C-BF67-4E0C-AF1E-53E9AE23FDD6}"/>
            </a:ext>
          </a:extLst>
        </xdr:cNvPr>
        <xdr:cNvSpPr txBox="1"/>
      </xdr:nvSpPr>
      <xdr:spPr>
        <a:xfrm>
          <a:off x="7003575" y="6419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138955</xdr:rowOff>
    </xdr:from>
    <xdr:ext cx="469744" cy="259045"/>
    <xdr:sp macro="" textlink="">
      <xdr:nvSpPr>
        <xdr:cNvPr id="146" name="n_4mainValue【図書館】&#10;一人当たり面積">
          <a:extLst>
            <a:ext uri="{FF2B5EF4-FFF2-40B4-BE49-F238E27FC236}">
              <a16:creationId xmlns:a16="http://schemas.microsoft.com/office/drawing/2014/main" id="{4D4DBCB0-C59A-482C-BAC8-3C28522FBA71}"/>
            </a:ext>
          </a:extLst>
        </xdr:cNvPr>
        <xdr:cNvSpPr txBox="1"/>
      </xdr:nvSpPr>
      <xdr:spPr>
        <a:xfrm>
          <a:off x="6192431" y="6428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9155260-C03F-4818-B13B-4B4035D63CB1}"/>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B954513-53E9-43B8-A2C3-E508DD81CB45}"/>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5068799-B10E-4CE2-AFF3-5440479DEE10}"/>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18D4B50-C2D0-4C6D-87AD-677DE28BDBCB}"/>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6E6C5CB-8C80-4F07-8182-1B2DD26F2B1A}"/>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ABD785B-8119-4B86-BBBB-69904EAF23B3}"/>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9CE307D0-2A04-4884-806F-1FADE76CDD24}"/>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47519DE6-1977-410A-9639-DF5052B559A4}"/>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4C72AC5A-3C98-46D9-8666-90FACBBF4C27}"/>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4120476-4C45-4548-8FB7-B94E4BB85CDD}"/>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42CD6F7E-EAA1-429F-A38C-98B068FC94C1}"/>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63F51219-A4E8-4C52-A77A-8B47866F6AC9}"/>
            </a:ext>
          </a:extLst>
        </xdr:cNvPr>
        <xdr:cNvCxnSpPr/>
      </xdr:nvCxnSpPr>
      <xdr:spPr>
        <a:xfrm>
          <a:off x="699715" y="112636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6714FC07-DE89-4C19-A96F-3D76D6BEAEE8}"/>
            </a:ext>
          </a:extLst>
        </xdr:cNvPr>
        <xdr:cNvSpPr txBox="1"/>
      </xdr:nvSpPr>
      <xdr:spPr>
        <a:xfrm>
          <a:off x="27925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BC2E475A-27A9-4206-85EB-BA3914801996}"/>
            </a:ext>
          </a:extLst>
        </xdr:cNvPr>
        <xdr:cNvCxnSpPr/>
      </xdr:nvCxnSpPr>
      <xdr:spPr>
        <a:xfrm>
          <a:off x="699715" y="1087572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EF060EA2-D0C3-4936-8CB9-05AFA97F4D07}"/>
            </a:ext>
          </a:extLst>
        </xdr:cNvPr>
        <xdr:cNvSpPr txBox="1"/>
      </xdr:nvSpPr>
      <xdr:spPr>
        <a:xfrm>
          <a:off x="343370"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3B772098-C74B-44D0-B74A-D2B97BC35387}"/>
            </a:ext>
          </a:extLst>
        </xdr:cNvPr>
        <xdr:cNvCxnSpPr/>
      </xdr:nvCxnSpPr>
      <xdr:spPr>
        <a:xfrm>
          <a:off x="699715" y="1048777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D9D29A10-B905-4B96-993E-D01D99425918}"/>
            </a:ext>
          </a:extLst>
        </xdr:cNvPr>
        <xdr:cNvSpPr txBox="1"/>
      </xdr:nvSpPr>
      <xdr:spPr>
        <a:xfrm>
          <a:off x="343370"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4005361-94B9-4B0F-BA3C-9D9C9E2DCE5D}"/>
            </a:ext>
          </a:extLst>
        </xdr:cNvPr>
        <xdr:cNvCxnSpPr/>
      </xdr:nvCxnSpPr>
      <xdr:spPr>
        <a:xfrm>
          <a:off x="699715" y="1009633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71D376B4-F036-45E1-840F-CBDBAE728747}"/>
            </a:ext>
          </a:extLst>
        </xdr:cNvPr>
        <xdr:cNvSpPr txBox="1"/>
      </xdr:nvSpPr>
      <xdr:spPr>
        <a:xfrm>
          <a:off x="343370"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392F866B-E3C5-46A8-A836-C4EE3063524B}"/>
            </a:ext>
          </a:extLst>
        </xdr:cNvPr>
        <xdr:cNvCxnSpPr/>
      </xdr:nvCxnSpPr>
      <xdr:spPr>
        <a:xfrm>
          <a:off x="699715" y="97083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73B5749E-D69C-4A3A-BBB5-78F8E9B3171A}"/>
            </a:ext>
          </a:extLst>
        </xdr:cNvPr>
        <xdr:cNvSpPr txBox="1"/>
      </xdr:nvSpPr>
      <xdr:spPr>
        <a:xfrm>
          <a:off x="343370"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3866F7D6-762C-4C90-8A8E-E80E83906B75}"/>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41071049-D681-42CC-A842-E1B2D3F1C6C1}"/>
            </a:ext>
          </a:extLst>
        </xdr:cNvPr>
        <xdr:cNvSpPr txBox="1"/>
      </xdr:nvSpPr>
      <xdr:spPr>
        <a:xfrm>
          <a:off x="391918"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13DB609E-AB34-409B-8689-C6BB3E18E7D2}"/>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FCF7CF74-96E8-4B31-B446-48DC1D265E9A}"/>
            </a:ext>
          </a:extLst>
        </xdr:cNvPr>
        <xdr:cNvCxnSpPr/>
      </xdr:nvCxnSpPr>
      <xdr:spPr>
        <a:xfrm flipV="1">
          <a:off x="4261154" y="9964889"/>
          <a:ext cx="0" cy="1298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A521FDF7-AC0C-4948-9479-7028904662A0}"/>
            </a:ext>
          </a:extLst>
        </xdr:cNvPr>
        <xdr:cNvSpPr txBox="1"/>
      </xdr:nvSpPr>
      <xdr:spPr>
        <a:xfrm>
          <a:off x="4299889" y="1126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AF9D9612-B10B-4394-85CF-0C756EA4707B}"/>
            </a:ext>
          </a:extLst>
        </xdr:cNvPr>
        <xdr:cNvCxnSpPr/>
      </xdr:nvCxnSpPr>
      <xdr:spPr>
        <a:xfrm>
          <a:off x="4188460" y="1126368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537DED53-0590-4038-960B-3A1AA93BD615}"/>
            </a:ext>
          </a:extLst>
        </xdr:cNvPr>
        <xdr:cNvSpPr txBox="1"/>
      </xdr:nvSpPr>
      <xdr:spPr>
        <a:xfrm>
          <a:off x="4299889" y="9733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D3209B6A-9E55-4D7C-BB36-65EFD75328F1}"/>
            </a:ext>
          </a:extLst>
        </xdr:cNvPr>
        <xdr:cNvCxnSpPr/>
      </xdr:nvCxnSpPr>
      <xdr:spPr>
        <a:xfrm>
          <a:off x="4188460" y="99648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AC68E22A-EC52-4A94-9BCC-F50FD402EA06}"/>
            </a:ext>
          </a:extLst>
        </xdr:cNvPr>
        <xdr:cNvSpPr txBox="1"/>
      </xdr:nvSpPr>
      <xdr:spPr>
        <a:xfrm>
          <a:off x="4299889" y="10645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2F4835E5-97B7-4204-BD6F-949309025AFE}"/>
            </a:ext>
          </a:extLst>
        </xdr:cNvPr>
        <xdr:cNvSpPr/>
      </xdr:nvSpPr>
      <xdr:spPr>
        <a:xfrm>
          <a:off x="4210989" y="10670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712A6EAE-C477-4737-8250-D481D21C4527}"/>
            </a:ext>
          </a:extLst>
        </xdr:cNvPr>
        <xdr:cNvSpPr/>
      </xdr:nvSpPr>
      <xdr:spPr>
        <a:xfrm>
          <a:off x="3450645" y="10669049"/>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B7A19789-D254-4EF6-BB99-8ED54332E8CA}"/>
            </a:ext>
          </a:extLst>
        </xdr:cNvPr>
        <xdr:cNvSpPr/>
      </xdr:nvSpPr>
      <xdr:spPr>
        <a:xfrm>
          <a:off x="2623930" y="1065795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3E4ADB5C-C0D5-43DD-AB26-B1CCA08C4AF2}"/>
            </a:ext>
          </a:extLst>
        </xdr:cNvPr>
        <xdr:cNvSpPr/>
      </xdr:nvSpPr>
      <xdr:spPr>
        <a:xfrm>
          <a:off x="1812787" y="1063890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12C4FEB9-1B6F-4851-A04A-7A57FCC6ABAC}"/>
            </a:ext>
          </a:extLst>
        </xdr:cNvPr>
        <xdr:cNvSpPr/>
      </xdr:nvSpPr>
      <xdr:spPr>
        <a:xfrm>
          <a:off x="1001643" y="10602705"/>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2EEE6EC-412F-43BA-B174-0280A77297E4}"/>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A3F042D-53A9-459C-9C27-4EBA91983040}"/>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941F12C-4C11-42CE-9CCF-560FF4A16F70}"/>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1246B0D-685D-4FBF-AC3E-E2EA82CAF9EE}"/>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D73C534-D4F8-4173-AB13-1071F6772F95}"/>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8255</xdr:rowOff>
    </xdr:from>
    <xdr:to>
      <xdr:col>24</xdr:col>
      <xdr:colOff>114300</xdr:colOff>
      <xdr:row>59</xdr:row>
      <xdr:rowOff>109855</xdr:rowOff>
    </xdr:to>
    <xdr:sp macro="" textlink="">
      <xdr:nvSpPr>
        <xdr:cNvPr id="187" name="楕円 186">
          <a:extLst>
            <a:ext uri="{FF2B5EF4-FFF2-40B4-BE49-F238E27FC236}">
              <a16:creationId xmlns:a16="http://schemas.microsoft.com/office/drawing/2014/main" id="{FB3EF531-91D1-4A1C-9F90-9BB171365DFE}"/>
            </a:ext>
          </a:extLst>
        </xdr:cNvPr>
        <xdr:cNvSpPr/>
      </xdr:nvSpPr>
      <xdr:spPr>
        <a:xfrm>
          <a:off x="4210989" y="1032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31132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3CB06161-A39A-4009-9353-77DB763827BB}"/>
            </a:ext>
          </a:extLst>
        </xdr:cNvPr>
        <xdr:cNvSpPr txBox="1"/>
      </xdr:nvSpPr>
      <xdr:spPr>
        <a:xfrm>
          <a:off x="4299889" y="10169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141605</xdr:rowOff>
    </xdr:from>
    <xdr:to>
      <xdr:col>20</xdr:col>
      <xdr:colOff>38100</xdr:colOff>
      <xdr:row>59</xdr:row>
      <xdr:rowOff>71755</xdr:rowOff>
    </xdr:to>
    <xdr:sp macro="" textlink="">
      <xdr:nvSpPr>
        <xdr:cNvPr id="189" name="楕円 188">
          <a:extLst>
            <a:ext uri="{FF2B5EF4-FFF2-40B4-BE49-F238E27FC236}">
              <a16:creationId xmlns:a16="http://schemas.microsoft.com/office/drawing/2014/main" id="{FB032276-D331-41B4-B54E-39C70AC0A68C}"/>
            </a:ext>
          </a:extLst>
        </xdr:cNvPr>
        <xdr:cNvSpPr/>
      </xdr:nvSpPr>
      <xdr:spPr>
        <a:xfrm>
          <a:off x="3450645" y="1027951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20955</xdr:rowOff>
    </xdr:from>
    <xdr:to>
      <xdr:col>24</xdr:col>
      <xdr:colOff>63500</xdr:colOff>
      <xdr:row>59</xdr:row>
      <xdr:rowOff>59055</xdr:rowOff>
    </xdr:to>
    <xdr:cxnSp macro="">
      <xdr:nvCxnSpPr>
        <xdr:cNvPr id="190" name="直線コネクタ 189">
          <a:extLst>
            <a:ext uri="{FF2B5EF4-FFF2-40B4-BE49-F238E27FC236}">
              <a16:creationId xmlns:a16="http://schemas.microsoft.com/office/drawing/2014/main" id="{F28488B3-A4E9-47A8-8D46-5720C640E1FA}"/>
            </a:ext>
          </a:extLst>
        </xdr:cNvPr>
        <xdr:cNvCxnSpPr/>
      </xdr:nvCxnSpPr>
      <xdr:spPr>
        <a:xfrm>
          <a:off x="3501445" y="10333797"/>
          <a:ext cx="760344"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97790</xdr:rowOff>
    </xdr:from>
    <xdr:to>
      <xdr:col>15</xdr:col>
      <xdr:colOff>101600</xdr:colOff>
      <xdr:row>59</xdr:row>
      <xdr:rowOff>27940</xdr:rowOff>
    </xdr:to>
    <xdr:sp macro="" textlink="">
      <xdr:nvSpPr>
        <xdr:cNvPr id="191" name="楕円 190">
          <a:extLst>
            <a:ext uri="{FF2B5EF4-FFF2-40B4-BE49-F238E27FC236}">
              <a16:creationId xmlns:a16="http://schemas.microsoft.com/office/drawing/2014/main" id="{844889F3-A624-4BBA-B569-8A74A20CF7E8}"/>
            </a:ext>
          </a:extLst>
        </xdr:cNvPr>
        <xdr:cNvSpPr/>
      </xdr:nvSpPr>
      <xdr:spPr>
        <a:xfrm>
          <a:off x="2623930" y="1023570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148590</xdr:rowOff>
    </xdr:from>
    <xdr:to>
      <xdr:col>19</xdr:col>
      <xdr:colOff>177800</xdr:colOff>
      <xdr:row>59</xdr:row>
      <xdr:rowOff>20955</xdr:rowOff>
    </xdr:to>
    <xdr:cxnSp macro="">
      <xdr:nvCxnSpPr>
        <xdr:cNvPr id="192" name="直線コネクタ 191">
          <a:extLst>
            <a:ext uri="{FF2B5EF4-FFF2-40B4-BE49-F238E27FC236}">
              <a16:creationId xmlns:a16="http://schemas.microsoft.com/office/drawing/2014/main" id="{651715D8-23DD-4B1A-8CC8-3C9FAAA3D603}"/>
            </a:ext>
          </a:extLst>
        </xdr:cNvPr>
        <xdr:cNvCxnSpPr/>
      </xdr:nvCxnSpPr>
      <xdr:spPr>
        <a:xfrm>
          <a:off x="2674730" y="10286503"/>
          <a:ext cx="826715" cy="47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126365</xdr:rowOff>
    </xdr:from>
    <xdr:to>
      <xdr:col>10</xdr:col>
      <xdr:colOff>165100</xdr:colOff>
      <xdr:row>59</xdr:row>
      <xdr:rowOff>56515</xdr:rowOff>
    </xdr:to>
    <xdr:sp macro="" textlink="">
      <xdr:nvSpPr>
        <xdr:cNvPr id="193" name="楕円 192">
          <a:extLst>
            <a:ext uri="{FF2B5EF4-FFF2-40B4-BE49-F238E27FC236}">
              <a16:creationId xmlns:a16="http://schemas.microsoft.com/office/drawing/2014/main" id="{D3671F2F-4B93-4D05-B907-3776D290827D}"/>
            </a:ext>
          </a:extLst>
        </xdr:cNvPr>
        <xdr:cNvSpPr/>
      </xdr:nvSpPr>
      <xdr:spPr>
        <a:xfrm>
          <a:off x="1812787" y="1026427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148590</xdr:rowOff>
    </xdr:from>
    <xdr:to>
      <xdr:col>15</xdr:col>
      <xdr:colOff>50800</xdr:colOff>
      <xdr:row>59</xdr:row>
      <xdr:rowOff>5715</xdr:rowOff>
    </xdr:to>
    <xdr:cxnSp macro="">
      <xdr:nvCxnSpPr>
        <xdr:cNvPr id="194" name="直線コネクタ 193">
          <a:extLst>
            <a:ext uri="{FF2B5EF4-FFF2-40B4-BE49-F238E27FC236}">
              <a16:creationId xmlns:a16="http://schemas.microsoft.com/office/drawing/2014/main" id="{74CE8591-F29C-4813-8A17-7F3656E4AF57}"/>
            </a:ext>
          </a:extLst>
        </xdr:cNvPr>
        <xdr:cNvCxnSpPr/>
      </xdr:nvCxnSpPr>
      <xdr:spPr>
        <a:xfrm flipV="1">
          <a:off x="1863587" y="10286503"/>
          <a:ext cx="811143" cy="32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84455</xdr:rowOff>
    </xdr:from>
    <xdr:to>
      <xdr:col>6</xdr:col>
      <xdr:colOff>38100</xdr:colOff>
      <xdr:row>59</xdr:row>
      <xdr:rowOff>14605</xdr:rowOff>
    </xdr:to>
    <xdr:sp macro="" textlink="">
      <xdr:nvSpPr>
        <xdr:cNvPr id="195" name="楕円 194">
          <a:extLst>
            <a:ext uri="{FF2B5EF4-FFF2-40B4-BE49-F238E27FC236}">
              <a16:creationId xmlns:a16="http://schemas.microsoft.com/office/drawing/2014/main" id="{3636ADBB-CEBC-469F-B4C0-B80B8943529B}"/>
            </a:ext>
          </a:extLst>
        </xdr:cNvPr>
        <xdr:cNvSpPr/>
      </xdr:nvSpPr>
      <xdr:spPr>
        <a:xfrm>
          <a:off x="1001643" y="1022236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135255</xdr:rowOff>
    </xdr:from>
    <xdr:to>
      <xdr:col>10</xdr:col>
      <xdr:colOff>114300</xdr:colOff>
      <xdr:row>59</xdr:row>
      <xdr:rowOff>5715</xdr:rowOff>
    </xdr:to>
    <xdr:cxnSp macro="">
      <xdr:nvCxnSpPr>
        <xdr:cNvPr id="196" name="直線コネクタ 195">
          <a:extLst>
            <a:ext uri="{FF2B5EF4-FFF2-40B4-BE49-F238E27FC236}">
              <a16:creationId xmlns:a16="http://schemas.microsoft.com/office/drawing/2014/main" id="{2A0703AD-D7FA-49E7-B983-55AB64FB52F6}"/>
            </a:ext>
          </a:extLst>
        </xdr:cNvPr>
        <xdr:cNvCxnSpPr/>
      </xdr:nvCxnSpPr>
      <xdr:spPr>
        <a:xfrm>
          <a:off x="1052443" y="10273168"/>
          <a:ext cx="811144" cy="4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99077</xdr:rowOff>
    </xdr:from>
    <xdr:ext cx="405111" cy="259045"/>
    <xdr:sp macro="" textlink="">
      <xdr:nvSpPr>
        <xdr:cNvPr id="197" name="n_1aveValue【体育館・プール】&#10;有形固定資産減価償却率">
          <a:extLst>
            <a:ext uri="{FF2B5EF4-FFF2-40B4-BE49-F238E27FC236}">
              <a16:creationId xmlns:a16="http://schemas.microsoft.com/office/drawing/2014/main" id="{B26F550F-536B-44D2-9407-728A9930FA77}"/>
            </a:ext>
          </a:extLst>
        </xdr:cNvPr>
        <xdr:cNvSpPr txBox="1"/>
      </xdr:nvSpPr>
      <xdr:spPr>
        <a:xfrm>
          <a:off x="3301761" y="1076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91457</xdr:rowOff>
    </xdr:from>
    <xdr:ext cx="405111" cy="259045"/>
    <xdr:sp macro="" textlink="">
      <xdr:nvSpPr>
        <xdr:cNvPr id="198" name="n_2aveValue【体育館・プール】&#10;有形固定資産減価償却率">
          <a:extLst>
            <a:ext uri="{FF2B5EF4-FFF2-40B4-BE49-F238E27FC236}">
              <a16:creationId xmlns:a16="http://schemas.microsoft.com/office/drawing/2014/main" id="{3A30C476-BF44-473E-8812-22650789C3B6}"/>
            </a:ext>
          </a:extLst>
        </xdr:cNvPr>
        <xdr:cNvSpPr txBox="1"/>
      </xdr:nvSpPr>
      <xdr:spPr>
        <a:xfrm>
          <a:off x="2487746" y="10754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72407</xdr:rowOff>
    </xdr:from>
    <xdr:ext cx="405111" cy="259045"/>
    <xdr:sp macro="" textlink="">
      <xdr:nvSpPr>
        <xdr:cNvPr id="199" name="n_3aveValue【体育館・プール】&#10;有形固定資産減価償却率">
          <a:extLst>
            <a:ext uri="{FF2B5EF4-FFF2-40B4-BE49-F238E27FC236}">
              <a16:creationId xmlns:a16="http://schemas.microsoft.com/office/drawing/2014/main" id="{912C6E41-413A-44D7-87CF-AF2A4A604786}"/>
            </a:ext>
          </a:extLst>
        </xdr:cNvPr>
        <xdr:cNvSpPr txBox="1"/>
      </xdr:nvSpPr>
      <xdr:spPr>
        <a:xfrm>
          <a:off x="1676602" y="10735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36212</xdr:rowOff>
    </xdr:from>
    <xdr:ext cx="405111" cy="259045"/>
    <xdr:sp macro="" textlink="">
      <xdr:nvSpPr>
        <xdr:cNvPr id="200" name="n_4aveValue【体育館・プール】&#10;有形固定資産減価償却率">
          <a:extLst>
            <a:ext uri="{FF2B5EF4-FFF2-40B4-BE49-F238E27FC236}">
              <a16:creationId xmlns:a16="http://schemas.microsoft.com/office/drawing/2014/main" id="{D41696D6-B1C8-4A91-873F-2B12E2DDD73A}"/>
            </a:ext>
          </a:extLst>
        </xdr:cNvPr>
        <xdr:cNvSpPr txBox="1"/>
      </xdr:nvSpPr>
      <xdr:spPr>
        <a:xfrm>
          <a:off x="865459" y="10698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88282</xdr:rowOff>
    </xdr:from>
    <xdr:ext cx="405111" cy="259045"/>
    <xdr:sp macro="" textlink="">
      <xdr:nvSpPr>
        <xdr:cNvPr id="201" name="n_1mainValue【体育館・プール】&#10;有形固定資産減価償却率">
          <a:extLst>
            <a:ext uri="{FF2B5EF4-FFF2-40B4-BE49-F238E27FC236}">
              <a16:creationId xmlns:a16="http://schemas.microsoft.com/office/drawing/2014/main" id="{2175AB97-48A7-4CE4-90C1-B5FD59B10E4B}"/>
            </a:ext>
          </a:extLst>
        </xdr:cNvPr>
        <xdr:cNvSpPr txBox="1"/>
      </xdr:nvSpPr>
      <xdr:spPr>
        <a:xfrm>
          <a:off x="3301761" y="10051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44467</xdr:rowOff>
    </xdr:from>
    <xdr:ext cx="405111" cy="259045"/>
    <xdr:sp macro="" textlink="">
      <xdr:nvSpPr>
        <xdr:cNvPr id="202" name="n_2mainValue【体育館・プール】&#10;有形固定資産減価償却率">
          <a:extLst>
            <a:ext uri="{FF2B5EF4-FFF2-40B4-BE49-F238E27FC236}">
              <a16:creationId xmlns:a16="http://schemas.microsoft.com/office/drawing/2014/main" id="{D4B78967-585C-40A2-9838-767A752CCB75}"/>
            </a:ext>
          </a:extLst>
        </xdr:cNvPr>
        <xdr:cNvSpPr txBox="1"/>
      </xdr:nvSpPr>
      <xdr:spPr>
        <a:xfrm>
          <a:off x="2487746" y="10007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73042</xdr:rowOff>
    </xdr:from>
    <xdr:ext cx="405111" cy="259045"/>
    <xdr:sp macro="" textlink="">
      <xdr:nvSpPr>
        <xdr:cNvPr id="203" name="n_3mainValue【体育館・プール】&#10;有形固定資産減価償却率">
          <a:extLst>
            <a:ext uri="{FF2B5EF4-FFF2-40B4-BE49-F238E27FC236}">
              <a16:creationId xmlns:a16="http://schemas.microsoft.com/office/drawing/2014/main" id="{1C5C766C-9CCF-4C7E-B043-FEFA5DF6668D}"/>
            </a:ext>
          </a:extLst>
        </xdr:cNvPr>
        <xdr:cNvSpPr txBox="1"/>
      </xdr:nvSpPr>
      <xdr:spPr>
        <a:xfrm>
          <a:off x="1676602" y="10036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31132</xdr:rowOff>
    </xdr:from>
    <xdr:ext cx="405111" cy="259045"/>
    <xdr:sp macro="" textlink="">
      <xdr:nvSpPr>
        <xdr:cNvPr id="204" name="n_4mainValue【体育館・プール】&#10;有形固定資産減価償却率">
          <a:extLst>
            <a:ext uri="{FF2B5EF4-FFF2-40B4-BE49-F238E27FC236}">
              <a16:creationId xmlns:a16="http://schemas.microsoft.com/office/drawing/2014/main" id="{D876CF83-9E2F-4E9A-8D51-4EB8389A5533}"/>
            </a:ext>
          </a:extLst>
        </xdr:cNvPr>
        <xdr:cNvSpPr txBox="1"/>
      </xdr:nvSpPr>
      <xdr:spPr>
        <a:xfrm>
          <a:off x="865459" y="9994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E6438E7-A6EC-4746-85FF-968C99552074}"/>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EED3175-95B4-4AF8-A664-6BCA044882CA}"/>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B1C27B4-BB3F-47C8-ADC4-DB078A964BD2}"/>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F4466AA9-9841-4947-97F2-4413BC844F9F}"/>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E5C9BC1-1028-4BD9-A479-C08D5ED78AEF}"/>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F7B23C8-0C8D-4B43-BEBA-435E538E0BD1}"/>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2420A9A-87F1-4B8E-86F2-074F4A90AC03}"/>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B1521B5-60BD-4653-9DC1-BB5F9FC6B83C}"/>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598C65B-9EBD-4622-BCA5-8D9C46387682}"/>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9E39F89-5481-4CEA-8891-14A9F9F9035A}"/>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74DC3B66-1CB9-44A7-AC72-5B176032E2B0}"/>
            </a:ext>
          </a:extLst>
        </xdr:cNvPr>
        <xdr:cNvCxnSpPr/>
      </xdr:nvCxnSpPr>
      <xdr:spPr>
        <a:xfrm>
          <a:off x="6074576" y="112636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77E93EE6-0C92-41CD-BDE2-AFD8C8FC4FDC}"/>
            </a:ext>
          </a:extLst>
        </xdr:cNvPr>
        <xdr:cNvSpPr txBox="1"/>
      </xdr:nvSpPr>
      <xdr:spPr>
        <a:xfrm>
          <a:off x="5638539"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A079704-BE78-4F37-AA02-9D596BB6C7F6}"/>
            </a:ext>
          </a:extLst>
        </xdr:cNvPr>
        <xdr:cNvCxnSpPr/>
      </xdr:nvCxnSpPr>
      <xdr:spPr>
        <a:xfrm>
          <a:off x="6074576" y="1087572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419F82E5-F396-426A-8A8B-12EEA0ECE503}"/>
            </a:ext>
          </a:extLst>
        </xdr:cNvPr>
        <xdr:cNvSpPr txBox="1"/>
      </xdr:nvSpPr>
      <xdr:spPr>
        <a:xfrm>
          <a:off x="5638539" y="107300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6055B347-FE8A-4E33-94DE-6DB7AB3FA0EB}"/>
            </a:ext>
          </a:extLst>
        </xdr:cNvPr>
        <xdr:cNvCxnSpPr/>
      </xdr:nvCxnSpPr>
      <xdr:spPr>
        <a:xfrm>
          <a:off x="6074576" y="1048777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6C2F3A6B-C7C3-444A-95DE-7FAC27AB3DB6}"/>
            </a:ext>
          </a:extLst>
        </xdr:cNvPr>
        <xdr:cNvSpPr txBox="1"/>
      </xdr:nvSpPr>
      <xdr:spPr>
        <a:xfrm>
          <a:off x="5638539" y="1034206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FA2C496E-8FB7-49CA-BBF3-AA585E1FF672}"/>
            </a:ext>
          </a:extLst>
        </xdr:cNvPr>
        <xdr:cNvCxnSpPr/>
      </xdr:nvCxnSpPr>
      <xdr:spPr>
        <a:xfrm>
          <a:off x="6074576" y="1009633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BD54D912-9747-4804-AEB5-5BEA9BBB14B4}"/>
            </a:ext>
          </a:extLst>
        </xdr:cNvPr>
        <xdr:cNvSpPr txBox="1"/>
      </xdr:nvSpPr>
      <xdr:spPr>
        <a:xfrm>
          <a:off x="5638539" y="995063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E042C24C-BF3B-4222-B785-7EA379F5FB5B}"/>
            </a:ext>
          </a:extLst>
        </xdr:cNvPr>
        <xdr:cNvCxnSpPr/>
      </xdr:nvCxnSpPr>
      <xdr:spPr>
        <a:xfrm>
          <a:off x="6074576" y="970837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23CC0714-683B-4867-92A0-61A3958BB0B4}"/>
            </a:ext>
          </a:extLst>
        </xdr:cNvPr>
        <xdr:cNvSpPr txBox="1"/>
      </xdr:nvSpPr>
      <xdr:spPr>
        <a:xfrm>
          <a:off x="5638539" y="95626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6565782D-B8CE-42BE-B280-B96288281362}"/>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31AA4A4B-BD50-4316-A1FC-37072D576CAA}"/>
            </a:ext>
          </a:extLst>
        </xdr:cNvPr>
        <xdr:cNvSpPr txBox="1"/>
      </xdr:nvSpPr>
      <xdr:spPr>
        <a:xfrm>
          <a:off x="5638539"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3C86C4A1-4D51-403D-8085-A30952929FB3}"/>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5BC520B5-2DCF-4056-8D3A-62069BCFAA46}"/>
            </a:ext>
          </a:extLst>
        </xdr:cNvPr>
        <xdr:cNvCxnSpPr/>
      </xdr:nvCxnSpPr>
      <xdr:spPr>
        <a:xfrm flipV="1">
          <a:off x="9620113" y="9901594"/>
          <a:ext cx="0" cy="1309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93F55283-7106-4423-ABE3-3D965E6BEA68}"/>
            </a:ext>
          </a:extLst>
        </xdr:cNvPr>
        <xdr:cNvSpPr txBox="1"/>
      </xdr:nvSpPr>
      <xdr:spPr>
        <a:xfrm>
          <a:off x="9659178" y="11214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7D15EEA3-B617-4BDA-B475-6167338535FD}"/>
            </a:ext>
          </a:extLst>
        </xdr:cNvPr>
        <xdr:cNvCxnSpPr/>
      </xdr:nvCxnSpPr>
      <xdr:spPr>
        <a:xfrm>
          <a:off x="9547750" y="1121110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C0513415-3E17-476D-9080-6D056D2CF9D7}"/>
            </a:ext>
          </a:extLst>
        </xdr:cNvPr>
        <xdr:cNvSpPr txBox="1"/>
      </xdr:nvSpPr>
      <xdr:spPr>
        <a:xfrm>
          <a:off x="9659178" y="967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40EA37EB-8065-4B58-AA5C-27F6EEBB38AF}"/>
            </a:ext>
          </a:extLst>
        </xdr:cNvPr>
        <xdr:cNvCxnSpPr/>
      </xdr:nvCxnSpPr>
      <xdr:spPr>
        <a:xfrm>
          <a:off x="9547750" y="9901594"/>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32021</xdr:rowOff>
    </xdr:from>
    <xdr:ext cx="469744" cy="259045"/>
    <xdr:sp macro="" textlink="">
      <xdr:nvSpPr>
        <xdr:cNvPr id="233" name="【体育館・プール】&#10;一人当たり面積平均値テキスト">
          <a:extLst>
            <a:ext uri="{FF2B5EF4-FFF2-40B4-BE49-F238E27FC236}">
              <a16:creationId xmlns:a16="http://schemas.microsoft.com/office/drawing/2014/main" id="{1C41F72D-CA3D-4BCC-9181-6EE1E3012DF2}"/>
            </a:ext>
          </a:extLst>
        </xdr:cNvPr>
        <xdr:cNvSpPr txBox="1"/>
      </xdr:nvSpPr>
      <xdr:spPr>
        <a:xfrm>
          <a:off x="9659178" y="108696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F50E1BC3-6370-42EB-A0B3-601A1AE4B082}"/>
            </a:ext>
          </a:extLst>
        </xdr:cNvPr>
        <xdr:cNvSpPr/>
      </xdr:nvSpPr>
      <xdr:spPr>
        <a:xfrm>
          <a:off x="9585850" y="10891222"/>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2FE9F7D0-29A2-421A-8331-348D62C6E064}"/>
            </a:ext>
          </a:extLst>
        </xdr:cNvPr>
        <xdr:cNvSpPr/>
      </xdr:nvSpPr>
      <xdr:spPr>
        <a:xfrm>
          <a:off x="8809935" y="10896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EB1DF357-BC9B-490F-96DA-A32C1D535972}"/>
            </a:ext>
          </a:extLst>
        </xdr:cNvPr>
        <xdr:cNvSpPr/>
      </xdr:nvSpPr>
      <xdr:spPr>
        <a:xfrm>
          <a:off x="7998791" y="10898842"/>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AD9287AA-7723-4141-B3E5-BF7828F69115}"/>
            </a:ext>
          </a:extLst>
        </xdr:cNvPr>
        <xdr:cNvSpPr/>
      </xdr:nvSpPr>
      <xdr:spPr>
        <a:xfrm>
          <a:off x="7172077" y="1090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5AE4CC93-08F9-4B9B-807C-890713C9D061}"/>
            </a:ext>
          </a:extLst>
        </xdr:cNvPr>
        <xdr:cNvSpPr/>
      </xdr:nvSpPr>
      <xdr:spPr>
        <a:xfrm>
          <a:off x="6360933" y="1089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C8CB1AD-F1FD-45D6-A944-855D4C0F9C79}"/>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9715F7B-3DD5-4A73-B806-2C0182AEF6C1}"/>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365B379-A2B7-4BC5-B6CD-0D991EABCFE4}"/>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1A034DE-84BE-4295-ACE0-0D2A17709852}"/>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C015EB6-0D3B-4D6D-AE53-65F966C7CA32}"/>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62738</xdr:rowOff>
    </xdr:from>
    <xdr:to>
      <xdr:col>55</xdr:col>
      <xdr:colOff>50800</xdr:colOff>
      <xdr:row>56</xdr:row>
      <xdr:rowOff>164338</xdr:rowOff>
    </xdr:to>
    <xdr:sp macro="" textlink="">
      <xdr:nvSpPr>
        <xdr:cNvPr id="244" name="楕円 243">
          <a:extLst>
            <a:ext uri="{FF2B5EF4-FFF2-40B4-BE49-F238E27FC236}">
              <a16:creationId xmlns:a16="http://schemas.microsoft.com/office/drawing/2014/main" id="{6862FD97-27ED-4279-A589-D3B4EF7BB8F6}"/>
            </a:ext>
          </a:extLst>
        </xdr:cNvPr>
        <xdr:cNvSpPr/>
      </xdr:nvSpPr>
      <xdr:spPr>
        <a:xfrm>
          <a:off x="9585850" y="9850794"/>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15765</xdr:rowOff>
    </xdr:from>
    <xdr:ext cx="469744" cy="259045"/>
    <xdr:sp macro="" textlink="">
      <xdr:nvSpPr>
        <xdr:cNvPr id="245" name="【体育館・プール】&#10;一人当たり面積該当値テキスト">
          <a:extLst>
            <a:ext uri="{FF2B5EF4-FFF2-40B4-BE49-F238E27FC236}">
              <a16:creationId xmlns:a16="http://schemas.microsoft.com/office/drawing/2014/main" id="{609DD126-AA21-41FE-89AE-D655BCCB490A}"/>
            </a:ext>
          </a:extLst>
        </xdr:cNvPr>
        <xdr:cNvSpPr txBox="1"/>
      </xdr:nvSpPr>
      <xdr:spPr>
        <a:xfrm>
          <a:off x="9659178" y="980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106172</xdr:rowOff>
    </xdr:from>
    <xdr:to>
      <xdr:col>50</xdr:col>
      <xdr:colOff>165100</xdr:colOff>
      <xdr:row>57</xdr:row>
      <xdr:rowOff>36322</xdr:rowOff>
    </xdr:to>
    <xdr:sp macro="" textlink="">
      <xdr:nvSpPr>
        <xdr:cNvPr id="246" name="楕円 245">
          <a:extLst>
            <a:ext uri="{FF2B5EF4-FFF2-40B4-BE49-F238E27FC236}">
              <a16:creationId xmlns:a16="http://schemas.microsoft.com/office/drawing/2014/main" id="{785D63BC-5E4A-4DE9-A154-59E97E0B60FC}"/>
            </a:ext>
          </a:extLst>
        </xdr:cNvPr>
        <xdr:cNvSpPr/>
      </xdr:nvSpPr>
      <xdr:spPr>
        <a:xfrm>
          <a:off x="8809935" y="9894228"/>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113538</xdr:rowOff>
    </xdr:from>
    <xdr:to>
      <xdr:col>55</xdr:col>
      <xdr:colOff>0</xdr:colOff>
      <xdr:row>56</xdr:row>
      <xdr:rowOff>156972</xdr:rowOff>
    </xdr:to>
    <xdr:cxnSp macro="">
      <xdr:nvCxnSpPr>
        <xdr:cNvPr id="247" name="直線コネクタ 246">
          <a:extLst>
            <a:ext uri="{FF2B5EF4-FFF2-40B4-BE49-F238E27FC236}">
              <a16:creationId xmlns:a16="http://schemas.microsoft.com/office/drawing/2014/main" id="{FE19C839-7751-46C3-975C-F8E0411D8A06}"/>
            </a:ext>
          </a:extLst>
        </xdr:cNvPr>
        <xdr:cNvCxnSpPr/>
      </xdr:nvCxnSpPr>
      <xdr:spPr>
        <a:xfrm flipV="1">
          <a:off x="8860735" y="9901594"/>
          <a:ext cx="760343"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135890</xdr:rowOff>
    </xdr:from>
    <xdr:to>
      <xdr:col>46</xdr:col>
      <xdr:colOff>38100</xdr:colOff>
      <xdr:row>57</xdr:row>
      <xdr:rowOff>66040</xdr:rowOff>
    </xdr:to>
    <xdr:sp macro="" textlink="">
      <xdr:nvSpPr>
        <xdr:cNvPr id="248" name="楕円 247">
          <a:extLst>
            <a:ext uri="{FF2B5EF4-FFF2-40B4-BE49-F238E27FC236}">
              <a16:creationId xmlns:a16="http://schemas.microsoft.com/office/drawing/2014/main" id="{B16CBEAE-E9A3-4645-A1ED-B1E148473027}"/>
            </a:ext>
          </a:extLst>
        </xdr:cNvPr>
        <xdr:cNvSpPr/>
      </xdr:nvSpPr>
      <xdr:spPr>
        <a:xfrm>
          <a:off x="7998791" y="9923946"/>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156972</xdr:rowOff>
    </xdr:from>
    <xdr:to>
      <xdr:col>50</xdr:col>
      <xdr:colOff>114300</xdr:colOff>
      <xdr:row>57</xdr:row>
      <xdr:rowOff>15240</xdr:rowOff>
    </xdr:to>
    <xdr:cxnSp macro="">
      <xdr:nvCxnSpPr>
        <xdr:cNvPr id="249" name="直線コネクタ 248">
          <a:extLst>
            <a:ext uri="{FF2B5EF4-FFF2-40B4-BE49-F238E27FC236}">
              <a16:creationId xmlns:a16="http://schemas.microsoft.com/office/drawing/2014/main" id="{F4F2C416-A64D-41E1-A67E-2D51008B8CA2}"/>
            </a:ext>
          </a:extLst>
        </xdr:cNvPr>
        <xdr:cNvCxnSpPr/>
      </xdr:nvCxnSpPr>
      <xdr:spPr>
        <a:xfrm flipV="1">
          <a:off x="8049591" y="9945028"/>
          <a:ext cx="811144" cy="33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254</xdr:rowOff>
    </xdr:from>
    <xdr:to>
      <xdr:col>41</xdr:col>
      <xdr:colOff>101600</xdr:colOff>
      <xdr:row>57</xdr:row>
      <xdr:rowOff>101854</xdr:rowOff>
    </xdr:to>
    <xdr:sp macro="" textlink="">
      <xdr:nvSpPr>
        <xdr:cNvPr id="250" name="楕円 249">
          <a:extLst>
            <a:ext uri="{FF2B5EF4-FFF2-40B4-BE49-F238E27FC236}">
              <a16:creationId xmlns:a16="http://schemas.microsoft.com/office/drawing/2014/main" id="{F8EAD1F7-ADEE-40C1-9432-94BC7BA0E43E}"/>
            </a:ext>
          </a:extLst>
        </xdr:cNvPr>
        <xdr:cNvSpPr/>
      </xdr:nvSpPr>
      <xdr:spPr>
        <a:xfrm>
          <a:off x="7172077" y="996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15240</xdr:rowOff>
    </xdr:from>
    <xdr:to>
      <xdr:col>45</xdr:col>
      <xdr:colOff>177800</xdr:colOff>
      <xdr:row>57</xdr:row>
      <xdr:rowOff>51054</xdr:rowOff>
    </xdr:to>
    <xdr:cxnSp macro="">
      <xdr:nvCxnSpPr>
        <xdr:cNvPr id="251" name="直線コネクタ 250">
          <a:extLst>
            <a:ext uri="{FF2B5EF4-FFF2-40B4-BE49-F238E27FC236}">
              <a16:creationId xmlns:a16="http://schemas.microsoft.com/office/drawing/2014/main" id="{6139524B-0475-4BEB-8B03-A04254D919EC}"/>
            </a:ext>
          </a:extLst>
        </xdr:cNvPr>
        <xdr:cNvCxnSpPr/>
      </xdr:nvCxnSpPr>
      <xdr:spPr>
        <a:xfrm flipV="1">
          <a:off x="7222877" y="9978224"/>
          <a:ext cx="826714"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26924</xdr:rowOff>
    </xdr:from>
    <xdr:to>
      <xdr:col>36</xdr:col>
      <xdr:colOff>165100</xdr:colOff>
      <xdr:row>57</xdr:row>
      <xdr:rowOff>128524</xdr:rowOff>
    </xdr:to>
    <xdr:sp macro="" textlink="">
      <xdr:nvSpPr>
        <xdr:cNvPr id="252" name="楕円 251">
          <a:extLst>
            <a:ext uri="{FF2B5EF4-FFF2-40B4-BE49-F238E27FC236}">
              <a16:creationId xmlns:a16="http://schemas.microsoft.com/office/drawing/2014/main" id="{2A0C3107-4E1A-464D-951C-6DD53403A0DD}"/>
            </a:ext>
          </a:extLst>
        </xdr:cNvPr>
        <xdr:cNvSpPr/>
      </xdr:nvSpPr>
      <xdr:spPr>
        <a:xfrm>
          <a:off x="6360933" y="998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51054</xdr:rowOff>
    </xdr:from>
    <xdr:to>
      <xdr:col>41</xdr:col>
      <xdr:colOff>50800</xdr:colOff>
      <xdr:row>57</xdr:row>
      <xdr:rowOff>77724</xdr:rowOff>
    </xdr:to>
    <xdr:cxnSp macro="">
      <xdr:nvCxnSpPr>
        <xdr:cNvPr id="253" name="直線コネクタ 252">
          <a:extLst>
            <a:ext uri="{FF2B5EF4-FFF2-40B4-BE49-F238E27FC236}">
              <a16:creationId xmlns:a16="http://schemas.microsoft.com/office/drawing/2014/main" id="{2DC72669-D859-4CAD-8892-9F11B0D064D6}"/>
            </a:ext>
          </a:extLst>
        </xdr:cNvPr>
        <xdr:cNvCxnSpPr/>
      </xdr:nvCxnSpPr>
      <xdr:spPr>
        <a:xfrm flipV="1">
          <a:off x="6411733" y="10014038"/>
          <a:ext cx="811144"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151655</xdr:rowOff>
    </xdr:from>
    <xdr:ext cx="469744" cy="259045"/>
    <xdr:sp macro="" textlink="">
      <xdr:nvSpPr>
        <xdr:cNvPr id="254" name="n_1aveValue【体育館・プール】&#10;一人当たり面積">
          <a:extLst>
            <a:ext uri="{FF2B5EF4-FFF2-40B4-BE49-F238E27FC236}">
              <a16:creationId xmlns:a16="http://schemas.microsoft.com/office/drawing/2014/main" id="{E3368DD7-BB66-4518-8971-17695A0DFE0A}"/>
            </a:ext>
          </a:extLst>
        </xdr:cNvPr>
        <xdr:cNvSpPr txBox="1"/>
      </xdr:nvSpPr>
      <xdr:spPr>
        <a:xfrm>
          <a:off x="8628733" y="10989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153941</xdr:rowOff>
    </xdr:from>
    <xdr:ext cx="469744" cy="259045"/>
    <xdr:sp macro="" textlink="">
      <xdr:nvSpPr>
        <xdr:cNvPr id="255" name="n_2aveValue【体育館・プール】&#10;一人当たり面積">
          <a:extLst>
            <a:ext uri="{FF2B5EF4-FFF2-40B4-BE49-F238E27FC236}">
              <a16:creationId xmlns:a16="http://schemas.microsoft.com/office/drawing/2014/main" id="{993756C2-86AA-4580-BBF2-D689E6D4A366}"/>
            </a:ext>
          </a:extLst>
        </xdr:cNvPr>
        <xdr:cNvSpPr txBox="1"/>
      </xdr:nvSpPr>
      <xdr:spPr>
        <a:xfrm>
          <a:off x="7830290" y="10991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162323</xdr:rowOff>
    </xdr:from>
    <xdr:ext cx="469744" cy="259045"/>
    <xdr:sp macro="" textlink="">
      <xdr:nvSpPr>
        <xdr:cNvPr id="256" name="n_3aveValue【体育館・プール】&#10;一人当たり面積">
          <a:extLst>
            <a:ext uri="{FF2B5EF4-FFF2-40B4-BE49-F238E27FC236}">
              <a16:creationId xmlns:a16="http://schemas.microsoft.com/office/drawing/2014/main" id="{666BA21B-1EF7-47C1-99CC-3DD38964D376}"/>
            </a:ext>
          </a:extLst>
        </xdr:cNvPr>
        <xdr:cNvSpPr txBox="1"/>
      </xdr:nvSpPr>
      <xdr:spPr>
        <a:xfrm>
          <a:off x="7003575" y="10999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150893</xdr:rowOff>
    </xdr:from>
    <xdr:ext cx="469744" cy="259045"/>
    <xdr:sp macro="" textlink="">
      <xdr:nvSpPr>
        <xdr:cNvPr id="257" name="n_4aveValue【体育館・プール】&#10;一人当たり面積">
          <a:extLst>
            <a:ext uri="{FF2B5EF4-FFF2-40B4-BE49-F238E27FC236}">
              <a16:creationId xmlns:a16="http://schemas.microsoft.com/office/drawing/2014/main" id="{58B41651-FF09-4FD3-8956-02C5195ECC7B}"/>
            </a:ext>
          </a:extLst>
        </xdr:cNvPr>
        <xdr:cNvSpPr txBox="1"/>
      </xdr:nvSpPr>
      <xdr:spPr>
        <a:xfrm>
          <a:off x="6192431" y="10988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52849</xdr:rowOff>
    </xdr:from>
    <xdr:ext cx="469744" cy="259045"/>
    <xdr:sp macro="" textlink="">
      <xdr:nvSpPr>
        <xdr:cNvPr id="258" name="n_1mainValue【体育館・プール】&#10;一人当たり面積">
          <a:extLst>
            <a:ext uri="{FF2B5EF4-FFF2-40B4-BE49-F238E27FC236}">
              <a16:creationId xmlns:a16="http://schemas.microsoft.com/office/drawing/2014/main" id="{5601E038-4889-4F9A-8CAE-5DEBC6E1E7A6}"/>
            </a:ext>
          </a:extLst>
        </xdr:cNvPr>
        <xdr:cNvSpPr txBox="1"/>
      </xdr:nvSpPr>
      <xdr:spPr>
        <a:xfrm>
          <a:off x="8628733" y="9665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82567</xdr:rowOff>
    </xdr:from>
    <xdr:ext cx="469744" cy="259045"/>
    <xdr:sp macro="" textlink="">
      <xdr:nvSpPr>
        <xdr:cNvPr id="259" name="n_2mainValue【体育館・プール】&#10;一人当たり面積">
          <a:extLst>
            <a:ext uri="{FF2B5EF4-FFF2-40B4-BE49-F238E27FC236}">
              <a16:creationId xmlns:a16="http://schemas.microsoft.com/office/drawing/2014/main" id="{A2A3ED92-CD1F-40B9-8C30-E3DC1A4605CA}"/>
            </a:ext>
          </a:extLst>
        </xdr:cNvPr>
        <xdr:cNvSpPr txBox="1"/>
      </xdr:nvSpPr>
      <xdr:spPr>
        <a:xfrm>
          <a:off x="7830290" y="9695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118381</xdr:rowOff>
    </xdr:from>
    <xdr:ext cx="469744" cy="259045"/>
    <xdr:sp macro="" textlink="">
      <xdr:nvSpPr>
        <xdr:cNvPr id="260" name="n_3mainValue【体育館・プール】&#10;一人当たり面積">
          <a:extLst>
            <a:ext uri="{FF2B5EF4-FFF2-40B4-BE49-F238E27FC236}">
              <a16:creationId xmlns:a16="http://schemas.microsoft.com/office/drawing/2014/main" id="{A909FF4B-EDDD-4E76-9F0D-65525F488C47}"/>
            </a:ext>
          </a:extLst>
        </xdr:cNvPr>
        <xdr:cNvSpPr txBox="1"/>
      </xdr:nvSpPr>
      <xdr:spPr>
        <a:xfrm>
          <a:off x="7003575" y="9731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145051</xdr:rowOff>
    </xdr:from>
    <xdr:ext cx="469744" cy="259045"/>
    <xdr:sp macro="" textlink="">
      <xdr:nvSpPr>
        <xdr:cNvPr id="261" name="n_4mainValue【体育館・プール】&#10;一人当たり面積">
          <a:extLst>
            <a:ext uri="{FF2B5EF4-FFF2-40B4-BE49-F238E27FC236}">
              <a16:creationId xmlns:a16="http://schemas.microsoft.com/office/drawing/2014/main" id="{F61DCBE3-B680-4A0F-89DD-3C01BFADA442}"/>
            </a:ext>
          </a:extLst>
        </xdr:cNvPr>
        <xdr:cNvSpPr txBox="1"/>
      </xdr:nvSpPr>
      <xdr:spPr>
        <a:xfrm>
          <a:off x="6192431" y="9758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82E3A7F2-4A31-4FCC-94A7-E0E5E08A4DD3}"/>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B8D7690-9B06-4334-A4EA-2C7338210A37}"/>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6CF252DD-19BD-4326-9A35-DB265CE36D5F}"/>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1E5AB560-CF88-4820-805A-3A9ED5BEAF43}"/>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6AA29DBB-D4B7-4005-B390-EE06476CD442}"/>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A5451B1-E528-44A8-9352-3FDDE1471D72}"/>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1353AF30-F897-478B-9F0F-ABF01B72F245}"/>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5F5671CA-F05C-4D74-9877-2660B43187AF}"/>
            </a:ext>
          </a:extLst>
        </xdr:cNvPr>
        <xdr:cNvSpPr/>
      </xdr:nvSpPr>
      <xdr:spPr>
        <a:xfrm>
          <a:off x="69971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4FC9856E-DD1E-46ED-B874-5EC5F2AF87C6}"/>
            </a:ext>
          </a:extLst>
        </xdr:cNvPr>
        <xdr:cNvSpPr txBox="1"/>
      </xdr:nvSpPr>
      <xdr:spPr>
        <a:xfrm>
          <a:off x="677186"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A9CECF18-04BA-4722-83DF-37FC67AB3540}"/>
            </a:ext>
          </a:extLst>
        </xdr:cNvPr>
        <xdr:cNvCxnSpPr/>
      </xdr:nvCxnSpPr>
      <xdr:spPr>
        <a:xfrm>
          <a:off x="69971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4CFFF6CA-95D9-486C-A167-E96B51B87517}"/>
            </a:ext>
          </a:extLst>
        </xdr:cNvPr>
        <xdr:cNvSpPr txBox="1"/>
      </xdr:nvSpPr>
      <xdr:spPr>
        <a:xfrm>
          <a:off x="27925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31453552-1A45-4803-B4FD-50CE2128AB7D}"/>
            </a:ext>
          </a:extLst>
        </xdr:cNvPr>
        <xdr:cNvCxnSpPr/>
      </xdr:nvCxnSpPr>
      <xdr:spPr>
        <a:xfrm>
          <a:off x="699715" y="151502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EBB11535-EB3A-4078-89F0-C2A3A8C22382}"/>
            </a:ext>
          </a:extLst>
        </xdr:cNvPr>
        <xdr:cNvSpPr txBox="1"/>
      </xdr:nvSpPr>
      <xdr:spPr>
        <a:xfrm>
          <a:off x="27925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0B23E36E-FF74-4698-A468-304067056768}"/>
            </a:ext>
          </a:extLst>
        </xdr:cNvPr>
        <xdr:cNvCxnSpPr/>
      </xdr:nvCxnSpPr>
      <xdr:spPr>
        <a:xfrm>
          <a:off x="699715" y="1476225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928C3F4C-30FB-4D2B-859D-581E2995ADEE}"/>
            </a:ext>
          </a:extLst>
        </xdr:cNvPr>
        <xdr:cNvSpPr txBox="1"/>
      </xdr:nvSpPr>
      <xdr:spPr>
        <a:xfrm>
          <a:off x="343370"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AC00B64E-DFFB-4125-876E-8C381E151CE7}"/>
            </a:ext>
          </a:extLst>
        </xdr:cNvPr>
        <xdr:cNvCxnSpPr/>
      </xdr:nvCxnSpPr>
      <xdr:spPr>
        <a:xfrm>
          <a:off x="699715" y="1437430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43C8AD55-8028-43B5-A690-7AF3FD782D82}"/>
            </a:ext>
          </a:extLst>
        </xdr:cNvPr>
        <xdr:cNvSpPr txBox="1"/>
      </xdr:nvSpPr>
      <xdr:spPr>
        <a:xfrm>
          <a:off x="343370"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11720A94-EAB5-4C53-975B-1FC39C6D0847}"/>
            </a:ext>
          </a:extLst>
        </xdr:cNvPr>
        <xdr:cNvCxnSpPr/>
      </xdr:nvCxnSpPr>
      <xdr:spPr>
        <a:xfrm>
          <a:off x="699715" y="139863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AF86AD66-E003-4041-8537-6D2599789BC7}"/>
            </a:ext>
          </a:extLst>
        </xdr:cNvPr>
        <xdr:cNvSpPr txBox="1"/>
      </xdr:nvSpPr>
      <xdr:spPr>
        <a:xfrm>
          <a:off x="343370"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44D7E4E7-A624-4A6F-9BEE-14A961800B47}"/>
            </a:ext>
          </a:extLst>
        </xdr:cNvPr>
        <xdr:cNvCxnSpPr/>
      </xdr:nvCxnSpPr>
      <xdr:spPr>
        <a:xfrm>
          <a:off x="699715" y="1359490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6FEAD79D-284D-41E4-955F-259396DA1BC2}"/>
            </a:ext>
          </a:extLst>
        </xdr:cNvPr>
        <xdr:cNvSpPr txBox="1"/>
      </xdr:nvSpPr>
      <xdr:spPr>
        <a:xfrm>
          <a:off x="343370"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77402C6E-1A06-4615-AA33-B346E52C3A31}"/>
            </a:ext>
          </a:extLst>
        </xdr:cNvPr>
        <xdr:cNvCxnSpPr/>
      </xdr:nvCxnSpPr>
      <xdr:spPr>
        <a:xfrm>
          <a:off x="69971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60315E2A-A5CB-48DE-82DD-7A78A4A085FE}"/>
            </a:ext>
          </a:extLst>
        </xdr:cNvPr>
        <xdr:cNvSpPr txBox="1"/>
      </xdr:nvSpPr>
      <xdr:spPr>
        <a:xfrm>
          <a:off x="391918"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038246F9-DCDC-4BFA-88E6-EEF407903E08}"/>
            </a:ext>
          </a:extLst>
        </xdr:cNvPr>
        <xdr:cNvSpPr/>
      </xdr:nvSpPr>
      <xdr:spPr>
        <a:xfrm>
          <a:off x="69971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E1C1F38F-0C0C-4BE3-9122-B297C430DD8F}"/>
            </a:ext>
          </a:extLst>
        </xdr:cNvPr>
        <xdr:cNvCxnSpPr/>
      </xdr:nvCxnSpPr>
      <xdr:spPr>
        <a:xfrm flipV="1">
          <a:off x="4261154" y="13537758"/>
          <a:ext cx="0" cy="1612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50E43BA4-8D5C-49B4-9D60-7C7AFC507621}"/>
            </a:ext>
          </a:extLst>
        </xdr:cNvPr>
        <xdr:cNvSpPr txBox="1"/>
      </xdr:nvSpPr>
      <xdr:spPr>
        <a:xfrm>
          <a:off x="4299889" y="1515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0A88FE50-F7C9-48B3-82ED-CFFA5A2F8E9C}"/>
            </a:ext>
          </a:extLst>
        </xdr:cNvPr>
        <xdr:cNvCxnSpPr/>
      </xdr:nvCxnSpPr>
      <xdr:spPr>
        <a:xfrm>
          <a:off x="4188460" y="151502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80A494DD-239F-40D4-BBB3-1C4A085CE956}"/>
            </a:ext>
          </a:extLst>
        </xdr:cNvPr>
        <xdr:cNvSpPr txBox="1"/>
      </xdr:nvSpPr>
      <xdr:spPr>
        <a:xfrm>
          <a:off x="4299889" y="133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290" name="直線コネクタ 289">
          <a:extLst>
            <a:ext uri="{FF2B5EF4-FFF2-40B4-BE49-F238E27FC236}">
              <a16:creationId xmlns:a16="http://schemas.microsoft.com/office/drawing/2014/main" id="{B9365529-59BC-47BD-8A60-9C09034DF2A2}"/>
            </a:ext>
          </a:extLst>
        </xdr:cNvPr>
        <xdr:cNvCxnSpPr/>
      </xdr:nvCxnSpPr>
      <xdr:spPr>
        <a:xfrm>
          <a:off x="4188460" y="1353775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46372</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0D413588-46F4-4ED9-B187-A3A7ACBA7B3A}"/>
            </a:ext>
          </a:extLst>
        </xdr:cNvPr>
        <xdr:cNvSpPr txBox="1"/>
      </xdr:nvSpPr>
      <xdr:spPr>
        <a:xfrm>
          <a:off x="4299889" y="142076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92" name="フローチャート: 判断 291">
          <a:extLst>
            <a:ext uri="{FF2B5EF4-FFF2-40B4-BE49-F238E27FC236}">
              <a16:creationId xmlns:a16="http://schemas.microsoft.com/office/drawing/2014/main" id="{BCB35F6B-7AD1-4D64-A9AF-A268EE017138}"/>
            </a:ext>
          </a:extLst>
        </xdr:cNvPr>
        <xdr:cNvSpPr/>
      </xdr:nvSpPr>
      <xdr:spPr>
        <a:xfrm>
          <a:off x="4210989" y="14359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93" name="フローチャート: 判断 292">
          <a:extLst>
            <a:ext uri="{FF2B5EF4-FFF2-40B4-BE49-F238E27FC236}">
              <a16:creationId xmlns:a16="http://schemas.microsoft.com/office/drawing/2014/main" id="{B549AD22-35AD-4F2C-9FFB-D69838B86369}"/>
            </a:ext>
          </a:extLst>
        </xdr:cNvPr>
        <xdr:cNvSpPr/>
      </xdr:nvSpPr>
      <xdr:spPr>
        <a:xfrm>
          <a:off x="3450645" y="1432192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294" name="フローチャート: 判断 293">
          <a:extLst>
            <a:ext uri="{FF2B5EF4-FFF2-40B4-BE49-F238E27FC236}">
              <a16:creationId xmlns:a16="http://schemas.microsoft.com/office/drawing/2014/main" id="{D73E3C75-F7E1-4A7C-93B2-6FDD92E372BF}"/>
            </a:ext>
          </a:extLst>
        </xdr:cNvPr>
        <xdr:cNvSpPr/>
      </xdr:nvSpPr>
      <xdr:spPr>
        <a:xfrm>
          <a:off x="2623930" y="1429716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295" name="フローチャート: 判断 294">
          <a:extLst>
            <a:ext uri="{FF2B5EF4-FFF2-40B4-BE49-F238E27FC236}">
              <a16:creationId xmlns:a16="http://schemas.microsoft.com/office/drawing/2014/main" id="{5D73F5F2-499F-4950-8A9D-D6376B9F591A}"/>
            </a:ext>
          </a:extLst>
        </xdr:cNvPr>
        <xdr:cNvSpPr/>
      </xdr:nvSpPr>
      <xdr:spPr>
        <a:xfrm>
          <a:off x="1812787" y="1431049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296" name="フローチャート: 判断 295">
          <a:extLst>
            <a:ext uri="{FF2B5EF4-FFF2-40B4-BE49-F238E27FC236}">
              <a16:creationId xmlns:a16="http://schemas.microsoft.com/office/drawing/2014/main" id="{83971995-BF25-430F-9810-36EFCF89FAF7}"/>
            </a:ext>
          </a:extLst>
        </xdr:cNvPr>
        <xdr:cNvSpPr/>
      </xdr:nvSpPr>
      <xdr:spPr>
        <a:xfrm>
          <a:off x="1001643" y="1434445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2B1EB7E9-0519-4AE2-8DD9-BCB6E1B271BF}"/>
            </a:ext>
          </a:extLst>
        </xdr:cNvPr>
        <xdr:cNvSpPr txBox="1"/>
      </xdr:nvSpPr>
      <xdr:spPr>
        <a:xfrm>
          <a:off x="408686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01C3980-01AC-4CA5-8236-080190D7562D}"/>
            </a:ext>
          </a:extLst>
        </xdr:cNvPr>
        <xdr:cNvSpPr txBox="1"/>
      </xdr:nvSpPr>
      <xdr:spPr>
        <a:xfrm>
          <a:off x="332651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7509A77-A37A-49AE-A29B-8D67BD0CC2BE}"/>
            </a:ext>
          </a:extLst>
        </xdr:cNvPr>
        <xdr:cNvSpPr txBox="1"/>
      </xdr:nvSpPr>
      <xdr:spPr>
        <a:xfrm>
          <a:off x="249980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CAD2042-3147-47D5-A3AA-6EDC91FA4234}"/>
            </a:ext>
          </a:extLst>
        </xdr:cNvPr>
        <xdr:cNvSpPr txBox="1"/>
      </xdr:nvSpPr>
      <xdr:spPr>
        <a:xfrm>
          <a:off x="168865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797A2A0-EE88-4B0B-B786-AE6807AF9C3A}"/>
            </a:ext>
          </a:extLst>
        </xdr:cNvPr>
        <xdr:cNvSpPr txBox="1"/>
      </xdr:nvSpPr>
      <xdr:spPr>
        <a:xfrm>
          <a:off x="87751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42545</xdr:rowOff>
    </xdr:from>
    <xdr:to>
      <xdr:col>24</xdr:col>
      <xdr:colOff>114300</xdr:colOff>
      <xdr:row>83</xdr:row>
      <xdr:rowOff>144145</xdr:rowOff>
    </xdr:to>
    <xdr:sp macro="" textlink="">
      <xdr:nvSpPr>
        <xdr:cNvPr id="302" name="楕円 301">
          <a:extLst>
            <a:ext uri="{FF2B5EF4-FFF2-40B4-BE49-F238E27FC236}">
              <a16:creationId xmlns:a16="http://schemas.microsoft.com/office/drawing/2014/main" id="{27A450C7-985C-456A-8558-2D3B431A11B7}"/>
            </a:ext>
          </a:extLst>
        </xdr:cNvPr>
        <xdr:cNvSpPr/>
      </xdr:nvSpPr>
      <xdr:spPr>
        <a:xfrm>
          <a:off x="4210989" y="1455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20972</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E1001EA0-DA21-46C8-B181-90A43568FC13}"/>
            </a:ext>
          </a:extLst>
        </xdr:cNvPr>
        <xdr:cNvSpPr txBox="1"/>
      </xdr:nvSpPr>
      <xdr:spPr>
        <a:xfrm>
          <a:off x="4299889" y="1453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4445</xdr:rowOff>
    </xdr:from>
    <xdr:to>
      <xdr:col>20</xdr:col>
      <xdr:colOff>38100</xdr:colOff>
      <xdr:row>83</xdr:row>
      <xdr:rowOff>106045</xdr:rowOff>
    </xdr:to>
    <xdr:sp macro="" textlink="">
      <xdr:nvSpPr>
        <xdr:cNvPr id="304" name="楕円 303">
          <a:extLst>
            <a:ext uri="{FF2B5EF4-FFF2-40B4-BE49-F238E27FC236}">
              <a16:creationId xmlns:a16="http://schemas.microsoft.com/office/drawing/2014/main" id="{A275A159-EE33-412B-9275-000E8CF3ADBD}"/>
            </a:ext>
          </a:extLst>
        </xdr:cNvPr>
        <xdr:cNvSpPr/>
      </xdr:nvSpPr>
      <xdr:spPr>
        <a:xfrm>
          <a:off x="3450645" y="1451557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55245</xdr:rowOff>
    </xdr:from>
    <xdr:to>
      <xdr:col>24</xdr:col>
      <xdr:colOff>63500</xdr:colOff>
      <xdr:row>83</xdr:row>
      <xdr:rowOff>93345</xdr:rowOff>
    </xdr:to>
    <xdr:cxnSp macro="">
      <xdr:nvCxnSpPr>
        <xdr:cNvPr id="305" name="直線コネクタ 304">
          <a:extLst>
            <a:ext uri="{FF2B5EF4-FFF2-40B4-BE49-F238E27FC236}">
              <a16:creationId xmlns:a16="http://schemas.microsoft.com/office/drawing/2014/main" id="{40526BD7-54D3-4E0B-A009-2209A9FEAAA0}"/>
            </a:ext>
          </a:extLst>
        </xdr:cNvPr>
        <xdr:cNvCxnSpPr/>
      </xdr:nvCxnSpPr>
      <xdr:spPr>
        <a:xfrm>
          <a:off x="3501445" y="14566375"/>
          <a:ext cx="760344"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137795</xdr:rowOff>
    </xdr:from>
    <xdr:to>
      <xdr:col>15</xdr:col>
      <xdr:colOff>101600</xdr:colOff>
      <xdr:row>83</xdr:row>
      <xdr:rowOff>67945</xdr:rowOff>
    </xdr:to>
    <xdr:sp macro="" textlink="">
      <xdr:nvSpPr>
        <xdr:cNvPr id="306" name="楕円 305">
          <a:extLst>
            <a:ext uri="{FF2B5EF4-FFF2-40B4-BE49-F238E27FC236}">
              <a16:creationId xmlns:a16="http://schemas.microsoft.com/office/drawing/2014/main" id="{0412342D-4AAF-429B-9031-254302806A01}"/>
            </a:ext>
          </a:extLst>
        </xdr:cNvPr>
        <xdr:cNvSpPr/>
      </xdr:nvSpPr>
      <xdr:spPr>
        <a:xfrm>
          <a:off x="2623930" y="1447399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17145</xdr:rowOff>
    </xdr:from>
    <xdr:to>
      <xdr:col>19</xdr:col>
      <xdr:colOff>177800</xdr:colOff>
      <xdr:row>83</xdr:row>
      <xdr:rowOff>55245</xdr:rowOff>
    </xdr:to>
    <xdr:cxnSp macro="">
      <xdr:nvCxnSpPr>
        <xdr:cNvPr id="307" name="直線コネクタ 306">
          <a:extLst>
            <a:ext uri="{FF2B5EF4-FFF2-40B4-BE49-F238E27FC236}">
              <a16:creationId xmlns:a16="http://schemas.microsoft.com/office/drawing/2014/main" id="{C102B18B-B9DE-49A9-9359-86C9616A4CFD}"/>
            </a:ext>
          </a:extLst>
        </xdr:cNvPr>
        <xdr:cNvCxnSpPr/>
      </xdr:nvCxnSpPr>
      <xdr:spPr>
        <a:xfrm>
          <a:off x="2674730" y="14528275"/>
          <a:ext cx="82671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137795</xdr:rowOff>
    </xdr:from>
    <xdr:to>
      <xdr:col>10</xdr:col>
      <xdr:colOff>165100</xdr:colOff>
      <xdr:row>83</xdr:row>
      <xdr:rowOff>67945</xdr:rowOff>
    </xdr:to>
    <xdr:sp macro="" textlink="">
      <xdr:nvSpPr>
        <xdr:cNvPr id="308" name="楕円 307">
          <a:extLst>
            <a:ext uri="{FF2B5EF4-FFF2-40B4-BE49-F238E27FC236}">
              <a16:creationId xmlns:a16="http://schemas.microsoft.com/office/drawing/2014/main" id="{1B600971-8739-425D-9D5A-F696C5D7C27F}"/>
            </a:ext>
          </a:extLst>
        </xdr:cNvPr>
        <xdr:cNvSpPr/>
      </xdr:nvSpPr>
      <xdr:spPr>
        <a:xfrm>
          <a:off x="1812787" y="1447399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17145</xdr:rowOff>
    </xdr:from>
    <xdr:to>
      <xdr:col>15</xdr:col>
      <xdr:colOff>50800</xdr:colOff>
      <xdr:row>83</xdr:row>
      <xdr:rowOff>17145</xdr:rowOff>
    </xdr:to>
    <xdr:cxnSp macro="">
      <xdr:nvCxnSpPr>
        <xdr:cNvPr id="309" name="直線コネクタ 308">
          <a:extLst>
            <a:ext uri="{FF2B5EF4-FFF2-40B4-BE49-F238E27FC236}">
              <a16:creationId xmlns:a16="http://schemas.microsoft.com/office/drawing/2014/main" id="{C27AA345-22FD-4DDC-8A11-52A877D8AB2B}"/>
            </a:ext>
          </a:extLst>
        </xdr:cNvPr>
        <xdr:cNvCxnSpPr/>
      </xdr:nvCxnSpPr>
      <xdr:spPr>
        <a:xfrm>
          <a:off x="1863587" y="14528275"/>
          <a:ext cx="8111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99695</xdr:rowOff>
    </xdr:from>
    <xdr:to>
      <xdr:col>6</xdr:col>
      <xdr:colOff>38100</xdr:colOff>
      <xdr:row>83</xdr:row>
      <xdr:rowOff>29845</xdr:rowOff>
    </xdr:to>
    <xdr:sp macro="" textlink="">
      <xdr:nvSpPr>
        <xdr:cNvPr id="310" name="楕円 309">
          <a:extLst>
            <a:ext uri="{FF2B5EF4-FFF2-40B4-BE49-F238E27FC236}">
              <a16:creationId xmlns:a16="http://schemas.microsoft.com/office/drawing/2014/main" id="{8A5DEF60-C0C9-45B1-99EB-BAD33834C4CA}"/>
            </a:ext>
          </a:extLst>
        </xdr:cNvPr>
        <xdr:cNvSpPr/>
      </xdr:nvSpPr>
      <xdr:spPr>
        <a:xfrm>
          <a:off x="1001643" y="14435897"/>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150495</xdr:rowOff>
    </xdr:from>
    <xdr:to>
      <xdr:col>10</xdr:col>
      <xdr:colOff>114300</xdr:colOff>
      <xdr:row>83</xdr:row>
      <xdr:rowOff>17145</xdr:rowOff>
    </xdr:to>
    <xdr:cxnSp macro="">
      <xdr:nvCxnSpPr>
        <xdr:cNvPr id="311" name="直線コネクタ 310">
          <a:extLst>
            <a:ext uri="{FF2B5EF4-FFF2-40B4-BE49-F238E27FC236}">
              <a16:creationId xmlns:a16="http://schemas.microsoft.com/office/drawing/2014/main" id="{D9D4177C-01F8-4597-98B3-231D9CB9BEDE}"/>
            </a:ext>
          </a:extLst>
        </xdr:cNvPr>
        <xdr:cNvCxnSpPr/>
      </xdr:nvCxnSpPr>
      <xdr:spPr>
        <a:xfrm>
          <a:off x="1052443" y="14486697"/>
          <a:ext cx="811144" cy="4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107332</xdr:rowOff>
    </xdr:from>
    <xdr:ext cx="405111" cy="259045"/>
    <xdr:sp macro="" textlink="">
      <xdr:nvSpPr>
        <xdr:cNvPr id="312" name="n_1aveValue【福祉施設】&#10;有形固定資産減価償却率">
          <a:extLst>
            <a:ext uri="{FF2B5EF4-FFF2-40B4-BE49-F238E27FC236}">
              <a16:creationId xmlns:a16="http://schemas.microsoft.com/office/drawing/2014/main" id="{C8E6C760-7C35-43AC-96FA-E66DABE7A096}"/>
            </a:ext>
          </a:extLst>
        </xdr:cNvPr>
        <xdr:cNvSpPr txBox="1"/>
      </xdr:nvSpPr>
      <xdr:spPr>
        <a:xfrm>
          <a:off x="3301761" y="14093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82566</xdr:rowOff>
    </xdr:from>
    <xdr:ext cx="405111" cy="259045"/>
    <xdr:sp macro="" textlink="">
      <xdr:nvSpPr>
        <xdr:cNvPr id="313" name="n_2aveValue【福祉施設】&#10;有形固定資産減価償却率">
          <a:extLst>
            <a:ext uri="{FF2B5EF4-FFF2-40B4-BE49-F238E27FC236}">
              <a16:creationId xmlns:a16="http://schemas.microsoft.com/office/drawing/2014/main" id="{F13FD49D-B0A8-4550-BA8C-E10018763993}"/>
            </a:ext>
          </a:extLst>
        </xdr:cNvPr>
        <xdr:cNvSpPr txBox="1"/>
      </xdr:nvSpPr>
      <xdr:spPr>
        <a:xfrm>
          <a:off x="2487746" y="1406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95902</xdr:rowOff>
    </xdr:from>
    <xdr:ext cx="405111" cy="259045"/>
    <xdr:sp macro="" textlink="">
      <xdr:nvSpPr>
        <xdr:cNvPr id="314" name="n_3aveValue【福祉施設】&#10;有形固定資産減価償却率">
          <a:extLst>
            <a:ext uri="{FF2B5EF4-FFF2-40B4-BE49-F238E27FC236}">
              <a16:creationId xmlns:a16="http://schemas.microsoft.com/office/drawing/2014/main" id="{B566351D-F164-4CBE-AA40-0DA830589EF7}"/>
            </a:ext>
          </a:extLst>
        </xdr:cNvPr>
        <xdr:cNvSpPr txBox="1"/>
      </xdr:nvSpPr>
      <xdr:spPr>
        <a:xfrm>
          <a:off x="1676602" y="14082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126382</xdr:rowOff>
    </xdr:from>
    <xdr:ext cx="405111" cy="259045"/>
    <xdr:sp macro="" textlink="">
      <xdr:nvSpPr>
        <xdr:cNvPr id="315" name="n_4aveValue【福祉施設】&#10;有形固定資産減価償却率">
          <a:extLst>
            <a:ext uri="{FF2B5EF4-FFF2-40B4-BE49-F238E27FC236}">
              <a16:creationId xmlns:a16="http://schemas.microsoft.com/office/drawing/2014/main" id="{F1D8705A-AAA3-4B59-92B5-FDA719636044}"/>
            </a:ext>
          </a:extLst>
        </xdr:cNvPr>
        <xdr:cNvSpPr txBox="1"/>
      </xdr:nvSpPr>
      <xdr:spPr>
        <a:xfrm>
          <a:off x="865459" y="14112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97172</xdr:rowOff>
    </xdr:from>
    <xdr:ext cx="405111" cy="259045"/>
    <xdr:sp macro="" textlink="">
      <xdr:nvSpPr>
        <xdr:cNvPr id="316" name="n_1mainValue【福祉施設】&#10;有形固定資産減価償却率">
          <a:extLst>
            <a:ext uri="{FF2B5EF4-FFF2-40B4-BE49-F238E27FC236}">
              <a16:creationId xmlns:a16="http://schemas.microsoft.com/office/drawing/2014/main" id="{35662815-CFB1-4F2E-BEDE-118CDE929D2C}"/>
            </a:ext>
          </a:extLst>
        </xdr:cNvPr>
        <xdr:cNvSpPr txBox="1"/>
      </xdr:nvSpPr>
      <xdr:spPr>
        <a:xfrm>
          <a:off x="3301761" y="14608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59072</xdr:rowOff>
    </xdr:from>
    <xdr:ext cx="405111" cy="259045"/>
    <xdr:sp macro="" textlink="">
      <xdr:nvSpPr>
        <xdr:cNvPr id="317" name="n_2mainValue【福祉施設】&#10;有形固定資産減価償却率">
          <a:extLst>
            <a:ext uri="{FF2B5EF4-FFF2-40B4-BE49-F238E27FC236}">
              <a16:creationId xmlns:a16="http://schemas.microsoft.com/office/drawing/2014/main" id="{87954815-0ABE-433F-8A94-71BCE3C20C3B}"/>
            </a:ext>
          </a:extLst>
        </xdr:cNvPr>
        <xdr:cNvSpPr txBox="1"/>
      </xdr:nvSpPr>
      <xdr:spPr>
        <a:xfrm>
          <a:off x="2487746" y="14570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59072</xdr:rowOff>
    </xdr:from>
    <xdr:ext cx="405111" cy="259045"/>
    <xdr:sp macro="" textlink="">
      <xdr:nvSpPr>
        <xdr:cNvPr id="318" name="n_3mainValue【福祉施設】&#10;有形固定資産減価償却率">
          <a:extLst>
            <a:ext uri="{FF2B5EF4-FFF2-40B4-BE49-F238E27FC236}">
              <a16:creationId xmlns:a16="http://schemas.microsoft.com/office/drawing/2014/main" id="{62B3FFBD-B15A-42BE-AA58-1B4F58C55D24}"/>
            </a:ext>
          </a:extLst>
        </xdr:cNvPr>
        <xdr:cNvSpPr txBox="1"/>
      </xdr:nvSpPr>
      <xdr:spPr>
        <a:xfrm>
          <a:off x="1676602" y="14570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20972</xdr:rowOff>
    </xdr:from>
    <xdr:ext cx="405111" cy="259045"/>
    <xdr:sp macro="" textlink="">
      <xdr:nvSpPr>
        <xdr:cNvPr id="319" name="n_4mainValue【福祉施設】&#10;有形固定資産減価償却率">
          <a:extLst>
            <a:ext uri="{FF2B5EF4-FFF2-40B4-BE49-F238E27FC236}">
              <a16:creationId xmlns:a16="http://schemas.microsoft.com/office/drawing/2014/main" id="{4B262739-F833-4192-9C70-1A69EA8DF848}"/>
            </a:ext>
          </a:extLst>
        </xdr:cNvPr>
        <xdr:cNvSpPr txBox="1"/>
      </xdr:nvSpPr>
      <xdr:spPr>
        <a:xfrm>
          <a:off x="865459" y="1453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32EA2302-858B-47A1-B1D5-B239F8340A33}"/>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6F78F66A-64EC-4E7E-A72E-2102232ADCEF}"/>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FD139069-7117-43C7-B4EB-21EF0C9C9BB5}"/>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FD9B4C70-E427-41D1-B5EA-04DD366C4E7F}"/>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4EDE47EB-70B0-4F14-BBA9-D0726923C4CA}"/>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FA2AC583-DDC3-41C0-A534-A0DD0EE786D6}"/>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581CB56B-EF5C-4157-8969-741FAB3C1AD4}"/>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13D00B73-A937-4C07-B589-D93BDA92ED9D}"/>
            </a:ext>
          </a:extLst>
        </xdr:cNvPr>
        <xdr:cNvSpPr/>
      </xdr:nvSpPr>
      <xdr:spPr>
        <a:xfrm>
          <a:off x="6074576" y="13206951"/>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93D8CFAA-7F7C-4CEC-8109-739210B0EA32}"/>
            </a:ext>
          </a:extLst>
        </xdr:cNvPr>
        <xdr:cNvSpPr txBox="1"/>
      </xdr:nvSpPr>
      <xdr:spPr>
        <a:xfrm>
          <a:off x="603647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D201FDEB-E8CF-40C7-ABFF-E75DC8308493}"/>
            </a:ext>
          </a:extLst>
        </xdr:cNvPr>
        <xdr:cNvCxnSpPr/>
      </xdr:nvCxnSpPr>
      <xdr:spPr>
        <a:xfrm>
          <a:off x="6074576" y="155381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55AB5547-F816-4BE6-84DB-C2A1895097A6}"/>
            </a:ext>
          </a:extLst>
        </xdr:cNvPr>
        <xdr:cNvCxnSpPr/>
      </xdr:nvCxnSpPr>
      <xdr:spPr>
        <a:xfrm>
          <a:off x="6074576" y="1515021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8FD9BA93-4A42-4B13-A614-3CEFA5E42023}"/>
            </a:ext>
          </a:extLst>
        </xdr:cNvPr>
        <xdr:cNvSpPr txBox="1"/>
      </xdr:nvSpPr>
      <xdr:spPr>
        <a:xfrm>
          <a:off x="5638539"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04490484-DC5C-4F8A-93C0-A374E9909CAB}"/>
            </a:ext>
          </a:extLst>
        </xdr:cNvPr>
        <xdr:cNvCxnSpPr/>
      </xdr:nvCxnSpPr>
      <xdr:spPr>
        <a:xfrm>
          <a:off x="6074576" y="1476225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3" name="テキスト ボックス 332">
          <a:extLst>
            <a:ext uri="{FF2B5EF4-FFF2-40B4-BE49-F238E27FC236}">
              <a16:creationId xmlns:a16="http://schemas.microsoft.com/office/drawing/2014/main" id="{50C767BA-E9BB-448C-8472-2637A15B62D9}"/>
            </a:ext>
          </a:extLst>
        </xdr:cNvPr>
        <xdr:cNvSpPr txBox="1"/>
      </xdr:nvSpPr>
      <xdr:spPr>
        <a:xfrm>
          <a:off x="5589991" y="146165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82A410F2-E7A3-4A79-8FC7-DECD3A115759}"/>
            </a:ext>
          </a:extLst>
        </xdr:cNvPr>
        <xdr:cNvCxnSpPr/>
      </xdr:nvCxnSpPr>
      <xdr:spPr>
        <a:xfrm>
          <a:off x="6074576" y="1437430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CD2755F6-E334-40FA-A376-6B470D535558}"/>
            </a:ext>
          </a:extLst>
        </xdr:cNvPr>
        <xdr:cNvSpPr txBox="1"/>
      </xdr:nvSpPr>
      <xdr:spPr>
        <a:xfrm>
          <a:off x="5589991" y="1422860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5CA78FAE-9A5A-4314-BF18-B0EF481BEC49}"/>
            </a:ext>
          </a:extLst>
        </xdr:cNvPr>
        <xdr:cNvCxnSpPr/>
      </xdr:nvCxnSpPr>
      <xdr:spPr>
        <a:xfrm>
          <a:off x="6074576" y="1398634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7" name="テキスト ボックス 336">
          <a:extLst>
            <a:ext uri="{FF2B5EF4-FFF2-40B4-BE49-F238E27FC236}">
              <a16:creationId xmlns:a16="http://schemas.microsoft.com/office/drawing/2014/main" id="{A4A1E988-AE9A-422A-8725-D31AB4AEC755}"/>
            </a:ext>
          </a:extLst>
        </xdr:cNvPr>
        <xdr:cNvSpPr txBox="1"/>
      </xdr:nvSpPr>
      <xdr:spPr>
        <a:xfrm>
          <a:off x="5589991" y="1384064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D665034B-49F9-4EE9-B8B1-BF3A636C7A88}"/>
            </a:ext>
          </a:extLst>
        </xdr:cNvPr>
        <xdr:cNvCxnSpPr/>
      </xdr:nvCxnSpPr>
      <xdr:spPr>
        <a:xfrm>
          <a:off x="6074576" y="1359490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9" name="テキスト ボックス 338">
          <a:extLst>
            <a:ext uri="{FF2B5EF4-FFF2-40B4-BE49-F238E27FC236}">
              <a16:creationId xmlns:a16="http://schemas.microsoft.com/office/drawing/2014/main" id="{86D06B7D-05E3-4CE2-8E43-C50E6EACE06C}"/>
            </a:ext>
          </a:extLst>
        </xdr:cNvPr>
        <xdr:cNvSpPr txBox="1"/>
      </xdr:nvSpPr>
      <xdr:spPr>
        <a:xfrm>
          <a:off x="5589991" y="134492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EF36C4E8-094D-4D2D-83E0-5BB0A33E3275}"/>
            </a:ext>
          </a:extLst>
        </xdr:cNvPr>
        <xdr:cNvCxnSpPr/>
      </xdr:nvCxnSpPr>
      <xdr:spPr>
        <a:xfrm>
          <a:off x="6074576" y="1320695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id="{37E70F64-7800-49B3-A1F4-19549FF43279}"/>
            </a:ext>
          </a:extLst>
        </xdr:cNvPr>
        <xdr:cNvSpPr txBox="1"/>
      </xdr:nvSpPr>
      <xdr:spPr>
        <a:xfrm>
          <a:off x="5589991" y="130612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6563F2AB-31FE-401D-B1D1-D524A11EB17E}"/>
            </a:ext>
          </a:extLst>
        </xdr:cNvPr>
        <xdr:cNvSpPr/>
      </xdr:nvSpPr>
      <xdr:spPr>
        <a:xfrm>
          <a:off x="6074576" y="13206951"/>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343" name="直線コネクタ 342">
          <a:extLst>
            <a:ext uri="{FF2B5EF4-FFF2-40B4-BE49-F238E27FC236}">
              <a16:creationId xmlns:a16="http://schemas.microsoft.com/office/drawing/2014/main" id="{0B37F4C4-ECE0-4151-A495-3B8B331FB551}"/>
            </a:ext>
          </a:extLst>
        </xdr:cNvPr>
        <xdr:cNvCxnSpPr/>
      </xdr:nvCxnSpPr>
      <xdr:spPr>
        <a:xfrm flipV="1">
          <a:off x="9620113" y="13501525"/>
          <a:ext cx="0" cy="1647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344" name="【福祉施設】&#10;一人当たり面積最小値テキスト">
          <a:extLst>
            <a:ext uri="{FF2B5EF4-FFF2-40B4-BE49-F238E27FC236}">
              <a16:creationId xmlns:a16="http://schemas.microsoft.com/office/drawing/2014/main" id="{9C3B57FC-0E7A-44D1-99A5-7C37D534961E}"/>
            </a:ext>
          </a:extLst>
        </xdr:cNvPr>
        <xdr:cNvSpPr txBox="1"/>
      </xdr:nvSpPr>
      <xdr:spPr>
        <a:xfrm>
          <a:off x="9659178" y="1515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345" name="直線コネクタ 344">
          <a:extLst>
            <a:ext uri="{FF2B5EF4-FFF2-40B4-BE49-F238E27FC236}">
              <a16:creationId xmlns:a16="http://schemas.microsoft.com/office/drawing/2014/main" id="{256F25AF-280B-4C63-9AEE-AC96411E1282}"/>
            </a:ext>
          </a:extLst>
        </xdr:cNvPr>
        <xdr:cNvCxnSpPr/>
      </xdr:nvCxnSpPr>
      <xdr:spPr>
        <a:xfrm>
          <a:off x="9547750" y="15149341"/>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346" name="【福祉施設】&#10;一人当たり面積最大値テキスト">
          <a:extLst>
            <a:ext uri="{FF2B5EF4-FFF2-40B4-BE49-F238E27FC236}">
              <a16:creationId xmlns:a16="http://schemas.microsoft.com/office/drawing/2014/main" id="{743F08D5-A395-4B1F-AC9A-0291CB93986F}"/>
            </a:ext>
          </a:extLst>
        </xdr:cNvPr>
        <xdr:cNvSpPr txBox="1"/>
      </xdr:nvSpPr>
      <xdr:spPr>
        <a:xfrm>
          <a:off x="9659178" y="1326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347" name="直線コネクタ 346">
          <a:extLst>
            <a:ext uri="{FF2B5EF4-FFF2-40B4-BE49-F238E27FC236}">
              <a16:creationId xmlns:a16="http://schemas.microsoft.com/office/drawing/2014/main" id="{2CA1EF56-4232-4684-A544-55B18DE2A7E0}"/>
            </a:ext>
          </a:extLst>
        </xdr:cNvPr>
        <xdr:cNvCxnSpPr/>
      </xdr:nvCxnSpPr>
      <xdr:spPr>
        <a:xfrm>
          <a:off x="9547750" y="1350152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348" name="【福祉施設】&#10;一人当たり面積平均値テキスト">
          <a:extLst>
            <a:ext uri="{FF2B5EF4-FFF2-40B4-BE49-F238E27FC236}">
              <a16:creationId xmlns:a16="http://schemas.microsoft.com/office/drawing/2014/main" id="{F580A96F-C10A-43B9-BCF5-F02AB9C7D8CC}"/>
            </a:ext>
          </a:extLst>
        </xdr:cNvPr>
        <xdr:cNvSpPr txBox="1"/>
      </xdr:nvSpPr>
      <xdr:spPr>
        <a:xfrm>
          <a:off x="9659178" y="14875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349" name="フローチャート: 判断 348">
          <a:extLst>
            <a:ext uri="{FF2B5EF4-FFF2-40B4-BE49-F238E27FC236}">
              <a16:creationId xmlns:a16="http://schemas.microsoft.com/office/drawing/2014/main" id="{6DAAB7FD-8B75-4C85-96E0-E1C1F9661E10}"/>
            </a:ext>
          </a:extLst>
        </xdr:cNvPr>
        <xdr:cNvSpPr/>
      </xdr:nvSpPr>
      <xdr:spPr>
        <a:xfrm>
          <a:off x="9585850" y="15023815"/>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350" name="フローチャート: 判断 349">
          <a:extLst>
            <a:ext uri="{FF2B5EF4-FFF2-40B4-BE49-F238E27FC236}">
              <a16:creationId xmlns:a16="http://schemas.microsoft.com/office/drawing/2014/main" id="{CADAC43B-AA42-4D3F-860F-E5D9DC124BF8}"/>
            </a:ext>
          </a:extLst>
        </xdr:cNvPr>
        <xdr:cNvSpPr/>
      </xdr:nvSpPr>
      <xdr:spPr>
        <a:xfrm>
          <a:off x="8809935" y="1508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351" name="フローチャート: 判断 350">
          <a:extLst>
            <a:ext uri="{FF2B5EF4-FFF2-40B4-BE49-F238E27FC236}">
              <a16:creationId xmlns:a16="http://schemas.microsoft.com/office/drawing/2014/main" id="{1689CD2E-E24B-4A43-96BC-DC40DD70AADD}"/>
            </a:ext>
          </a:extLst>
        </xdr:cNvPr>
        <xdr:cNvSpPr/>
      </xdr:nvSpPr>
      <xdr:spPr>
        <a:xfrm>
          <a:off x="7998791" y="1509038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352" name="フローチャート: 判断 351">
          <a:extLst>
            <a:ext uri="{FF2B5EF4-FFF2-40B4-BE49-F238E27FC236}">
              <a16:creationId xmlns:a16="http://schemas.microsoft.com/office/drawing/2014/main" id="{365BDF55-C32E-4DAC-A271-BF51975B3796}"/>
            </a:ext>
          </a:extLst>
        </xdr:cNvPr>
        <xdr:cNvSpPr/>
      </xdr:nvSpPr>
      <xdr:spPr>
        <a:xfrm>
          <a:off x="7172077" y="15090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353" name="フローチャート: 判断 352">
          <a:extLst>
            <a:ext uri="{FF2B5EF4-FFF2-40B4-BE49-F238E27FC236}">
              <a16:creationId xmlns:a16="http://schemas.microsoft.com/office/drawing/2014/main" id="{7535D730-6580-4190-9F15-F907C48A2694}"/>
            </a:ext>
          </a:extLst>
        </xdr:cNvPr>
        <xdr:cNvSpPr/>
      </xdr:nvSpPr>
      <xdr:spPr>
        <a:xfrm>
          <a:off x="6360933" y="1509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E11A266-A836-424B-B3E0-44C5CAD7D873}"/>
            </a:ext>
          </a:extLst>
        </xdr:cNvPr>
        <xdr:cNvSpPr txBox="1"/>
      </xdr:nvSpPr>
      <xdr:spPr>
        <a:xfrm>
          <a:off x="944615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F291244-35A6-4F54-AEB5-73D7C23484A0}"/>
            </a:ext>
          </a:extLst>
        </xdr:cNvPr>
        <xdr:cNvSpPr txBox="1"/>
      </xdr:nvSpPr>
      <xdr:spPr>
        <a:xfrm>
          <a:off x="868580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46A21CA-E199-41D4-958E-25F6036236A3}"/>
            </a:ext>
          </a:extLst>
        </xdr:cNvPr>
        <xdr:cNvSpPr txBox="1"/>
      </xdr:nvSpPr>
      <xdr:spPr>
        <a:xfrm>
          <a:off x="7874663"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331BF80-D8DE-4B98-9009-41A023C83E2E}"/>
            </a:ext>
          </a:extLst>
        </xdr:cNvPr>
        <xdr:cNvSpPr txBox="1"/>
      </xdr:nvSpPr>
      <xdr:spPr>
        <a:xfrm>
          <a:off x="704794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218AA28-46E7-4977-8D36-9CF2503DC4EC}"/>
            </a:ext>
          </a:extLst>
        </xdr:cNvPr>
        <xdr:cNvSpPr txBox="1"/>
      </xdr:nvSpPr>
      <xdr:spPr>
        <a:xfrm>
          <a:off x="623680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59689</xdr:rowOff>
    </xdr:from>
    <xdr:to>
      <xdr:col>55</xdr:col>
      <xdr:colOff>50800</xdr:colOff>
      <xdr:row>86</xdr:row>
      <xdr:rowOff>161289</xdr:rowOff>
    </xdr:to>
    <xdr:sp macro="" textlink="">
      <xdr:nvSpPr>
        <xdr:cNvPr id="359" name="楕円 358">
          <a:extLst>
            <a:ext uri="{FF2B5EF4-FFF2-40B4-BE49-F238E27FC236}">
              <a16:creationId xmlns:a16="http://schemas.microsoft.com/office/drawing/2014/main" id="{B363F3F1-D583-46A4-959B-0B5C1B67B862}"/>
            </a:ext>
          </a:extLst>
        </xdr:cNvPr>
        <xdr:cNvSpPr/>
      </xdr:nvSpPr>
      <xdr:spPr>
        <a:xfrm>
          <a:off x="9585850" y="15095606"/>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146066</xdr:rowOff>
    </xdr:from>
    <xdr:ext cx="469744" cy="259045"/>
    <xdr:sp macro="" textlink="">
      <xdr:nvSpPr>
        <xdr:cNvPr id="360" name="【福祉施設】&#10;一人当たり面積該当値テキスト">
          <a:extLst>
            <a:ext uri="{FF2B5EF4-FFF2-40B4-BE49-F238E27FC236}">
              <a16:creationId xmlns:a16="http://schemas.microsoft.com/office/drawing/2014/main" id="{13429BC7-3873-43BC-9590-057BB46D68FD}"/>
            </a:ext>
          </a:extLst>
        </xdr:cNvPr>
        <xdr:cNvSpPr txBox="1"/>
      </xdr:nvSpPr>
      <xdr:spPr>
        <a:xfrm>
          <a:off x="9659178" y="15007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59804</xdr:rowOff>
    </xdr:from>
    <xdr:to>
      <xdr:col>50</xdr:col>
      <xdr:colOff>165100</xdr:colOff>
      <xdr:row>86</xdr:row>
      <xdr:rowOff>161404</xdr:rowOff>
    </xdr:to>
    <xdr:sp macro="" textlink="">
      <xdr:nvSpPr>
        <xdr:cNvPr id="361" name="楕円 360">
          <a:extLst>
            <a:ext uri="{FF2B5EF4-FFF2-40B4-BE49-F238E27FC236}">
              <a16:creationId xmlns:a16="http://schemas.microsoft.com/office/drawing/2014/main" id="{743F28F5-0940-4F40-A24E-0F40E157F3C5}"/>
            </a:ext>
          </a:extLst>
        </xdr:cNvPr>
        <xdr:cNvSpPr/>
      </xdr:nvSpPr>
      <xdr:spPr>
        <a:xfrm>
          <a:off x="8809935" y="1509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110489</xdr:rowOff>
    </xdr:from>
    <xdr:to>
      <xdr:col>55</xdr:col>
      <xdr:colOff>0</xdr:colOff>
      <xdr:row>86</xdr:row>
      <xdr:rowOff>110604</xdr:rowOff>
    </xdr:to>
    <xdr:cxnSp macro="">
      <xdr:nvCxnSpPr>
        <xdr:cNvPr id="362" name="直線コネクタ 361">
          <a:extLst>
            <a:ext uri="{FF2B5EF4-FFF2-40B4-BE49-F238E27FC236}">
              <a16:creationId xmlns:a16="http://schemas.microsoft.com/office/drawing/2014/main" id="{EF62E5F2-3967-482E-9BAB-81C8D3E09155}"/>
            </a:ext>
          </a:extLst>
        </xdr:cNvPr>
        <xdr:cNvCxnSpPr/>
      </xdr:nvCxnSpPr>
      <xdr:spPr>
        <a:xfrm flipV="1">
          <a:off x="8860735" y="15146406"/>
          <a:ext cx="760343"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59880</xdr:rowOff>
    </xdr:from>
    <xdr:to>
      <xdr:col>46</xdr:col>
      <xdr:colOff>38100</xdr:colOff>
      <xdr:row>86</xdr:row>
      <xdr:rowOff>161480</xdr:rowOff>
    </xdr:to>
    <xdr:sp macro="" textlink="">
      <xdr:nvSpPr>
        <xdr:cNvPr id="363" name="楕円 362">
          <a:extLst>
            <a:ext uri="{FF2B5EF4-FFF2-40B4-BE49-F238E27FC236}">
              <a16:creationId xmlns:a16="http://schemas.microsoft.com/office/drawing/2014/main" id="{49AB13CF-1C33-49B1-B207-20C7FCC7344F}"/>
            </a:ext>
          </a:extLst>
        </xdr:cNvPr>
        <xdr:cNvSpPr/>
      </xdr:nvSpPr>
      <xdr:spPr>
        <a:xfrm>
          <a:off x="7998791" y="1509579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110604</xdr:rowOff>
    </xdr:from>
    <xdr:to>
      <xdr:col>50</xdr:col>
      <xdr:colOff>114300</xdr:colOff>
      <xdr:row>86</xdr:row>
      <xdr:rowOff>110680</xdr:rowOff>
    </xdr:to>
    <xdr:cxnSp macro="">
      <xdr:nvCxnSpPr>
        <xdr:cNvPr id="364" name="直線コネクタ 363">
          <a:extLst>
            <a:ext uri="{FF2B5EF4-FFF2-40B4-BE49-F238E27FC236}">
              <a16:creationId xmlns:a16="http://schemas.microsoft.com/office/drawing/2014/main" id="{9D855841-B576-4DA3-A674-EAF0E43CD299}"/>
            </a:ext>
          </a:extLst>
        </xdr:cNvPr>
        <xdr:cNvCxnSpPr/>
      </xdr:nvCxnSpPr>
      <xdr:spPr>
        <a:xfrm flipV="1">
          <a:off x="8049591" y="15146521"/>
          <a:ext cx="811144"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59995</xdr:rowOff>
    </xdr:from>
    <xdr:to>
      <xdr:col>41</xdr:col>
      <xdr:colOff>101600</xdr:colOff>
      <xdr:row>86</xdr:row>
      <xdr:rowOff>161595</xdr:rowOff>
    </xdr:to>
    <xdr:sp macro="" textlink="">
      <xdr:nvSpPr>
        <xdr:cNvPr id="365" name="楕円 364">
          <a:extLst>
            <a:ext uri="{FF2B5EF4-FFF2-40B4-BE49-F238E27FC236}">
              <a16:creationId xmlns:a16="http://schemas.microsoft.com/office/drawing/2014/main" id="{12DA7CF1-4B6F-4CBB-8EB8-4222837E990F}"/>
            </a:ext>
          </a:extLst>
        </xdr:cNvPr>
        <xdr:cNvSpPr/>
      </xdr:nvSpPr>
      <xdr:spPr>
        <a:xfrm>
          <a:off x="7172077" y="1509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110680</xdr:rowOff>
    </xdr:from>
    <xdr:to>
      <xdr:col>45</xdr:col>
      <xdr:colOff>177800</xdr:colOff>
      <xdr:row>86</xdr:row>
      <xdr:rowOff>110795</xdr:rowOff>
    </xdr:to>
    <xdr:cxnSp macro="">
      <xdr:nvCxnSpPr>
        <xdr:cNvPr id="366" name="直線コネクタ 365">
          <a:extLst>
            <a:ext uri="{FF2B5EF4-FFF2-40B4-BE49-F238E27FC236}">
              <a16:creationId xmlns:a16="http://schemas.microsoft.com/office/drawing/2014/main" id="{FBF91119-668A-469A-A16C-3A4FD04FEB4A}"/>
            </a:ext>
          </a:extLst>
        </xdr:cNvPr>
        <xdr:cNvCxnSpPr/>
      </xdr:nvCxnSpPr>
      <xdr:spPr>
        <a:xfrm flipV="1">
          <a:off x="7222877" y="15146597"/>
          <a:ext cx="826714"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60071</xdr:rowOff>
    </xdr:from>
    <xdr:to>
      <xdr:col>36</xdr:col>
      <xdr:colOff>165100</xdr:colOff>
      <xdr:row>86</xdr:row>
      <xdr:rowOff>161671</xdr:rowOff>
    </xdr:to>
    <xdr:sp macro="" textlink="">
      <xdr:nvSpPr>
        <xdr:cNvPr id="367" name="楕円 366">
          <a:extLst>
            <a:ext uri="{FF2B5EF4-FFF2-40B4-BE49-F238E27FC236}">
              <a16:creationId xmlns:a16="http://schemas.microsoft.com/office/drawing/2014/main" id="{4C8189C7-43C3-4840-A6BB-EDC0A92DDAC1}"/>
            </a:ext>
          </a:extLst>
        </xdr:cNvPr>
        <xdr:cNvSpPr/>
      </xdr:nvSpPr>
      <xdr:spPr>
        <a:xfrm>
          <a:off x="6360933" y="1509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110795</xdr:rowOff>
    </xdr:from>
    <xdr:to>
      <xdr:col>41</xdr:col>
      <xdr:colOff>50800</xdr:colOff>
      <xdr:row>86</xdr:row>
      <xdr:rowOff>110871</xdr:rowOff>
    </xdr:to>
    <xdr:cxnSp macro="">
      <xdr:nvCxnSpPr>
        <xdr:cNvPr id="368" name="直線コネクタ 367">
          <a:extLst>
            <a:ext uri="{FF2B5EF4-FFF2-40B4-BE49-F238E27FC236}">
              <a16:creationId xmlns:a16="http://schemas.microsoft.com/office/drawing/2014/main" id="{9A904059-4993-45E0-ABE5-E5AE20AA2548}"/>
            </a:ext>
          </a:extLst>
        </xdr:cNvPr>
        <xdr:cNvCxnSpPr/>
      </xdr:nvCxnSpPr>
      <xdr:spPr>
        <a:xfrm flipV="1">
          <a:off x="6411733" y="15146712"/>
          <a:ext cx="811144"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271</xdr:rowOff>
    </xdr:from>
    <xdr:ext cx="469744" cy="259045"/>
    <xdr:sp macro="" textlink="">
      <xdr:nvSpPr>
        <xdr:cNvPr id="369" name="n_1aveValue【福祉施設】&#10;一人当たり面積">
          <a:extLst>
            <a:ext uri="{FF2B5EF4-FFF2-40B4-BE49-F238E27FC236}">
              <a16:creationId xmlns:a16="http://schemas.microsoft.com/office/drawing/2014/main" id="{6B4AB036-7A67-493B-9E99-1EC73B76A82C}"/>
            </a:ext>
          </a:extLst>
        </xdr:cNvPr>
        <xdr:cNvSpPr txBox="1"/>
      </xdr:nvSpPr>
      <xdr:spPr>
        <a:xfrm>
          <a:off x="8628733" y="1486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1147</xdr:rowOff>
    </xdr:from>
    <xdr:ext cx="469744" cy="259045"/>
    <xdr:sp macro="" textlink="">
      <xdr:nvSpPr>
        <xdr:cNvPr id="370" name="n_2aveValue【福祉施設】&#10;一人当たり面積">
          <a:extLst>
            <a:ext uri="{FF2B5EF4-FFF2-40B4-BE49-F238E27FC236}">
              <a16:creationId xmlns:a16="http://schemas.microsoft.com/office/drawing/2014/main" id="{F4D43FC7-99BF-4080-BCCA-A0B6A09BBFD4}"/>
            </a:ext>
          </a:extLst>
        </xdr:cNvPr>
        <xdr:cNvSpPr txBox="1"/>
      </xdr:nvSpPr>
      <xdr:spPr>
        <a:xfrm>
          <a:off x="7830290" y="1486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1033</xdr:rowOff>
    </xdr:from>
    <xdr:ext cx="469744" cy="259045"/>
    <xdr:sp macro="" textlink="">
      <xdr:nvSpPr>
        <xdr:cNvPr id="371" name="n_3aveValue【福祉施設】&#10;一人当たり面積">
          <a:extLst>
            <a:ext uri="{FF2B5EF4-FFF2-40B4-BE49-F238E27FC236}">
              <a16:creationId xmlns:a16="http://schemas.microsoft.com/office/drawing/2014/main" id="{468A4091-55E7-4812-BB90-18F7EC12B295}"/>
            </a:ext>
          </a:extLst>
        </xdr:cNvPr>
        <xdr:cNvSpPr txBox="1"/>
      </xdr:nvSpPr>
      <xdr:spPr>
        <a:xfrm>
          <a:off x="7003575" y="1486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1757</xdr:rowOff>
    </xdr:from>
    <xdr:ext cx="469744" cy="259045"/>
    <xdr:sp macro="" textlink="">
      <xdr:nvSpPr>
        <xdr:cNvPr id="372" name="n_4aveValue【福祉施設】&#10;一人当たり面積">
          <a:extLst>
            <a:ext uri="{FF2B5EF4-FFF2-40B4-BE49-F238E27FC236}">
              <a16:creationId xmlns:a16="http://schemas.microsoft.com/office/drawing/2014/main" id="{DF121017-32F8-4FD5-91A2-AAA23A2C9D51}"/>
            </a:ext>
          </a:extLst>
        </xdr:cNvPr>
        <xdr:cNvSpPr txBox="1"/>
      </xdr:nvSpPr>
      <xdr:spPr>
        <a:xfrm>
          <a:off x="6192431" y="14862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152531</xdr:rowOff>
    </xdr:from>
    <xdr:ext cx="469744" cy="259045"/>
    <xdr:sp macro="" textlink="">
      <xdr:nvSpPr>
        <xdr:cNvPr id="373" name="n_1mainValue【福祉施設】&#10;一人当たり面積">
          <a:extLst>
            <a:ext uri="{FF2B5EF4-FFF2-40B4-BE49-F238E27FC236}">
              <a16:creationId xmlns:a16="http://schemas.microsoft.com/office/drawing/2014/main" id="{253F2EC6-8FFD-4C3A-8D24-65392E355C58}"/>
            </a:ext>
          </a:extLst>
        </xdr:cNvPr>
        <xdr:cNvSpPr txBox="1"/>
      </xdr:nvSpPr>
      <xdr:spPr>
        <a:xfrm>
          <a:off x="8628733" y="15188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152607</xdr:rowOff>
    </xdr:from>
    <xdr:ext cx="469744" cy="259045"/>
    <xdr:sp macro="" textlink="">
      <xdr:nvSpPr>
        <xdr:cNvPr id="374" name="n_2mainValue【福祉施設】&#10;一人当たり面積">
          <a:extLst>
            <a:ext uri="{FF2B5EF4-FFF2-40B4-BE49-F238E27FC236}">
              <a16:creationId xmlns:a16="http://schemas.microsoft.com/office/drawing/2014/main" id="{0012F4F0-4622-41B8-8F61-C3C4AE0CAAE3}"/>
            </a:ext>
          </a:extLst>
        </xdr:cNvPr>
        <xdr:cNvSpPr txBox="1"/>
      </xdr:nvSpPr>
      <xdr:spPr>
        <a:xfrm>
          <a:off x="7830290" y="15188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152722</xdr:rowOff>
    </xdr:from>
    <xdr:ext cx="469744" cy="259045"/>
    <xdr:sp macro="" textlink="">
      <xdr:nvSpPr>
        <xdr:cNvPr id="375" name="n_3mainValue【福祉施設】&#10;一人当たり面積">
          <a:extLst>
            <a:ext uri="{FF2B5EF4-FFF2-40B4-BE49-F238E27FC236}">
              <a16:creationId xmlns:a16="http://schemas.microsoft.com/office/drawing/2014/main" id="{26B3A144-374E-4851-9901-FA11692F960F}"/>
            </a:ext>
          </a:extLst>
        </xdr:cNvPr>
        <xdr:cNvSpPr txBox="1"/>
      </xdr:nvSpPr>
      <xdr:spPr>
        <a:xfrm>
          <a:off x="7003575" y="1518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152798</xdr:rowOff>
    </xdr:from>
    <xdr:ext cx="469744" cy="259045"/>
    <xdr:sp macro="" textlink="">
      <xdr:nvSpPr>
        <xdr:cNvPr id="376" name="n_4mainValue【福祉施設】&#10;一人当たり面積">
          <a:extLst>
            <a:ext uri="{FF2B5EF4-FFF2-40B4-BE49-F238E27FC236}">
              <a16:creationId xmlns:a16="http://schemas.microsoft.com/office/drawing/2014/main" id="{A3B81B7F-AD23-418C-8149-F1B3FB9D6F5C}"/>
            </a:ext>
          </a:extLst>
        </xdr:cNvPr>
        <xdr:cNvSpPr txBox="1"/>
      </xdr:nvSpPr>
      <xdr:spPr>
        <a:xfrm>
          <a:off x="6192431" y="1518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F9E9B21A-7D0C-47DD-A55D-6624168942F4}"/>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129FCCAD-1AB9-4059-8C59-03DA67DE7FDC}"/>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15E42B84-5D79-44BC-B8A5-CCBF45DA6562}"/>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8C33A148-DDC9-4014-B93B-9B7154A06552}"/>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D1188D51-9466-4711-BAAB-FD776ABBE45F}"/>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39BCF93D-3224-40DD-B05A-1E4A94723209}"/>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1190F01A-C262-4CC2-814B-40327CA33CB8}"/>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A3DD879B-DFA1-4EB3-981C-02D47F6E3E52}"/>
            </a:ext>
          </a:extLst>
        </xdr:cNvPr>
        <xdr:cNvSpPr/>
      </xdr:nvSpPr>
      <xdr:spPr>
        <a:xfrm>
          <a:off x="69971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D1C9EFF3-7FF3-43A9-BD47-CF5430724A56}"/>
            </a:ext>
          </a:extLst>
        </xdr:cNvPr>
        <xdr:cNvSpPr txBox="1"/>
      </xdr:nvSpPr>
      <xdr:spPr>
        <a:xfrm>
          <a:off x="677186"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09656FAE-8C87-4DFC-9D32-F505EF78068A}"/>
            </a:ext>
          </a:extLst>
        </xdr:cNvPr>
        <xdr:cNvCxnSpPr/>
      </xdr:nvCxnSpPr>
      <xdr:spPr>
        <a:xfrm>
          <a:off x="69971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58DBE3E4-492D-4BD3-BFA6-58F6320AA132}"/>
            </a:ext>
          </a:extLst>
        </xdr:cNvPr>
        <xdr:cNvSpPr txBox="1"/>
      </xdr:nvSpPr>
      <xdr:spPr>
        <a:xfrm>
          <a:off x="27925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AB520E5C-FE13-4081-A223-846578636288}"/>
            </a:ext>
          </a:extLst>
        </xdr:cNvPr>
        <xdr:cNvCxnSpPr/>
      </xdr:nvCxnSpPr>
      <xdr:spPr>
        <a:xfrm>
          <a:off x="699715" y="189015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a:extLst>
            <a:ext uri="{FF2B5EF4-FFF2-40B4-BE49-F238E27FC236}">
              <a16:creationId xmlns:a16="http://schemas.microsoft.com/office/drawing/2014/main" id="{CA3F2739-BE47-4C30-8D7F-B55D9648AEB6}"/>
            </a:ext>
          </a:extLst>
        </xdr:cNvPr>
        <xdr:cNvSpPr txBox="1"/>
      </xdr:nvSpPr>
      <xdr:spPr>
        <a:xfrm>
          <a:off x="27925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26D97851-F719-4DA7-817F-3E9B01C89B1F}"/>
            </a:ext>
          </a:extLst>
        </xdr:cNvPr>
        <xdr:cNvCxnSpPr/>
      </xdr:nvCxnSpPr>
      <xdr:spPr>
        <a:xfrm>
          <a:off x="699715" y="1852952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05865DF1-7B22-4CCA-B9F2-E1DDE86F4999}"/>
            </a:ext>
          </a:extLst>
        </xdr:cNvPr>
        <xdr:cNvSpPr txBox="1"/>
      </xdr:nvSpPr>
      <xdr:spPr>
        <a:xfrm>
          <a:off x="343370" y="183917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39A14DAF-F868-42F3-96CF-373BEF2ECE5A}"/>
            </a:ext>
          </a:extLst>
        </xdr:cNvPr>
        <xdr:cNvCxnSpPr/>
      </xdr:nvCxnSpPr>
      <xdr:spPr>
        <a:xfrm>
          <a:off x="699715" y="181574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4FC61A2D-CD71-4E54-97F7-C422CE0D8B8C}"/>
            </a:ext>
          </a:extLst>
        </xdr:cNvPr>
        <xdr:cNvSpPr txBox="1"/>
      </xdr:nvSpPr>
      <xdr:spPr>
        <a:xfrm>
          <a:off x="343370" y="18019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E1A6F31C-A55C-45D8-A273-91A734E6D865}"/>
            </a:ext>
          </a:extLst>
        </xdr:cNvPr>
        <xdr:cNvCxnSpPr/>
      </xdr:nvCxnSpPr>
      <xdr:spPr>
        <a:xfrm>
          <a:off x="699715" y="177854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7AB110C4-943E-456B-8975-DA659511DEEA}"/>
            </a:ext>
          </a:extLst>
        </xdr:cNvPr>
        <xdr:cNvSpPr txBox="1"/>
      </xdr:nvSpPr>
      <xdr:spPr>
        <a:xfrm>
          <a:off x="343370" y="176476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B6A7F395-1903-46FB-BC53-EAEAC1513C93}"/>
            </a:ext>
          </a:extLst>
        </xdr:cNvPr>
        <xdr:cNvCxnSpPr/>
      </xdr:nvCxnSpPr>
      <xdr:spPr>
        <a:xfrm>
          <a:off x="699715" y="174133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64CD4168-C3C6-4D38-8C88-E63CA000CF98}"/>
            </a:ext>
          </a:extLst>
        </xdr:cNvPr>
        <xdr:cNvSpPr txBox="1"/>
      </xdr:nvSpPr>
      <xdr:spPr>
        <a:xfrm>
          <a:off x="343370" y="172756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5BA8570-321E-4AD5-8D67-B3F17FC5412B}"/>
            </a:ext>
          </a:extLst>
        </xdr:cNvPr>
        <xdr:cNvCxnSpPr/>
      </xdr:nvCxnSpPr>
      <xdr:spPr>
        <a:xfrm>
          <a:off x="69971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a:extLst>
            <a:ext uri="{FF2B5EF4-FFF2-40B4-BE49-F238E27FC236}">
              <a16:creationId xmlns:a16="http://schemas.microsoft.com/office/drawing/2014/main" id="{DC4276CF-7647-450B-B4D1-502474143A60}"/>
            </a:ext>
          </a:extLst>
        </xdr:cNvPr>
        <xdr:cNvSpPr txBox="1"/>
      </xdr:nvSpPr>
      <xdr:spPr>
        <a:xfrm>
          <a:off x="391918" y="169080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6D708A4F-94F1-4862-B442-CA3C5FA09DCF}"/>
            </a:ext>
          </a:extLst>
        </xdr:cNvPr>
        <xdr:cNvSpPr/>
      </xdr:nvSpPr>
      <xdr:spPr>
        <a:xfrm>
          <a:off x="69971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401" name="直線コネクタ 400">
          <a:extLst>
            <a:ext uri="{FF2B5EF4-FFF2-40B4-BE49-F238E27FC236}">
              <a16:creationId xmlns:a16="http://schemas.microsoft.com/office/drawing/2014/main" id="{19D170C8-DD46-4B12-8E21-CF5B4700B741}"/>
            </a:ext>
          </a:extLst>
        </xdr:cNvPr>
        <xdr:cNvCxnSpPr/>
      </xdr:nvCxnSpPr>
      <xdr:spPr>
        <a:xfrm flipV="1">
          <a:off x="4261154" y="17669870"/>
          <a:ext cx="0" cy="123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AF3DE5B4-E529-41D7-B646-A8EAF60D2760}"/>
            </a:ext>
          </a:extLst>
        </xdr:cNvPr>
        <xdr:cNvSpPr txBox="1"/>
      </xdr:nvSpPr>
      <xdr:spPr>
        <a:xfrm>
          <a:off x="4299889" y="1890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3" name="直線コネクタ 402">
          <a:extLst>
            <a:ext uri="{FF2B5EF4-FFF2-40B4-BE49-F238E27FC236}">
              <a16:creationId xmlns:a16="http://schemas.microsoft.com/office/drawing/2014/main" id="{F562E79A-3EE0-4E16-8FD6-5E2E24372682}"/>
            </a:ext>
          </a:extLst>
        </xdr:cNvPr>
        <xdr:cNvCxnSpPr/>
      </xdr:nvCxnSpPr>
      <xdr:spPr>
        <a:xfrm>
          <a:off x="4188460" y="1890157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404" name="【市民会館】&#10;有形固定資産減価償却率最大値テキスト">
          <a:extLst>
            <a:ext uri="{FF2B5EF4-FFF2-40B4-BE49-F238E27FC236}">
              <a16:creationId xmlns:a16="http://schemas.microsoft.com/office/drawing/2014/main" id="{195A9D9C-83F0-42A6-8A5C-5BB3A1F5A33E}"/>
            </a:ext>
          </a:extLst>
        </xdr:cNvPr>
        <xdr:cNvSpPr txBox="1"/>
      </xdr:nvSpPr>
      <xdr:spPr>
        <a:xfrm>
          <a:off x="4299889" y="17449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405" name="直線コネクタ 404">
          <a:extLst>
            <a:ext uri="{FF2B5EF4-FFF2-40B4-BE49-F238E27FC236}">
              <a16:creationId xmlns:a16="http://schemas.microsoft.com/office/drawing/2014/main" id="{D7DBC422-6A43-4D81-9734-122687C76C5B}"/>
            </a:ext>
          </a:extLst>
        </xdr:cNvPr>
        <xdr:cNvCxnSpPr/>
      </xdr:nvCxnSpPr>
      <xdr:spPr>
        <a:xfrm>
          <a:off x="4188460" y="1766987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109238</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6CDFD989-EF69-4F98-B112-796951D892EA}"/>
            </a:ext>
          </a:extLst>
        </xdr:cNvPr>
        <xdr:cNvSpPr txBox="1"/>
      </xdr:nvSpPr>
      <xdr:spPr>
        <a:xfrm>
          <a:off x="4299889" y="18023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407" name="フローチャート: 判断 406">
          <a:extLst>
            <a:ext uri="{FF2B5EF4-FFF2-40B4-BE49-F238E27FC236}">
              <a16:creationId xmlns:a16="http://schemas.microsoft.com/office/drawing/2014/main" id="{B6149FEB-9C9F-48BE-8A79-64047D4BAD2D}"/>
            </a:ext>
          </a:extLst>
        </xdr:cNvPr>
        <xdr:cNvSpPr/>
      </xdr:nvSpPr>
      <xdr:spPr>
        <a:xfrm>
          <a:off x="4210989" y="18167627"/>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408" name="フローチャート: 判断 407">
          <a:extLst>
            <a:ext uri="{FF2B5EF4-FFF2-40B4-BE49-F238E27FC236}">
              <a16:creationId xmlns:a16="http://schemas.microsoft.com/office/drawing/2014/main" id="{2A89ED5C-9F96-422C-8C12-ADA346A17C06}"/>
            </a:ext>
          </a:extLst>
        </xdr:cNvPr>
        <xdr:cNvSpPr/>
      </xdr:nvSpPr>
      <xdr:spPr>
        <a:xfrm>
          <a:off x="3450645" y="1814476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409" name="フローチャート: 判断 408">
          <a:extLst>
            <a:ext uri="{FF2B5EF4-FFF2-40B4-BE49-F238E27FC236}">
              <a16:creationId xmlns:a16="http://schemas.microsoft.com/office/drawing/2014/main" id="{EDC197A5-FA3E-4219-8D52-F8C85BF9200A}"/>
            </a:ext>
          </a:extLst>
        </xdr:cNvPr>
        <xdr:cNvSpPr/>
      </xdr:nvSpPr>
      <xdr:spPr>
        <a:xfrm>
          <a:off x="2623930" y="1809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410" name="フローチャート: 判断 409">
          <a:extLst>
            <a:ext uri="{FF2B5EF4-FFF2-40B4-BE49-F238E27FC236}">
              <a16:creationId xmlns:a16="http://schemas.microsoft.com/office/drawing/2014/main" id="{9148321E-19A5-400F-A418-18DA192AD040}"/>
            </a:ext>
          </a:extLst>
        </xdr:cNvPr>
        <xdr:cNvSpPr/>
      </xdr:nvSpPr>
      <xdr:spPr>
        <a:xfrm>
          <a:off x="1812787" y="18063514"/>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124461</xdr:rowOff>
    </xdr:from>
    <xdr:to>
      <xdr:col>6</xdr:col>
      <xdr:colOff>38100</xdr:colOff>
      <xdr:row>104</xdr:row>
      <xdr:rowOff>54611</xdr:rowOff>
    </xdr:to>
    <xdr:sp macro="" textlink="">
      <xdr:nvSpPr>
        <xdr:cNvPr id="411" name="フローチャート: 判断 410">
          <a:extLst>
            <a:ext uri="{FF2B5EF4-FFF2-40B4-BE49-F238E27FC236}">
              <a16:creationId xmlns:a16="http://schemas.microsoft.com/office/drawing/2014/main" id="{C86F4A5C-807F-4901-B03A-930B4680EB79}"/>
            </a:ext>
          </a:extLst>
        </xdr:cNvPr>
        <xdr:cNvSpPr/>
      </xdr:nvSpPr>
      <xdr:spPr>
        <a:xfrm>
          <a:off x="1001643" y="18038750"/>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9C0C938-6817-4D82-ADBB-111DA9B986FA}"/>
            </a:ext>
          </a:extLst>
        </xdr:cNvPr>
        <xdr:cNvSpPr txBox="1"/>
      </xdr:nvSpPr>
      <xdr:spPr>
        <a:xfrm>
          <a:off x="408686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46C317A-E9AF-4AED-928D-1E22C158312F}"/>
            </a:ext>
          </a:extLst>
        </xdr:cNvPr>
        <xdr:cNvSpPr txBox="1"/>
      </xdr:nvSpPr>
      <xdr:spPr>
        <a:xfrm>
          <a:off x="332651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8844D50-DA66-40FC-842C-CD504161A8CE}"/>
            </a:ext>
          </a:extLst>
        </xdr:cNvPr>
        <xdr:cNvSpPr txBox="1"/>
      </xdr:nvSpPr>
      <xdr:spPr>
        <a:xfrm>
          <a:off x="249980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18AB59F-7CA3-40EB-9A08-B7DD3BE1552A}"/>
            </a:ext>
          </a:extLst>
        </xdr:cNvPr>
        <xdr:cNvSpPr txBox="1"/>
      </xdr:nvSpPr>
      <xdr:spPr>
        <a:xfrm>
          <a:off x="168865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3F89940-BB09-454D-AF85-C950EFBC8C91}"/>
            </a:ext>
          </a:extLst>
        </xdr:cNvPr>
        <xdr:cNvSpPr txBox="1"/>
      </xdr:nvSpPr>
      <xdr:spPr>
        <a:xfrm>
          <a:off x="87751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17780</xdr:rowOff>
    </xdr:from>
    <xdr:to>
      <xdr:col>24</xdr:col>
      <xdr:colOff>114300</xdr:colOff>
      <xdr:row>105</xdr:row>
      <xdr:rowOff>119380</xdr:rowOff>
    </xdr:to>
    <xdr:sp macro="" textlink="">
      <xdr:nvSpPr>
        <xdr:cNvPr id="417" name="楕円 416">
          <a:extLst>
            <a:ext uri="{FF2B5EF4-FFF2-40B4-BE49-F238E27FC236}">
              <a16:creationId xmlns:a16="http://schemas.microsoft.com/office/drawing/2014/main" id="{6C1DEA0A-DDC8-4744-B94F-19082A7588B9}"/>
            </a:ext>
          </a:extLst>
        </xdr:cNvPr>
        <xdr:cNvSpPr/>
      </xdr:nvSpPr>
      <xdr:spPr>
        <a:xfrm>
          <a:off x="4210989" y="1826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167657</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442B2FD6-AE97-4ED1-9BBA-17A82DC6C7AA}"/>
            </a:ext>
          </a:extLst>
        </xdr:cNvPr>
        <xdr:cNvSpPr txBox="1"/>
      </xdr:nvSpPr>
      <xdr:spPr>
        <a:xfrm>
          <a:off x="4299889" y="1824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111125</xdr:rowOff>
    </xdr:from>
    <xdr:to>
      <xdr:col>20</xdr:col>
      <xdr:colOff>38100</xdr:colOff>
      <xdr:row>105</xdr:row>
      <xdr:rowOff>41275</xdr:rowOff>
    </xdr:to>
    <xdr:sp macro="" textlink="">
      <xdr:nvSpPr>
        <xdr:cNvPr id="419" name="楕円 418">
          <a:extLst>
            <a:ext uri="{FF2B5EF4-FFF2-40B4-BE49-F238E27FC236}">
              <a16:creationId xmlns:a16="http://schemas.microsoft.com/office/drawing/2014/main" id="{2309AF29-23B7-4694-B8FA-EA6B8EB745F4}"/>
            </a:ext>
          </a:extLst>
        </xdr:cNvPr>
        <xdr:cNvSpPr/>
      </xdr:nvSpPr>
      <xdr:spPr>
        <a:xfrm>
          <a:off x="3450645" y="18192391"/>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161925</xdr:rowOff>
    </xdr:from>
    <xdr:to>
      <xdr:col>24</xdr:col>
      <xdr:colOff>63500</xdr:colOff>
      <xdr:row>105</xdr:row>
      <xdr:rowOff>68580</xdr:rowOff>
    </xdr:to>
    <xdr:cxnSp macro="">
      <xdr:nvCxnSpPr>
        <xdr:cNvPr id="420" name="直線コネクタ 419">
          <a:extLst>
            <a:ext uri="{FF2B5EF4-FFF2-40B4-BE49-F238E27FC236}">
              <a16:creationId xmlns:a16="http://schemas.microsoft.com/office/drawing/2014/main" id="{4B90411D-FFB1-4740-88B5-7D3ADF2CF438}"/>
            </a:ext>
          </a:extLst>
        </xdr:cNvPr>
        <xdr:cNvCxnSpPr/>
      </xdr:nvCxnSpPr>
      <xdr:spPr>
        <a:xfrm>
          <a:off x="3501445" y="18243191"/>
          <a:ext cx="760344" cy="7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13970</xdr:rowOff>
    </xdr:from>
    <xdr:to>
      <xdr:col>15</xdr:col>
      <xdr:colOff>101600</xdr:colOff>
      <xdr:row>104</xdr:row>
      <xdr:rowOff>115570</xdr:rowOff>
    </xdr:to>
    <xdr:sp macro="" textlink="">
      <xdr:nvSpPr>
        <xdr:cNvPr id="421" name="楕円 420">
          <a:extLst>
            <a:ext uri="{FF2B5EF4-FFF2-40B4-BE49-F238E27FC236}">
              <a16:creationId xmlns:a16="http://schemas.microsoft.com/office/drawing/2014/main" id="{E0AAD359-6EB8-4B11-9348-5A22490EEDF0}"/>
            </a:ext>
          </a:extLst>
        </xdr:cNvPr>
        <xdr:cNvSpPr/>
      </xdr:nvSpPr>
      <xdr:spPr>
        <a:xfrm>
          <a:off x="2623930" y="1809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64770</xdr:rowOff>
    </xdr:from>
    <xdr:to>
      <xdr:col>19</xdr:col>
      <xdr:colOff>177800</xdr:colOff>
      <xdr:row>104</xdr:row>
      <xdr:rowOff>161925</xdr:rowOff>
    </xdr:to>
    <xdr:cxnSp macro="">
      <xdr:nvCxnSpPr>
        <xdr:cNvPr id="422" name="直線コネクタ 421">
          <a:extLst>
            <a:ext uri="{FF2B5EF4-FFF2-40B4-BE49-F238E27FC236}">
              <a16:creationId xmlns:a16="http://schemas.microsoft.com/office/drawing/2014/main" id="{D6B545F6-7ACE-427F-9F8A-D01DE86D3310}"/>
            </a:ext>
          </a:extLst>
        </xdr:cNvPr>
        <xdr:cNvCxnSpPr/>
      </xdr:nvCxnSpPr>
      <xdr:spPr>
        <a:xfrm>
          <a:off x="2674730" y="18146036"/>
          <a:ext cx="826715"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13970</xdr:rowOff>
    </xdr:from>
    <xdr:to>
      <xdr:col>10</xdr:col>
      <xdr:colOff>165100</xdr:colOff>
      <xdr:row>104</xdr:row>
      <xdr:rowOff>115570</xdr:rowOff>
    </xdr:to>
    <xdr:sp macro="" textlink="">
      <xdr:nvSpPr>
        <xdr:cNvPr id="423" name="楕円 422">
          <a:extLst>
            <a:ext uri="{FF2B5EF4-FFF2-40B4-BE49-F238E27FC236}">
              <a16:creationId xmlns:a16="http://schemas.microsoft.com/office/drawing/2014/main" id="{CE5C7C2D-1538-44D0-8E49-1A80C2EE9AB9}"/>
            </a:ext>
          </a:extLst>
        </xdr:cNvPr>
        <xdr:cNvSpPr/>
      </xdr:nvSpPr>
      <xdr:spPr>
        <a:xfrm>
          <a:off x="1812787" y="1809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64770</xdr:rowOff>
    </xdr:from>
    <xdr:to>
      <xdr:col>15</xdr:col>
      <xdr:colOff>50800</xdr:colOff>
      <xdr:row>104</xdr:row>
      <xdr:rowOff>64770</xdr:rowOff>
    </xdr:to>
    <xdr:cxnSp macro="">
      <xdr:nvCxnSpPr>
        <xdr:cNvPr id="424" name="直線コネクタ 423">
          <a:extLst>
            <a:ext uri="{FF2B5EF4-FFF2-40B4-BE49-F238E27FC236}">
              <a16:creationId xmlns:a16="http://schemas.microsoft.com/office/drawing/2014/main" id="{7A68B88D-6173-44B7-8677-F12EEEF8F389}"/>
            </a:ext>
          </a:extLst>
        </xdr:cNvPr>
        <xdr:cNvCxnSpPr/>
      </xdr:nvCxnSpPr>
      <xdr:spPr>
        <a:xfrm>
          <a:off x="1863587" y="18146036"/>
          <a:ext cx="8111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105411</xdr:rowOff>
    </xdr:from>
    <xdr:to>
      <xdr:col>6</xdr:col>
      <xdr:colOff>38100</xdr:colOff>
      <xdr:row>104</xdr:row>
      <xdr:rowOff>35561</xdr:rowOff>
    </xdr:to>
    <xdr:sp macro="" textlink="">
      <xdr:nvSpPr>
        <xdr:cNvPr id="425" name="楕円 424">
          <a:extLst>
            <a:ext uri="{FF2B5EF4-FFF2-40B4-BE49-F238E27FC236}">
              <a16:creationId xmlns:a16="http://schemas.microsoft.com/office/drawing/2014/main" id="{4B6104F7-9818-41EE-AC7D-BBCBF3BB93A1}"/>
            </a:ext>
          </a:extLst>
        </xdr:cNvPr>
        <xdr:cNvSpPr/>
      </xdr:nvSpPr>
      <xdr:spPr>
        <a:xfrm>
          <a:off x="1001643" y="18019700"/>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156211</xdr:rowOff>
    </xdr:from>
    <xdr:to>
      <xdr:col>10</xdr:col>
      <xdr:colOff>114300</xdr:colOff>
      <xdr:row>104</xdr:row>
      <xdr:rowOff>64770</xdr:rowOff>
    </xdr:to>
    <xdr:cxnSp macro="">
      <xdr:nvCxnSpPr>
        <xdr:cNvPr id="426" name="直線コネクタ 425">
          <a:extLst>
            <a:ext uri="{FF2B5EF4-FFF2-40B4-BE49-F238E27FC236}">
              <a16:creationId xmlns:a16="http://schemas.microsoft.com/office/drawing/2014/main" id="{CA322005-D8D1-44DE-BDC1-6D9A6D1BE91C}"/>
            </a:ext>
          </a:extLst>
        </xdr:cNvPr>
        <xdr:cNvCxnSpPr/>
      </xdr:nvCxnSpPr>
      <xdr:spPr>
        <a:xfrm>
          <a:off x="1052443" y="18070500"/>
          <a:ext cx="811144" cy="7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10177</xdr:rowOff>
    </xdr:from>
    <xdr:ext cx="405111" cy="259045"/>
    <xdr:sp macro="" textlink="">
      <xdr:nvSpPr>
        <xdr:cNvPr id="427" name="n_1aveValue【市民会館】&#10;有形固定資産減価償却率">
          <a:extLst>
            <a:ext uri="{FF2B5EF4-FFF2-40B4-BE49-F238E27FC236}">
              <a16:creationId xmlns:a16="http://schemas.microsoft.com/office/drawing/2014/main" id="{8D776F9F-9C30-4728-8BB4-7B661BB50CE6}"/>
            </a:ext>
          </a:extLst>
        </xdr:cNvPr>
        <xdr:cNvSpPr txBox="1"/>
      </xdr:nvSpPr>
      <xdr:spPr>
        <a:xfrm>
          <a:off x="3301761" y="17924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130191</xdr:rowOff>
    </xdr:from>
    <xdr:ext cx="405111" cy="259045"/>
    <xdr:sp macro="" textlink="">
      <xdr:nvSpPr>
        <xdr:cNvPr id="428" name="n_2aveValue【市民会館】&#10;有形固定資産減価償却率">
          <a:extLst>
            <a:ext uri="{FF2B5EF4-FFF2-40B4-BE49-F238E27FC236}">
              <a16:creationId xmlns:a16="http://schemas.microsoft.com/office/drawing/2014/main" id="{D0EE7073-90A9-4FEC-9CD7-3F942D7C18EA}"/>
            </a:ext>
          </a:extLst>
        </xdr:cNvPr>
        <xdr:cNvSpPr txBox="1"/>
      </xdr:nvSpPr>
      <xdr:spPr>
        <a:xfrm>
          <a:off x="2487746" y="178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95902</xdr:rowOff>
    </xdr:from>
    <xdr:ext cx="405111" cy="259045"/>
    <xdr:sp macro="" textlink="">
      <xdr:nvSpPr>
        <xdr:cNvPr id="429" name="n_3aveValue【市民会館】&#10;有形固定資産減価償却率">
          <a:extLst>
            <a:ext uri="{FF2B5EF4-FFF2-40B4-BE49-F238E27FC236}">
              <a16:creationId xmlns:a16="http://schemas.microsoft.com/office/drawing/2014/main" id="{37C2B262-CDDC-4CDF-8EB3-3413A19AC006}"/>
            </a:ext>
          </a:extLst>
        </xdr:cNvPr>
        <xdr:cNvSpPr txBox="1"/>
      </xdr:nvSpPr>
      <xdr:spPr>
        <a:xfrm>
          <a:off x="1676602" y="1784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45738</xdr:rowOff>
    </xdr:from>
    <xdr:ext cx="405111" cy="259045"/>
    <xdr:sp macro="" textlink="">
      <xdr:nvSpPr>
        <xdr:cNvPr id="430" name="n_4aveValue【市民会館】&#10;有形固定資産減価償却率">
          <a:extLst>
            <a:ext uri="{FF2B5EF4-FFF2-40B4-BE49-F238E27FC236}">
              <a16:creationId xmlns:a16="http://schemas.microsoft.com/office/drawing/2014/main" id="{AF9643ED-0247-4501-83A4-8FFAAD9D0B57}"/>
            </a:ext>
          </a:extLst>
        </xdr:cNvPr>
        <xdr:cNvSpPr txBox="1"/>
      </xdr:nvSpPr>
      <xdr:spPr>
        <a:xfrm>
          <a:off x="865459" y="18127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32402</xdr:rowOff>
    </xdr:from>
    <xdr:ext cx="405111" cy="259045"/>
    <xdr:sp macro="" textlink="">
      <xdr:nvSpPr>
        <xdr:cNvPr id="431" name="n_1mainValue【市民会館】&#10;有形固定資産減価償却率">
          <a:extLst>
            <a:ext uri="{FF2B5EF4-FFF2-40B4-BE49-F238E27FC236}">
              <a16:creationId xmlns:a16="http://schemas.microsoft.com/office/drawing/2014/main" id="{AE67E717-B4B7-4B97-8F1A-00090B06798F}"/>
            </a:ext>
          </a:extLst>
        </xdr:cNvPr>
        <xdr:cNvSpPr txBox="1"/>
      </xdr:nvSpPr>
      <xdr:spPr>
        <a:xfrm>
          <a:off x="3301761" y="18280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106697</xdr:rowOff>
    </xdr:from>
    <xdr:ext cx="405111" cy="259045"/>
    <xdr:sp macro="" textlink="">
      <xdr:nvSpPr>
        <xdr:cNvPr id="432" name="n_2mainValue【市民会館】&#10;有形固定資産減価償却率">
          <a:extLst>
            <a:ext uri="{FF2B5EF4-FFF2-40B4-BE49-F238E27FC236}">
              <a16:creationId xmlns:a16="http://schemas.microsoft.com/office/drawing/2014/main" id="{DE7BA4F6-3E0F-4C7F-A717-9F91AB430FFF}"/>
            </a:ext>
          </a:extLst>
        </xdr:cNvPr>
        <xdr:cNvSpPr txBox="1"/>
      </xdr:nvSpPr>
      <xdr:spPr>
        <a:xfrm>
          <a:off x="2487746" y="1818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106697</xdr:rowOff>
    </xdr:from>
    <xdr:ext cx="405111" cy="259045"/>
    <xdr:sp macro="" textlink="">
      <xdr:nvSpPr>
        <xdr:cNvPr id="433" name="n_3mainValue【市民会館】&#10;有形固定資産減価償却率">
          <a:extLst>
            <a:ext uri="{FF2B5EF4-FFF2-40B4-BE49-F238E27FC236}">
              <a16:creationId xmlns:a16="http://schemas.microsoft.com/office/drawing/2014/main" id="{1C76CDC6-CDB8-4D07-BEF8-77FD917F5BB0}"/>
            </a:ext>
          </a:extLst>
        </xdr:cNvPr>
        <xdr:cNvSpPr txBox="1"/>
      </xdr:nvSpPr>
      <xdr:spPr>
        <a:xfrm>
          <a:off x="1676602" y="1818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52088</xdr:rowOff>
    </xdr:from>
    <xdr:ext cx="405111" cy="259045"/>
    <xdr:sp macro="" textlink="">
      <xdr:nvSpPr>
        <xdr:cNvPr id="434" name="n_4mainValue【市民会館】&#10;有形固定資産減価償却率">
          <a:extLst>
            <a:ext uri="{FF2B5EF4-FFF2-40B4-BE49-F238E27FC236}">
              <a16:creationId xmlns:a16="http://schemas.microsoft.com/office/drawing/2014/main" id="{2AB7A178-5FC3-4FC9-A71F-91A77F62F53A}"/>
            </a:ext>
          </a:extLst>
        </xdr:cNvPr>
        <xdr:cNvSpPr txBox="1"/>
      </xdr:nvSpPr>
      <xdr:spPr>
        <a:xfrm>
          <a:off x="865459" y="1779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1B5EB478-0D06-44C8-B255-C740C6E2EC21}"/>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E37946DF-C966-4B83-8473-0557A9AA8786}"/>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7A954852-BF52-4243-A83C-03D66688226A}"/>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6534F9C9-86B1-4F97-B2F8-6271952EF14A}"/>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F8B83F47-4C23-4370-B49D-0D64DC7213BF}"/>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CCB036DC-702F-46FF-85A6-EC78C1E20258}"/>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B2990CD1-1709-4D5C-BEAD-F417E0066D8D}"/>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38E092F0-616F-41FD-8E5D-C1C1F65FD377}"/>
            </a:ext>
          </a:extLst>
        </xdr:cNvPr>
        <xdr:cNvSpPr/>
      </xdr:nvSpPr>
      <xdr:spPr>
        <a:xfrm>
          <a:off x="6074576" y="17045774"/>
          <a:ext cx="4335117"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5E9093A2-A984-4FEC-9236-8205A807F5AC}"/>
            </a:ext>
          </a:extLst>
        </xdr:cNvPr>
        <xdr:cNvSpPr txBox="1"/>
      </xdr:nvSpPr>
      <xdr:spPr>
        <a:xfrm>
          <a:off x="603647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51888F01-4523-4633-800B-A9C8F9947C95}"/>
            </a:ext>
          </a:extLst>
        </xdr:cNvPr>
        <xdr:cNvCxnSpPr/>
      </xdr:nvCxnSpPr>
      <xdr:spPr>
        <a:xfrm>
          <a:off x="6074576" y="1926915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9E319CDA-AAB2-4355-A946-5E0A36791D26}"/>
            </a:ext>
          </a:extLst>
        </xdr:cNvPr>
        <xdr:cNvCxnSpPr/>
      </xdr:nvCxnSpPr>
      <xdr:spPr>
        <a:xfrm>
          <a:off x="6074576" y="1890157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CBAB3562-3CA3-4DEA-986A-4901B3B03294}"/>
            </a:ext>
          </a:extLst>
        </xdr:cNvPr>
        <xdr:cNvSpPr txBox="1"/>
      </xdr:nvSpPr>
      <xdr:spPr>
        <a:xfrm>
          <a:off x="5638539"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559131F9-8F1C-4AC8-ACAB-08BFABB2EFE4}"/>
            </a:ext>
          </a:extLst>
        </xdr:cNvPr>
        <xdr:cNvCxnSpPr/>
      </xdr:nvCxnSpPr>
      <xdr:spPr>
        <a:xfrm>
          <a:off x="6074576" y="1852952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8" name="テキスト ボックス 447">
          <a:extLst>
            <a:ext uri="{FF2B5EF4-FFF2-40B4-BE49-F238E27FC236}">
              <a16:creationId xmlns:a16="http://schemas.microsoft.com/office/drawing/2014/main" id="{7E51EFD1-D18B-4FE4-B3E2-5B99EA7D1A33}"/>
            </a:ext>
          </a:extLst>
        </xdr:cNvPr>
        <xdr:cNvSpPr txBox="1"/>
      </xdr:nvSpPr>
      <xdr:spPr>
        <a:xfrm>
          <a:off x="5589991" y="183917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4F9CAC4B-A6E5-4D11-B71C-3D582030E78E}"/>
            </a:ext>
          </a:extLst>
        </xdr:cNvPr>
        <xdr:cNvCxnSpPr/>
      </xdr:nvCxnSpPr>
      <xdr:spPr>
        <a:xfrm>
          <a:off x="6074576" y="1815746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50" name="テキスト ボックス 449">
          <a:extLst>
            <a:ext uri="{FF2B5EF4-FFF2-40B4-BE49-F238E27FC236}">
              <a16:creationId xmlns:a16="http://schemas.microsoft.com/office/drawing/2014/main" id="{4B905E1C-61A7-4E29-938C-C51E23227133}"/>
            </a:ext>
          </a:extLst>
        </xdr:cNvPr>
        <xdr:cNvSpPr txBox="1"/>
      </xdr:nvSpPr>
      <xdr:spPr>
        <a:xfrm>
          <a:off x="5589991" y="180197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6E03397F-08A6-4A98-9B17-E89FFD8EE2EA}"/>
            </a:ext>
          </a:extLst>
        </xdr:cNvPr>
        <xdr:cNvCxnSpPr/>
      </xdr:nvCxnSpPr>
      <xdr:spPr>
        <a:xfrm>
          <a:off x="6074576" y="177854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52" name="テキスト ボックス 451">
          <a:extLst>
            <a:ext uri="{FF2B5EF4-FFF2-40B4-BE49-F238E27FC236}">
              <a16:creationId xmlns:a16="http://schemas.microsoft.com/office/drawing/2014/main" id="{60977BFC-8813-4C51-846C-360C9F25F6B3}"/>
            </a:ext>
          </a:extLst>
        </xdr:cNvPr>
        <xdr:cNvSpPr txBox="1"/>
      </xdr:nvSpPr>
      <xdr:spPr>
        <a:xfrm>
          <a:off x="5589991" y="176476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7F18D41D-E57B-498C-A352-2ECB2A423CC8}"/>
            </a:ext>
          </a:extLst>
        </xdr:cNvPr>
        <xdr:cNvCxnSpPr/>
      </xdr:nvCxnSpPr>
      <xdr:spPr>
        <a:xfrm>
          <a:off x="6074576" y="1741335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54" name="テキスト ボックス 453">
          <a:extLst>
            <a:ext uri="{FF2B5EF4-FFF2-40B4-BE49-F238E27FC236}">
              <a16:creationId xmlns:a16="http://schemas.microsoft.com/office/drawing/2014/main" id="{8CB18FA0-611C-4BDD-A1E7-B18EB923A2FE}"/>
            </a:ext>
          </a:extLst>
        </xdr:cNvPr>
        <xdr:cNvSpPr txBox="1"/>
      </xdr:nvSpPr>
      <xdr:spPr>
        <a:xfrm>
          <a:off x="5589991" y="172756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DACBC0D2-F6D5-402B-A4D0-B6886E2571F3}"/>
            </a:ext>
          </a:extLst>
        </xdr:cNvPr>
        <xdr:cNvCxnSpPr/>
      </xdr:nvCxnSpPr>
      <xdr:spPr>
        <a:xfrm>
          <a:off x="6074576" y="170457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6" name="テキスト ボックス 455">
          <a:extLst>
            <a:ext uri="{FF2B5EF4-FFF2-40B4-BE49-F238E27FC236}">
              <a16:creationId xmlns:a16="http://schemas.microsoft.com/office/drawing/2014/main" id="{60438686-73D1-480C-83E4-854936C04E35}"/>
            </a:ext>
          </a:extLst>
        </xdr:cNvPr>
        <xdr:cNvSpPr txBox="1"/>
      </xdr:nvSpPr>
      <xdr:spPr>
        <a:xfrm>
          <a:off x="5525871" y="1690802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F3E7ADF7-E090-4ACD-846E-DCFE83755A64}"/>
            </a:ext>
          </a:extLst>
        </xdr:cNvPr>
        <xdr:cNvSpPr/>
      </xdr:nvSpPr>
      <xdr:spPr>
        <a:xfrm>
          <a:off x="6074576" y="17045774"/>
          <a:ext cx="4335117"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458" name="直線コネクタ 457">
          <a:extLst>
            <a:ext uri="{FF2B5EF4-FFF2-40B4-BE49-F238E27FC236}">
              <a16:creationId xmlns:a16="http://schemas.microsoft.com/office/drawing/2014/main" id="{F04EB507-2D21-4E01-912C-7EF977BB0F75}"/>
            </a:ext>
          </a:extLst>
        </xdr:cNvPr>
        <xdr:cNvCxnSpPr/>
      </xdr:nvCxnSpPr>
      <xdr:spPr>
        <a:xfrm flipV="1">
          <a:off x="9620113" y="17322255"/>
          <a:ext cx="0" cy="1578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459" name="【市民会館】&#10;一人当たり面積最小値テキスト">
          <a:extLst>
            <a:ext uri="{FF2B5EF4-FFF2-40B4-BE49-F238E27FC236}">
              <a16:creationId xmlns:a16="http://schemas.microsoft.com/office/drawing/2014/main" id="{90300BCC-3B37-44E3-A10C-BB28EEA90E1C}"/>
            </a:ext>
          </a:extLst>
        </xdr:cNvPr>
        <xdr:cNvSpPr txBox="1"/>
      </xdr:nvSpPr>
      <xdr:spPr>
        <a:xfrm>
          <a:off x="9659178" y="189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460" name="直線コネクタ 459">
          <a:extLst>
            <a:ext uri="{FF2B5EF4-FFF2-40B4-BE49-F238E27FC236}">
              <a16:creationId xmlns:a16="http://schemas.microsoft.com/office/drawing/2014/main" id="{84403822-0FF0-42C5-AAA2-B70AAAFD9341}"/>
            </a:ext>
          </a:extLst>
        </xdr:cNvPr>
        <xdr:cNvCxnSpPr/>
      </xdr:nvCxnSpPr>
      <xdr:spPr>
        <a:xfrm>
          <a:off x="9547750" y="1890115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461" name="【市民会館】&#10;一人当たり面積最大値テキスト">
          <a:extLst>
            <a:ext uri="{FF2B5EF4-FFF2-40B4-BE49-F238E27FC236}">
              <a16:creationId xmlns:a16="http://schemas.microsoft.com/office/drawing/2014/main" id="{19C32379-0EBB-4E97-A0E5-E58A24D228CC}"/>
            </a:ext>
          </a:extLst>
        </xdr:cNvPr>
        <xdr:cNvSpPr txBox="1"/>
      </xdr:nvSpPr>
      <xdr:spPr>
        <a:xfrm>
          <a:off x="9659178" y="1710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462" name="直線コネクタ 461">
          <a:extLst>
            <a:ext uri="{FF2B5EF4-FFF2-40B4-BE49-F238E27FC236}">
              <a16:creationId xmlns:a16="http://schemas.microsoft.com/office/drawing/2014/main" id="{A60FE01C-4A95-4B63-9B77-C240F1433DFF}"/>
            </a:ext>
          </a:extLst>
        </xdr:cNvPr>
        <xdr:cNvCxnSpPr/>
      </xdr:nvCxnSpPr>
      <xdr:spPr>
        <a:xfrm>
          <a:off x="9547750" y="1732225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43209</xdr:rowOff>
    </xdr:from>
    <xdr:ext cx="469744" cy="259045"/>
    <xdr:sp macro="" textlink="">
      <xdr:nvSpPr>
        <xdr:cNvPr id="463" name="【市民会館】&#10;一人当たり面積平均値テキスト">
          <a:extLst>
            <a:ext uri="{FF2B5EF4-FFF2-40B4-BE49-F238E27FC236}">
              <a16:creationId xmlns:a16="http://schemas.microsoft.com/office/drawing/2014/main" id="{FD5006D8-6BCD-4146-9BB7-F826EBC34A17}"/>
            </a:ext>
          </a:extLst>
        </xdr:cNvPr>
        <xdr:cNvSpPr txBox="1"/>
      </xdr:nvSpPr>
      <xdr:spPr>
        <a:xfrm>
          <a:off x="9659178" y="18625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464" name="フローチャート: 判断 463">
          <a:extLst>
            <a:ext uri="{FF2B5EF4-FFF2-40B4-BE49-F238E27FC236}">
              <a16:creationId xmlns:a16="http://schemas.microsoft.com/office/drawing/2014/main" id="{44EF1B8F-E72F-4F49-8616-611C94179F56}"/>
            </a:ext>
          </a:extLst>
        </xdr:cNvPr>
        <xdr:cNvSpPr/>
      </xdr:nvSpPr>
      <xdr:spPr>
        <a:xfrm>
          <a:off x="9585850" y="18769508"/>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465" name="フローチャート: 判断 464">
          <a:extLst>
            <a:ext uri="{FF2B5EF4-FFF2-40B4-BE49-F238E27FC236}">
              <a16:creationId xmlns:a16="http://schemas.microsoft.com/office/drawing/2014/main" id="{6FF15565-C8D7-45FA-98C1-7489E1D43534}"/>
            </a:ext>
          </a:extLst>
        </xdr:cNvPr>
        <xdr:cNvSpPr/>
      </xdr:nvSpPr>
      <xdr:spPr>
        <a:xfrm>
          <a:off x="8809935" y="18845747"/>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466" name="フローチャート: 判断 465">
          <a:extLst>
            <a:ext uri="{FF2B5EF4-FFF2-40B4-BE49-F238E27FC236}">
              <a16:creationId xmlns:a16="http://schemas.microsoft.com/office/drawing/2014/main" id="{25F37091-C81F-4B21-85AF-EC5273F43307}"/>
            </a:ext>
          </a:extLst>
        </xdr:cNvPr>
        <xdr:cNvSpPr/>
      </xdr:nvSpPr>
      <xdr:spPr>
        <a:xfrm>
          <a:off x="7998791" y="18845975"/>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467" name="フローチャート: 判断 466">
          <a:extLst>
            <a:ext uri="{FF2B5EF4-FFF2-40B4-BE49-F238E27FC236}">
              <a16:creationId xmlns:a16="http://schemas.microsoft.com/office/drawing/2014/main" id="{8FA6C41D-4A1A-4BA1-80FE-6F6BE874E6B8}"/>
            </a:ext>
          </a:extLst>
        </xdr:cNvPr>
        <xdr:cNvSpPr/>
      </xdr:nvSpPr>
      <xdr:spPr>
        <a:xfrm>
          <a:off x="7172077" y="18846108"/>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96876</xdr:rowOff>
    </xdr:from>
    <xdr:to>
      <xdr:col>36</xdr:col>
      <xdr:colOff>165100</xdr:colOff>
      <xdr:row>109</xdr:row>
      <xdr:rowOff>27026</xdr:rowOff>
    </xdr:to>
    <xdr:sp macro="" textlink="">
      <xdr:nvSpPr>
        <xdr:cNvPr id="468" name="フローチャート: 判断 467">
          <a:extLst>
            <a:ext uri="{FF2B5EF4-FFF2-40B4-BE49-F238E27FC236}">
              <a16:creationId xmlns:a16="http://schemas.microsoft.com/office/drawing/2014/main" id="{2C273F8D-D0E7-4B03-82D4-D6CFE423C59D}"/>
            </a:ext>
          </a:extLst>
        </xdr:cNvPr>
        <xdr:cNvSpPr/>
      </xdr:nvSpPr>
      <xdr:spPr>
        <a:xfrm>
          <a:off x="6360933" y="1884605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B05D8012-3160-4FFD-8698-AEBD6373F375}"/>
            </a:ext>
          </a:extLst>
        </xdr:cNvPr>
        <xdr:cNvSpPr txBox="1"/>
      </xdr:nvSpPr>
      <xdr:spPr>
        <a:xfrm>
          <a:off x="944615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14A288A-CA14-46FF-8181-DD5CC9E33ED5}"/>
            </a:ext>
          </a:extLst>
        </xdr:cNvPr>
        <xdr:cNvSpPr txBox="1"/>
      </xdr:nvSpPr>
      <xdr:spPr>
        <a:xfrm>
          <a:off x="868580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CC1066E-47BB-4ADE-A265-C45F0C6AEC0D}"/>
            </a:ext>
          </a:extLst>
        </xdr:cNvPr>
        <xdr:cNvSpPr txBox="1"/>
      </xdr:nvSpPr>
      <xdr:spPr>
        <a:xfrm>
          <a:off x="7874663"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EE91175-CF8D-4BA9-9AA3-65B7E4A7CE75}"/>
            </a:ext>
          </a:extLst>
        </xdr:cNvPr>
        <xdr:cNvSpPr txBox="1"/>
      </xdr:nvSpPr>
      <xdr:spPr>
        <a:xfrm>
          <a:off x="704794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91DD121-8D7E-4C61-A111-1C45FB17F9C7}"/>
            </a:ext>
          </a:extLst>
        </xdr:cNvPr>
        <xdr:cNvSpPr txBox="1"/>
      </xdr:nvSpPr>
      <xdr:spPr>
        <a:xfrm>
          <a:off x="623680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97828</xdr:rowOff>
    </xdr:from>
    <xdr:to>
      <xdr:col>55</xdr:col>
      <xdr:colOff>50800</xdr:colOff>
      <xdr:row>109</xdr:row>
      <xdr:rowOff>27978</xdr:rowOff>
    </xdr:to>
    <xdr:sp macro="" textlink="">
      <xdr:nvSpPr>
        <xdr:cNvPr id="474" name="楕円 473">
          <a:extLst>
            <a:ext uri="{FF2B5EF4-FFF2-40B4-BE49-F238E27FC236}">
              <a16:creationId xmlns:a16="http://schemas.microsoft.com/office/drawing/2014/main" id="{7474CC5C-D6D4-4A53-8C62-F03FBFB7D413}"/>
            </a:ext>
          </a:extLst>
        </xdr:cNvPr>
        <xdr:cNvSpPr/>
      </xdr:nvSpPr>
      <xdr:spPr>
        <a:xfrm>
          <a:off x="9585850" y="18847004"/>
          <a:ext cx="86028"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12755</xdr:rowOff>
    </xdr:from>
    <xdr:ext cx="469744" cy="259045"/>
    <xdr:sp macro="" textlink="">
      <xdr:nvSpPr>
        <xdr:cNvPr id="475" name="【市民会館】&#10;一人当たり面積該当値テキスト">
          <a:extLst>
            <a:ext uri="{FF2B5EF4-FFF2-40B4-BE49-F238E27FC236}">
              <a16:creationId xmlns:a16="http://schemas.microsoft.com/office/drawing/2014/main" id="{B08D6AB5-0426-4125-B9AA-CC5C1C8E9049}"/>
            </a:ext>
          </a:extLst>
        </xdr:cNvPr>
        <xdr:cNvSpPr txBox="1"/>
      </xdr:nvSpPr>
      <xdr:spPr>
        <a:xfrm>
          <a:off x="9659178" y="18761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97961</xdr:rowOff>
    </xdr:from>
    <xdr:to>
      <xdr:col>50</xdr:col>
      <xdr:colOff>165100</xdr:colOff>
      <xdr:row>109</xdr:row>
      <xdr:rowOff>28111</xdr:rowOff>
    </xdr:to>
    <xdr:sp macro="" textlink="">
      <xdr:nvSpPr>
        <xdr:cNvPr id="476" name="楕円 475">
          <a:extLst>
            <a:ext uri="{FF2B5EF4-FFF2-40B4-BE49-F238E27FC236}">
              <a16:creationId xmlns:a16="http://schemas.microsoft.com/office/drawing/2014/main" id="{DD82500A-FEFC-4B56-B98D-A91253479C1B}"/>
            </a:ext>
          </a:extLst>
        </xdr:cNvPr>
        <xdr:cNvSpPr/>
      </xdr:nvSpPr>
      <xdr:spPr>
        <a:xfrm>
          <a:off x="8809935" y="18847137"/>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148628</xdr:rowOff>
    </xdr:from>
    <xdr:to>
      <xdr:col>55</xdr:col>
      <xdr:colOff>0</xdr:colOff>
      <xdr:row>108</xdr:row>
      <xdr:rowOff>148761</xdr:rowOff>
    </xdr:to>
    <xdr:cxnSp macro="">
      <xdr:nvCxnSpPr>
        <xdr:cNvPr id="477" name="直線コネクタ 476">
          <a:extLst>
            <a:ext uri="{FF2B5EF4-FFF2-40B4-BE49-F238E27FC236}">
              <a16:creationId xmlns:a16="http://schemas.microsoft.com/office/drawing/2014/main" id="{2F931DE6-1ED1-438A-A48B-F186517FC144}"/>
            </a:ext>
          </a:extLst>
        </xdr:cNvPr>
        <xdr:cNvCxnSpPr/>
      </xdr:nvCxnSpPr>
      <xdr:spPr>
        <a:xfrm flipV="1">
          <a:off x="8860735" y="18897804"/>
          <a:ext cx="760343"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98037</xdr:rowOff>
    </xdr:from>
    <xdr:to>
      <xdr:col>46</xdr:col>
      <xdr:colOff>38100</xdr:colOff>
      <xdr:row>109</xdr:row>
      <xdr:rowOff>28187</xdr:rowOff>
    </xdr:to>
    <xdr:sp macro="" textlink="">
      <xdr:nvSpPr>
        <xdr:cNvPr id="478" name="楕円 477">
          <a:extLst>
            <a:ext uri="{FF2B5EF4-FFF2-40B4-BE49-F238E27FC236}">
              <a16:creationId xmlns:a16="http://schemas.microsoft.com/office/drawing/2014/main" id="{41B555A7-5970-4C73-B595-977BCFB896A7}"/>
            </a:ext>
          </a:extLst>
        </xdr:cNvPr>
        <xdr:cNvSpPr/>
      </xdr:nvSpPr>
      <xdr:spPr>
        <a:xfrm>
          <a:off x="7998791" y="18847213"/>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148761</xdr:rowOff>
    </xdr:from>
    <xdr:to>
      <xdr:col>50</xdr:col>
      <xdr:colOff>114300</xdr:colOff>
      <xdr:row>108</xdr:row>
      <xdr:rowOff>148837</xdr:rowOff>
    </xdr:to>
    <xdr:cxnSp macro="">
      <xdr:nvCxnSpPr>
        <xdr:cNvPr id="479" name="直線コネクタ 478">
          <a:extLst>
            <a:ext uri="{FF2B5EF4-FFF2-40B4-BE49-F238E27FC236}">
              <a16:creationId xmlns:a16="http://schemas.microsoft.com/office/drawing/2014/main" id="{AF0C98FF-F862-454E-AFFB-8266A545B15E}"/>
            </a:ext>
          </a:extLst>
        </xdr:cNvPr>
        <xdr:cNvCxnSpPr/>
      </xdr:nvCxnSpPr>
      <xdr:spPr>
        <a:xfrm flipV="1">
          <a:off x="8049591" y="18897937"/>
          <a:ext cx="811144"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98134</xdr:rowOff>
    </xdr:from>
    <xdr:to>
      <xdr:col>41</xdr:col>
      <xdr:colOff>101600</xdr:colOff>
      <xdr:row>109</xdr:row>
      <xdr:rowOff>28284</xdr:rowOff>
    </xdr:to>
    <xdr:sp macro="" textlink="">
      <xdr:nvSpPr>
        <xdr:cNvPr id="480" name="楕円 479">
          <a:extLst>
            <a:ext uri="{FF2B5EF4-FFF2-40B4-BE49-F238E27FC236}">
              <a16:creationId xmlns:a16="http://schemas.microsoft.com/office/drawing/2014/main" id="{E88A6290-CF20-4EAF-809B-83B9503628B5}"/>
            </a:ext>
          </a:extLst>
        </xdr:cNvPr>
        <xdr:cNvSpPr/>
      </xdr:nvSpPr>
      <xdr:spPr>
        <a:xfrm>
          <a:off x="7172077" y="18847310"/>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148837</xdr:rowOff>
    </xdr:from>
    <xdr:to>
      <xdr:col>45</xdr:col>
      <xdr:colOff>177800</xdr:colOff>
      <xdr:row>108</xdr:row>
      <xdr:rowOff>148934</xdr:rowOff>
    </xdr:to>
    <xdr:cxnSp macro="">
      <xdr:nvCxnSpPr>
        <xdr:cNvPr id="481" name="直線コネクタ 480">
          <a:extLst>
            <a:ext uri="{FF2B5EF4-FFF2-40B4-BE49-F238E27FC236}">
              <a16:creationId xmlns:a16="http://schemas.microsoft.com/office/drawing/2014/main" id="{04ED859A-2D12-4CFA-9E38-92A61E3DDD40}"/>
            </a:ext>
          </a:extLst>
        </xdr:cNvPr>
        <xdr:cNvCxnSpPr/>
      </xdr:nvCxnSpPr>
      <xdr:spPr>
        <a:xfrm flipV="1">
          <a:off x="7222877" y="18898013"/>
          <a:ext cx="826714" cy="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98210</xdr:rowOff>
    </xdr:from>
    <xdr:to>
      <xdr:col>36</xdr:col>
      <xdr:colOff>165100</xdr:colOff>
      <xdr:row>109</xdr:row>
      <xdr:rowOff>28360</xdr:rowOff>
    </xdr:to>
    <xdr:sp macro="" textlink="">
      <xdr:nvSpPr>
        <xdr:cNvPr id="482" name="楕円 481">
          <a:extLst>
            <a:ext uri="{FF2B5EF4-FFF2-40B4-BE49-F238E27FC236}">
              <a16:creationId xmlns:a16="http://schemas.microsoft.com/office/drawing/2014/main" id="{AC973C66-0830-497E-AB35-2EBA04FBAE2B}"/>
            </a:ext>
          </a:extLst>
        </xdr:cNvPr>
        <xdr:cNvSpPr/>
      </xdr:nvSpPr>
      <xdr:spPr>
        <a:xfrm>
          <a:off x="6360933" y="1884738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148934</xdr:rowOff>
    </xdr:from>
    <xdr:to>
      <xdr:col>41</xdr:col>
      <xdr:colOff>50800</xdr:colOff>
      <xdr:row>108</xdr:row>
      <xdr:rowOff>149010</xdr:rowOff>
    </xdr:to>
    <xdr:cxnSp macro="">
      <xdr:nvCxnSpPr>
        <xdr:cNvPr id="483" name="直線コネクタ 482">
          <a:extLst>
            <a:ext uri="{FF2B5EF4-FFF2-40B4-BE49-F238E27FC236}">
              <a16:creationId xmlns:a16="http://schemas.microsoft.com/office/drawing/2014/main" id="{8515A6FA-42DC-4B7D-AC73-A0E8C4A1786A}"/>
            </a:ext>
          </a:extLst>
        </xdr:cNvPr>
        <xdr:cNvCxnSpPr/>
      </xdr:nvCxnSpPr>
      <xdr:spPr>
        <a:xfrm flipV="1">
          <a:off x="6411733" y="18898110"/>
          <a:ext cx="811144"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43248</xdr:rowOff>
    </xdr:from>
    <xdr:ext cx="469744" cy="259045"/>
    <xdr:sp macro="" textlink="">
      <xdr:nvSpPr>
        <xdr:cNvPr id="484" name="n_1aveValue【市民会館】&#10;一人当たり面積">
          <a:extLst>
            <a:ext uri="{FF2B5EF4-FFF2-40B4-BE49-F238E27FC236}">
              <a16:creationId xmlns:a16="http://schemas.microsoft.com/office/drawing/2014/main" id="{060D062B-5022-471E-BB2D-AE5292FFE02F}"/>
            </a:ext>
          </a:extLst>
        </xdr:cNvPr>
        <xdr:cNvSpPr txBox="1"/>
      </xdr:nvSpPr>
      <xdr:spPr>
        <a:xfrm>
          <a:off x="8628733" y="1862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43476</xdr:rowOff>
    </xdr:from>
    <xdr:ext cx="469744" cy="259045"/>
    <xdr:sp macro="" textlink="">
      <xdr:nvSpPr>
        <xdr:cNvPr id="485" name="n_2aveValue【市民会館】&#10;一人当たり面積">
          <a:extLst>
            <a:ext uri="{FF2B5EF4-FFF2-40B4-BE49-F238E27FC236}">
              <a16:creationId xmlns:a16="http://schemas.microsoft.com/office/drawing/2014/main" id="{C7C964C7-BB9A-4F1A-9C18-02129F1F555F}"/>
            </a:ext>
          </a:extLst>
        </xdr:cNvPr>
        <xdr:cNvSpPr txBox="1"/>
      </xdr:nvSpPr>
      <xdr:spPr>
        <a:xfrm>
          <a:off x="7830290" y="18625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43609</xdr:rowOff>
    </xdr:from>
    <xdr:ext cx="469744" cy="259045"/>
    <xdr:sp macro="" textlink="">
      <xdr:nvSpPr>
        <xdr:cNvPr id="486" name="n_3aveValue【市民会館】&#10;一人当たり面積">
          <a:extLst>
            <a:ext uri="{FF2B5EF4-FFF2-40B4-BE49-F238E27FC236}">
              <a16:creationId xmlns:a16="http://schemas.microsoft.com/office/drawing/2014/main" id="{1E63290B-5E06-4176-87A1-82B71D19A817}"/>
            </a:ext>
          </a:extLst>
        </xdr:cNvPr>
        <xdr:cNvSpPr txBox="1"/>
      </xdr:nvSpPr>
      <xdr:spPr>
        <a:xfrm>
          <a:off x="7003575" y="1862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43553</xdr:rowOff>
    </xdr:from>
    <xdr:ext cx="469744" cy="259045"/>
    <xdr:sp macro="" textlink="">
      <xdr:nvSpPr>
        <xdr:cNvPr id="487" name="n_4aveValue【市民会館】&#10;一人当たり面積">
          <a:extLst>
            <a:ext uri="{FF2B5EF4-FFF2-40B4-BE49-F238E27FC236}">
              <a16:creationId xmlns:a16="http://schemas.microsoft.com/office/drawing/2014/main" id="{79FFE3F8-86A7-49DD-A03F-855390F4F4CC}"/>
            </a:ext>
          </a:extLst>
        </xdr:cNvPr>
        <xdr:cNvSpPr txBox="1"/>
      </xdr:nvSpPr>
      <xdr:spPr>
        <a:xfrm>
          <a:off x="6192431" y="1862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109</xdr:row>
      <xdr:rowOff>19238</xdr:rowOff>
    </xdr:from>
    <xdr:ext cx="469744" cy="259045"/>
    <xdr:sp macro="" textlink="">
      <xdr:nvSpPr>
        <xdr:cNvPr id="488" name="n_1mainValue【市民会館】&#10;一人当たり面積">
          <a:extLst>
            <a:ext uri="{FF2B5EF4-FFF2-40B4-BE49-F238E27FC236}">
              <a16:creationId xmlns:a16="http://schemas.microsoft.com/office/drawing/2014/main" id="{7315ABC9-3018-43DB-9247-4C20AC35B203}"/>
            </a:ext>
          </a:extLst>
        </xdr:cNvPr>
        <xdr:cNvSpPr txBox="1"/>
      </xdr:nvSpPr>
      <xdr:spPr>
        <a:xfrm>
          <a:off x="8628733" y="18935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19314</xdr:rowOff>
    </xdr:from>
    <xdr:ext cx="469744" cy="259045"/>
    <xdr:sp macro="" textlink="">
      <xdr:nvSpPr>
        <xdr:cNvPr id="489" name="n_2mainValue【市民会館】&#10;一人当たり面積">
          <a:extLst>
            <a:ext uri="{FF2B5EF4-FFF2-40B4-BE49-F238E27FC236}">
              <a16:creationId xmlns:a16="http://schemas.microsoft.com/office/drawing/2014/main" id="{CF8C4F47-92F4-4DE9-8728-6E3C6ADE642E}"/>
            </a:ext>
          </a:extLst>
        </xdr:cNvPr>
        <xdr:cNvSpPr txBox="1"/>
      </xdr:nvSpPr>
      <xdr:spPr>
        <a:xfrm>
          <a:off x="7830290" y="1893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19411</xdr:rowOff>
    </xdr:from>
    <xdr:ext cx="469744" cy="259045"/>
    <xdr:sp macro="" textlink="">
      <xdr:nvSpPr>
        <xdr:cNvPr id="490" name="n_3mainValue【市民会館】&#10;一人当たり面積">
          <a:extLst>
            <a:ext uri="{FF2B5EF4-FFF2-40B4-BE49-F238E27FC236}">
              <a16:creationId xmlns:a16="http://schemas.microsoft.com/office/drawing/2014/main" id="{C765166F-684F-457D-8265-13D535585070}"/>
            </a:ext>
          </a:extLst>
        </xdr:cNvPr>
        <xdr:cNvSpPr txBox="1"/>
      </xdr:nvSpPr>
      <xdr:spPr>
        <a:xfrm>
          <a:off x="7003575" y="1893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19487</xdr:rowOff>
    </xdr:from>
    <xdr:ext cx="469744" cy="259045"/>
    <xdr:sp macro="" textlink="">
      <xdr:nvSpPr>
        <xdr:cNvPr id="491" name="n_4mainValue【市民会館】&#10;一人当たり面積">
          <a:extLst>
            <a:ext uri="{FF2B5EF4-FFF2-40B4-BE49-F238E27FC236}">
              <a16:creationId xmlns:a16="http://schemas.microsoft.com/office/drawing/2014/main" id="{369C5318-12A5-4AB7-BF02-EFBFA3260990}"/>
            </a:ext>
          </a:extLst>
        </xdr:cNvPr>
        <xdr:cNvSpPr txBox="1"/>
      </xdr:nvSpPr>
      <xdr:spPr>
        <a:xfrm>
          <a:off x="6192431" y="18935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ED87BA27-93C2-4EE4-BCF9-2B4700325EA2}"/>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FCECED63-DA72-4EAB-9CD8-B8B003D33205}"/>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476793D6-DDF3-4E6D-BB30-819BF2FD0BC4}"/>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BEA25A16-26E7-4C85-9D31-BAFE0FAB4353}"/>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C007D56C-83A6-4299-B9A3-95EE81CBA40B}"/>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7BAA772D-0E0A-4076-B658-511F8B9477CE}"/>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3922891B-F97B-40F0-BD8C-200EBF7A555E}"/>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750906C7-76CA-473F-9F09-6AE0C33867E0}"/>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2415579D-9A7F-47E9-A642-ECC3CE2FC521}"/>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1D242AF2-4012-4D84-A285-F7F92EA7CD2E}"/>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CF05913D-D7CA-4E9E-A4AE-BEB070B1E0A9}"/>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62BBD15C-AC9D-45E0-844D-2F4D29E1E29B}"/>
            </a:ext>
          </a:extLst>
        </xdr:cNvPr>
        <xdr:cNvCxnSpPr/>
      </xdr:nvCxnSpPr>
      <xdr:spPr>
        <a:xfrm>
          <a:off x="11433865" y="73771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C2A0AFC0-B53A-4C5B-A3DA-8190EDE7701E}"/>
            </a:ext>
          </a:extLst>
        </xdr:cNvPr>
        <xdr:cNvSpPr txBox="1"/>
      </xdr:nvSpPr>
      <xdr:spPr>
        <a:xfrm>
          <a:off x="1101340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F1F14473-D4AD-4898-B095-201D0B59ABD1}"/>
            </a:ext>
          </a:extLst>
        </xdr:cNvPr>
        <xdr:cNvCxnSpPr/>
      </xdr:nvCxnSpPr>
      <xdr:spPr>
        <a:xfrm>
          <a:off x="11433865" y="698919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CED49E15-9DB2-45DB-961F-34649F98E0A2}"/>
            </a:ext>
          </a:extLst>
        </xdr:cNvPr>
        <xdr:cNvSpPr txBox="1"/>
      </xdr:nvSpPr>
      <xdr:spPr>
        <a:xfrm>
          <a:off x="11061949" y="6843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EE888E7B-7852-4A1C-95C6-1BB8562520A8}"/>
            </a:ext>
          </a:extLst>
        </xdr:cNvPr>
        <xdr:cNvCxnSpPr/>
      </xdr:nvCxnSpPr>
      <xdr:spPr>
        <a:xfrm>
          <a:off x="11433865" y="659776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E013CE7D-9F62-4BDD-87DD-7990F3DE4447}"/>
            </a:ext>
          </a:extLst>
        </xdr:cNvPr>
        <xdr:cNvSpPr txBox="1"/>
      </xdr:nvSpPr>
      <xdr:spPr>
        <a:xfrm>
          <a:off x="11061949" y="6452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CD093889-92DE-4D2A-8FAE-D975D7B7B4A7}"/>
            </a:ext>
          </a:extLst>
        </xdr:cNvPr>
        <xdr:cNvCxnSpPr/>
      </xdr:nvCxnSpPr>
      <xdr:spPr>
        <a:xfrm>
          <a:off x="11433865" y="620980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1D109BB9-3E7A-451E-ADF5-783078D6C3C5}"/>
            </a:ext>
          </a:extLst>
        </xdr:cNvPr>
        <xdr:cNvSpPr txBox="1"/>
      </xdr:nvSpPr>
      <xdr:spPr>
        <a:xfrm>
          <a:off x="11061949" y="60641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EBF38EFF-AC2A-4D3F-96FE-E5EE603D86D7}"/>
            </a:ext>
          </a:extLst>
        </xdr:cNvPr>
        <xdr:cNvCxnSpPr/>
      </xdr:nvCxnSpPr>
      <xdr:spPr>
        <a:xfrm>
          <a:off x="11433865" y="582184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3314EC9B-17DF-47A3-96D2-839B4CAEBD0B}"/>
            </a:ext>
          </a:extLst>
        </xdr:cNvPr>
        <xdr:cNvSpPr txBox="1"/>
      </xdr:nvSpPr>
      <xdr:spPr>
        <a:xfrm>
          <a:off x="11061949" y="56761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AE108EB9-B25B-411A-8A35-80253087AF14}"/>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A87C1744-8D37-4E9E-8253-0C27C395DC9A}"/>
            </a:ext>
          </a:extLst>
        </xdr:cNvPr>
        <xdr:cNvSpPr txBox="1"/>
      </xdr:nvSpPr>
      <xdr:spPr>
        <a:xfrm>
          <a:off x="11126069" y="52881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A3A59B44-2C3C-4386-8DDC-5F8267CE5120}"/>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516" name="直線コネクタ 515">
          <a:extLst>
            <a:ext uri="{FF2B5EF4-FFF2-40B4-BE49-F238E27FC236}">
              <a16:creationId xmlns:a16="http://schemas.microsoft.com/office/drawing/2014/main" id="{DC30002C-9575-4FBE-9F70-979C5AE3FF30}"/>
            </a:ext>
          </a:extLst>
        </xdr:cNvPr>
        <xdr:cNvCxnSpPr/>
      </xdr:nvCxnSpPr>
      <xdr:spPr>
        <a:xfrm flipV="1">
          <a:off x="14995303" y="5968199"/>
          <a:ext cx="0" cy="122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16EADF46-BBB5-43B9-BB4D-DC169D6278B6}"/>
            </a:ext>
          </a:extLst>
        </xdr:cNvPr>
        <xdr:cNvSpPr txBox="1"/>
      </xdr:nvSpPr>
      <xdr:spPr>
        <a:xfrm>
          <a:off x="15034039" y="720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518" name="直線コネクタ 517">
          <a:extLst>
            <a:ext uri="{FF2B5EF4-FFF2-40B4-BE49-F238E27FC236}">
              <a16:creationId xmlns:a16="http://schemas.microsoft.com/office/drawing/2014/main" id="{D54FE7E3-DFB2-4616-8E96-F48B2D811ECB}"/>
            </a:ext>
          </a:extLst>
        </xdr:cNvPr>
        <xdr:cNvCxnSpPr/>
      </xdr:nvCxnSpPr>
      <xdr:spPr>
        <a:xfrm>
          <a:off x="14907039" y="719651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2E65CC1F-A1C1-4B3D-B9F4-0B27A9870732}"/>
            </a:ext>
          </a:extLst>
        </xdr:cNvPr>
        <xdr:cNvSpPr txBox="1"/>
      </xdr:nvSpPr>
      <xdr:spPr>
        <a:xfrm>
          <a:off x="15034039" y="5736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20" name="直線コネクタ 519">
          <a:extLst>
            <a:ext uri="{FF2B5EF4-FFF2-40B4-BE49-F238E27FC236}">
              <a16:creationId xmlns:a16="http://schemas.microsoft.com/office/drawing/2014/main" id="{85FDC18B-1439-4DA7-AE25-9F1D0598EC19}"/>
            </a:ext>
          </a:extLst>
        </xdr:cNvPr>
        <xdr:cNvCxnSpPr/>
      </xdr:nvCxnSpPr>
      <xdr:spPr>
        <a:xfrm>
          <a:off x="14907039" y="596819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25417</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BFE462A1-01F9-4AF2-A78E-97E253716FFA}"/>
            </a:ext>
          </a:extLst>
        </xdr:cNvPr>
        <xdr:cNvSpPr txBox="1"/>
      </xdr:nvSpPr>
      <xdr:spPr>
        <a:xfrm>
          <a:off x="15034039" y="6489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522" name="フローチャート: 判断 521">
          <a:extLst>
            <a:ext uri="{FF2B5EF4-FFF2-40B4-BE49-F238E27FC236}">
              <a16:creationId xmlns:a16="http://schemas.microsoft.com/office/drawing/2014/main" id="{0793AF9B-2855-4088-81DF-904F235A5AE0}"/>
            </a:ext>
          </a:extLst>
        </xdr:cNvPr>
        <xdr:cNvSpPr/>
      </xdr:nvSpPr>
      <xdr:spPr>
        <a:xfrm>
          <a:off x="14945139" y="6641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523" name="フローチャート: 判断 522">
          <a:extLst>
            <a:ext uri="{FF2B5EF4-FFF2-40B4-BE49-F238E27FC236}">
              <a16:creationId xmlns:a16="http://schemas.microsoft.com/office/drawing/2014/main" id="{C6461473-F802-45D0-8CC7-D302DCED4F51}"/>
            </a:ext>
          </a:extLst>
        </xdr:cNvPr>
        <xdr:cNvSpPr/>
      </xdr:nvSpPr>
      <xdr:spPr>
        <a:xfrm>
          <a:off x="14169224" y="660792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524" name="フローチャート: 判断 523">
          <a:extLst>
            <a:ext uri="{FF2B5EF4-FFF2-40B4-BE49-F238E27FC236}">
              <a16:creationId xmlns:a16="http://schemas.microsoft.com/office/drawing/2014/main" id="{058E1BF4-58D6-44CB-B9EE-B1BFB33F93E1}"/>
            </a:ext>
          </a:extLst>
        </xdr:cNvPr>
        <xdr:cNvSpPr/>
      </xdr:nvSpPr>
      <xdr:spPr>
        <a:xfrm>
          <a:off x="13358081" y="655267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525" name="フローチャート: 判断 524">
          <a:extLst>
            <a:ext uri="{FF2B5EF4-FFF2-40B4-BE49-F238E27FC236}">
              <a16:creationId xmlns:a16="http://schemas.microsoft.com/office/drawing/2014/main" id="{B9D547DA-DC0A-4F20-8DB7-5311D0169E98}"/>
            </a:ext>
          </a:extLst>
        </xdr:cNvPr>
        <xdr:cNvSpPr/>
      </xdr:nvSpPr>
      <xdr:spPr>
        <a:xfrm>
          <a:off x="12546937" y="652219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526" name="フローチャート: 判断 525">
          <a:extLst>
            <a:ext uri="{FF2B5EF4-FFF2-40B4-BE49-F238E27FC236}">
              <a16:creationId xmlns:a16="http://schemas.microsoft.com/office/drawing/2014/main" id="{3E4D299B-F546-4336-A728-8AEAEA132FBC}"/>
            </a:ext>
          </a:extLst>
        </xdr:cNvPr>
        <xdr:cNvSpPr/>
      </xdr:nvSpPr>
      <xdr:spPr>
        <a:xfrm>
          <a:off x="11720223" y="656220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2C53811-0406-41AF-8739-AE4F5BEBCFFD}"/>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ECE5056D-EDC8-44FA-87A0-74E2E14D73C0}"/>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9470F5E-8E22-438B-BBC6-0954F88C9A27}"/>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5FC0CC7-B124-4870-8131-01F1D383411D}"/>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719080C-0733-4A7B-B12A-C946AF7F628F}"/>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36830</xdr:rowOff>
    </xdr:from>
    <xdr:to>
      <xdr:col>85</xdr:col>
      <xdr:colOff>177800</xdr:colOff>
      <xdr:row>39</xdr:row>
      <xdr:rowOff>138430</xdr:rowOff>
    </xdr:to>
    <xdr:sp macro="" textlink="">
      <xdr:nvSpPr>
        <xdr:cNvPr id="532" name="楕円 531">
          <a:extLst>
            <a:ext uri="{FF2B5EF4-FFF2-40B4-BE49-F238E27FC236}">
              <a16:creationId xmlns:a16="http://schemas.microsoft.com/office/drawing/2014/main" id="{960484B1-50A0-4CD2-953E-B331B28D2E24}"/>
            </a:ext>
          </a:extLst>
        </xdr:cNvPr>
        <xdr:cNvSpPr/>
      </xdr:nvSpPr>
      <xdr:spPr>
        <a:xfrm>
          <a:off x="14945139" y="685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15257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465F83B5-0B32-4232-90C3-8B491F946636}"/>
            </a:ext>
          </a:extLst>
        </xdr:cNvPr>
        <xdr:cNvSpPr txBox="1"/>
      </xdr:nvSpPr>
      <xdr:spPr>
        <a:xfrm>
          <a:off x="15034039" y="6829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4445</xdr:rowOff>
    </xdr:from>
    <xdr:to>
      <xdr:col>81</xdr:col>
      <xdr:colOff>101600</xdr:colOff>
      <xdr:row>39</xdr:row>
      <xdr:rowOff>106045</xdr:rowOff>
    </xdr:to>
    <xdr:sp macro="" textlink="">
      <xdr:nvSpPr>
        <xdr:cNvPr id="534" name="楕円 533">
          <a:extLst>
            <a:ext uri="{FF2B5EF4-FFF2-40B4-BE49-F238E27FC236}">
              <a16:creationId xmlns:a16="http://schemas.microsoft.com/office/drawing/2014/main" id="{0260C884-D8DA-4563-B9F8-418B64F17C28}"/>
            </a:ext>
          </a:extLst>
        </xdr:cNvPr>
        <xdr:cNvSpPr/>
      </xdr:nvSpPr>
      <xdr:spPr>
        <a:xfrm>
          <a:off x="14169224" y="681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55245</xdr:rowOff>
    </xdr:from>
    <xdr:to>
      <xdr:col>85</xdr:col>
      <xdr:colOff>127000</xdr:colOff>
      <xdr:row>39</xdr:row>
      <xdr:rowOff>87630</xdr:rowOff>
    </xdr:to>
    <xdr:cxnSp macro="">
      <xdr:nvCxnSpPr>
        <xdr:cNvPr id="535" name="直線コネクタ 534">
          <a:extLst>
            <a:ext uri="{FF2B5EF4-FFF2-40B4-BE49-F238E27FC236}">
              <a16:creationId xmlns:a16="http://schemas.microsoft.com/office/drawing/2014/main" id="{8EA4229D-39B2-44C0-9A71-68A12931027A}"/>
            </a:ext>
          </a:extLst>
        </xdr:cNvPr>
        <xdr:cNvCxnSpPr/>
      </xdr:nvCxnSpPr>
      <xdr:spPr>
        <a:xfrm>
          <a:off x="14220024" y="6869513"/>
          <a:ext cx="77591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141605</xdr:rowOff>
    </xdr:from>
    <xdr:to>
      <xdr:col>76</xdr:col>
      <xdr:colOff>165100</xdr:colOff>
      <xdr:row>39</xdr:row>
      <xdr:rowOff>71755</xdr:rowOff>
    </xdr:to>
    <xdr:sp macro="" textlink="">
      <xdr:nvSpPr>
        <xdr:cNvPr id="536" name="楕円 535">
          <a:extLst>
            <a:ext uri="{FF2B5EF4-FFF2-40B4-BE49-F238E27FC236}">
              <a16:creationId xmlns:a16="http://schemas.microsoft.com/office/drawing/2014/main" id="{2E7C015A-BF62-4E13-9351-A8979BBB8B03}"/>
            </a:ext>
          </a:extLst>
        </xdr:cNvPr>
        <xdr:cNvSpPr/>
      </xdr:nvSpPr>
      <xdr:spPr>
        <a:xfrm>
          <a:off x="13358081" y="678094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20955</xdr:rowOff>
    </xdr:from>
    <xdr:to>
      <xdr:col>81</xdr:col>
      <xdr:colOff>50800</xdr:colOff>
      <xdr:row>39</xdr:row>
      <xdr:rowOff>55245</xdr:rowOff>
    </xdr:to>
    <xdr:cxnSp macro="">
      <xdr:nvCxnSpPr>
        <xdr:cNvPr id="537" name="直線コネクタ 536">
          <a:extLst>
            <a:ext uri="{FF2B5EF4-FFF2-40B4-BE49-F238E27FC236}">
              <a16:creationId xmlns:a16="http://schemas.microsoft.com/office/drawing/2014/main" id="{4A8B8066-FACD-49DE-B6C0-1E56083AB369}"/>
            </a:ext>
          </a:extLst>
        </xdr:cNvPr>
        <xdr:cNvCxnSpPr/>
      </xdr:nvCxnSpPr>
      <xdr:spPr>
        <a:xfrm>
          <a:off x="13408881" y="6835223"/>
          <a:ext cx="811143"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107315</xdr:rowOff>
    </xdr:from>
    <xdr:to>
      <xdr:col>72</xdr:col>
      <xdr:colOff>38100</xdr:colOff>
      <xdr:row>39</xdr:row>
      <xdr:rowOff>37465</xdr:rowOff>
    </xdr:to>
    <xdr:sp macro="" textlink="">
      <xdr:nvSpPr>
        <xdr:cNvPr id="538" name="楕円 537">
          <a:extLst>
            <a:ext uri="{FF2B5EF4-FFF2-40B4-BE49-F238E27FC236}">
              <a16:creationId xmlns:a16="http://schemas.microsoft.com/office/drawing/2014/main" id="{E0C786E9-2CF2-4D8C-85F2-2E2742607E20}"/>
            </a:ext>
          </a:extLst>
        </xdr:cNvPr>
        <xdr:cNvSpPr/>
      </xdr:nvSpPr>
      <xdr:spPr>
        <a:xfrm>
          <a:off x="12546937" y="6746654"/>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158115</xdr:rowOff>
    </xdr:from>
    <xdr:to>
      <xdr:col>76</xdr:col>
      <xdr:colOff>114300</xdr:colOff>
      <xdr:row>39</xdr:row>
      <xdr:rowOff>20955</xdr:rowOff>
    </xdr:to>
    <xdr:cxnSp macro="">
      <xdr:nvCxnSpPr>
        <xdr:cNvPr id="539" name="直線コネクタ 538">
          <a:extLst>
            <a:ext uri="{FF2B5EF4-FFF2-40B4-BE49-F238E27FC236}">
              <a16:creationId xmlns:a16="http://schemas.microsoft.com/office/drawing/2014/main" id="{4149DC5A-79BC-4E5A-8537-303790F7FBD8}"/>
            </a:ext>
          </a:extLst>
        </xdr:cNvPr>
        <xdr:cNvCxnSpPr/>
      </xdr:nvCxnSpPr>
      <xdr:spPr>
        <a:xfrm>
          <a:off x="12597737" y="6797454"/>
          <a:ext cx="811144" cy="3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73025</xdr:rowOff>
    </xdr:from>
    <xdr:to>
      <xdr:col>67</xdr:col>
      <xdr:colOff>101600</xdr:colOff>
      <xdr:row>39</xdr:row>
      <xdr:rowOff>3175</xdr:rowOff>
    </xdr:to>
    <xdr:sp macro="" textlink="">
      <xdr:nvSpPr>
        <xdr:cNvPr id="540" name="楕円 539">
          <a:extLst>
            <a:ext uri="{FF2B5EF4-FFF2-40B4-BE49-F238E27FC236}">
              <a16:creationId xmlns:a16="http://schemas.microsoft.com/office/drawing/2014/main" id="{D46DD668-DD06-45C3-829B-E71A2D41A107}"/>
            </a:ext>
          </a:extLst>
        </xdr:cNvPr>
        <xdr:cNvSpPr/>
      </xdr:nvSpPr>
      <xdr:spPr>
        <a:xfrm>
          <a:off x="11720223" y="671236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123825</xdr:rowOff>
    </xdr:from>
    <xdr:to>
      <xdr:col>71</xdr:col>
      <xdr:colOff>177800</xdr:colOff>
      <xdr:row>38</xdr:row>
      <xdr:rowOff>158115</xdr:rowOff>
    </xdr:to>
    <xdr:cxnSp macro="">
      <xdr:nvCxnSpPr>
        <xdr:cNvPr id="541" name="直線コネクタ 540">
          <a:extLst>
            <a:ext uri="{FF2B5EF4-FFF2-40B4-BE49-F238E27FC236}">
              <a16:creationId xmlns:a16="http://schemas.microsoft.com/office/drawing/2014/main" id="{F8E95624-8EE5-4C94-8884-959201A857E4}"/>
            </a:ext>
          </a:extLst>
        </xdr:cNvPr>
        <xdr:cNvCxnSpPr/>
      </xdr:nvCxnSpPr>
      <xdr:spPr>
        <a:xfrm>
          <a:off x="11771023" y="6763164"/>
          <a:ext cx="826714"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90187</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64312D25-35CB-4E8F-849C-4ABB51BC47F9}"/>
            </a:ext>
          </a:extLst>
        </xdr:cNvPr>
        <xdr:cNvSpPr txBox="1"/>
      </xdr:nvSpPr>
      <xdr:spPr>
        <a:xfrm>
          <a:off x="14020340" y="6379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34942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573F85B1-B90E-4F5D-A884-EEF39BCE7CE5}"/>
            </a:ext>
          </a:extLst>
        </xdr:cNvPr>
        <xdr:cNvSpPr txBox="1"/>
      </xdr:nvSpPr>
      <xdr:spPr>
        <a:xfrm>
          <a:off x="13221896" y="6324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4462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F9263510-51B9-49B0-9499-027DED33D768}"/>
            </a:ext>
          </a:extLst>
        </xdr:cNvPr>
        <xdr:cNvSpPr txBox="1"/>
      </xdr:nvSpPr>
      <xdr:spPr>
        <a:xfrm>
          <a:off x="12410753" y="6293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44467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CEE48166-1114-4BBC-AC1D-9C830F9E770F}"/>
            </a:ext>
          </a:extLst>
        </xdr:cNvPr>
        <xdr:cNvSpPr txBox="1"/>
      </xdr:nvSpPr>
      <xdr:spPr>
        <a:xfrm>
          <a:off x="11584038" y="6333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97172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4BBDA620-7426-4953-8208-D85101217829}"/>
            </a:ext>
          </a:extLst>
        </xdr:cNvPr>
        <xdr:cNvSpPr txBox="1"/>
      </xdr:nvSpPr>
      <xdr:spPr>
        <a:xfrm>
          <a:off x="14020340" y="691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62882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7317DCE5-5FF8-4DFF-BF9D-844AB91E5902}"/>
            </a:ext>
          </a:extLst>
        </xdr:cNvPr>
        <xdr:cNvSpPr txBox="1"/>
      </xdr:nvSpPr>
      <xdr:spPr>
        <a:xfrm>
          <a:off x="13221896" y="6877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28592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E1089A73-93BC-4838-B091-7364515AC6A0}"/>
            </a:ext>
          </a:extLst>
        </xdr:cNvPr>
        <xdr:cNvSpPr txBox="1"/>
      </xdr:nvSpPr>
      <xdr:spPr>
        <a:xfrm>
          <a:off x="12410753" y="6842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165752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0828B846-497E-41C0-B77C-6122C629F49D}"/>
            </a:ext>
          </a:extLst>
        </xdr:cNvPr>
        <xdr:cNvSpPr txBox="1"/>
      </xdr:nvSpPr>
      <xdr:spPr>
        <a:xfrm>
          <a:off x="11584038" y="680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12251247-93B6-43B3-9F15-60DDBC52AD1D}"/>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A5134D33-EB27-4220-84E2-52E3653DC3ED}"/>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1023A21E-098D-401D-AD2B-3C617A4AE6D8}"/>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AE141A62-65D7-48CB-AEED-0740889F6281}"/>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7FB7D40F-8C68-43F6-8919-87A1042259E4}"/>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511833E0-0E5B-4656-917A-9A9F1CA93876}"/>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BDED688-E523-4234-8B3A-98D6756494ED}"/>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9D88CD37-ACC3-4658-ADBE-687B80A751B0}"/>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7E88D05A-4E48-45BB-84CA-CB9B5DB4A958}"/>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8E1AD624-BB45-47F0-BFCB-049AD5A86B83}"/>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96075768-78A3-4801-9EEC-1FE9D940474B}"/>
            </a:ext>
          </a:extLst>
        </xdr:cNvPr>
        <xdr:cNvCxnSpPr/>
      </xdr:nvCxnSpPr>
      <xdr:spPr>
        <a:xfrm>
          <a:off x="16793155" y="73771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3E721375-A9B7-4BDB-A6EA-02DBB5EF9DA9}"/>
            </a:ext>
          </a:extLst>
        </xdr:cNvPr>
        <xdr:cNvSpPr txBox="1"/>
      </xdr:nvSpPr>
      <xdr:spPr>
        <a:xfrm>
          <a:off x="16575511" y="72314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C4D4E9CA-EAC3-4A54-B224-7079E1E4F904}"/>
            </a:ext>
          </a:extLst>
        </xdr:cNvPr>
        <xdr:cNvCxnSpPr/>
      </xdr:nvCxnSpPr>
      <xdr:spPr>
        <a:xfrm>
          <a:off x="16793155" y="698919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E471CE81-AC4F-47B0-A9D9-180FBA53690D}"/>
            </a:ext>
          </a:extLst>
        </xdr:cNvPr>
        <xdr:cNvSpPr txBox="1"/>
      </xdr:nvSpPr>
      <xdr:spPr>
        <a:xfrm>
          <a:off x="16260021" y="684349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4C34DB6F-3F62-41E9-B206-8608836AC982}"/>
            </a:ext>
          </a:extLst>
        </xdr:cNvPr>
        <xdr:cNvCxnSpPr/>
      </xdr:nvCxnSpPr>
      <xdr:spPr>
        <a:xfrm>
          <a:off x="1679315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1D16C875-3723-43D6-B583-6F4418655BBA}"/>
            </a:ext>
          </a:extLst>
        </xdr:cNvPr>
        <xdr:cNvSpPr txBox="1"/>
      </xdr:nvSpPr>
      <xdr:spPr>
        <a:xfrm>
          <a:off x="16260021" y="64520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7C8ECA34-EC4A-4312-8100-70ADFA200E1B}"/>
            </a:ext>
          </a:extLst>
        </xdr:cNvPr>
        <xdr:cNvCxnSpPr/>
      </xdr:nvCxnSpPr>
      <xdr:spPr>
        <a:xfrm>
          <a:off x="16793155" y="620980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77C9ED83-2B14-4C15-B6C8-34E60DCEF5C8}"/>
            </a:ext>
          </a:extLst>
        </xdr:cNvPr>
        <xdr:cNvSpPr txBox="1"/>
      </xdr:nvSpPr>
      <xdr:spPr>
        <a:xfrm>
          <a:off x="16260021" y="606410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535DC4CB-D205-4800-830F-244B004F5095}"/>
            </a:ext>
          </a:extLst>
        </xdr:cNvPr>
        <xdr:cNvCxnSpPr/>
      </xdr:nvCxnSpPr>
      <xdr:spPr>
        <a:xfrm>
          <a:off x="16793155" y="58218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1C47443F-B33B-45BA-BB64-1BCB193420BC}"/>
            </a:ext>
          </a:extLst>
        </xdr:cNvPr>
        <xdr:cNvSpPr txBox="1"/>
      </xdr:nvSpPr>
      <xdr:spPr>
        <a:xfrm>
          <a:off x="16260021" y="56761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EFBDA9D4-12CF-47F1-8191-5C35452DFCEC}"/>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6FB588F5-E864-488E-B372-2732A99FF247}"/>
            </a:ext>
          </a:extLst>
        </xdr:cNvPr>
        <xdr:cNvSpPr txBox="1"/>
      </xdr:nvSpPr>
      <xdr:spPr>
        <a:xfrm>
          <a:off x="16260021" y="5288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1EB3FADB-DDE2-4BED-9A25-E5CAA1DC7A22}"/>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573" name="直線コネクタ 572">
          <a:extLst>
            <a:ext uri="{FF2B5EF4-FFF2-40B4-BE49-F238E27FC236}">
              <a16:creationId xmlns:a16="http://schemas.microsoft.com/office/drawing/2014/main" id="{527D34AF-6EED-41BE-AA44-97AA268CC811}"/>
            </a:ext>
          </a:extLst>
        </xdr:cNvPr>
        <xdr:cNvCxnSpPr/>
      </xdr:nvCxnSpPr>
      <xdr:spPr>
        <a:xfrm flipV="1">
          <a:off x="20354593" y="6007194"/>
          <a:ext cx="0" cy="1237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574" name="【一般廃棄物処理施設】&#10;一人当たり有形固定資産（償却資産）額最小値テキスト">
          <a:extLst>
            <a:ext uri="{FF2B5EF4-FFF2-40B4-BE49-F238E27FC236}">
              <a16:creationId xmlns:a16="http://schemas.microsoft.com/office/drawing/2014/main" id="{DBD727A3-59DD-4688-A288-DE2D54B84F04}"/>
            </a:ext>
          </a:extLst>
        </xdr:cNvPr>
        <xdr:cNvSpPr txBox="1"/>
      </xdr:nvSpPr>
      <xdr:spPr>
        <a:xfrm>
          <a:off x="20393329" y="724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575" name="直線コネクタ 574">
          <a:extLst>
            <a:ext uri="{FF2B5EF4-FFF2-40B4-BE49-F238E27FC236}">
              <a16:creationId xmlns:a16="http://schemas.microsoft.com/office/drawing/2014/main" id="{3B86AE39-E3F1-444C-86BF-6D3C458463E6}"/>
            </a:ext>
          </a:extLst>
        </xdr:cNvPr>
        <xdr:cNvCxnSpPr/>
      </xdr:nvCxnSpPr>
      <xdr:spPr>
        <a:xfrm>
          <a:off x="20281900" y="724506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D30D141E-36A6-4BBA-BD40-2DBC76364CD1}"/>
            </a:ext>
          </a:extLst>
        </xdr:cNvPr>
        <xdr:cNvSpPr txBox="1"/>
      </xdr:nvSpPr>
      <xdr:spPr>
        <a:xfrm>
          <a:off x="20393329" y="5778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577" name="直線コネクタ 576">
          <a:extLst>
            <a:ext uri="{FF2B5EF4-FFF2-40B4-BE49-F238E27FC236}">
              <a16:creationId xmlns:a16="http://schemas.microsoft.com/office/drawing/2014/main" id="{192CAD7A-24B5-4C9B-AA74-70C55D1CFD99}"/>
            </a:ext>
          </a:extLst>
        </xdr:cNvPr>
        <xdr:cNvCxnSpPr/>
      </xdr:nvCxnSpPr>
      <xdr:spPr>
        <a:xfrm>
          <a:off x="20281900" y="600719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C2E3BD24-FDAC-400D-8B9B-FB1F3792E06E}"/>
            </a:ext>
          </a:extLst>
        </xdr:cNvPr>
        <xdr:cNvSpPr txBox="1"/>
      </xdr:nvSpPr>
      <xdr:spPr>
        <a:xfrm>
          <a:off x="20393329" y="67335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579" name="フローチャート: 判断 578">
          <a:extLst>
            <a:ext uri="{FF2B5EF4-FFF2-40B4-BE49-F238E27FC236}">
              <a16:creationId xmlns:a16="http://schemas.microsoft.com/office/drawing/2014/main" id="{7D073BAA-85B4-4AB5-91A5-1AF0F473DDFF}"/>
            </a:ext>
          </a:extLst>
        </xdr:cNvPr>
        <xdr:cNvSpPr/>
      </xdr:nvSpPr>
      <xdr:spPr>
        <a:xfrm>
          <a:off x="20304429" y="675512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580" name="フローチャート: 判断 579">
          <a:extLst>
            <a:ext uri="{FF2B5EF4-FFF2-40B4-BE49-F238E27FC236}">
              <a16:creationId xmlns:a16="http://schemas.microsoft.com/office/drawing/2014/main" id="{35A549F9-461A-468D-99E1-E544338D7059}"/>
            </a:ext>
          </a:extLst>
        </xdr:cNvPr>
        <xdr:cNvSpPr/>
      </xdr:nvSpPr>
      <xdr:spPr>
        <a:xfrm>
          <a:off x="19544085" y="672656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581" name="フローチャート: 判断 580">
          <a:extLst>
            <a:ext uri="{FF2B5EF4-FFF2-40B4-BE49-F238E27FC236}">
              <a16:creationId xmlns:a16="http://schemas.microsoft.com/office/drawing/2014/main" id="{1BD5CC8D-E6F8-4E17-8B4A-9AF7EE3B6F80}"/>
            </a:ext>
          </a:extLst>
        </xdr:cNvPr>
        <xdr:cNvSpPr/>
      </xdr:nvSpPr>
      <xdr:spPr>
        <a:xfrm>
          <a:off x="18717370" y="678061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582" name="フローチャート: 判断 581">
          <a:extLst>
            <a:ext uri="{FF2B5EF4-FFF2-40B4-BE49-F238E27FC236}">
              <a16:creationId xmlns:a16="http://schemas.microsoft.com/office/drawing/2014/main" id="{F7889108-F76B-4144-9E8A-2CD772F69872}"/>
            </a:ext>
          </a:extLst>
        </xdr:cNvPr>
        <xdr:cNvSpPr/>
      </xdr:nvSpPr>
      <xdr:spPr>
        <a:xfrm>
          <a:off x="17906227" y="677544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583" name="フローチャート: 判断 582">
          <a:extLst>
            <a:ext uri="{FF2B5EF4-FFF2-40B4-BE49-F238E27FC236}">
              <a16:creationId xmlns:a16="http://schemas.microsoft.com/office/drawing/2014/main" id="{15623034-6B95-4FD0-A4ED-A74939D511A6}"/>
            </a:ext>
          </a:extLst>
        </xdr:cNvPr>
        <xdr:cNvSpPr/>
      </xdr:nvSpPr>
      <xdr:spPr>
        <a:xfrm>
          <a:off x="17095083" y="679622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88EE3C3-1722-4E5A-9C5F-0C71C00A1821}"/>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9683A5B-5DEC-432B-BE1E-7D875FEC45A9}"/>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D1110FFA-9B01-44B0-A607-AFBD5D71406E}"/>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808BD2C6-6DE2-4BD8-BC7D-005A78C1512F}"/>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99184E40-F15A-48A9-927A-B34AE9FDC322}"/>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1355</xdr:rowOff>
    </xdr:from>
    <xdr:to>
      <xdr:col>116</xdr:col>
      <xdr:colOff>114300</xdr:colOff>
      <xdr:row>38</xdr:row>
      <xdr:rowOff>102955</xdr:rowOff>
    </xdr:to>
    <xdr:sp macro="" textlink="">
      <xdr:nvSpPr>
        <xdr:cNvPr id="589" name="楕円 588">
          <a:extLst>
            <a:ext uri="{FF2B5EF4-FFF2-40B4-BE49-F238E27FC236}">
              <a16:creationId xmlns:a16="http://schemas.microsoft.com/office/drawing/2014/main" id="{F6911B2D-9E32-4634-816A-01E8593B8C6C}"/>
            </a:ext>
          </a:extLst>
        </xdr:cNvPr>
        <xdr:cNvSpPr/>
      </xdr:nvSpPr>
      <xdr:spPr>
        <a:xfrm>
          <a:off x="20304429" y="664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24232</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F0972AEE-5DB7-4358-87B2-E113D849334D}"/>
            </a:ext>
          </a:extLst>
        </xdr:cNvPr>
        <xdr:cNvSpPr txBox="1"/>
      </xdr:nvSpPr>
      <xdr:spPr>
        <a:xfrm>
          <a:off x="20393329" y="6488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11745</xdr:rowOff>
    </xdr:from>
    <xdr:to>
      <xdr:col>112</xdr:col>
      <xdr:colOff>38100</xdr:colOff>
      <xdr:row>38</xdr:row>
      <xdr:rowOff>113345</xdr:rowOff>
    </xdr:to>
    <xdr:sp macro="" textlink="">
      <xdr:nvSpPr>
        <xdr:cNvPr id="591" name="楕円 590">
          <a:extLst>
            <a:ext uri="{FF2B5EF4-FFF2-40B4-BE49-F238E27FC236}">
              <a16:creationId xmlns:a16="http://schemas.microsoft.com/office/drawing/2014/main" id="{636420CB-C4D4-4A2E-93AC-778BC7488B6E}"/>
            </a:ext>
          </a:extLst>
        </xdr:cNvPr>
        <xdr:cNvSpPr/>
      </xdr:nvSpPr>
      <xdr:spPr>
        <a:xfrm>
          <a:off x="19544085" y="665108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52155</xdr:rowOff>
    </xdr:from>
    <xdr:to>
      <xdr:col>116</xdr:col>
      <xdr:colOff>63500</xdr:colOff>
      <xdr:row>38</xdr:row>
      <xdr:rowOff>62545</xdr:rowOff>
    </xdr:to>
    <xdr:cxnSp macro="">
      <xdr:nvCxnSpPr>
        <xdr:cNvPr id="592" name="直線コネクタ 591">
          <a:extLst>
            <a:ext uri="{FF2B5EF4-FFF2-40B4-BE49-F238E27FC236}">
              <a16:creationId xmlns:a16="http://schemas.microsoft.com/office/drawing/2014/main" id="{4952F8F8-1172-4B38-890B-7DE0D0F77D8D}"/>
            </a:ext>
          </a:extLst>
        </xdr:cNvPr>
        <xdr:cNvCxnSpPr/>
      </xdr:nvCxnSpPr>
      <xdr:spPr>
        <a:xfrm flipV="1">
          <a:off x="19594885" y="6691494"/>
          <a:ext cx="760344" cy="10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31945</xdr:rowOff>
    </xdr:from>
    <xdr:to>
      <xdr:col>107</xdr:col>
      <xdr:colOff>101600</xdr:colOff>
      <xdr:row>38</xdr:row>
      <xdr:rowOff>133545</xdr:rowOff>
    </xdr:to>
    <xdr:sp macro="" textlink="">
      <xdr:nvSpPr>
        <xdr:cNvPr id="593" name="楕円 592">
          <a:extLst>
            <a:ext uri="{FF2B5EF4-FFF2-40B4-BE49-F238E27FC236}">
              <a16:creationId xmlns:a16="http://schemas.microsoft.com/office/drawing/2014/main" id="{349BE69A-74C1-4785-9E25-3148C0C3C543}"/>
            </a:ext>
          </a:extLst>
        </xdr:cNvPr>
        <xdr:cNvSpPr/>
      </xdr:nvSpPr>
      <xdr:spPr>
        <a:xfrm>
          <a:off x="18717370" y="667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62545</xdr:rowOff>
    </xdr:from>
    <xdr:to>
      <xdr:col>111</xdr:col>
      <xdr:colOff>177800</xdr:colOff>
      <xdr:row>38</xdr:row>
      <xdr:rowOff>82745</xdr:rowOff>
    </xdr:to>
    <xdr:cxnSp macro="">
      <xdr:nvCxnSpPr>
        <xdr:cNvPr id="594" name="直線コネクタ 593">
          <a:extLst>
            <a:ext uri="{FF2B5EF4-FFF2-40B4-BE49-F238E27FC236}">
              <a16:creationId xmlns:a16="http://schemas.microsoft.com/office/drawing/2014/main" id="{9328CAFD-8C57-45FE-964D-DBE5247039E2}"/>
            </a:ext>
          </a:extLst>
        </xdr:cNvPr>
        <xdr:cNvCxnSpPr/>
      </xdr:nvCxnSpPr>
      <xdr:spPr>
        <a:xfrm flipV="1">
          <a:off x="18768170" y="6701884"/>
          <a:ext cx="826715" cy="2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37253</xdr:rowOff>
    </xdr:from>
    <xdr:to>
      <xdr:col>102</xdr:col>
      <xdr:colOff>165100</xdr:colOff>
      <xdr:row>37</xdr:row>
      <xdr:rowOff>138853</xdr:rowOff>
    </xdr:to>
    <xdr:sp macro="" textlink="">
      <xdr:nvSpPr>
        <xdr:cNvPr id="595" name="楕円 594">
          <a:extLst>
            <a:ext uri="{FF2B5EF4-FFF2-40B4-BE49-F238E27FC236}">
              <a16:creationId xmlns:a16="http://schemas.microsoft.com/office/drawing/2014/main" id="{C290DB15-A7D4-46C8-BB12-262252359F2A}"/>
            </a:ext>
          </a:extLst>
        </xdr:cNvPr>
        <xdr:cNvSpPr/>
      </xdr:nvSpPr>
      <xdr:spPr>
        <a:xfrm>
          <a:off x="17906227" y="650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88053</xdr:rowOff>
    </xdr:from>
    <xdr:to>
      <xdr:col>107</xdr:col>
      <xdr:colOff>50800</xdr:colOff>
      <xdr:row>38</xdr:row>
      <xdr:rowOff>82745</xdr:rowOff>
    </xdr:to>
    <xdr:cxnSp macro="">
      <xdr:nvCxnSpPr>
        <xdr:cNvPr id="596" name="直線コネクタ 595">
          <a:extLst>
            <a:ext uri="{FF2B5EF4-FFF2-40B4-BE49-F238E27FC236}">
              <a16:creationId xmlns:a16="http://schemas.microsoft.com/office/drawing/2014/main" id="{2B688E0F-4C99-4EA2-B9E8-36BF658386DF}"/>
            </a:ext>
          </a:extLst>
        </xdr:cNvPr>
        <xdr:cNvCxnSpPr/>
      </xdr:nvCxnSpPr>
      <xdr:spPr>
        <a:xfrm>
          <a:off x="17957027" y="6552463"/>
          <a:ext cx="811143" cy="169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19864</xdr:rowOff>
    </xdr:from>
    <xdr:to>
      <xdr:col>98</xdr:col>
      <xdr:colOff>38100</xdr:colOff>
      <xdr:row>38</xdr:row>
      <xdr:rowOff>121464</xdr:rowOff>
    </xdr:to>
    <xdr:sp macro="" textlink="">
      <xdr:nvSpPr>
        <xdr:cNvPr id="597" name="楕円 596">
          <a:extLst>
            <a:ext uri="{FF2B5EF4-FFF2-40B4-BE49-F238E27FC236}">
              <a16:creationId xmlns:a16="http://schemas.microsoft.com/office/drawing/2014/main" id="{F12DF847-2719-4D3C-B494-B2F74C8A14C6}"/>
            </a:ext>
          </a:extLst>
        </xdr:cNvPr>
        <xdr:cNvSpPr/>
      </xdr:nvSpPr>
      <xdr:spPr>
        <a:xfrm>
          <a:off x="17095083" y="665920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88053</xdr:rowOff>
    </xdr:from>
    <xdr:to>
      <xdr:col>102</xdr:col>
      <xdr:colOff>114300</xdr:colOff>
      <xdr:row>38</xdr:row>
      <xdr:rowOff>70664</xdr:rowOff>
    </xdr:to>
    <xdr:cxnSp macro="">
      <xdr:nvCxnSpPr>
        <xdr:cNvPr id="598" name="直線コネクタ 597">
          <a:extLst>
            <a:ext uri="{FF2B5EF4-FFF2-40B4-BE49-F238E27FC236}">
              <a16:creationId xmlns:a16="http://schemas.microsoft.com/office/drawing/2014/main" id="{92E1367F-075E-4E98-B6B3-46FE4212703A}"/>
            </a:ext>
          </a:extLst>
        </xdr:cNvPr>
        <xdr:cNvCxnSpPr/>
      </xdr:nvCxnSpPr>
      <xdr:spPr>
        <a:xfrm flipV="1">
          <a:off x="17145883" y="6552463"/>
          <a:ext cx="811144" cy="157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8506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0575E8E2-0C99-46AA-A50B-3FCCA2D6A890}"/>
            </a:ext>
          </a:extLst>
        </xdr:cNvPr>
        <xdr:cNvSpPr txBox="1"/>
      </xdr:nvSpPr>
      <xdr:spPr>
        <a:xfrm>
          <a:off x="19298252" y="6822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62554</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3E0AAE0D-F794-4D0B-A171-3C42A590CF5C}"/>
            </a:ext>
          </a:extLst>
        </xdr:cNvPr>
        <xdr:cNvSpPr txBox="1"/>
      </xdr:nvSpPr>
      <xdr:spPr>
        <a:xfrm>
          <a:off x="18499808" y="6876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57380</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BE0E3164-DEC5-4DCA-875D-D5B3222FC489}"/>
            </a:ext>
          </a:extLst>
        </xdr:cNvPr>
        <xdr:cNvSpPr txBox="1"/>
      </xdr:nvSpPr>
      <xdr:spPr>
        <a:xfrm>
          <a:off x="17673093" y="6871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78164</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3AFC754D-F70B-4927-841C-91FBD2238B48}"/>
            </a:ext>
          </a:extLst>
        </xdr:cNvPr>
        <xdr:cNvSpPr txBox="1"/>
      </xdr:nvSpPr>
      <xdr:spPr>
        <a:xfrm>
          <a:off x="16861950" y="6892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129872</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DB6F3BB8-030D-4089-A6E0-A92E5096E2C3}"/>
            </a:ext>
          </a:extLst>
        </xdr:cNvPr>
        <xdr:cNvSpPr txBox="1"/>
      </xdr:nvSpPr>
      <xdr:spPr>
        <a:xfrm>
          <a:off x="19298252" y="6419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150073</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417C5D2A-92BC-42AB-8395-FF2D641866E4}"/>
            </a:ext>
          </a:extLst>
        </xdr:cNvPr>
        <xdr:cNvSpPr txBox="1"/>
      </xdr:nvSpPr>
      <xdr:spPr>
        <a:xfrm>
          <a:off x="18499808" y="6439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155380</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B714631B-E147-4F85-931B-10BAA5D79B4D}"/>
            </a:ext>
          </a:extLst>
        </xdr:cNvPr>
        <xdr:cNvSpPr txBox="1"/>
      </xdr:nvSpPr>
      <xdr:spPr>
        <a:xfrm>
          <a:off x="17673093" y="6269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137991</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72BF1CB6-E858-4AAC-8978-0A4C924541E2}"/>
            </a:ext>
          </a:extLst>
        </xdr:cNvPr>
        <xdr:cNvSpPr txBox="1"/>
      </xdr:nvSpPr>
      <xdr:spPr>
        <a:xfrm>
          <a:off x="16861950" y="6427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598C8468-C874-453A-97F9-19FF2F1C1BC2}"/>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14E619BE-72CC-421F-8299-0F9A8419FE84}"/>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35D82D8-E0DD-4614-B449-546660FBF31A}"/>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74AAA49F-6B0C-4FB8-9B3C-75EB5DA3E3A0}"/>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83F188F7-0B43-4D87-9669-39EA3C113B7B}"/>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89DF39EE-1E77-4D50-8039-A64547CD3687}"/>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B59358CA-E640-4FCE-9102-EBE3D4646DA5}"/>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922A9D6F-23CF-4126-814D-4C67A6F189ED}"/>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FE1C5505-D09F-42CF-91ED-11D9954F9413}"/>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3D577A59-C001-4DD0-BF20-CA344523086C}"/>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C2CEB244-6D10-4E7A-8F52-79733CAA60F3}"/>
            </a:ext>
          </a:extLst>
        </xdr:cNvPr>
        <xdr:cNvSpPr txBox="1"/>
      </xdr:nvSpPr>
      <xdr:spPr>
        <a:xfrm>
          <a:off x="1101340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3926A43A-0CF7-49E4-9830-01EA7DE5430C}"/>
            </a:ext>
          </a:extLst>
        </xdr:cNvPr>
        <xdr:cNvCxnSpPr/>
      </xdr:nvCxnSpPr>
      <xdr:spPr>
        <a:xfrm>
          <a:off x="11433865" y="1131811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9" name="テキスト ボックス 618">
          <a:extLst>
            <a:ext uri="{FF2B5EF4-FFF2-40B4-BE49-F238E27FC236}">
              <a16:creationId xmlns:a16="http://schemas.microsoft.com/office/drawing/2014/main" id="{EAFF3421-8FE6-4D7A-BC06-B7D85EC18755}"/>
            </a:ext>
          </a:extLst>
        </xdr:cNvPr>
        <xdr:cNvSpPr txBox="1"/>
      </xdr:nvSpPr>
      <xdr:spPr>
        <a:xfrm>
          <a:off x="11013400" y="11172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0C669431-1E14-4C64-8F07-612FA9DD9233}"/>
            </a:ext>
          </a:extLst>
        </xdr:cNvPr>
        <xdr:cNvCxnSpPr/>
      </xdr:nvCxnSpPr>
      <xdr:spPr>
        <a:xfrm>
          <a:off x="11433865" y="109845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2C20318F-978C-4114-AF1B-24B6C6D7489D}"/>
            </a:ext>
          </a:extLst>
        </xdr:cNvPr>
        <xdr:cNvSpPr txBox="1"/>
      </xdr:nvSpPr>
      <xdr:spPr>
        <a:xfrm>
          <a:off x="11061949" y="108423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F43661CF-75C5-45C8-BAC1-97E08230B955}"/>
            </a:ext>
          </a:extLst>
        </xdr:cNvPr>
        <xdr:cNvCxnSpPr/>
      </xdr:nvCxnSpPr>
      <xdr:spPr>
        <a:xfrm>
          <a:off x="11433865" y="1065105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3202CEDF-55F0-41FC-91B5-94CC8B9BA2F4}"/>
            </a:ext>
          </a:extLst>
        </xdr:cNvPr>
        <xdr:cNvSpPr txBox="1"/>
      </xdr:nvSpPr>
      <xdr:spPr>
        <a:xfrm>
          <a:off x="11061949" y="105088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A6B898DA-4309-4F34-9855-DD7DEFBF3E51}"/>
            </a:ext>
          </a:extLst>
        </xdr:cNvPr>
        <xdr:cNvCxnSpPr/>
      </xdr:nvCxnSpPr>
      <xdr:spPr>
        <a:xfrm>
          <a:off x="11433865" y="1032100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DE3506A0-89E2-43B8-ACB9-522B3A5F0A2B}"/>
            </a:ext>
          </a:extLst>
        </xdr:cNvPr>
        <xdr:cNvSpPr txBox="1"/>
      </xdr:nvSpPr>
      <xdr:spPr>
        <a:xfrm>
          <a:off x="11061949" y="101753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6B62F06C-269F-46BF-BFAE-535AE5C315DF}"/>
            </a:ext>
          </a:extLst>
        </xdr:cNvPr>
        <xdr:cNvCxnSpPr/>
      </xdr:nvCxnSpPr>
      <xdr:spPr>
        <a:xfrm>
          <a:off x="11433865" y="998747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D3BDA8C9-29BE-4376-A236-D3130608D897}"/>
            </a:ext>
          </a:extLst>
        </xdr:cNvPr>
        <xdr:cNvSpPr txBox="1"/>
      </xdr:nvSpPr>
      <xdr:spPr>
        <a:xfrm>
          <a:off x="11061949" y="98417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FAC779C2-23D8-49C0-A9CE-A35E1C99229E}"/>
            </a:ext>
          </a:extLst>
        </xdr:cNvPr>
        <xdr:cNvCxnSpPr/>
      </xdr:nvCxnSpPr>
      <xdr:spPr>
        <a:xfrm>
          <a:off x="11433865" y="965394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9" name="テキスト ボックス 628">
          <a:extLst>
            <a:ext uri="{FF2B5EF4-FFF2-40B4-BE49-F238E27FC236}">
              <a16:creationId xmlns:a16="http://schemas.microsoft.com/office/drawing/2014/main" id="{5C1BDB2B-EDF3-473D-9BB2-DC628F27A899}"/>
            </a:ext>
          </a:extLst>
        </xdr:cNvPr>
        <xdr:cNvSpPr txBox="1"/>
      </xdr:nvSpPr>
      <xdr:spPr>
        <a:xfrm>
          <a:off x="11126069" y="95082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59957B3B-9A6B-4B02-BBBA-209B78BB2BF6}"/>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8D4A2894-121F-4046-AE8F-DD765F2F3A3F}"/>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632" name="直線コネクタ 631">
          <a:extLst>
            <a:ext uri="{FF2B5EF4-FFF2-40B4-BE49-F238E27FC236}">
              <a16:creationId xmlns:a16="http://schemas.microsoft.com/office/drawing/2014/main" id="{B8CE4D21-A941-4348-ADC3-65148E8802AC}"/>
            </a:ext>
          </a:extLst>
        </xdr:cNvPr>
        <xdr:cNvCxnSpPr/>
      </xdr:nvCxnSpPr>
      <xdr:spPr>
        <a:xfrm flipV="1">
          <a:off x="14995303" y="9840307"/>
          <a:ext cx="0" cy="1477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D2584215-AE49-4648-999A-B8745D056861}"/>
            </a:ext>
          </a:extLst>
        </xdr:cNvPr>
        <xdr:cNvSpPr txBox="1"/>
      </xdr:nvSpPr>
      <xdr:spPr>
        <a:xfrm>
          <a:off x="15034039" y="11321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4" name="直線コネクタ 633">
          <a:extLst>
            <a:ext uri="{FF2B5EF4-FFF2-40B4-BE49-F238E27FC236}">
              <a16:creationId xmlns:a16="http://schemas.microsoft.com/office/drawing/2014/main" id="{79A76CA7-0BE5-4BC6-BC97-C0CF29DAFD72}"/>
            </a:ext>
          </a:extLst>
        </xdr:cNvPr>
        <xdr:cNvCxnSpPr/>
      </xdr:nvCxnSpPr>
      <xdr:spPr>
        <a:xfrm>
          <a:off x="14907039" y="1131811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EF91F353-55BA-4FC4-AD2E-645A7BFFC2FE}"/>
            </a:ext>
          </a:extLst>
        </xdr:cNvPr>
        <xdr:cNvSpPr txBox="1"/>
      </xdr:nvSpPr>
      <xdr:spPr>
        <a:xfrm>
          <a:off x="15034039" y="9608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636" name="直線コネクタ 635">
          <a:extLst>
            <a:ext uri="{FF2B5EF4-FFF2-40B4-BE49-F238E27FC236}">
              <a16:creationId xmlns:a16="http://schemas.microsoft.com/office/drawing/2014/main" id="{02FDA4DA-F3B9-4198-9E73-D75E147A7676}"/>
            </a:ext>
          </a:extLst>
        </xdr:cNvPr>
        <xdr:cNvCxnSpPr/>
      </xdr:nvCxnSpPr>
      <xdr:spPr>
        <a:xfrm>
          <a:off x="14907039" y="984030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6EB8DC59-E875-4C65-B659-94164FDB3A43}"/>
            </a:ext>
          </a:extLst>
        </xdr:cNvPr>
        <xdr:cNvSpPr txBox="1"/>
      </xdr:nvSpPr>
      <xdr:spPr>
        <a:xfrm>
          <a:off x="15034039" y="10305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638" name="フローチャート: 判断 637">
          <a:extLst>
            <a:ext uri="{FF2B5EF4-FFF2-40B4-BE49-F238E27FC236}">
              <a16:creationId xmlns:a16="http://schemas.microsoft.com/office/drawing/2014/main" id="{8FDC55C0-7580-4637-8A17-C648C94B9B70}"/>
            </a:ext>
          </a:extLst>
        </xdr:cNvPr>
        <xdr:cNvSpPr/>
      </xdr:nvSpPr>
      <xdr:spPr>
        <a:xfrm>
          <a:off x="14945139" y="10457985"/>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639" name="フローチャート: 判断 638">
          <a:extLst>
            <a:ext uri="{FF2B5EF4-FFF2-40B4-BE49-F238E27FC236}">
              <a16:creationId xmlns:a16="http://schemas.microsoft.com/office/drawing/2014/main" id="{B7F643B0-DF4E-4644-AA02-BEC34476906C}"/>
            </a:ext>
          </a:extLst>
        </xdr:cNvPr>
        <xdr:cNvSpPr/>
      </xdr:nvSpPr>
      <xdr:spPr>
        <a:xfrm>
          <a:off x="14169224" y="10453086"/>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640" name="フローチャート: 判断 639">
          <a:extLst>
            <a:ext uri="{FF2B5EF4-FFF2-40B4-BE49-F238E27FC236}">
              <a16:creationId xmlns:a16="http://schemas.microsoft.com/office/drawing/2014/main" id="{DEB7161C-1426-4FDE-A81C-4142496CDDCA}"/>
            </a:ext>
          </a:extLst>
        </xdr:cNvPr>
        <xdr:cNvSpPr/>
      </xdr:nvSpPr>
      <xdr:spPr>
        <a:xfrm>
          <a:off x="13358081" y="1057576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641" name="フローチャート: 判断 640">
          <a:extLst>
            <a:ext uri="{FF2B5EF4-FFF2-40B4-BE49-F238E27FC236}">
              <a16:creationId xmlns:a16="http://schemas.microsoft.com/office/drawing/2014/main" id="{8FA50F59-BE6F-4670-837D-5D6AD4B19EDB}"/>
            </a:ext>
          </a:extLst>
        </xdr:cNvPr>
        <xdr:cNvSpPr/>
      </xdr:nvSpPr>
      <xdr:spPr>
        <a:xfrm>
          <a:off x="12546937" y="10544739"/>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642" name="フローチャート: 判断 641">
          <a:extLst>
            <a:ext uri="{FF2B5EF4-FFF2-40B4-BE49-F238E27FC236}">
              <a16:creationId xmlns:a16="http://schemas.microsoft.com/office/drawing/2014/main" id="{B11EBBE7-A9CE-48C1-8D7B-8A946D8929EB}"/>
            </a:ext>
          </a:extLst>
        </xdr:cNvPr>
        <xdr:cNvSpPr/>
      </xdr:nvSpPr>
      <xdr:spPr>
        <a:xfrm>
          <a:off x="11720223" y="1050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58485F5-A723-4DD5-A5B9-BF54F29CD764}"/>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581937C-F37A-430D-B268-6D26DE50C6C7}"/>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B12FE7B4-49B1-4DEB-BDD6-146D4877C1BD}"/>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CAEB050F-91B4-4F7E-B2C6-2922D21DB1A9}"/>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9F3C5E0B-0026-430F-BCBF-62A69086D92C}"/>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78196</xdr:rowOff>
    </xdr:from>
    <xdr:to>
      <xdr:col>85</xdr:col>
      <xdr:colOff>177800</xdr:colOff>
      <xdr:row>63</xdr:row>
      <xdr:rowOff>8346</xdr:rowOff>
    </xdr:to>
    <xdr:sp macro="" textlink="">
      <xdr:nvSpPr>
        <xdr:cNvPr id="648" name="楕円 647">
          <a:extLst>
            <a:ext uri="{FF2B5EF4-FFF2-40B4-BE49-F238E27FC236}">
              <a16:creationId xmlns:a16="http://schemas.microsoft.com/office/drawing/2014/main" id="{E306650D-6C11-4393-98D2-488397E9908E}"/>
            </a:ext>
          </a:extLst>
        </xdr:cNvPr>
        <xdr:cNvSpPr/>
      </xdr:nvSpPr>
      <xdr:spPr>
        <a:xfrm>
          <a:off x="14945139" y="1091582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56623</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D9CB44B0-CE9B-47A4-84E7-7BBD3ED25C80}"/>
            </a:ext>
          </a:extLst>
        </xdr:cNvPr>
        <xdr:cNvSpPr txBox="1"/>
      </xdr:nvSpPr>
      <xdr:spPr>
        <a:xfrm>
          <a:off x="15034039" y="108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65133</xdr:rowOff>
    </xdr:from>
    <xdr:to>
      <xdr:col>81</xdr:col>
      <xdr:colOff>101600</xdr:colOff>
      <xdr:row>62</xdr:row>
      <xdr:rowOff>166733</xdr:rowOff>
    </xdr:to>
    <xdr:sp macro="" textlink="">
      <xdr:nvSpPr>
        <xdr:cNvPr id="650" name="楕円 649">
          <a:extLst>
            <a:ext uri="{FF2B5EF4-FFF2-40B4-BE49-F238E27FC236}">
              <a16:creationId xmlns:a16="http://schemas.microsoft.com/office/drawing/2014/main" id="{80F22721-D08F-40E6-812E-7405DF7976BA}"/>
            </a:ext>
          </a:extLst>
        </xdr:cNvPr>
        <xdr:cNvSpPr/>
      </xdr:nvSpPr>
      <xdr:spPr>
        <a:xfrm>
          <a:off x="14169224" y="1090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115933</xdr:rowOff>
    </xdr:from>
    <xdr:to>
      <xdr:col>85</xdr:col>
      <xdr:colOff>127000</xdr:colOff>
      <xdr:row>62</xdr:row>
      <xdr:rowOff>128996</xdr:rowOff>
    </xdr:to>
    <xdr:cxnSp macro="">
      <xdr:nvCxnSpPr>
        <xdr:cNvPr id="651" name="直線コネクタ 650">
          <a:extLst>
            <a:ext uri="{FF2B5EF4-FFF2-40B4-BE49-F238E27FC236}">
              <a16:creationId xmlns:a16="http://schemas.microsoft.com/office/drawing/2014/main" id="{3CA47351-4E87-436F-983D-CCAF09707C7B}"/>
            </a:ext>
          </a:extLst>
        </xdr:cNvPr>
        <xdr:cNvCxnSpPr/>
      </xdr:nvCxnSpPr>
      <xdr:spPr>
        <a:xfrm>
          <a:off x="14220024" y="10953561"/>
          <a:ext cx="775915"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32476</xdr:rowOff>
    </xdr:from>
    <xdr:to>
      <xdr:col>76</xdr:col>
      <xdr:colOff>165100</xdr:colOff>
      <xdr:row>62</xdr:row>
      <xdr:rowOff>134076</xdr:rowOff>
    </xdr:to>
    <xdr:sp macro="" textlink="">
      <xdr:nvSpPr>
        <xdr:cNvPr id="652" name="楕円 651">
          <a:extLst>
            <a:ext uri="{FF2B5EF4-FFF2-40B4-BE49-F238E27FC236}">
              <a16:creationId xmlns:a16="http://schemas.microsoft.com/office/drawing/2014/main" id="{A3D7D533-464F-4EE2-BAE7-27EF8CD56233}"/>
            </a:ext>
          </a:extLst>
        </xdr:cNvPr>
        <xdr:cNvSpPr/>
      </xdr:nvSpPr>
      <xdr:spPr>
        <a:xfrm>
          <a:off x="13358081" y="1087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83276</xdr:rowOff>
    </xdr:from>
    <xdr:to>
      <xdr:col>81</xdr:col>
      <xdr:colOff>50800</xdr:colOff>
      <xdr:row>62</xdr:row>
      <xdr:rowOff>115933</xdr:rowOff>
    </xdr:to>
    <xdr:cxnSp macro="">
      <xdr:nvCxnSpPr>
        <xdr:cNvPr id="653" name="直線コネクタ 652">
          <a:extLst>
            <a:ext uri="{FF2B5EF4-FFF2-40B4-BE49-F238E27FC236}">
              <a16:creationId xmlns:a16="http://schemas.microsoft.com/office/drawing/2014/main" id="{3D269B44-E76C-4948-AE21-1424519802B2}"/>
            </a:ext>
          </a:extLst>
        </xdr:cNvPr>
        <xdr:cNvCxnSpPr/>
      </xdr:nvCxnSpPr>
      <xdr:spPr>
        <a:xfrm>
          <a:off x="13408881" y="10920904"/>
          <a:ext cx="811143"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32476</xdr:rowOff>
    </xdr:from>
    <xdr:to>
      <xdr:col>72</xdr:col>
      <xdr:colOff>38100</xdr:colOff>
      <xdr:row>62</xdr:row>
      <xdr:rowOff>134076</xdr:rowOff>
    </xdr:to>
    <xdr:sp macro="" textlink="">
      <xdr:nvSpPr>
        <xdr:cNvPr id="654" name="楕円 653">
          <a:extLst>
            <a:ext uri="{FF2B5EF4-FFF2-40B4-BE49-F238E27FC236}">
              <a16:creationId xmlns:a16="http://schemas.microsoft.com/office/drawing/2014/main" id="{2C551C21-12BF-4544-8E7A-4C02DDA95313}"/>
            </a:ext>
          </a:extLst>
        </xdr:cNvPr>
        <xdr:cNvSpPr/>
      </xdr:nvSpPr>
      <xdr:spPr>
        <a:xfrm>
          <a:off x="12546937" y="1087010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83276</xdr:rowOff>
    </xdr:from>
    <xdr:to>
      <xdr:col>76</xdr:col>
      <xdr:colOff>114300</xdr:colOff>
      <xdr:row>62</xdr:row>
      <xdr:rowOff>83276</xdr:rowOff>
    </xdr:to>
    <xdr:cxnSp macro="">
      <xdr:nvCxnSpPr>
        <xdr:cNvPr id="655" name="直線コネクタ 654">
          <a:extLst>
            <a:ext uri="{FF2B5EF4-FFF2-40B4-BE49-F238E27FC236}">
              <a16:creationId xmlns:a16="http://schemas.microsoft.com/office/drawing/2014/main" id="{5BB2CA1F-5717-4B1C-BE9D-B29BEFF09B02}"/>
            </a:ext>
          </a:extLst>
        </xdr:cNvPr>
        <xdr:cNvCxnSpPr/>
      </xdr:nvCxnSpPr>
      <xdr:spPr>
        <a:xfrm>
          <a:off x="12597737" y="10920904"/>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9616</xdr:rowOff>
    </xdr:from>
    <xdr:to>
      <xdr:col>67</xdr:col>
      <xdr:colOff>101600</xdr:colOff>
      <xdr:row>62</xdr:row>
      <xdr:rowOff>111216</xdr:rowOff>
    </xdr:to>
    <xdr:sp macro="" textlink="">
      <xdr:nvSpPr>
        <xdr:cNvPr id="656" name="楕円 655">
          <a:extLst>
            <a:ext uri="{FF2B5EF4-FFF2-40B4-BE49-F238E27FC236}">
              <a16:creationId xmlns:a16="http://schemas.microsoft.com/office/drawing/2014/main" id="{50F8600D-E5B3-48AD-8628-25C5111726E6}"/>
            </a:ext>
          </a:extLst>
        </xdr:cNvPr>
        <xdr:cNvSpPr/>
      </xdr:nvSpPr>
      <xdr:spPr>
        <a:xfrm>
          <a:off x="11720223" y="1084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60416</xdr:rowOff>
    </xdr:from>
    <xdr:to>
      <xdr:col>71</xdr:col>
      <xdr:colOff>177800</xdr:colOff>
      <xdr:row>62</xdr:row>
      <xdr:rowOff>83276</xdr:rowOff>
    </xdr:to>
    <xdr:cxnSp macro="">
      <xdr:nvCxnSpPr>
        <xdr:cNvPr id="657" name="直線コネクタ 656">
          <a:extLst>
            <a:ext uri="{FF2B5EF4-FFF2-40B4-BE49-F238E27FC236}">
              <a16:creationId xmlns:a16="http://schemas.microsoft.com/office/drawing/2014/main" id="{3E627B5B-84E1-4A58-B807-9F38BF40E1C7}"/>
            </a:ext>
          </a:extLst>
        </xdr:cNvPr>
        <xdr:cNvCxnSpPr/>
      </xdr:nvCxnSpPr>
      <xdr:spPr>
        <a:xfrm>
          <a:off x="11771023" y="10898044"/>
          <a:ext cx="826714"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04C13AE7-51A7-47B1-9E41-DB0963A0D614}"/>
            </a:ext>
          </a:extLst>
        </xdr:cNvPr>
        <xdr:cNvSpPr txBox="1"/>
      </xdr:nvSpPr>
      <xdr:spPr>
        <a:xfrm>
          <a:off x="14020340" y="10224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A509C472-9B23-4208-82BE-826C8741AD23}"/>
            </a:ext>
          </a:extLst>
        </xdr:cNvPr>
        <xdr:cNvSpPr txBox="1"/>
      </xdr:nvSpPr>
      <xdr:spPr>
        <a:xfrm>
          <a:off x="13221896" y="1034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5D310D7C-E477-483A-91E8-10DDEC718DDF}"/>
            </a:ext>
          </a:extLst>
        </xdr:cNvPr>
        <xdr:cNvSpPr txBox="1"/>
      </xdr:nvSpPr>
      <xdr:spPr>
        <a:xfrm>
          <a:off x="12410753" y="10316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F4CDE4F2-38A7-4487-B766-D730ABD810A4}"/>
            </a:ext>
          </a:extLst>
        </xdr:cNvPr>
        <xdr:cNvSpPr txBox="1"/>
      </xdr:nvSpPr>
      <xdr:spPr>
        <a:xfrm>
          <a:off x="11584038" y="10277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157860</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96C03D3A-EA5A-49D7-9F75-6A6E4ABEAB37}"/>
            </a:ext>
          </a:extLst>
        </xdr:cNvPr>
        <xdr:cNvSpPr txBox="1"/>
      </xdr:nvSpPr>
      <xdr:spPr>
        <a:xfrm>
          <a:off x="14020340" y="10995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125203</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3242C678-EF54-4FE7-A960-0C9B6CBB8303}"/>
            </a:ext>
          </a:extLst>
        </xdr:cNvPr>
        <xdr:cNvSpPr txBox="1"/>
      </xdr:nvSpPr>
      <xdr:spPr>
        <a:xfrm>
          <a:off x="13221896" y="1096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125203</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947575BF-EE3A-4A0D-B03B-53A113EA1DCD}"/>
            </a:ext>
          </a:extLst>
        </xdr:cNvPr>
        <xdr:cNvSpPr txBox="1"/>
      </xdr:nvSpPr>
      <xdr:spPr>
        <a:xfrm>
          <a:off x="12410753" y="1096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102343</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9110DFF0-0895-4AF3-83CE-A7CD3D74A2E9}"/>
            </a:ext>
          </a:extLst>
        </xdr:cNvPr>
        <xdr:cNvSpPr txBox="1"/>
      </xdr:nvSpPr>
      <xdr:spPr>
        <a:xfrm>
          <a:off x="11584038" y="1093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5CA3660E-40C5-4793-80D9-4F466BB675A2}"/>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1CD8E9F0-537E-4EA6-93BA-EA84229D6F72}"/>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FE04324F-A125-460B-A5B5-FBF5ED9982B6}"/>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1D9983DB-A683-4A71-BBB3-709E7B3FCF97}"/>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D6FD7485-0607-4384-A268-25325E6FBCE4}"/>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AEC9EE5B-39D7-4CD2-A968-EF7D0923CF1D}"/>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10E49B0C-95EC-48A4-9876-457A4E4D6444}"/>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423C7FC1-F07B-4D5D-9090-7A393A2D9639}"/>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C5E013C3-DF1E-42B8-8D0A-7A6049EDE78D}"/>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70607C92-97D5-4CD4-9C7C-06918F694273}"/>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341E7CA7-02EB-402C-B960-3ECC3EBFE764}"/>
            </a:ext>
          </a:extLst>
        </xdr:cNvPr>
        <xdr:cNvCxnSpPr/>
      </xdr:nvCxnSpPr>
      <xdr:spPr>
        <a:xfrm>
          <a:off x="16793155" y="113181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4C992ACF-09C2-497F-82F3-92BC7138C34D}"/>
            </a:ext>
          </a:extLst>
        </xdr:cNvPr>
        <xdr:cNvSpPr txBox="1"/>
      </xdr:nvSpPr>
      <xdr:spPr>
        <a:xfrm>
          <a:off x="16372690" y="11172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62B955B7-42AA-41F1-AF3D-B389BBA7F853}"/>
            </a:ext>
          </a:extLst>
        </xdr:cNvPr>
        <xdr:cNvCxnSpPr/>
      </xdr:nvCxnSpPr>
      <xdr:spPr>
        <a:xfrm>
          <a:off x="16793155" y="109845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62FA860D-C490-4198-89D0-6AF4F28953D7}"/>
            </a:ext>
          </a:extLst>
        </xdr:cNvPr>
        <xdr:cNvSpPr txBox="1"/>
      </xdr:nvSpPr>
      <xdr:spPr>
        <a:xfrm>
          <a:off x="16372690" y="108423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A01F8DBB-EB4B-48C9-865F-E4F22E6484E2}"/>
            </a:ext>
          </a:extLst>
        </xdr:cNvPr>
        <xdr:cNvCxnSpPr/>
      </xdr:nvCxnSpPr>
      <xdr:spPr>
        <a:xfrm>
          <a:off x="16793155" y="1065105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07BAC88D-51D7-4FDD-B950-205C42421890}"/>
            </a:ext>
          </a:extLst>
        </xdr:cNvPr>
        <xdr:cNvSpPr txBox="1"/>
      </xdr:nvSpPr>
      <xdr:spPr>
        <a:xfrm>
          <a:off x="16372690" y="105088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0EF6F497-36D3-4306-938F-1EAE878A2E2A}"/>
            </a:ext>
          </a:extLst>
        </xdr:cNvPr>
        <xdr:cNvCxnSpPr/>
      </xdr:nvCxnSpPr>
      <xdr:spPr>
        <a:xfrm>
          <a:off x="16793155" y="1032100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99A68201-DF7E-463C-A215-7322969647D3}"/>
            </a:ext>
          </a:extLst>
        </xdr:cNvPr>
        <xdr:cNvSpPr txBox="1"/>
      </xdr:nvSpPr>
      <xdr:spPr>
        <a:xfrm>
          <a:off x="16372690" y="101753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E93E1CD3-6478-4281-B2ED-B31B4DF54383}"/>
            </a:ext>
          </a:extLst>
        </xdr:cNvPr>
        <xdr:cNvCxnSpPr/>
      </xdr:nvCxnSpPr>
      <xdr:spPr>
        <a:xfrm>
          <a:off x="16793155" y="99874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A25B8A24-8690-4E8B-A949-70F98D208B75}"/>
            </a:ext>
          </a:extLst>
        </xdr:cNvPr>
        <xdr:cNvSpPr txBox="1"/>
      </xdr:nvSpPr>
      <xdr:spPr>
        <a:xfrm>
          <a:off x="16372690" y="984177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B52C9B46-7DD5-4FDC-AD52-1386913D5440}"/>
            </a:ext>
          </a:extLst>
        </xdr:cNvPr>
        <xdr:cNvCxnSpPr/>
      </xdr:nvCxnSpPr>
      <xdr:spPr>
        <a:xfrm>
          <a:off x="16793155" y="96539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CDD9D388-A0CB-4BE4-98EE-00FC8F174E3E}"/>
            </a:ext>
          </a:extLst>
        </xdr:cNvPr>
        <xdr:cNvSpPr txBox="1"/>
      </xdr:nvSpPr>
      <xdr:spPr>
        <a:xfrm>
          <a:off x="16372690" y="95082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3110E4C1-CDDB-4B09-A98E-3993A7788B13}"/>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1B3E8A17-4F23-4CBA-AB41-F30BE377EA80}"/>
            </a:ext>
          </a:extLst>
        </xdr:cNvPr>
        <xdr:cNvSpPr txBox="1"/>
      </xdr:nvSpPr>
      <xdr:spPr>
        <a:xfrm>
          <a:off x="16372690"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1546EF16-8947-4B03-94E5-91869AFD51C1}"/>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691" name="直線コネクタ 690">
          <a:extLst>
            <a:ext uri="{FF2B5EF4-FFF2-40B4-BE49-F238E27FC236}">
              <a16:creationId xmlns:a16="http://schemas.microsoft.com/office/drawing/2014/main" id="{68959F06-44BE-4CA7-928E-4B30CE3F72BE}"/>
            </a:ext>
          </a:extLst>
        </xdr:cNvPr>
        <xdr:cNvCxnSpPr/>
      </xdr:nvCxnSpPr>
      <xdr:spPr>
        <a:xfrm flipV="1">
          <a:off x="20354593" y="9683340"/>
          <a:ext cx="0" cy="159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7EAAA0EF-C006-4DA7-8442-E2CFF4382395}"/>
            </a:ext>
          </a:extLst>
        </xdr:cNvPr>
        <xdr:cNvSpPr txBox="1"/>
      </xdr:nvSpPr>
      <xdr:spPr>
        <a:xfrm>
          <a:off x="20393329" y="1128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693" name="直線コネクタ 692">
          <a:extLst>
            <a:ext uri="{FF2B5EF4-FFF2-40B4-BE49-F238E27FC236}">
              <a16:creationId xmlns:a16="http://schemas.microsoft.com/office/drawing/2014/main" id="{18E89576-8602-4C4C-96D3-6D2970F8F314}"/>
            </a:ext>
          </a:extLst>
        </xdr:cNvPr>
        <xdr:cNvCxnSpPr/>
      </xdr:nvCxnSpPr>
      <xdr:spPr>
        <a:xfrm>
          <a:off x="20281900" y="1127892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1CD1585B-D428-49F4-9399-D36C92075F5B}"/>
            </a:ext>
          </a:extLst>
        </xdr:cNvPr>
        <xdr:cNvSpPr txBox="1"/>
      </xdr:nvSpPr>
      <xdr:spPr>
        <a:xfrm>
          <a:off x="20393329" y="9455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695" name="直線コネクタ 694">
          <a:extLst>
            <a:ext uri="{FF2B5EF4-FFF2-40B4-BE49-F238E27FC236}">
              <a16:creationId xmlns:a16="http://schemas.microsoft.com/office/drawing/2014/main" id="{BECB3CFB-5F5B-433F-A1A9-C2D5B676E05A}"/>
            </a:ext>
          </a:extLst>
        </xdr:cNvPr>
        <xdr:cNvCxnSpPr/>
      </xdr:nvCxnSpPr>
      <xdr:spPr>
        <a:xfrm>
          <a:off x="20281900" y="968334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47189</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C4AD41C0-1E7A-4A04-AC9B-5A95B47A9850}"/>
            </a:ext>
          </a:extLst>
        </xdr:cNvPr>
        <xdr:cNvSpPr txBox="1"/>
      </xdr:nvSpPr>
      <xdr:spPr>
        <a:xfrm>
          <a:off x="20393329" y="10709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697" name="フローチャート: 判断 696">
          <a:extLst>
            <a:ext uri="{FF2B5EF4-FFF2-40B4-BE49-F238E27FC236}">
              <a16:creationId xmlns:a16="http://schemas.microsoft.com/office/drawing/2014/main" id="{65CC046B-2386-4168-AFC3-B6C294BD2B25}"/>
            </a:ext>
          </a:extLst>
        </xdr:cNvPr>
        <xdr:cNvSpPr/>
      </xdr:nvSpPr>
      <xdr:spPr>
        <a:xfrm>
          <a:off x="20304429" y="108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698" name="フローチャート: 判断 697">
          <a:extLst>
            <a:ext uri="{FF2B5EF4-FFF2-40B4-BE49-F238E27FC236}">
              <a16:creationId xmlns:a16="http://schemas.microsoft.com/office/drawing/2014/main" id="{59E3F756-BA79-49CE-A517-D458FFC7826C}"/>
            </a:ext>
          </a:extLst>
        </xdr:cNvPr>
        <xdr:cNvSpPr/>
      </xdr:nvSpPr>
      <xdr:spPr>
        <a:xfrm>
          <a:off x="19544085" y="1087173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699" name="フローチャート: 判断 698">
          <a:extLst>
            <a:ext uri="{FF2B5EF4-FFF2-40B4-BE49-F238E27FC236}">
              <a16:creationId xmlns:a16="http://schemas.microsoft.com/office/drawing/2014/main" id="{76A04A1F-D875-4D73-9CA1-0DA5F986536C}"/>
            </a:ext>
          </a:extLst>
        </xdr:cNvPr>
        <xdr:cNvSpPr/>
      </xdr:nvSpPr>
      <xdr:spPr>
        <a:xfrm>
          <a:off x="18717370" y="1091092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700" name="フローチャート: 判断 699">
          <a:extLst>
            <a:ext uri="{FF2B5EF4-FFF2-40B4-BE49-F238E27FC236}">
              <a16:creationId xmlns:a16="http://schemas.microsoft.com/office/drawing/2014/main" id="{755163DD-BFD6-431C-9B59-51D5B2D1D996}"/>
            </a:ext>
          </a:extLst>
        </xdr:cNvPr>
        <xdr:cNvSpPr/>
      </xdr:nvSpPr>
      <xdr:spPr>
        <a:xfrm>
          <a:off x="17906227" y="1091092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701" name="フローチャート: 判断 700">
          <a:extLst>
            <a:ext uri="{FF2B5EF4-FFF2-40B4-BE49-F238E27FC236}">
              <a16:creationId xmlns:a16="http://schemas.microsoft.com/office/drawing/2014/main" id="{B2660D82-7AB8-472F-A601-BDDED526019B}"/>
            </a:ext>
          </a:extLst>
        </xdr:cNvPr>
        <xdr:cNvSpPr/>
      </xdr:nvSpPr>
      <xdr:spPr>
        <a:xfrm>
          <a:off x="17095083" y="1090439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7452B4E-0F5F-49A2-A448-4088065FC28C}"/>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765B9A68-20BA-4C32-842C-7714051CE541}"/>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20AFAB13-78D7-48C6-B429-9EA9BBDC2586}"/>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91EDBE8D-8081-4DE0-B06A-78CDAE925008}"/>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8A1052AE-05D6-405F-AB96-078ADD9C310E}"/>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22678</xdr:rowOff>
    </xdr:from>
    <xdr:to>
      <xdr:col>116</xdr:col>
      <xdr:colOff>114300</xdr:colOff>
      <xdr:row>63</xdr:row>
      <xdr:rowOff>124278</xdr:rowOff>
    </xdr:to>
    <xdr:sp macro="" textlink="">
      <xdr:nvSpPr>
        <xdr:cNvPr id="707" name="楕円 706">
          <a:extLst>
            <a:ext uri="{FF2B5EF4-FFF2-40B4-BE49-F238E27FC236}">
              <a16:creationId xmlns:a16="http://schemas.microsoft.com/office/drawing/2014/main" id="{56F6208E-034E-4351-B823-6642DA65A9AD}"/>
            </a:ext>
          </a:extLst>
        </xdr:cNvPr>
        <xdr:cNvSpPr/>
      </xdr:nvSpPr>
      <xdr:spPr>
        <a:xfrm>
          <a:off x="20304429" y="110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1105</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88CCE542-DB50-42D1-9737-757AA814D96F}"/>
            </a:ext>
          </a:extLst>
        </xdr:cNvPr>
        <xdr:cNvSpPr txBox="1"/>
      </xdr:nvSpPr>
      <xdr:spPr>
        <a:xfrm>
          <a:off x="20393329" y="1101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709" name="楕円 708">
          <a:extLst>
            <a:ext uri="{FF2B5EF4-FFF2-40B4-BE49-F238E27FC236}">
              <a16:creationId xmlns:a16="http://schemas.microsoft.com/office/drawing/2014/main" id="{1BA79EB5-D15A-4ED6-B0FC-6265B4474733}"/>
            </a:ext>
          </a:extLst>
        </xdr:cNvPr>
        <xdr:cNvSpPr/>
      </xdr:nvSpPr>
      <xdr:spPr>
        <a:xfrm>
          <a:off x="19544085" y="1104176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73478</xdr:rowOff>
    </xdr:from>
    <xdr:to>
      <xdr:col>116</xdr:col>
      <xdr:colOff>63500</xdr:colOff>
      <xdr:row>63</xdr:row>
      <xdr:rowOff>80010</xdr:rowOff>
    </xdr:to>
    <xdr:cxnSp macro="">
      <xdr:nvCxnSpPr>
        <xdr:cNvPr id="710" name="直線コネクタ 709">
          <a:extLst>
            <a:ext uri="{FF2B5EF4-FFF2-40B4-BE49-F238E27FC236}">
              <a16:creationId xmlns:a16="http://schemas.microsoft.com/office/drawing/2014/main" id="{E50DC4D5-9025-45F6-94B1-B29B66EBB803}"/>
            </a:ext>
          </a:extLst>
        </xdr:cNvPr>
        <xdr:cNvCxnSpPr/>
      </xdr:nvCxnSpPr>
      <xdr:spPr>
        <a:xfrm flipV="1">
          <a:off x="19594885" y="11086035"/>
          <a:ext cx="760344"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35741</xdr:rowOff>
    </xdr:from>
    <xdr:to>
      <xdr:col>107</xdr:col>
      <xdr:colOff>101600</xdr:colOff>
      <xdr:row>63</xdr:row>
      <xdr:rowOff>137341</xdr:rowOff>
    </xdr:to>
    <xdr:sp macro="" textlink="">
      <xdr:nvSpPr>
        <xdr:cNvPr id="711" name="楕円 710">
          <a:extLst>
            <a:ext uri="{FF2B5EF4-FFF2-40B4-BE49-F238E27FC236}">
              <a16:creationId xmlns:a16="http://schemas.microsoft.com/office/drawing/2014/main" id="{397B869D-D3A1-41D9-A382-E8388D840A2B}"/>
            </a:ext>
          </a:extLst>
        </xdr:cNvPr>
        <xdr:cNvSpPr/>
      </xdr:nvSpPr>
      <xdr:spPr>
        <a:xfrm>
          <a:off x="18717370" y="1104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86541</xdr:rowOff>
    </xdr:to>
    <xdr:cxnSp macro="">
      <xdr:nvCxnSpPr>
        <xdr:cNvPr id="712" name="直線コネクタ 711">
          <a:extLst>
            <a:ext uri="{FF2B5EF4-FFF2-40B4-BE49-F238E27FC236}">
              <a16:creationId xmlns:a16="http://schemas.microsoft.com/office/drawing/2014/main" id="{E042FB3E-9664-420C-9995-85FC54D36B6E}"/>
            </a:ext>
          </a:extLst>
        </xdr:cNvPr>
        <xdr:cNvCxnSpPr/>
      </xdr:nvCxnSpPr>
      <xdr:spPr>
        <a:xfrm flipV="1">
          <a:off x="18768170" y="11092567"/>
          <a:ext cx="826715"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42273</xdr:rowOff>
    </xdr:from>
    <xdr:to>
      <xdr:col>102</xdr:col>
      <xdr:colOff>165100</xdr:colOff>
      <xdr:row>63</xdr:row>
      <xdr:rowOff>143873</xdr:rowOff>
    </xdr:to>
    <xdr:sp macro="" textlink="">
      <xdr:nvSpPr>
        <xdr:cNvPr id="713" name="楕円 712">
          <a:extLst>
            <a:ext uri="{FF2B5EF4-FFF2-40B4-BE49-F238E27FC236}">
              <a16:creationId xmlns:a16="http://schemas.microsoft.com/office/drawing/2014/main" id="{70D5140E-5221-4006-B5EA-8C6FA04F143B}"/>
            </a:ext>
          </a:extLst>
        </xdr:cNvPr>
        <xdr:cNvSpPr/>
      </xdr:nvSpPr>
      <xdr:spPr>
        <a:xfrm>
          <a:off x="17906227" y="1105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86541</xdr:rowOff>
    </xdr:from>
    <xdr:to>
      <xdr:col>107</xdr:col>
      <xdr:colOff>50800</xdr:colOff>
      <xdr:row>63</xdr:row>
      <xdr:rowOff>93073</xdr:rowOff>
    </xdr:to>
    <xdr:cxnSp macro="">
      <xdr:nvCxnSpPr>
        <xdr:cNvPr id="714" name="直線コネクタ 713">
          <a:extLst>
            <a:ext uri="{FF2B5EF4-FFF2-40B4-BE49-F238E27FC236}">
              <a16:creationId xmlns:a16="http://schemas.microsoft.com/office/drawing/2014/main" id="{6915832A-A3D6-4A2F-A964-50F681D0DBE7}"/>
            </a:ext>
          </a:extLst>
        </xdr:cNvPr>
        <xdr:cNvCxnSpPr/>
      </xdr:nvCxnSpPr>
      <xdr:spPr>
        <a:xfrm flipV="1">
          <a:off x="17957027" y="11099098"/>
          <a:ext cx="811143"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45538</xdr:rowOff>
    </xdr:from>
    <xdr:to>
      <xdr:col>98</xdr:col>
      <xdr:colOff>38100</xdr:colOff>
      <xdr:row>63</xdr:row>
      <xdr:rowOff>147138</xdr:rowOff>
    </xdr:to>
    <xdr:sp macro="" textlink="">
      <xdr:nvSpPr>
        <xdr:cNvPr id="715" name="楕円 714">
          <a:extLst>
            <a:ext uri="{FF2B5EF4-FFF2-40B4-BE49-F238E27FC236}">
              <a16:creationId xmlns:a16="http://schemas.microsoft.com/office/drawing/2014/main" id="{26FA9D3E-8DE7-45A9-8D73-D558DC8B0D28}"/>
            </a:ext>
          </a:extLst>
        </xdr:cNvPr>
        <xdr:cNvSpPr/>
      </xdr:nvSpPr>
      <xdr:spPr>
        <a:xfrm>
          <a:off x="17095083" y="1105809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93073</xdr:rowOff>
    </xdr:from>
    <xdr:to>
      <xdr:col>102</xdr:col>
      <xdr:colOff>114300</xdr:colOff>
      <xdr:row>63</xdr:row>
      <xdr:rowOff>96338</xdr:rowOff>
    </xdr:to>
    <xdr:cxnSp macro="">
      <xdr:nvCxnSpPr>
        <xdr:cNvPr id="716" name="直線コネクタ 715">
          <a:extLst>
            <a:ext uri="{FF2B5EF4-FFF2-40B4-BE49-F238E27FC236}">
              <a16:creationId xmlns:a16="http://schemas.microsoft.com/office/drawing/2014/main" id="{E5B4B105-1A00-44FF-8E1D-5F8741861EBC}"/>
            </a:ext>
          </a:extLst>
        </xdr:cNvPr>
        <xdr:cNvCxnSpPr/>
      </xdr:nvCxnSpPr>
      <xdr:spPr>
        <a:xfrm flipV="1">
          <a:off x="17145883" y="11105630"/>
          <a:ext cx="811144"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152236</xdr:rowOff>
    </xdr:from>
    <xdr:ext cx="469744" cy="259045"/>
    <xdr:sp macro="" textlink="">
      <xdr:nvSpPr>
        <xdr:cNvPr id="717" name="n_1aveValue【保健センター・保健所】&#10;一人当たり面積">
          <a:extLst>
            <a:ext uri="{FF2B5EF4-FFF2-40B4-BE49-F238E27FC236}">
              <a16:creationId xmlns:a16="http://schemas.microsoft.com/office/drawing/2014/main" id="{57285EB7-5961-4B7F-A272-DE88FC66179A}"/>
            </a:ext>
          </a:extLst>
        </xdr:cNvPr>
        <xdr:cNvSpPr txBox="1"/>
      </xdr:nvSpPr>
      <xdr:spPr>
        <a:xfrm>
          <a:off x="19362884" y="1064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19974</xdr:rowOff>
    </xdr:from>
    <xdr:ext cx="469744" cy="259045"/>
    <xdr:sp macro="" textlink="">
      <xdr:nvSpPr>
        <xdr:cNvPr id="718" name="n_2aveValue【保健センター・保健所】&#10;一人当たり面積">
          <a:extLst>
            <a:ext uri="{FF2B5EF4-FFF2-40B4-BE49-F238E27FC236}">
              <a16:creationId xmlns:a16="http://schemas.microsoft.com/office/drawing/2014/main" id="{4592BAAE-FFF4-469D-9428-989FA6005F70}"/>
            </a:ext>
          </a:extLst>
        </xdr:cNvPr>
        <xdr:cNvSpPr txBox="1"/>
      </xdr:nvSpPr>
      <xdr:spPr>
        <a:xfrm>
          <a:off x="18548869" y="1068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19974</xdr:rowOff>
    </xdr:from>
    <xdr:ext cx="469744" cy="259045"/>
    <xdr:sp macro="" textlink="">
      <xdr:nvSpPr>
        <xdr:cNvPr id="719" name="n_3aveValue【保健センター・保健所】&#10;一人当たり面積">
          <a:extLst>
            <a:ext uri="{FF2B5EF4-FFF2-40B4-BE49-F238E27FC236}">
              <a16:creationId xmlns:a16="http://schemas.microsoft.com/office/drawing/2014/main" id="{2A76817F-AA50-4717-B769-97E869486A78}"/>
            </a:ext>
          </a:extLst>
        </xdr:cNvPr>
        <xdr:cNvSpPr txBox="1"/>
      </xdr:nvSpPr>
      <xdr:spPr>
        <a:xfrm>
          <a:off x="17737725" y="1068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13443</xdr:rowOff>
    </xdr:from>
    <xdr:ext cx="469744" cy="259045"/>
    <xdr:sp macro="" textlink="">
      <xdr:nvSpPr>
        <xdr:cNvPr id="720" name="n_4aveValue【保健センター・保健所】&#10;一人当たり面積">
          <a:extLst>
            <a:ext uri="{FF2B5EF4-FFF2-40B4-BE49-F238E27FC236}">
              <a16:creationId xmlns:a16="http://schemas.microsoft.com/office/drawing/2014/main" id="{80D6A3A5-9209-4191-92E6-536325B4A698}"/>
            </a:ext>
          </a:extLst>
        </xdr:cNvPr>
        <xdr:cNvSpPr txBox="1"/>
      </xdr:nvSpPr>
      <xdr:spPr>
        <a:xfrm>
          <a:off x="16926582" y="1067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121937</xdr:rowOff>
    </xdr:from>
    <xdr:ext cx="469744" cy="259045"/>
    <xdr:sp macro="" textlink="">
      <xdr:nvSpPr>
        <xdr:cNvPr id="721" name="n_1mainValue【保健センター・保健所】&#10;一人当たり面積">
          <a:extLst>
            <a:ext uri="{FF2B5EF4-FFF2-40B4-BE49-F238E27FC236}">
              <a16:creationId xmlns:a16="http://schemas.microsoft.com/office/drawing/2014/main" id="{31F19DAF-6854-4548-8BD2-F9BFA04E09D0}"/>
            </a:ext>
          </a:extLst>
        </xdr:cNvPr>
        <xdr:cNvSpPr txBox="1"/>
      </xdr:nvSpPr>
      <xdr:spPr>
        <a:xfrm>
          <a:off x="19362884" y="1113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128468</xdr:rowOff>
    </xdr:from>
    <xdr:ext cx="469744" cy="259045"/>
    <xdr:sp macro="" textlink="">
      <xdr:nvSpPr>
        <xdr:cNvPr id="722" name="n_2mainValue【保健センター・保健所】&#10;一人当たり面積">
          <a:extLst>
            <a:ext uri="{FF2B5EF4-FFF2-40B4-BE49-F238E27FC236}">
              <a16:creationId xmlns:a16="http://schemas.microsoft.com/office/drawing/2014/main" id="{A57CB92E-7632-464F-BC4A-6AD4B6AC7C37}"/>
            </a:ext>
          </a:extLst>
        </xdr:cNvPr>
        <xdr:cNvSpPr txBox="1"/>
      </xdr:nvSpPr>
      <xdr:spPr>
        <a:xfrm>
          <a:off x="18548869" y="11141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135000</xdr:rowOff>
    </xdr:from>
    <xdr:ext cx="469744" cy="259045"/>
    <xdr:sp macro="" textlink="">
      <xdr:nvSpPr>
        <xdr:cNvPr id="723" name="n_3mainValue【保健センター・保健所】&#10;一人当たり面積">
          <a:extLst>
            <a:ext uri="{FF2B5EF4-FFF2-40B4-BE49-F238E27FC236}">
              <a16:creationId xmlns:a16="http://schemas.microsoft.com/office/drawing/2014/main" id="{61DD4C90-B141-4C14-A033-641B1896FA9D}"/>
            </a:ext>
          </a:extLst>
        </xdr:cNvPr>
        <xdr:cNvSpPr txBox="1"/>
      </xdr:nvSpPr>
      <xdr:spPr>
        <a:xfrm>
          <a:off x="17737725" y="1114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138265</xdr:rowOff>
    </xdr:from>
    <xdr:ext cx="469744" cy="259045"/>
    <xdr:sp macro="" textlink="">
      <xdr:nvSpPr>
        <xdr:cNvPr id="724" name="n_4mainValue【保健センター・保健所】&#10;一人当たり面積">
          <a:extLst>
            <a:ext uri="{FF2B5EF4-FFF2-40B4-BE49-F238E27FC236}">
              <a16:creationId xmlns:a16="http://schemas.microsoft.com/office/drawing/2014/main" id="{342C92C6-F23D-47C5-A7AF-9C38EA9B4FC3}"/>
            </a:ext>
          </a:extLst>
        </xdr:cNvPr>
        <xdr:cNvSpPr txBox="1"/>
      </xdr:nvSpPr>
      <xdr:spPr>
        <a:xfrm>
          <a:off x="16926582" y="1115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484A82C8-3C92-44C9-910C-A18291A4E716}"/>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0FFFE758-DAF4-42FA-9560-8F3A6D1CE850}"/>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94386C3B-D96B-48C0-A663-EE037E8928DA}"/>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25B51366-2DDE-428E-BB0B-53B3E3E51051}"/>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4DF1BA99-E8C1-42CD-AE99-EF5BB5725F03}"/>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337EB87D-7BA6-4E8F-88BC-BD72270EFF25}"/>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A9FDD69E-ABB6-4C34-8ECB-3C2D68D80663}"/>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5F72D9AF-A6B3-458C-A5A0-CDF07639AD74}"/>
            </a:ext>
          </a:extLst>
        </xdr:cNvPr>
        <xdr:cNvSpPr/>
      </xdr:nvSpPr>
      <xdr:spPr>
        <a:xfrm>
          <a:off x="11433865" y="13206951"/>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5B44EDE0-4238-4BAE-8E4F-54D588459A42}"/>
            </a:ext>
          </a:extLst>
        </xdr:cNvPr>
        <xdr:cNvSpPr txBox="1"/>
      </xdr:nvSpPr>
      <xdr:spPr>
        <a:xfrm>
          <a:off x="11395765"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36F93DD2-4EC7-475A-8220-E1BC7F32F19F}"/>
            </a:ext>
          </a:extLst>
        </xdr:cNvPr>
        <xdr:cNvCxnSpPr/>
      </xdr:nvCxnSpPr>
      <xdr:spPr>
        <a:xfrm>
          <a:off x="11433865" y="155381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20719981-E4EE-4968-A1C5-B75E00E726D0}"/>
            </a:ext>
          </a:extLst>
        </xdr:cNvPr>
        <xdr:cNvSpPr txBox="1"/>
      </xdr:nvSpPr>
      <xdr:spPr>
        <a:xfrm>
          <a:off x="1101340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FC69D2F7-FB00-4858-93D6-A8E4214F72B3}"/>
            </a:ext>
          </a:extLst>
        </xdr:cNvPr>
        <xdr:cNvCxnSpPr/>
      </xdr:nvCxnSpPr>
      <xdr:spPr>
        <a:xfrm>
          <a:off x="11433865" y="1520464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FCF9AE46-7B6F-4AEF-B05B-33CD714BD56F}"/>
            </a:ext>
          </a:extLst>
        </xdr:cNvPr>
        <xdr:cNvSpPr txBox="1"/>
      </xdr:nvSpPr>
      <xdr:spPr>
        <a:xfrm>
          <a:off x="11013400"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6957CD61-7B2C-426D-918A-F6C2D4BAE902}"/>
            </a:ext>
          </a:extLst>
        </xdr:cNvPr>
        <xdr:cNvCxnSpPr/>
      </xdr:nvCxnSpPr>
      <xdr:spPr>
        <a:xfrm>
          <a:off x="11433865" y="1487459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B34865A6-7BF5-4191-BCF4-DD12EC3D0C88}"/>
            </a:ext>
          </a:extLst>
        </xdr:cNvPr>
        <xdr:cNvSpPr txBox="1"/>
      </xdr:nvSpPr>
      <xdr:spPr>
        <a:xfrm>
          <a:off x="11061949" y="147288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F4F35311-C4DA-4898-9057-FD657B6E7A59}"/>
            </a:ext>
          </a:extLst>
        </xdr:cNvPr>
        <xdr:cNvCxnSpPr/>
      </xdr:nvCxnSpPr>
      <xdr:spPr>
        <a:xfrm>
          <a:off x="11433865" y="1454106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75960445-EE32-47EE-915E-3016E9E80D4E}"/>
            </a:ext>
          </a:extLst>
        </xdr:cNvPr>
        <xdr:cNvSpPr txBox="1"/>
      </xdr:nvSpPr>
      <xdr:spPr>
        <a:xfrm>
          <a:off x="11061949" y="1439536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80770338-F9EF-47C3-A40B-D2A26C9C333F}"/>
            </a:ext>
          </a:extLst>
        </xdr:cNvPr>
        <xdr:cNvCxnSpPr/>
      </xdr:nvCxnSpPr>
      <xdr:spPr>
        <a:xfrm>
          <a:off x="11433865" y="1420753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2B194BF1-F98E-46CF-8D40-048AFD391C4F}"/>
            </a:ext>
          </a:extLst>
        </xdr:cNvPr>
        <xdr:cNvSpPr txBox="1"/>
      </xdr:nvSpPr>
      <xdr:spPr>
        <a:xfrm>
          <a:off x="11061949" y="1406183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118FFF22-2EA7-443E-A510-106EE4A4053A}"/>
            </a:ext>
          </a:extLst>
        </xdr:cNvPr>
        <xdr:cNvCxnSpPr/>
      </xdr:nvCxnSpPr>
      <xdr:spPr>
        <a:xfrm>
          <a:off x="11433865" y="1387400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923BE371-BF27-4AF4-A5C8-4744DCF95201}"/>
            </a:ext>
          </a:extLst>
        </xdr:cNvPr>
        <xdr:cNvSpPr txBox="1"/>
      </xdr:nvSpPr>
      <xdr:spPr>
        <a:xfrm>
          <a:off x="11061949" y="137283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7B279761-53B4-45BC-80AD-52575F3A091C}"/>
            </a:ext>
          </a:extLst>
        </xdr:cNvPr>
        <xdr:cNvCxnSpPr/>
      </xdr:nvCxnSpPr>
      <xdr:spPr>
        <a:xfrm>
          <a:off x="11433865" y="135404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F8D53BD6-5725-4B3F-B907-C8EB1FDF6DFD}"/>
            </a:ext>
          </a:extLst>
        </xdr:cNvPr>
        <xdr:cNvSpPr txBox="1"/>
      </xdr:nvSpPr>
      <xdr:spPr>
        <a:xfrm>
          <a:off x="11126069" y="1339477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8650BA6D-A6DD-4E76-AAE9-DDD3803994E1}"/>
            </a:ext>
          </a:extLst>
        </xdr:cNvPr>
        <xdr:cNvCxnSpPr/>
      </xdr:nvCxnSpPr>
      <xdr:spPr>
        <a:xfrm>
          <a:off x="11433865" y="1320695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78F04976-FA59-4BB3-AC4D-EEFEDD85279A}"/>
            </a:ext>
          </a:extLst>
        </xdr:cNvPr>
        <xdr:cNvSpPr/>
      </xdr:nvSpPr>
      <xdr:spPr>
        <a:xfrm>
          <a:off x="11433865" y="13206951"/>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750" name="直線コネクタ 749">
          <a:extLst>
            <a:ext uri="{FF2B5EF4-FFF2-40B4-BE49-F238E27FC236}">
              <a16:creationId xmlns:a16="http://schemas.microsoft.com/office/drawing/2014/main" id="{386F9F08-CBA0-4134-A002-D52819CF6756}"/>
            </a:ext>
          </a:extLst>
        </xdr:cNvPr>
        <xdr:cNvCxnSpPr/>
      </xdr:nvCxnSpPr>
      <xdr:spPr>
        <a:xfrm flipV="1">
          <a:off x="14995303" y="13627021"/>
          <a:ext cx="0" cy="1531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751" name="【消防施設】&#10;有形固定資産減価償却率最小値テキスト">
          <a:extLst>
            <a:ext uri="{FF2B5EF4-FFF2-40B4-BE49-F238E27FC236}">
              <a16:creationId xmlns:a16="http://schemas.microsoft.com/office/drawing/2014/main" id="{9E420243-1B4F-4D1A-887B-5B93D29A2A22}"/>
            </a:ext>
          </a:extLst>
        </xdr:cNvPr>
        <xdr:cNvSpPr txBox="1"/>
      </xdr:nvSpPr>
      <xdr:spPr>
        <a:xfrm>
          <a:off x="15034039" y="1516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752" name="直線コネクタ 751">
          <a:extLst>
            <a:ext uri="{FF2B5EF4-FFF2-40B4-BE49-F238E27FC236}">
              <a16:creationId xmlns:a16="http://schemas.microsoft.com/office/drawing/2014/main" id="{2CBA67C0-DCDE-4090-B63E-8336D3DC88C4}"/>
            </a:ext>
          </a:extLst>
        </xdr:cNvPr>
        <xdr:cNvCxnSpPr/>
      </xdr:nvCxnSpPr>
      <xdr:spPr>
        <a:xfrm>
          <a:off x="14907039" y="1515892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753" name="【消防施設】&#10;有形固定資産減価償却率最大値テキスト">
          <a:extLst>
            <a:ext uri="{FF2B5EF4-FFF2-40B4-BE49-F238E27FC236}">
              <a16:creationId xmlns:a16="http://schemas.microsoft.com/office/drawing/2014/main" id="{646C9789-898D-4173-8154-FC856E7FC0E8}"/>
            </a:ext>
          </a:extLst>
        </xdr:cNvPr>
        <xdr:cNvSpPr txBox="1"/>
      </xdr:nvSpPr>
      <xdr:spPr>
        <a:xfrm>
          <a:off x="15034039" y="13398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754" name="直線コネクタ 753">
          <a:extLst>
            <a:ext uri="{FF2B5EF4-FFF2-40B4-BE49-F238E27FC236}">
              <a16:creationId xmlns:a16="http://schemas.microsoft.com/office/drawing/2014/main" id="{ADC8DB7C-08AB-432F-9DA5-2485A1984F83}"/>
            </a:ext>
          </a:extLst>
        </xdr:cNvPr>
        <xdr:cNvCxnSpPr/>
      </xdr:nvCxnSpPr>
      <xdr:spPr>
        <a:xfrm>
          <a:off x="14907039" y="1362702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47ABB800-32AE-485D-B810-2CC3FFB49188}"/>
            </a:ext>
          </a:extLst>
        </xdr:cNvPr>
        <xdr:cNvSpPr txBox="1"/>
      </xdr:nvSpPr>
      <xdr:spPr>
        <a:xfrm>
          <a:off x="15034039" y="14452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756" name="フローチャート: 判断 755">
          <a:extLst>
            <a:ext uri="{FF2B5EF4-FFF2-40B4-BE49-F238E27FC236}">
              <a16:creationId xmlns:a16="http://schemas.microsoft.com/office/drawing/2014/main" id="{826B8424-4EF6-47DF-AF65-0BA7FE26122C}"/>
            </a:ext>
          </a:extLst>
        </xdr:cNvPr>
        <xdr:cNvSpPr/>
      </xdr:nvSpPr>
      <xdr:spPr>
        <a:xfrm>
          <a:off x="14945139" y="14473725"/>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757" name="フローチャート: 判断 756">
          <a:extLst>
            <a:ext uri="{FF2B5EF4-FFF2-40B4-BE49-F238E27FC236}">
              <a16:creationId xmlns:a16="http://schemas.microsoft.com/office/drawing/2014/main" id="{D1D6CA00-48A5-46AA-BB0A-C9E98DB2004E}"/>
            </a:ext>
          </a:extLst>
        </xdr:cNvPr>
        <xdr:cNvSpPr/>
      </xdr:nvSpPr>
      <xdr:spPr>
        <a:xfrm>
          <a:off x="14169224" y="14491686"/>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758" name="フローチャート: 判断 757">
          <a:extLst>
            <a:ext uri="{FF2B5EF4-FFF2-40B4-BE49-F238E27FC236}">
              <a16:creationId xmlns:a16="http://schemas.microsoft.com/office/drawing/2014/main" id="{9D2A24B7-90B8-4CEA-8B78-A439E540ADD4}"/>
            </a:ext>
          </a:extLst>
        </xdr:cNvPr>
        <xdr:cNvSpPr/>
      </xdr:nvSpPr>
      <xdr:spPr>
        <a:xfrm>
          <a:off x="13358081" y="14459029"/>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759" name="フローチャート: 判断 758">
          <a:extLst>
            <a:ext uri="{FF2B5EF4-FFF2-40B4-BE49-F238E27FC236}">
              <a16:creationId xmlns:a16="http://schemas.microsoft.com/office/drawing/2014/main" id="{620A4790-683B-444E-B932-B7107FAE6EAB}"/>
            </a:ext>
          </a:extLst>
        </xdr:cNvPr>
        <xdr:cNvSpPr/>
      </xdr:nvSpPr>
      <xdr:spPr>
        <a:xfrm>
          <a:off x="12546937" y="14436170"/>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760" name="フローチャート: 判断 759">
          <a:extLst>
            <a:ext uri="{FF2B5EF4-FFF2-40B4-BE49-F238E27FC236}">
              <a16:creationId xmlns:a16="http://schemas.microsoft.com/office/drawing/2014/main" id="{5E0FA210-A3A6-46E7-9AFD-487318AE864A}"/>
            </a:ext>
          </a:extLst>
        </xdr:cNvPr>
        <xdr:cNvSpPr/>
      </xdr:nvSpPr>
      <xdr:spPr>
        <a:xfrm>
          <a:off x="11720223" y="14496584"/>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7A3D5CF6-F06C-49A0-ACEA-769CF1F36F95}"/>
            </a:ext>
          </a:extLst>
        </xdr:cNvPr>
        <xdr:cNvSpPr txBox="1"/>
      </xdr:nvSpPr>
      <xdr:spPr>
        <a:xfrm>
          <a:off x="1482101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6EC4C826-E9AE-444A-9983-2AD464B4AF5E}"/>
            </a:ext>
          </a:extLst>
        </xdr:cNvPr>
        <xdr:cNvSpPr txBox="1"/>
      </xdr:nvSpPr>
      <xdr:spPr>
        <a:xfrm>
          <a:off x="1404509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C192569A-7254-4C3E-BB44-A31D450ED1FB}"/>
            </a:ext>
          </a:extLst>
        </xdr:cNvPr>
        <xdr:cNvSpPr txBox="1"/>
      </xdr:nvSpPr>
      <xdr:spPr>
        <a:xfrm>
          <a:off x="1323395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89B83F56-DCA0-49D0-95C6-EC4DDE2AF22E}"/>
            </a:ext>
          </a:extLst>
        </xdr:cNvPr>
        <xdr:cNvSpPr txBox="1"/>
      </xdr:nvSpPr>
      <xdr:spPr>
        <a:xfrm>
          <a:off x="12422809"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A2D4F71D-4451-4CA1-A9F8-11BD66670861}"/>
            </a:ext>
          </a:extLst>
        </xdr:cNvPr>
        <xdr:cNvSpPr txBox="1"/>
      </xdr:nvSpPr>
      <xdr:spPr>
        <a:xfrm>
          <a:off x="1159609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158750</xdr:rowOff>
    </xdr:from>
    <xdr:to>
      <xdr:col>85</xdr:col>
      <xdr:colOff>177800</xdr:colOff>
      <xdr:row>81</xdr:row>
      <xdr:rowOff>88900</xdr:rowOff>
    </xdr:to>
    <xdr:sp macro="" textlink="">
      <xdr:nvSpPr>
        <xdr:cNvPr id="766" name="楕円 765">
          <a:extLst>
            <a:ext uri="{FF2B5EF4-FFF2-40B4-BE49-F238E27FC236}">
              <a16:creationId xmlns:a16="http://schemas.microsoft.com/office/drawing/2014/main" id="{9D7CD936-7434-4DDD-8193-DD0E512C02D9}"/>
            </a:ext>
          </a:extLst>
        </xdr:cNvPr>
        <xdr:cNvSpPr/>
      </xdr:nvSpPr>
      <xdr:spPr>
        <a:xfrm>
          <a:off x="14945139" y="1414509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10177</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EB1BBF8C-1BA7-40D2-9F6E-6B7F59EE746A}"/>
            </a:ext>
          </a:extLst>
        </xdr:cNvPr>
        <xdr:cNvSpPr txBox="1"/>
      </xdr:nvSpPr>
      <xdr:spPr>
        <a:xfrm>
          <a:off x="15034039" y="13996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129358</xdr:rowOff>
    </xdr:from>
    <xdr:to>
      <xdr:col>81</xdr:col>
      <xdr:colOff>101600</xdr:colOff>
      <xdr:row>81</xdr:row>
      <xdr:rowOff>59508</xdr:rowOff>
    </xdr:to>
    <xdr:sp macro="" textlink="">
      <xdr:nvSpPr>
        <xdr:cNvPr id="768" name="楕円 767">
          <a:extLst>
            <a:ext uri="{FF2B5EF4-FFF2-40B4-BE49-F238E27FC236}">
              <a16:creationId xmlns:a16="http://schemas.microsoft.com/office/drawing/2014/main" id="{C7E2ED3D-24C7-4F5A-933A-90C3001FC805}"/>
            </a:ext>
          </a:extLst>
        </xdr:cNvPr>
        <xdr:cNvSpPr/>
      </xdr:nvSpPr>
      <xdr:spPr>
        <a:xfrm>
          <a:off x="14169224" y="1411570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8708</xdr:rowOff>
    </xdr:from>
    <xdr:to>
      <xdr:col>85</xdr:col>
      <xdr:colOff>127000</xdr:colOff>
      <xdr:row>81</xdr:row>
      <xdr:rowOff>38100</xdr:rowOff>
    </xdr:to>
    <xdr:cxnSp macro="">
      <xdr:nvCxnSpPr>
        <xdr:cNvPr id="769" name="直線コネクタ 768">
          <a:extLst>
            <a:ext uri="{FF2B5EF4-FFF2-40B4-BE49-F238E27FC236}">
              <a16:creationId xmlns:a16="http://schemas.microsoft.com/office/drawing/2014/main" id="{C1F800F8-BCBB-4C13-AD32-8EC5E53FE42B}"/>
            </a:ext>
          </a:extLst>
        </xdr:cNvPr>
        <xdr:cNvCxnSpPr/>
      </xdr:nvCxnSpPr>
      <xdr:spPr>
        <a:xfrm>
          <a:off x="14220024" y="14169981"/>
          <a:ext cx="775915"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91802</xdr:rowOff>
    </xdr:from>
    <xdr:to>
      <xdr:col>76</xdr:col>
      <xdr:colOff>165100</xdr:colOff>
      <xdr:row>81</xdr:row>
      <xdr:rowOff>21952</xdr:rowOff>
    </xdr:to>
    <xdr:sp macro="" textlink="">
      <xdr:nvSpPr>
        <xdr:cNvPr id="770" name="楕円 769">
          <a:extLst>
            <a:ext uri="{FF2B5EF4-FFF2-40B4-BE49-F238E27FC236}">
              <a16:creationId xmlns:a16="http://schemas.microsoft.com/office/drawing/2014/main" id="{C8B727F4-C71A-44F2-8E41-134B07627B8A}"/>
            </a:ext>
          </a:extLst>
        </xdr:cNvPr>
        <xdr:cNvSpPr/>
      </xdr:nvSpPr>
      <xdr:spPr>
        <a:xfrm>
          <a:off x="13358081" y="1407814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142602</xdr:rowOff>
    </xdr:from>
    <xdr:to>
      <xdr:col>81</xdr:col>
      <xdr:colOff>50800</xdr:colOff>
      <xdr:row>81</xdr:row>
      <xdr:rowOff>8708</xdr:rowOff>
    </xdr:to>
    <xdr:cxnSp macro="">
      <xdr:nvCxnSpPr>
        <xdr:cNvPr id="771" name="直線コネクタ 770">
          <a:extLst>
            <a:ext uri="{FF2B5EF4-FFF2-40B4-BE49-F238E27FC236}">
              <a16:creationId xmlns:a16="http://schemas.microsoft.com/office/drawing/2014/main" id="{EA3ABDA7-9914-4CE0-9921-A344EEB3648E}"/>
            </a:ext>
          </a:extLst>
        </xdr:cNvPr>
        <xdr:cNvCxnSpPr/>
      </xdr:nvCxnSpPr>
      <xdr:spPr>
        <a:xfrm>
          <a:off x="13408881" y="14128946"/>
          <a:ext cx="811143" cy="4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91802</xdr:rowOff>
    </xdr:from>
    <xdr:to>
      <xdr:col>72</xdr:col>
      <xdr:colOff>38100</xdr:colOff>
      <xdr:row>81</xdr:row>
      <xdr:rowOff>21952</xdr:rowOff>
    </xdr:to>
    <xdr:sp macro="" textlink="">
      <xdr:nvSpPr>
        <xdr:cNvPr id="772" name="楕円 771">
          <a:extLst>
            <a:ext uri="{FF2B5EF4-FFF2-40B4-BE49-F238E27FC236}">
              <a16:creationId xmlns:a16="http://schemas.microsoft.com/office/drawing/2014/main" id="{E2C4FF75-0062-4F3B-A52D-6BA883F6EA4D}"/>
            </a:ext>
          </a:extLst>
        </xdr:cNvPr>
        <xdr:cNvSpPr/>
      </xdr:nvSpPr>
      <xdr:spPr>
        <a:xfrm>
          <a:off x="12546937" y="14078146"/>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142602</xdr:rowOff>
    </xdr:from>
    <xdr:to>
      <xdr:col>76</xdr:col>
      <xdr:colOff>114300</xdr:colOff>
      <xdr:row>80</xdr:row>
      <xdr:rowOff>142602</xdr:rowOff>
    </xdr:to>
    <xdr:cxnSp macro="">
      <xdr:nvCxnSpPr>
        <xdr:cNvPr id="773" name="直線コネクタ 772">
          <a:extLst>
            <a:ext uri="{FF2B5EF4-FFF2-40B4-BE49-F238E27FC236}">
              <a16:creationId xmlns:a16="http://schemas.microsoft.com/office/drawing/2014/main" id="{D0061680-392D-45AB-852A-C907D0999896}"/>
            </a:ext>
          </a:extLst>
        </xdr:cNvPr>
        <xdr:cNvCxnSpPr/>
      </xdr:nvCxnSpPr>
      <xdr:spPr>
        <a:xfrm>
          <a:off x="12597737" y="14128946"/>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57513</xdr:rowOff>
    </xdr:from>
    <xdr:to>
      <xdr:col>67</xdr:col>
      <xdr:colOff>101600</xdr:colOff>
      <xdr:row>80</xdr:row>
      <xdr:rowOff>159113</xdr:rowOff>
    </xdr:to>
    <xdr:sp macro="" textlink="">
      <xdr:nvSpPr>
        <xdr:cNvPr id="774" name="楕円 773">
          <a:extLst>
            <a:ext uri="{FF2B5EF4-FFF2-40B4-BE49-F238E27FC236}">
              <a16:creationId xmlns:a16="http://schemas.microsoft.com/office/drawing/2014/main" id="{8DC26F80-2907-4433-B337-84F3097843D5}"/>
            </a:ext>
          </a:extLst>
        </xdr:cNvPr>
        <xdr:cNvSpPr/>
      </xdr:nvSpPr>
      <xdr:spPr>
        <a:xfrm>
          <a:off x="11720223" y="1404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108313</xdr:rowOff>
    </xdr:from>
    <xdr:to>
      <xdr:col>71</xdr:col>
      <xdr:colOff>177800</xdr:colOff>
      <xdr:row>80</xdr:row>
      <xdr:rowOff>142602</xdr:rowOff>
    </xdr:to>
    <xdr:cxnSp macro="">
      <xdr:nvCxnSpPr>
        <xdr:cNvPr id="775" name="直線コネクタ 774">
          <a:extLst>
            <a:ext uri="{FF2B5EF4-FFF2-40B4-BE49-F238E27FC236}">
              <a16:creationId xmlns:a16="http://schemas.microsoft.com/office/drawing/2014/main" id="{23CFECB8-66AA-4ECC-824C-9E2451EB709A}"/>
            </a:ext>
          </a:extLst>
        </xdr:cNvPr>
        <xdr:cNvCxnSpPr/>
      </xdr:nvCxnSpPr>
      <xdr:spPr>
        <a:xfrm>
          <a:off x="11771023" y="14094657"/>
          <a:ext cx="826714"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776" name="n_1aveValue【消防施設】&#10;有形固定資産減価償却率">
          <a:extLst>
            <a:ext uri="{FF2B5EF4-FFF2-40B4-BE49-F238E27FC236}">
              <a16:creationId xmlns:a16="http://schemas.microsoft.com/office/drawing/2014/main" id="{CBFCF59D-F90E-41C9-ADFB-382EF41BE875}"/>
            </a:ext>
          </a:extLst>
        </xdr:cNvPr>
        <xdr:cNvSpPr txBox="1"/>
      </xdr:nvSpPr>
      <xdr:spPr>
        <a:xfrm>
          <a:off x="14020340" y="14587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777" name="n_2aveValue【消防施設】&#10;有形固定資産減価償却率">
          <a:extLst>
            <a:ext uri="{FF2B5EF4-FFF2-40B4-BE49-F238E27FC236}">
              <a16:creationId xmlns:a16="http://schemas.microsoft.com/office/drawing/2014/main" id="{89EEE07A-ABD6-4160-9A3F-BCEF7DCA2B3A}"/>
            </a:ext>
          </a:extLst>
        </xdr:cNvPr>
        <xdr:cNvSpPr txBox="1"/>
      </xdr:nvSpPr>
      <xdr:spPr>
        <a:xfrm>
          <a:off x="13221896" y="14555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778" name="n_3aveValue【消防施設】&#10;有形固定資産減価償却率">
          <a:extLst>
            <a:ext uri="{FF2B5EF4-FFF2-40B4-BE49-F238E27FC236}">
              <a16:creationId xmlns:a16="http://schemas.microsoft.com/office/drawing/2014/main" id="{89F15556-EC11-4DE3-A9C2-E199D8B6FCC1}"/>
            </a:ext>
          </a:extLst>
        </xdr:cNvPr>
        <xdr:cNvSpPr txBox="1"/>
      </xdr:nvSpPr>
      <xdr:spPr>
        <a:xfrm>
          <a:off x="12410753" y="14532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779" name="n_4aveValue【消防施設】&#10;有形固定資産減価償却率">
          <a:extLst>
            <a:ext uri="{FF2B5EF4-FFF2-40B4-BE49-F238E27FC236}">
              <a16:creationId xmlns:a16="http://schemas.microsoft.com/office/drawing/2014/main" id="{9E9E30D8-CFDA-47F3-8A40-5915FDEF51E2}"/>
            </a:ext>
          </a:extLst>
        </xdr:cNvPr>
        <xdr:cNvSpPr txBox="1"/>
      </xdr:nvSpPr>
      <xdr:spPr>
        <a:xfrm>
          <a:off x="11584038" y="14592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76035</xdr:rowOff>
    </xdr:from>
    <xdr:ext cx="405111" cy="259045"/>
    <xdr:sp macro="" textlink="">
      <xdr:nvSpPr>
        <xdr:cNvPr id="780" name="n_1mainValue【消防施設】&#10;有形固定資産減価償却率">
          <a:extLst>
            <a:ext uri="{FF2B5EF4-FFF2-40B4-BE49-F238E27FC236}">
              <a16:creationId xmlns:a16="http://schemas.microsoft.com/office/drawing/2014/main" id="{236971B1-29E0-4233-AE99-44BBEF91E416}"/>
            </a:ext>
          </a:extLst>
        </xdr:cNvPr>
        <xdr:cNvSpPr txBox="1"/>
      </xdr:nvSpPr>
      <xdr:spPr>
        <a:xfrm>
          <a:off x="14020340" y="13887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38479</xdr:rowOff>
    </xdr:from>
    <xdr:ext cx="405111" cy="259045"/>
    <xdr:sp macro="" textlink="">
      <xdr:nvSpPr>
        <xdr:cNvPr id="781" name="n_2mainValue【消防施設】&#10;有形固定資産減価償却率">
          <a:extLst>
            <a:ext uri="{FF2B5EF4-FFF2-40B4-BE49-F238E27FC236}">
              <a16:creationId xmlns:a16="http://schemas.microsoft.com/office/drawing/2014/main" id="{AB44F76B-DAC4-44CE-A2C5-59AF18D7F794}"/>
            </a:ext>
          </a:extLst>
        </xdr:cNvPr>
        <xdr:cNvSpPr txBox="1"/>
      </xdr:nvSpPr>
      <xdr:spPr>
        <a:xfrm>
          <a:off x="13221896" y="13849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38479</xdr:rowOff>
    </xdr:from>
    <xdr:ext cx="405111" cy="259045"/>
    <xdr:sp macro="" textlink="">
      <xdr:nvSpPr>
        <xdr:cNvPr id="782" name="n_3mainValue【消防施設】&#10;有形固定資産減価償却率">
          <a:extLst>
            <a:ext uri="{FF2B5EF4-FFF2-40B4-BE49-F238E27FC236}">
              <a16:creationId xmlns:a16="http://schemas.microsoft.com/office/drawing/2014/main" id="{61D75977-A9EA-4000-95B7-0DDAE34C6D82}"/>
            </a:ext>
          </a:extLst>
        </xdr:cNvPr>
        <xdr:cNvSpPr txBox="1"/>
      </xdr:nvSpPr>
      <xdr:spPr>
        <a:xfrm>
          <a:off x="12410753" y="13849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4190</xdr:rowOff>
    </xdr:from>
    <xdr:ext cx="405111" cy="259045"/>
    <xdr:sp macro="" textlink="">
      <xdr:nvSpPr>
        <xdr:cNvPr id="783" name="n_4mainValue【消防施設】&#10;有形固定資産減価償却率">
          <a:extLst>
            <a:ext uri="{FF2B5EF4-FFF2-40B4-BE49-F238E27FC236}">
              <a16:creationId xmlns:a16="http://schemas.microsoft.com/office/drawing/2014/main" id="{ECC611EA-AFF8-4C8D-8358-04491926C740}"/>
            </a:ext>
          </a:extLst>
        </xdr:cNvPr>
        <xdr:cNvSpPr txBox="1"/>
      </xdr:nvSpPr>
      <xdr:spPr>
        <a:xfrm>
          <a:off x="11584038" y="13815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8BFBB579-CDCC-430E-BDF2-40F0A2E72A22}"/>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9F42ED1E-C6AE-42AA-BFCB-6A1EC02722DF}"/>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983CDCE2-94E2-4D9E-8B50-83E8E9F85FBA}"/>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E2212660-20DA-445A-84F0-E4F7B8BAE468}"/>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430C07AD-68F1-4C6D-9EDC-4B6665AD8623}"/>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662C5172-486A-40E8-8C41-E490104135F0}"/>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B8BD8E9A-E5F6-4346-ADA3-FAAE644223FD}"/>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AB67C2D9-69FE-4FE7-8738-92E2621C0AA8}"/>
            </a:ext>
          </a:extLst>
        </xdr:cNvPr>
        <xdr:cNvSpPr/>
      </xdr:nvSpPr>
      <xdr:spPr>
        <a:xfrm>
          <a:off x="1679315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11998360-C8FC-4711-A381-BF5F9204726A}"/>
            </a:ext>
          </a:extLst>
        </xdr:cNvPr>
        <xdr:cNvSpPr txBox="1"/>
      </xdr:nvSpPr>
      <xdr:spPr>
        <a:xfrm>
          <a:off x="1677062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F057E245-4086-4F41-8B6F-A8D776170BC1}"/>
            </a:ext>
          </a:extLst>
        </xdr:cNvPr>
        <xdr:cNvCxnSpPr/>
      </xdr:nvCxnSpPr>
      <xdr:spPr>
        <a:xfrm>
          <a:off x="1679315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4" name="直線コネクタ 793">
          <a:extLst>
            <a:ext uri="{FF2B5EF4-FFF2-40B4-BE49-F238E27FC236}">
              <a16:creationId xmlns:a16="http://schemas.microsoft.com/office/drawing/2014/main" id="{7EE2585E-1874-4369-A8B0-B44E93BBD4C0}"/>
            </a:ext>
          </a:extLst>
        </xdr:cNvPr>
        <xdr:cNvCxnSpPr/>
      </xdr:nvCxnSpPr>
      <xdr:spPr>
        <a:xfrm>
          <a:off x="16793155" y="151502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5" name="テキスト ボックス 794">
          <a:extLst>
            <a:ext uri="{FF2B5EF4-FFF2-40B4-BE49-F238E27FC236}">
              <a16:creationId xmlns:a16="http://schemas.microsoft.com/office/drawing/2014/main" id="{9AF62618-DB11-4944-B1BD-FBFDCD304F59}"/>
            </a:ext>
          </a:extLst>
        </xdr:cNvPr>
        <xdr:cNvSpPr txBox="1"/>
      </xdr:nvSpPr>
      <xdr:spPr>
        <a:xfrm>
          <a:off x="1637269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6" name="直線コネクタ 795">
          <a:extLst>
            <a:ext uri="{FF2B5EF4-FFF2-40B4-BE49-F238E27FC236}">
              <a16:creationId xmlns:a16="http://schemas.microsoft.com/office/drawing/2014/main" id="{C489C058-B1E0-4117-91EE-60FCD5101900}"/>
            </a:ext>
          </a:extLst>
        </xdr:cNvPr>
        <xdr:cNvCxnSpPr/>
      </xdr:nvCxnSpPr>
      <xdr:spPr>
        <a:xfrm>
          <a:off x="16793155" y="1476225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7" name="テキスト ボックス 796">
          <a:extLst>
            <a:ext uri="{FF2B5EF4-FFF2-40B4-BE49-F238E27FC236}">
              <a16:creationId xmlns:a16="http://schemas.microsoft.com/office/drawing/2014/main" id="{FFF9E94A-C725-4BD9-A850-9F1D1FADA19A}"/>
            </a:ext>
          </a:extLst>
        </xdr:cNvPr>
        <xdr:cNvSpPr txBox="1"/>
      </xdr:nvSpPr>
      <xdr:spPr>
        <a:xfrm>
          <a:off x="16372690" y="14616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8" name="直線コネクタ 797">
          <a:extLst>
            <a:ext uri="{FF2B5EF4-FFF2-40B4-BE49-F238E27FC236}">
              <a16:creationId xmlns:a16="http://schemas.microsoft.com/office/drawing/2014/main" id="{385522A3-EB5F-44FF-87A9-3527DEF9CA46}"/>
            </a:ext>
          </a:extLst>
        </xdr:cNvPr>
        <xdr:cNvCxnSpPr/>
      </xdr:nvCxnSpPr>
      <xdr:spPr>
        <a:xfrm>
          <a:off x="16793155" y="1437430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9" name="テキスト ボックス 798">
          <a:extLst>
            <a:ext uri="{FF2B5EF4-FFF2-40B4-BE49-F238E27FC236}">
              <a16:creationId xmlns:a16="http://schemas.microsoft.com/office/drawing/2014/main" id="{FF5C2387-5773-440F-8866-86BBF5E2CCF5}"/>
            </a:ext>
          </a:extLst>
        </xdr:cNvPr>
        <xdr:cNvSpPr txBox="1"/>
      </xdr:nvSpPr>
      <xdr:spPr>
        <a:xfrm>
          <a:off x="16372690" y="1422860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0" name="直線コネクタ 799">
          <a:extLst>
            <a:ext uri="{FF2B5EF4-FFF2-40B4-BE49-F238E27FC236}">
              <a16:creationId xmlns:a16="http://schemas.microsoft.com/office/drawing/2014/main" id="{F46E8F9C-F83B-422F-893F-7CD86EBEC81C}"/>
            </a:ext>
          </a:extLst>
        </xdr:cNvPr>
        <xdr:cNvCxnSpPr/>
      </xdr:nvCxnSpPr>
      <xdr:spPr>
        <a:xfrm>
          <a:off x="16793155" y="139863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1" name="テキスト ボックス 800">
          <a:extLst>
            <a:ext uri="{FF2B5EF4-FFF2-40B4-BE49-F238E27FC236}">
              <a16:creationId xmlns:a16="http://schemas.microsoft.com/office/drawing/2014/main" id="{033B0B6B-14B4-4822-A081-42D55FEBB3F8}"/>
            </a:ext>
          </a:extLst>
        </xdr:cNvPr>
        <xdr:cNvSpPr txBox="1"/>
      </xdr:nvSpPr>
      <xdr:spPr>
        <a:xfrm>
          <a:off x="16372690" y="13840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2" name="直線コネクタ 801">
          <a:extLst>
            <a:ext uri="{FF2B5EF4-FFF2-40B4-BE49-F238E27FC236}">
              <a16:creationId xmlns:a16="http://schemas.microsoft.com/office/drawing/2014/main" id="{1118688D-6B81-474B-8AF3-3FD7AC979F58}"/>
            </a:ext>
          </a:extLst>
        </xdr:cNvPr>
        <xdr:cNvCxnSpPr/>
      </xdr:nvCxnSpPr>
      <xdr:spPr>
        <a:xfrm>
          <a:off x="16793155" y="1359490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3" name="テキスト ボックス 802">
          <a:extLst>
            <a:ext uri="{FF2B5EF4-FFF2-40B4-BE49-F238E27FC236}">
              <a16:creationId xmlns:a16="http://schemas.microsoft.com/office/drawing/2014/main" id="{B9AC8CB2-940D-4AC9-972F-49249F4A8609}"/>
            </a:ext>
          </a:extLst>
        </xdr:cNvPr>
        <xdr:cNvSpPr txBox="1"/>
      </xdr:nvSpPr>
      <xdr:spPr>
        <a:xfrm>
          <a:off x="16372690" y="134492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35251EF0-CCD8-4049-9D81-B6023BEF4BD7}"/>
            </a:ext>
          </a:extLst>
        </xdr:cNvPr>
        <xdr:cNvCxnSpPr/>
      </xdr:nvCxnSpPr>
      <xdr:spPr>
        <a:xfrm>
          <a:off x="1679315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F0B1A8C-57AE-41A3-86CB-064665600F18}"/>
            </a:ext>
          </a:extLst>
        </xdr:cNvPr>
        <xdr:cNvSpPr txBox="1"/>
      </xdr:nvSpPr>
      <xdr:spPr>
        <a:xfrm>
          <a:off x="16372690"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D50D1BA7-F46C-4B77-A4D2-01810BFEB0B6}"/>
            </a:ext>
          </a:extLst>
        </xdr:cNvPr>
        <xdr:cNvSpPr/>
      </xdr:nvSpPr>
      <xdr:spPr>
        <a:xfrm>
          <a:off x="1679315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807" name="直線コネクタ 806">
          <a:extLst>
            <a:ext uri="{FF2B5EF4-FFF2-40B4-BE49-F238E27FC236}">
              <a16:creationId xmlns:a16="http://schemas.microsoft.com/office/drawing/2014/main" id="{778ADA51-F89F-4FB2-B4C0-EEDDB728F885}"/>
            </a:ext>
          </a:extLst>
        </xdr:cNvPr>
        <xdr:cNvCxnSpPr/>
      </xdr:nvCxnSpPr>
      <xdr:spPr>
        <a:xfrm flipV="1">
          <a:off x="20354593" y="13839610"/>
          <a:ext cx="0" cy="1309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808" name="【消防施設】&#10;一人当たり面積最小値テキスト">
          <a:extLst>
            <a:ext uri="{FF2B5EF4-FFF2-40B4-BE49-F238E27FC236}">
              <a16:creationId xmlns:a16="http://schemas.microsoft.com/office/drawing/2014/main" id="{DACE0244-516B-486E-8AA3-111D8E49604C}"/>
            </a:ext>
          </a:extLst>
        </xdr:cNvPr>
        <xdr:cNvSpPr txBox="1"/>
      </xdr:nvSpPr>
      <xdr:spPr>
        <a:xfrm>
          <a:off x="20393329" y="15152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809" name="直線コネクタ 808">
          <a:extLst>
            <a:ext uri="{FF2B5EF4-FFF2-40B4-BE49-F238E27FC236}">
              <a16:creationId xmlns:a16="http://schemas.microsoft.com/office/drawing/2014/main" id="{959FEA8B-D17D-499C-8ABF-B61401475D4E}"/>
            </a:ext>
          </a:extLst>
        </xdr:cNvPr>
        <xdr:cNvCxnSpPr/>
      </xdr:nvCxnSpPr>
      <xdr:spPr>
        <a:xfrm>
          <a:off x="20281900" y="1514869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810" name="【消防施設】&#10;一人当たり面積最大値テキスト">
          <a:extLst>
            <a:ext uri="{FF2B5EF4-FFF2-40B4-BE49-F238E27FC236}">
              <a16:creationId xmlns:a16="http://schemas.microsoft.com/office/drawing/2014/main" id="{71B032D7-B264-482D-A0B1-A36638EC4FA3}"/>
            </a:ext>
          </a:extLst>
        </xdr:cNvPr>
        <xdr:cNvSpPr txBox="1"/>
      </xdr:nvSpPr>
      <xdr:spPr>
        <a:xfrm>
          <a:off x="20393329" y="1360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811" name="直線コネクタ 810">
          <a:extLst>
            <a:ext uri="{FF2B5EF4-FFF2-40B4-BE49-F238E27FC236}">
              <a16:creationId xmlns:a16="http://schemas.microsoft.com/office/drawing/2014/main" id="{74A08FA9-01E1-450E-A03C-D83A46F98A10}"/>
            </a:ext>
          </a:extLst>
        </xdr:cNvPr>
        <xdr:cNvCxnSpPr/>
      </xdr:nvCxnSpPr>
      <xdr:spPr>
        <a:xfrm>
          <a:off x="20281900" y="1383961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35069</xdr:rowOff>
    </xdr:from>
    <xdr:ext cx="469744" cy="259045"/>
    <xdr:sp macro="" textlink="">
      <xdr:nvSpPr>
        <xdr:cNvPr id="812" name="【消防施設】&#10;一人当たり面積平均値テキスト">
          <a:extLst>
            <a:ext uri="{FF2B5EF4-FFF2-40B4-BE49-F238E27FC236}">
              <a16:creationId xmlns:a16="http://schemas.microsoft.com/office/drawing/2014/main" id="{51FEF0F8-5F22-43BC-B414-27DA2BBB0B46}"/>
            </a:ext>
          </a:extLst>
        </xdr:cNvPr>
        <xdr:cNvSpPr txBox="1"/>
      </xdr:nvSpPr>
      <xdr:spPr>
        <a:xfrm>
          <a:off x="20393329" y="14896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813" name="フローチャート: 判断 812">
          <a:extLst>
            <a:ext uri="{FF2B5EF4-FFF2-40B4-BE49-F238E27FC236}">
              <a16:creationId xmlns:a16="http://schemas.microsoft.com/office/drawing/2014/main" id="{CB534D6C-007D-4DBD-B107-03CA2D068571}"/>
            </a:ext>
          </a:extLst>
        </xdr:cNvPr>
        <xdr:cNvSpPr/>
      </xdr:nvSpPr>
      <xdr:spPr>
        <a:xfrm>
          <a:off x="20304429" y="1491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814" name="フローチャート: 判断 813">
          <a:extLst>
            <a:ext uri="{FF2B5EF4-FFF2-40B4-BE49-F238E27FC236}">
              <a16:creationId xmlns:a16="http://schemas.microsoft.com/office/drawing/2014/main" id="{8DA04D58-C3E6-4FD6-8327-40D071C823DC}"/>
            </a:ext>
          </a:extLst>
        </xdr:cNvPr>
        <xdr:cNvSpPr/>
      </xdr:nvSpPr>
      <xdr:spPr>
        <a:xfrm>
          <a:off x="19544085" y="1491763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815" name="フローチャート: 判断 814">
          <a:extLst>
            <a:ext uri="{FF2B5EF4-FFF2-40B4-BE49-F238E27FC236}">
              <a16:creationId xmlns:a16="http://schemas.microsoft.com/office/drawing/2014/main" id="{2C709F68-5150-49B7-84D9-F9A271A6D0A4}"/>
            </a:ext>
          </a:extLst>
        </xdr:cNvPr>
        <xdr:cNvSpPr/>
      </xdr:nvSpPr>
      <xdr:spPr>
        <a:xfrm>
          <a:off x="18717370" y="1492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816" name="フローチャート: 判断 815">
          <a:extLst>
            <a:ext uri="{FF2B5EF4-FFF2-40B4-BE49-F238E27FC236}">
              <a16:creationId xmlns:a16="http://schemas.microsoft.com/office/drawing/2014/main" id="{EAA461D8-7A4C-44BD-9FD8-785E5F0E6AF7}"/>
            </a:ext>
          </a:extLst>
        </xdr:cNvPr>
        <xdr:cNvSpPr/>
      </xdr:nvSpPr>
      <xdr:spPr>
        <a:xfrm>
          <a:off x="17906227" y="1486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817" name="フローチャート: 判断 816">
          <a:extLst>
            <a:ext uri="{FF2B5EF4-FFF2-40B4-BE49-F238E27FC236}">
              <a16:creationId xmlns:a16="http://schemas.microsoft.com/office/drawing/2014/main" id="{9C1F110C-853D-45E2-B366-38984CEAC299}"/>
            </a:ext>
          </a:extLst>
        </xdr:cNvPr>
        <xdr:cNvSpPr/>
      </xdr:nvSpPr>
      <xdr:spPr>
        <a:xfrm>
          <a:off x="17095083" y="1491305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929B068-1972-42A4-9195-9C7710DEE059}"/>
            </a:ext>
          </a:extLst>
        </xdr:cNvPr>
        <xdr:cNvSpPr txBox="1"/>
      </xdr:nvSpPr>
      <xdr:spPr>
        <a:xfrm>
          <a:off x="2018030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50BD299-F2E3-4E16-BF20-C97D537A01E8}"/>
            </a:ext>
          </a:extLst>
        </xdr:cNvPr>
        <xdr:cNvSpPr txBox="1"/>
      </xdr:nvSpPr>
      <xdr:spPr>
        <a:xfrm>
          <a:off x="1941995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F3BF5CA6-4ADD-4EA5-978B-FBD8F8AB06DC}"/>
            </a:ext>
          </a:extLst>
        </xdr:cNvPr>
        <xdr:cNvSpPr txBox="1"/>
      </xdr:nvSpPr>
      <xdr:spPr>
        <a:xfrm>
          <a:off x="1859324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1695F6A8-6E8B-4762-B43F-B8CD39AE9682}"/>
            </a:ext>
          </a:extLst>
        </xdr:cNvPr>
        <xdr:cNvSpPr txBox="1"/>
      </xdr:nvSpPr>
      <xdr:spPr>
        <a:xfrm>
          <a:off x="1778209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A20E53C0-8F0B-4ECF-B292-DBB47CD4D3AF}"/>
            </a:ext>
          </a:extLst>
        </xdr:cNvPr>
        <xdr:cNvSpPr txBox="1"/>
      </xdr:nvSpPr>
      <xdr:spPr>
        <a:xfrm>
          <a:off x="1697095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22352</xdr:rowOff>
    </xdr:from>
    <xdr:to>
      <xdr:col>116</xdr:col>
      <xdr:colOff>114300</xdr:colOff>
      <xdr:row>85</xdr:row>
      <xdr:rowOff>123952</xdr:rowOff>
    </xdr:to>
    <xdr:sp macro="" textlink="">
      <xdr:nvSpPr>
        <xdr:cNvPr id="823" name="楕円 822">
          <a:extLst>
            <a:ext uri="{FF2B5EF4-FFF2-40B4-BE49-F238E27FC236}">
              <a16:creationId xmlns:a16="http://schemas.microsoft.com/office/drawing/2014/main" id="{76C12224-51CF-4A6A-9547-12EB3764514A}"/>
            </a:ext>
          </a:extLst>
        </xdr:cNvPr>
        <xdr:cNvSpPr/>
      </xdr:nvSpPr>
      <xdr:spPr>
        <a:xfrm>
          <a:off x="20304429" y="1488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45229</xdr:rowOff>
    </xdr:from>
    <xdr:ext cx="469744" cy="259045"/>
    <xdr:sp macro="" textlink="">
      <xdr:nvSpPr>
        <xdr:cNvPr id="824" name="【消防施設】&#10;一人当たり面積該当値テキスト">
          <a:extLst>
            <a:ext uri="{FF2B5EF4-FFF2-40B4-BE49-F238E27FC236}">
              <a16:creationId xmlns:a16="http://schemas.microsoft.com/office/drawing/2014/main" id="{91E1C704-6234-41FC-858E-71D5A6B61F9C}"/>
            </a:ext>
          </a:extLst>
        </xdr:cNvPr>
        <xdr:cNvSpPr txBox="1"/>
      </xdr:nvSpPr>
      <xdr:spPr>
        <a:xfrm>
          <a:off x="20393329" y="14731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25400</xdr:rowOff>
    </xdr:from>
    <xdr:to>
      <xdr:col>112</xdr:col>
      <xdr:colOff>38100</xdr:colOff>
      <xdr:row>85</xdr:row>
      <xdr:rowOff>127000</xdr:rowOff>
    </xdr:to>
    <xdr:sp macro="" textlink="">
      <xdr:nvSpPr>
        <xdr:cNvPr id="825" name="楕円 824">
          <a:extLst>
            <a:ext uri="{FF2B5EF4-FFF2-40B4-BE49-F238E27FC236}">
              <a16:creationId xmlns:a16="http://schemas.microsoft.com/office/drawing/2014/main" id="{2F7F574F-D4BF-49B3-8206-87B77349C633}"/>
            </a:ext>
          </a:extLst>
        </xdr:cNvPr>
        <xdr:cNvSpPr/>
      </xdr:nvSpPr>
      <xdr:spPr>
        <a:xfrm>
          <a:off x="19544085" y="14886388"/>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73152</xdr:rowOff>
    </xdr:from>
    <xdr:to>
      <xdr:col>116</xdr:col>
      <xdr:colOff>63500</xdr:colOff>
      <xdr:row>85</xdr:row>
      <xdr:rowOff>76200</xdr:rowOff>
    </xdr:to>
    <xdr:cxnSp macro="">
      <xdr:nvCxnSpPr>
        <xdr:cNvPr id="826" name="直線コネクタ 825">
          <a:extLst>
            <a:ext uri="{FF2B5EF4-FFF2-40B4-BE49-F238E27FC236}">
              <a16:creationId xmlns:a16="http://schemas.microsoft.com/office/drawing/2014/main" id="{1E5BE101-903A-4A61-9E33-10FCDA0221A5}"/>
            </a:ext>
          </a:extLst>
        </xdr:cNvPr>
        <xdr:cNvCxnSpPr/>
      </xdr:nvCxnSpPr>
      <xdr:spPr>
        <a:xfrm flipV="1">
          <a:off x="19594885" y="14934140"/>
          <a:ext cx="760344"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30735</xdr:rowOff>
    </xdr:from>
    <xdr:to>
      <xdr:col>107</xdr:col>
      <xdr:colOff>101600</xdr:colOff>
      <xdr:row>85</xdr:row>
      <xdr:rowOff>132335</xdr:rowOff>
    </xdr:to>
    <xdr:sp macro="" textlink="">
      <xdr:nvSpPr>
        <xdr:cNvPr id="827" name="楕円 826">
          <a:extLst>
            <a:ext uri="{FF2B5EF4-FFF2-40B4-BE49-F238E27FC236}">
              <a16:creationId xmlns:a16="http://schemas.microsoft.com/office/drawing/2014/main" id="{D3356886-9CEB-4695-9030-CFDFFB93D4C1}"/>
            </a:ext>
          </a:extLst>
        </xdr:cNvPr>
        <xdr:cNvSpPr/>
      </xdr:nvSpPr>
      <xdr:spPr>
        <a:xfrm>
          <a:off x="18717370" y="1489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76200</xdr:rowOff>
    </xdr:from>
    <xdr:to>
      <xdr:col>111</xdr:col>
      <xdr:colOff>177800</xdr:colOff>
      <xdr:row>85</xdr:row>
      <xdr:rowOff>81535</xdr:rowOff>
    </xdr:to>
    <xdr:cxnSp macro="">
      <xdr:nvCxnSpPr>
        <xdr:cNvPr id="828" name="直線コネクタ 827">
          <a:extLst>
            <a:ext uri="{FF2B5EF4-FFF2-40B4-BE49-F238E27FC236}">
              <a16:creationId xmlns:a16="http://schemas.microsoft.com/office/drawing/2014/main" id="{22712625-3E01-4D1A-906F-42461D4F6767}"/>
            </a:ext>
          </a:extLst>
        </xdr:cNvPr>
        <xdr:cNvCxnSpPr/>
      </xdr:nvCxnSpPr>
      <xdr:spPr>
        <a:xfrm flipV="1">
          <a:off x="18768170" y="14937188"/>
          <a:ext cx="826715"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39878</xdr:rowOff>
    </xdr:from>
    <xdr:to>
      <xdr:col>102</xdr:col>
      <xdr:colOff>165100</xdr:colOff>
      <xdr:row>85</xdr:row>
      <xdr:rowOff>141478</xdr:rowOff>
    </xdr:to>
    <xdr:sp macro="" textlink="">
      <xdr:nvSpPr>
        <xdr:cNvPr id="829" name="楕円 828">
          <a:extLst>
            <a:ext uri="{FF2B5EF4-FFF2-40B4-BE49-F238E27FC236}">
              <a16:creationId xmlns:a16="http://schemas.microsoft.com/office/drawing/2014/main" id="{ACA64F4A-E6FB-426B-B82A-FC84180EFD14}"/>
            </a:ext>
          </a:extLst>
        </xdr:cNvPr>
        <xdr:cNvSpPr/>
      </xdr:nvSpPr>
      <xdr:spPr>
        <a:xfrm>
          <a:off x="17906227" y="1490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81535</xdr:rowOff>
    </xdr:from>
    <xdr:to>
      <xdr:col>107</xdr:col>
      <xdr:colOff>50800</xdr:colOff>
      <xdr:row>85</xdr:row>
      <xdr:rowOff>90678</xdr:rowOff>
    </xdr:to>
    <xdr:cxnSp macro="">
      <xdr:nvCxnSpPr>
        <xdr:cNvPr id="830" name="直線コネクタ 829">
          <a:extLst>
            <a:ext uri="{FF2B5EF4-FFF2-40B4-BE49-F238E27FC236}">
              <a16:creationId xmlns:a16="http://schemas.microsoft.com/office/drawing/2014/main" id="{4978C1A5-132A-42A7-9C69-EDC2532810DE}"/>
            </a:ext>
          </a:extLst>
        </xdr:cNvPr>
        <xdr:cNvCxnSpPr/>
      </xdr:nvCxnSpPr>
      <xdr:spPr>
        <a:xfrm flipV="1">
          <a:off x="17957027" y="14942523"/>
          <a:ext cx="811143"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831" name="楕円 830">
          <a:extLst>
            <a:ext uri="{FF2B5EF4-FFF2-40B4-BE49-F238E27FC236}">
              <a16:creationId xmlns:a16="http://schemas.microsoft.com/office/drawing/2014/main" id="{8074C1D7-C83C-46F0-811D-C37EA0EF0506}"/>
            </a:ext>
          </a:extLst>
        </xdr:cNvPr>
        <xdr:cNvSpPr/>
      </xdr:nvSpPr>
      <xdr:spPr>
        <a:xfrm>
          <a:off x="17095083" y="14905438"/>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90678</xdr:rowOff>
    </xdr:from>
    <xdr:to>
      <xdr:col>102</xdr:col>
      <xdr:colOff>114300</xdr:colOff>
      <xdr:row>85</xdr:row>
      <xdr:rowOff>95250</xdr:rowOff>
    </xdr:to>
    <xdr:cxnSp macro="">
      <xdr:nvCxnSpPr>
        <xdr:cNvPr id="832" name="直線コネクタ 831">
          <a:extLst>
            <a:ext uri="{FF2B5EF4-FFF2-40B4-BE49-F238E27FC236}">
              <a16:creationId xmlns:a16="http://schemas.microsoft.com/office/drawing/2014/main" id="{D7F4B5C6-5DD0-4A82-93BA-0E1EFF39E847}"/>
            </a:ext>
          </a:extLst>
        </xdr:cNvPr>
        <xdr:cNvCxnSpPr/>
      </xdr:nvCxnSpPr>
      <xdr:spPr>
        <a:xfrm flipV="1">
          <a:off x="17145883" y="14951666"/>
          <a:ext cx="811144"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149369</xdr:rowOff>
    </xdr:from>
    <xdr:ext cx="469744" cy="259045"/>
    <xdr:sp macro="" textlink="">
      <xdr:nvSpPr>
        <xdr:cNvPr id="833" name="n_1aveValue【消防施設】&#10;一人当たり面積">
          <a:extLst>
            <a:ext uri="{FF2B5EF4-FFF2-40B4-BE49-F238E27FC236}">
              <a16:creationId xmlns:a16="http://schemas.microsoft.com/office/drawing/2014/main" id="{AF4AEC12-5854-4A3E-8918-0128BBB73C48}"/>
            </a:ext>
          </a:extLst>
        </xdr:cNvPr>
        <xdr:cNvSpPr txBox="1"/>
      </xdr:nvSpPr>
      <xdr:spPr>
        <a:xfrm>
          <a:off x="19362884" y="1501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157751</xdr:rowOff>
    </xdr:from>
    <xdr:ext cx="469744" cy="259045"/>
    <xdr:sp macro="" textlink="">
      <xdr:nvSpPr>
        <xdr:cNvPr id="834" name="n_2aveValue【消防施設】&#10;一人当たり面積">
          <a:extLst>
            <a:ext uri="{FF2B5EF4-FFF2-40B4-BE49-F238E27FC236}">
              <a16:creationId xmlns:a16="http://schemas.microsoft.com/office/drawing/2014/main" id="{C40C79D3-2279-4FC1-825C-83271630BF2B}"/>
            </a:ext>
          </a:extLst>
        </xdr:cNvPr>
        <xdr:cNvSpPr txBox="1"/>
      </xdr:nvSpPr>
      <xdr:spPr>
        <a:xfrm>
          <a:off x="18548869" y="15018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835" name="n_3aveValue【消防施設】&#10;一人当たり面積">
          <a:extLst>
            <a:ext uri="{FF2B5EF4-FFF2-40B4-BE49-F238E27FC236}">
              <a16:creationId xmlns:a16="http://schemas.microsoft.com/office/drawing/2014/main" id="{0CEAE67F-5F3A-474A-8779-B4D61919A977}"/>
            </a:ext>
          </a:extLst>
        </xdr:cNvPr>
        <xdr:cNvSpPr txBox="1"/>
      </xdr:nvSpPr>
      <xdr:spPr>
        <a:xfrm>
          <a:off x="17737725" y="14637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144797</xdr:rowOff>
    </xdr:from>
    <xdr:ext cx="469744" cy="259045"/>
    <xdr:sp macro="" textlink="">
      <xdr:nvSpPr>
        <xdr:cNvPr id="836" name="n_4aveValue【消防施設】&#10;一人当たり面積">
          <a:extLst>
            <a:ext uri="{FF2B5EF4-FFF2-40B4-BE49-F238E27FC236}">
              <a16:creationId xmlns:a16="http://schemas.microsoft.com/office/drawing/2014/main" id="{BFAFE435-5CB8-40CA-A0F0-DDB09B3176A4}"/>
            </a:ext>
          </a:extLst>
        </xdr:cNvPr>
        <xdr:cNvSpPr txBox="1"/>
      </xdr:nvSpPr>
      <xdr:spPr>
        <a:xfrm>
          <a:off x="16926582" y="1500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143527</xdr:rowOff>
    </xdr:from>
    <xdr:ext cx="469744" cy="259045"/>
    <xdr:sp macro="" textlink="">
      <xdr:nvSpPr>
        <xdr:cNvPr id="837" name="n_1mainValue【消防施設】&#10;一人当たり面積">
          <a:extLst>
            <a:ext uri="{FF2B5EF4-FFF2-40B4-BE49-F238E27FC236}">
              <a16:creationId xmlns:a16="http://schemas.microsoft.com/office/drawing/2014/main" id="{1704B5B2-CEBB-49BA-8402-611F51C22200}"/>
            </a:ext>
          </a:extLst>
        </xdr:cNvPr>
        <xdr:cNvSpPr txBox="1"/>
      </xdr:nvSpPr>
      <xdr:spPr>
        <a:xfrm>
          <a:off x="19362884" y="146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148862</xdr:rowOff>
    </xdr:from>
    <xdr:ext cx="469744" cy="259045"/>
    <xdr:sp macro="" textlink="">
      <xdr:nvSpPr>
        <xdr:cNvPr id="838" name="n_2mainValue【消防施設】&#10;一人当たり面積">
          <a:extLst>
            <a:ext uri="{FF2B5EF4-FFF2-40B4-BE49-F238E27FC236}">
              <a16:creationId xmlns:a16="http://schemas.microsoft.com/office/drawing/2014/main" id="{56250437-DB7D-4FCF-91C8-FEB25417C54F}"/>
            </a:ext>
          </a:extLst>
        </xdr:cNvPr>
        <xdr:cNvSpPr txBox="1"/>
      </xdr:nvSpPr>
      <xdr:spPr>
        <a:xfrm>
          <a:off x="18548869" y="14659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132605</xdr:rowOff>
    </xdr:from>
    <xdr:ext cx="469744" cy="259045"/>
    <xdr:sp macro="" textlink="">
      <xdr:nvSpPr>
        <xdr:cNvPr id="839" name="n_3mainValue【消防施設】&#10;一人当たり面積">
          <a:extLst>
            <a:ext uri="{FF2B5EF4-FFF2-40B4-BE49-F238E27FC236}">
              <a16:creationId xmlns:a16="http://schemas.microsoft.com/office/drawing/2014/main" id="{0CF2FF7B-9D1E-4F65-81BD-1084993467E9}"/>
            </a:ext>
          </a:extLst>
        </xdr:cNvPr>
        <xdr:cNvSpPr txBox="1"/>
      </xdr:nvSpPr>
      <xdr:spPr>
        <a:xfrm>
          <a:off x="17737725" y="1499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162577</xdr:rowOff>
    </xdr:from>
    <xdr:ext cx="469744" cy="259045"/>
    <xdr:sp macro="" textlink="">
      <xdr:nvSpPr>
        <xdr:cNvPr id="840" name="n_4mainValue【消防施設】&#10;一人当たり面積">
          <a:extLst>
            <a:ext uri="{FF2B5EF4-FFF2-40B4-BE49-F238E27FC236}">
              <a16:creationId xmlns:a16="http://schemas.microsoft.com/office/drawing/2014/main" id="{DE0952A1-BDEC-4690-A2EC-34D4AEEBF8AA}"/>
            </a:ext>
          </a:extLst>
        </xdr:cNvPr>
        <xdr:cNvSpPr txBox="1"/>
      </xdr:nvSpPr>
      <xdr:spPr>
        <a:xfrm>
          <a:off x="16926582" y="1467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9225B7C-850C-41BD-8EC9-CA2CE640D986}"/>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5A13ADBE-AE5E-475A-9C48-12668D8B2E79}"/>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316474A7-F0FE-4762-9956-06AB008B1CF6}"/>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A7089122-AD82-4215-9E2C-73185B25E691}"/>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F6CCA4C8-1F16-4539-8234-54ACC34E6BAF}"/>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458F5704-0FCB-450B-B58B-405B5A73DFA3}"/>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13EFB301-1542-4DD6-81BE-2888AF1C1B96}"/>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B0CEE295-D139-4962-A450-321ACA637233}"/>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2A0432B8-5310-4BC5-908F-BC1EC8A9C6E3}"/>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25613BE8-39DA-4713-B3DA-ACE4D2DC0A95}"/>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725F8903-5FE6-4909-865B-83AC8F63B3A2}"/>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4A7579F-D4E7-4D1A-BE1D-034861344605}"/>
            </a:ext>
          </a:extLst>
        </xdr:cNvPr>
        <xdr:cNvCxnSpPr/>
      </xdr:nvCxnSpPr>
      <xdr:spPr>
        <a:xfrm>
          <a:off x="11433865" y="1895153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5111FEE4-E3E8-4DEA-AF08-4B958B4AD7D8}"/>
            </a:ext>
          </a:extLst>
        </xdr:cNvPr>
        <xdr:cNvSpPr txBox="1"/>
      </xdr:nvSpPr>
      <xdr:spPr>
        <a:xfrm>
          <a:off x="1101340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CE9887CA-B0FD-4E29-90F2-150CA776028D}"/>
            </a:ext>
          </a:extLst>
        </xdr:cNvPr>
        <xdr:cNvCxnSpPr/>
      </xdr:nvCxnSpPr>
      <xdr:spPr>
        <a:xfrm>
          <a:off x="11433865" y="1863390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B7BAA222-63D2-4610-BB3F-5615309E2BB4}"/>
            </a:ext>
          </a:extLst>
        </xdr:cNvPr>
        <xdr:cNvSpPr txBox="1"/>
      </xdr:nvSpPr>
      <xdr:spPr>
        <a:xfrm>
          <a:off x="11061949"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239BEE4C-2796-4A81-9F7A-670A7D6539FF}"/>
            </a:ext>
          </a:extLst>
        </xdr:cNvPr>
        <xdr:cNvCxnSpPr/>
      </xdr:nvCxnSpPr>
      <xdr:spPr>
        <a:xfrm>
          <a:off x="11433865" y="183162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3A6C0A8A-68CE-4FAE-9B5D-8C8A960FEAE9}"/>
            </a:ext>
          </a:extLst>
        </xdr:cNvPr>
        <xdr:cNvSpPr txBox="1"/>
      </xdr:nvSpPr>
      <xdr:spPr>
        <a:xfrm>
          <a:off x="11061949"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24CE1DE4-E3AE-4775-966D-EEDB4B360851}"/>
            </a:ext>
          </a:extLst>
        </xdr:cNvPr>
        <xdr:cNvCxnSpPr/>
      </xdr:nvCxnSpPr>
      <xdr:spPr>
        <a:xfrm>
          <a:off x="11433865" y="1799865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BFB20FF9-CD5F-4534-BC0D-1D88FFC6C2D1}"/>
            </a:ext>
          </a:extLst>
        </xdr:cNvPr>
        <xdr:cNvSpPr txBox="1"/>
      </xdr:nvSpPr>
      <xdr:spPr>
        <a:xfrm>
          <a:off x="11061949"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C2478B2F-0E6B-406C-838B-3B26A3238020}"/>
            </a:ext>
          </a:extLst>
        </xdr:cNvPr>
        <xdr:cNvCxnSpPr/>
      </xdr:nvCxnSpPr>
      <xdr:spPr>
        <a:xfrm>
          <a:off x="11433865" y="1768102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D91E6436-5E39-454F-8702-4313A22D6A7A}"/>
            </a:ext>
          </a:extLst>
        </xdr:cNvPr>
        <xdr:cNvSpPr txBox="1"/>
      </xdr:nvSpPr>
      <xdr:spPr>
        <a:xfrm>
          <a:off x="11061949"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54971DA3-0BA0-42F5-9912-3273EDAC1D48}"/>
            </a:ext>
          </a:extLst>
        </xdr:cNvPr>
        <xdr:cNvCxnSpPr/>
      </xdr:nvCxnSpPr>
      <xdr:spPr>
        <a:xfrm>
          <a:off x="11433865" y="1736340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23311BC7-DE30-4509-B207-77F133D11969}"/>
            </a:ext>
          </a:extLst>
        </xdr:cNvPr>
        <xdr:cNvSpPr txBox="1"/>
      </xdr:nvSpPr>
      <xdr:spPr>
        <a:xfrm>
          <a:off x="11126069"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651F5EAD-C5B4-406E-A460-E12AC3008017}"/>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1B1CD807-9B4D-4EA8-881C-1217DA9CC9A2}"/>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D29EB466-8717-4EB1-80FB-6595D4D01CA1}"/>
            </a:ext>
          </a:extLst>
        </xdr:cNvPr>
        <xdr:cNvCxnSpPr/>
      </xdr:nvCxnSpPr>
      <xdr:spPr>
        <a:xfrm flipV="1">
          <a:off x="14995303" y="17497721"/>
          <a:ext cx="0" cy="1453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BB6B5476-2E00-4A81-B884-52F586B46955}"/>
            </a:ext>
          </a:extLst>
        </xdr:cNvPr>
        <xdr:cNvSpPr txBox="1"/>
      </xdr:nvSpPr>
      <xdr:spPr>
        <a:xfrm>
          <a:off x="15034039" y="18955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3ED7A120-E01B-4207-9E9C-8EDB490086F4}"/>
            </a:ext>
          </a:extLst>
        </xdr:cNvPr>
        <xdr:cNvCxnSpPr/>
      </xdr:nvCxnSpPr>
      <xdr:spPr>
        <a:xfrm>
          <a:off x="14907039" y="1895153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869" name="【庁舎】&#10;有形固定資産減価償却率最大値テキスト">
          <a:extLst>
            <a:ext uri="{FF2B5EF4-FFF2-40B4-BE49-F238E27FC236}">
              <a16:creationId xmlns:a16="http://schemas.microsoft.com/office/drawing/2014/main" id="{403F5FC2-E991-4B0D-A950-466F9550915C}"/>
            </a:ext>
          </a:extLst>
        </xdr:cNvPr>
        <xdr:cNvSpPr txBox="1"/>
      </xdr:nvSpPr>
      <xdr:spPr>
        <a:xfrm>
          <a:off x="15034039" y="172774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870" name="直線コネクタ 869">
          <a:extLst>
            <a:ext uri="{FF2B5EF4-FFF2-40B4-BE49-F238E27FC236}">
              <a16:creationId xmlns:a16="http://schemas.microsoft.com/office/drawing/2014/main" id="{4ECA9E9E-70E2-46C3-A380-D0A7F1FE8D06}"/>
            </a:ext>
          </a:extLst>
        </xdr:cNvPr>
        <xdr:cNvCxnSpPr/>
      </xdr:nvCxnSpPr>
      <xdr:spPr>
        <a:xfrm>
          <a:off x="14907039" y="1749772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871" name="【庁舎】&#10;有形固定資産減価償却率平均値テキスト">
          <a:extLst>
            <a:ext uri="{FF2B5EF4-FFF2-40B4-BE49-F238E27FC236}">
              <a16:creationId xmlns:a16="http://schemas.microsoft.com/office/drawing/2014/main" id="{870B42AF-B633-4E26-9720-D43AF75F7376}"/>
            </a:ext>
          </a:extLst>
        </xdr:cNvPr>
        <xdr:cNvSpPr txBox="1"/>
      </xdr:nvSpPr>
      <xdr:spPr>
        <a:xfrm>
          <a:off x="15034039" y="179919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872" name="フローチャート: 判断 871">
          <a:extLst>
            <a:ext uri="{FF2B5EF4-FFF2-40B4-BE49-F238E27FC236}">
              <a16:creationId xmlns:a16="http://schemas.microsoft.com/office/drawing/2014/main" id="{6B968616-A9FF-43DD-8CD6-A38AD94CE149}"/>
            </a:ext>
          </a:extLst>
        </xdr:cNvPr>
        <xdr:cNvSpPr/>
      </xdr:nvSpPr>
      <xdr:spPr>
        <a:xfrm>
          <a:off x="14945139" y="1813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873" name="フローチャート: 判断 872">
          <a:extLst>
            <a:ext uri="{FF2B5EF4-FFF2-40B4-BE49-F238E27FC236}">
              <a16:creationId xmlns:a16="http://schemas.microsoft.com/office/drawing/2014/main" id="{E9DA8F6D-229E-45C2-80B1-3A338AE7DEF9}"/>
            </a:ext>
          </a:extLst>
        </xdr:cNvPr>
        <xdr:cNvSpPr/>
      </xdr:nvSpPr>
      <xdr:spPr>
        <a:xfrm>
          <a:off x="14169224" y="181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874" name="フローチャート: 判断 873">
          <a:extLst>
            <a:ext uri="{FF2B5EF4-FFF2-40B4-BE49-F238E27FC236}">
              <a16:creationId xmlns:a16="http://schemas.microsoft.com/office/drawing/2014/main" id="{4733D855-4782-4FAF-9FB3-AE2766B91B66}"/>
            </a:ext>
          </a:extLst>
        </xdr:cNvPr>
        <xdr:cNvSpPr/>
      </xdr:nvSpPr>
      <xdr:spPr>
        <a:xfrm>
          <a:off x="13358081" y="1808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875" name="フローチャート: 判断 874">
          <a:extLst>
            <a:ext uri="{FF2B5EF4-FFF2-40B4-BE49-F238E27FC236}">
              <a16:creationId xmlns:a16="http://schemas.microsoft.com/office/drawing/2014/main" id="{2152F270-F50F-462E-A263-49FAB053B2FB}"/>
            </a:ext>
          </a:extLst>
        </xdr:cNvPr>
        <xdr:cNvSpPr/>
      </xdr:nvSpPr>
      <xdr:spPr>
        <a:xfrm>
          <a:off x="12546937" y="18091971"/>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876" name="フローチャート: 判断 875">
          <a:extLst>
            <a:ext uri="{FF2B5EF4-FFF2-40B4-BE49-F238E27FC236}">
              <a16:creationId xmlns:a16="http://schemas.microsoft.com/office/drawing/2014/main" id="{17FFC43C-347A-464F-802E-78759AF9FF13}"/>
            </a:ext>
          </a:extLst>
        </xdr:cNvPr>
        <xdr:cNvSpPr/>
      </xdr:nvSpPr>
      <xdr:spPr>
        <a:xfrm>
          <a:off x="11720223" y="18181778"/>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C6AF13A8-9F14-4BF5-8A8C-56355B7B419E}"/>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2589354A-3AED-4D22-A751-E3A1E2B09AD2}"/>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7EA2E685-85C4-428C-98E7-38EC94A5ABF3}"/>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2AD962C2-6578-4EF0-89BF-54D4844ADD21}"/>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62C48265-0296-482B-9C89-6AB369EF4097}"/>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20501</xdr:rowOff>
    </xdr:from>
    <xdr:to>
      <xdr:col>85</xdr:col>
      <xdr:colOff>177800</xdr:colOff>
      <xdr:row>106</xdr:row>
      <xdr:rowOff>122101</xdr:rowOff>
    </xdr:to>
    <xdr:sp macro="" textlink="">
      <xdr:nvSpPr>
        <xdr:cNvPr id="882" name="楕円 881">
          <a:extLst>
            <a:ext uri="{FF2B5EF4-FFF2-40B4-BE49-F238E27FC236}">
              <a16:creationId xmlns:a16="http://schemas.microsoft.com/office/drawing/2014/main" id="{C25CD126-6488-4814-AE1B-7E40EA36D559}"/>
            </a:ext>
          </a:extLst>
        </xdr:cNvPr>
        <xdr:cNvSpPr/>
      </xdr:nvSpPr>
      <xdr:spPr>
        <a:xfrm>
          <a:off x="14945139" y="1843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170378</xdr:rowOff>
    </xdr:from>
    <xdr:ext cx="405111" cy="259045"/>
    <xdr:sp macro="" textlink="">
      <xdr:nvSpPr>
        <xdr:cNvPr id="883" name="【庁舎】&#10;有形固定資産減価償却率該当値テキスト">
          <a:extLst>
            <a:ext uri="{FF2B5EF4-FFF2-40B4-BE49-F238E27FC236}">
              <a16:creationId xmlns:a16="http://schemas.microsoft.com/office/drawing/2014/main" id="{83494A20-D08B-453A-A3C0-07CE081AF66C}"/>
            </a:ext>
          </a:extLst>
        </xdr:cNvPr>
        <xdr:cNvSpPr txBox="1"/>
      </xdr:nvSpPr>
      <xdr:spPr>
        <a:xfrm>
          <a:off x="15034039" y="1841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167458</xdr:rowOff>
    </xdr:from>
    <xdr:to>
      <xdr:col>81</xdr:col>
      <xdr:colOff>101600</xdr:colOff>
      <xdr:row>106</xdr:row>
      <xdr:rowOff>97608</xdr:rowOff>
    </xdr:to>
    <xdr:sp macro="" textlink="">
      <xdr:nvSpPr>
        <xdr:cNvPr id="884" name="楕円 883">
          <a:extLst>
            <a:ext uri="{FF2B5EF4-FFF2-40B4-BE49-F238E27FC236}">
              <a16:creationId xmlns:a16="http://schemas.microsoft.com/office/drawing/2014/main" id="{E9026A6E-A852-4E8C-8D55-36D85362833A}"/>
            </a:ext>
          </a:extLst>
        </xdr:cNvPr>
        <xdr:cNvSpPr/>
      </xdr:nvSpPr>
      <xdr:spPr>
        <a:xfrm>
          <a:off x="14169224" y="18415701"/>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46808</xdr:rowOff>
    </xdr:from>
    <xdr:to>
      <xdr:col>85</xdr:col>
      <xdr:colOff>127000</xdr:colOff>
      <xdr:row>106</xdr:row>
      <xdr:rowOff>71301</xdr:rowOff>
    </xdr:to>
    <xdr:cxnSp macro="">
      <xdr:nvCxnSpPr>
        <xdr:cNvPr id="885" name="直線コネクタ 884">
          <a:extLst>
            <a:ext uri="{FF2B5EF4-FFF2-40B4-BE49-F238E27FC236}">
              <a16:creationId xmlns:a16="http://schemas.microsoft.com/office/drawing/2014/main" id="{34E86107-E41A-49DB-9418-F514E334FBB2}"/>
            </a:ext>
          </a:extLst>
        </xdr:cNvPr>
        <xdr:cNvCxnSpPr/>
      </xdr:nvCxnSpPr>
      <xdr:spPr>
        <a:xfrm>
          <a:off x="14220024" y="18462029"/>
          <a:ext cx="775915"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141332</xdr:rowOff>
    </xdr:from>
    <xdr:to>
      <xdr:col>76</xdr:col>
      <xdr:colOff>165100</xdr:colOff>
      <xdr:row>106</xdr:row>
      <xdr:rowOff>71482</xdr:rowOff>
    </xdr:to>
    <xdr:sp macro="" textlink="">
      <xdr:nvSpPr>
        <xdr:cNvPr id="886" name="楕円 885">
          <a:extLst>
            <a:ext uri="{FF2B5EF4-FFF2-40B4-BE49-F238E27FC236}">
              <a16:creationId xmlns:a16="http://schemas.microsoft.com/office/drawing/2014/main" id="{34893D10-1440-4B5F-8FFA-C706AA0263DC}"/>
            </a:ext>
          </a:extLst>
        </xdr:cNvPr>
        <xdr:cNvSpPr/>
      </xdr:nvSpPr>
      <xdr:spPr>
        <a:xfrm>
          <a:off x="13358081" y="18389575"/>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20682</xdr:rowOff>
    </xdr:from>
    <xdr:to>
      <xdr:col>81</xdr:col>
      <xdr:colOff>50800</xdr:colOff>
      <xdr:row>106</xdr:row>
      <xdr:rowOff>46808</xdr:rowOff>
    </xdr:to>
    <xdr:cxnSp macro="">
      <xdr:nvCxnSpPr>
        <xdr:cNvPr id="887" name="直線コネクタ 886">
          <a:extLst>
            <a:ext uri="{FF2B5EF4-FFF2-40B4-BE49-F238E27FC236}">
              <a16:creationId xmlns:a16="http://schemas.microsoft.com/office/drawing/2014/main" id="{A3372577-8948-40B2-890D-5F27ADF109A0}"/>
            </a:ext>
          </a:extLst>
        </xdr:cNvPr>
        <xdr:cNvCxnSpPr/>
      </xdr:nvCxnSpPr>
      <xdr:spPr>
        <a:xfrm>
          <a:off x="13408881" y="18435903"/>
          <a:ext cx="811143"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31931</xdr:rowOff>
    </xdr:from>
    <xdr:to>
      <xdr:col>72</xdr:col>
      <xdr:colOff>38100</xdr:colOff>
      <xdr:row>106</xdr:row>
      <xdr:rowOff>133531</xdr:rowOff>
    </xdr:to>
    <xdr:sp macro="" textlink="">
      <xdr:nvSpPr>
        <xdr:cNvPr id="888" name="楕円 887">
          <a:extLst>
            <a:ext uri="{FF2B5EF4-FFF2-40B4-BE49-F238E27FC236}">
              <a16:creationId xmlns:a16="http://schemas.microsoft.com/office/drawing/2014/main" id="{EBC9DB81-F529-44A7-B9E0-9A000EDD4BEE}"/>
            </a:ext>
          </a:extLst>
        </xdr:cNvPr>
        <xdr:cNvSpPr/>
      </xdr:nvSpPr>
      <xdr:spPr>
        <a:xfrm>
          <a:off x="12546937" y="1844715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20682</xdr:rowOff>
    </xdr:from>
    <xdr:to>
      <xdr:col>76</xdr:col>
      <xdr:colOff>114300</xdr:colOff>
      <xdr:row>106</xdr:row>
      <xdr:rowOff>82731</xdr:rowOff>
    </xdr:to>
    <xdr:cxnSp macro="">
      <xdr:nvCxnSpPr>
        <xdr:cNvPr id="889" name="直線コネクタ 888">
          <a:extLst>
            <a:ext uri="{FF2B5EF4-FFF2-40B4-BE49-F238E27FC236}">
              <a16:creationId xmlns:a16="http://schemas.microsoft.com/office/drawing/2014/main" id="{2BD8F045-E5AF-4379-8FEE-9D12C5397BD0}"/>
            </a:ext>
          </a:extLst>
        </xdr:cNvPr>
        <xdr:cNvCxnSpPr/>
      </xdr:nvCxnSpPr>
      <xdr:spPr>
        <a:xfrm flipV="1">
          <a:off x="12597737" y="18435903"/>
          <a:ext cx="811144"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170724</xdr:rowOff>
    </xdr:from>
    <xdr:to>
      <xdr:col>67</xdr:col>
      <xdr:colOff>101600</xdr:colOff>
      <xdr:row>106</xdr:row>
      <xdr:rowOff>100874</xdr:rowOff>
    </xdr:to>
    <xdr:sp macro="" textlink="">
      <xdr:nvSpPr>
        <xdr:cNvPr id="890" name="楕円 889">
          <a:extLst>
            <a:ext uri="{FF2B5EF4-FFF2-40B4-BE49-F238E27FC236}">
              <a16:creationId xmlns:a16="http://schemas.microsoft.com/office/drawing/2014/main" id="{83E91D37-42EC-4BB9-A2D8-FB2DA351AF94}"/>
            </a:ext>
          </a:extLst>
        </xdr:cNvPr>
        <xdr:cNvSpPr/>
      </xdr:nvSpPr>
      <xdr:spPr>
        <a:xfrm>
          <a:off x="11720223" y="18418967"/>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50074</xdr:rowOff>
    </xdr:from>
    <xdr:to>
      <xdr:col>71</xdr:col>
      <xdr:colOff>177800</xdr:colOff>
      <xdr:row>106</xdr:row>
      <xdr:rowOff>82731</xdr:rowOff>
    </xdr:to>
    <xdr:cxnSp macro="">
      <xdr:nvCxnSpPr>
        <xdr:cNvPr id="891" name="直線コネクタ 890">
          <a:extLst>
            <a:ext uri="{FF2B5EF4-FFF2-40B4-BE49-F238E27FC236}">
              <a16:creationId xmlns:a16="http://schemas.microsoft.com/office/drawing/2014/main" id="{A9E3211B-AFA6-41BD-A594-2F22BD9E824A}"/>
            </a:ext>
          </a:extLst>
        </xdr:cNvPr>
        <xdr:cNvCxnSpPr/>
      </xdr:nvCxnSpPr>
      <xdr:spPr>
        <a:xfrm>
          <a:off x="11771023" y="18465295"/>
          <a:ext cx="826714"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892" name="n_1aveValue【庁舎】&#10;有形固定資産減価償却率">
          <a:extLst>
            <a:ext uri="{FF2B5EF4-FFF2-40B4-BE49-F238E27FC236}">
              <a16:creationId xmlns:a16="http://schemas.microsoft.com/office/drawing/2014/main" id="{CDE5A5BC-5DE7-4DC2-B0AF-3B07529B50ED}"/>
            </a:ext>
          </a:extLst>
        </xdr:cNvPr>
        <xdr:cNvSpPr txBox="1"/>
      </xdr:nvSpPr>
      <xdr:spPr>
        <a:xfrm>
          <a:off x="14020340" y="1791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893" name="n_2aveValue【庁舎】&#10;有形固定資産減価償却率">
          <a:extLst>
            <a:ext uri="{FF2B5EF4-FFF2-40B4-BE49-F238E27FC236}">
              <a16:creationId xmlns:a16="http://schemas.microsoft.com/office/drawing/2014/main" id="{0F42759E-639C-4A57-AD54-5E7ECE3901DB}"/>
            </a:ext>
          </a:extLst>
        </xdr:cNvPr>
        <xdr:cNvSpPr txBox="1"/>
      </xdr:nvSpPr>
      <xdr:spPr>
        <a:xfrm>
          <a:off x="13221896" y="17872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894" name="n_3aveValue【庁舎】&#10;有形固定資産減価償却率">
          <a:extLst>
            <a:ext uri="{FF2B5EF4-FFF2-40B4-BE49-F238E27FC236}">
              <a16:creationId xmlns:a16="http://schemas.microsoft.com/office/drawing/2014/main" id="{0AC03E93-B09A-489B-B90A-8FD302636AB8}"/>
            </a:ext>
          </a:extLst>
        </xdr:cNvPr>
        <xdr:cNvSpPr txBox="1"/>
      </xdr:nvSpPr>
      <xdr:spPr>
        <a:xfrm>
          <a:off x="12410753" y="1787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895" name="n_4aveValue【庁舎】&#10;有形固定資産減価償却率">
          <a:extLst>
            <a:ext uri="{FF2B5EF4-FFF2-40B4-BE49-F238E27FC236}">
              <a16:creationId xmlns:a16="http://schemas.microsoft.com/office/drawing/2014/main" id="{46BA5B2D-EAD3-4998-A01E-92B2418D7FB5}"/>
            </a:ext>
          </a:extLst>
        </xdr:cNvPr>
        <xdr:cNvSpPr txBox="1"/>
      </xdr:nvSpPr>
      <xdr:spPr>
        <a:xfrm>
          <a:off x="11584038" y="17961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88735</xdr:rowOff>
    </xdr:from>
    <xdr:ext cx="405111" cy="259045"/>
    <xdr:sp macro="" textlink="">
      <xdr:nvSpPr>
        <xdr:cNvPr id="896" name="n_1mainValue【庁舎】&#10;有形固定資産減価償却率">
          <a:extLst>
            <a:ext uri="{FF2B5EF4-FFF2-40B4-BE49-F238E27FC236}">
              <a16:creationId xmlns:a16="http://schemas.microsoft.com/office/drawing/2014/main" id="{C2E1A8E5-F18F-4AB6-916F-72348279C6A2}"/>
            </a:ext>
          </a:extLst>
        </xdr:cNvPr>
        <xdr:cNvSpPr txBox="1"/>
      </xdr:nvSpPr>
      <xdr:spPr>
        <a:xfrm>
          <a:off x="14020340" y="18503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62609</xdr:rowOff>
    </xdr:from>
    <xdr:ext cx="405111" cy="259045"/>
    <xdr:sp macro="" textlink="">
      <xdr:nvSpPr>
        <xdr:cNvPr id="897" name="n_2mainValue【庁舎】&#10;有形固定資産減価償却率">
          <a:extLst>
            <a:ext uri="{FF2B5EF4-FFF2-40B4-BE49-F238E27FC236}">
              <a16:creationId xmlns:a16="http://schemas.microsoft.com/office/drawing/2014/main" id="{7722AB6A-134B-4578-9F5D-489F6AAB3CC7}"/>
            </a:ext>
          </a:extLst>
        </xdr:cNvPr>
        <xdr:cNvSpPr txBox="1"/>
      </xdr:nvSpPr>
      <xdr:spPr>
        <a:xfrm>
          <a:off x="13221896" y="18477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124658</xdr:rowOff>
    </xdr:from>
    <xdr:ext cx="405111" cy="259045"/>
    <xdr:sp macro="" textlink="">
      <xdr:nvSpPr>
        <xdr:cNvPr id="898" name="n_3mainValue【庁舎】&#10;有形固定資産減価償却率">
          <a:extLst>
            <a:ext uri="{FF2B5EF4-FFF2-40B4-BE49-F238E27FC236}">
              <a16:creationId xmlns:a16="http://schemas.microsoft.com/office/drawing/2014/main" id="{783010EE-C61C-4394-8804-BEB32F39FF67}"/>
            </a:ext>
          </a:extLst>
        </xdr:cNvPr>
        <xdr:cNvSpPr txBox="1"/>
      </xdr:nvSpPr>
      <xdr:spPr>
        <a:xfrm>
          <a:off x="12410753" y="18539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92001</xdr:rowOff>
    </xdr:from>
    <xdr:ext cx="405111" cy="259045"/>
    <xdr:sp macro="" textlink="">
      <xdr:nvSpPr>
        <xdr:cNvPr id="899" name="n_4mainValue【庁舎】&#10;有形固定資産減価償却率">
          <a:extLst>
            <a:ext uri="{FF2B5EF4-FFF2-40B4-BE49-F238E27FC236}">
              <a16:creationId xmlns:a16="http://schemas.microsoft.com/office/drawing/2014/main" id="{D1B7C9E9-44F2-4EAC-B744-985C844604F5}"/>
            </a:ext>
          </a:extLst>
        </xdr:cNvPr>
        <xdr:cNvSpPr txBox="1"/>
      </xdr:nvSpPr>
      <xdr:spPr>
        <a:xfrm>
          <a:off x="11584038" y="18507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789BD802-CD14-4AB7-BF5C-C95BEB8E6D67}"/>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929B1381-9E47-4671-92F2-BFEFE8EFD797}"/>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54A22B-4654-4CB8-AAE6-F80DBB0A6A19}"/>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A6D7DD43-C65D-4875-A550-A25DD2FFE872}"/>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36E1B41C-CF1B-4CDE-9B82-106556B28F7C}"/>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1C457DA7-65C8-48DB-A385-768F7B54C906}"/>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D00060AC-6671-41A4-91CB-3D6A03F13928}"/>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FE1ABC4-0A72-48BF-9251-E10B09845591}"/>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F7DD44D9-E62D-4706-9C38-D90CBA8F7A11}"/>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85FF52B1-FD3C-4F4B-9D12-8657A16766EA}"/>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0" name="直線コネクタ 909">
          <a:extLst>
            <a:ext uri="{FF2B5EF4-FFF2-40B4-BE49-F238E27FC236}">
              <a16:creationId xmlns:a16="http://schemas.microsoft.com/office/drawing/2014/main" id="{4213D4C5-3985-4F47-B723-F6FFFABCB463}"/>
            </a:ext>
          </a:extLst>
        </xdr:cNvPr>
        <xdr:cNvCxnSpPr/>
      </xdr:nvCxnSpPr>
      <xdr:spPr>
        <a:xfrm>
          <a:off x="16793155" y="1895153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1" name="テキスト ボックス 910">
          <a:extLst>
            <a:ext uri="{FF2B5EF4-FFF2-40B4-BE49-F238E27FC236}">
              <a16:creationId xmlns:a16="http://schemas.microsoft.com/office/drawing/2014/main" id="{66E20667-2676-4D49-875E-210B1C0B5DC9}"/>
            </a:ext>
          </a:extLst>
        </xdr:cNvPr>
        <xdr:cNvSpPr txBox="1"/>
      </xdr:nvSpPr>
      <xdr:spPr>
        <a:xfrm>
          <a:off x="1637269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2" name="直線コネクタ 911">
          <a:extLst>
            <a:ext uri="{FF2B5EF4-FFF2-40B4-BE49-F238E27FC236}">
              <a16:creationId xmlns:a16="http://schemas.microsoft.com/office/drawing/2014/main" id="{EE9DAFF2-EFDB-4C50-86E3-1703F828981F}"/>
            </a:ext>
          </a:extLst>
        </xdr:cNvPr>
        <xdr:cNvCxnSpPr/>
      </xdr:nvCxnSpPr>
      <xdr:spPr>
        <a:xfrm>
          <a:off x="16793155" y="1863390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3" name="テキスト ボックス 912">
          <a:extLst>
            <a:ext uri="{FF2B5EF4-FFF2-40B4-BE49-F238E27FC236}">
              <a16:creationId xmlns:a16="http://schemas.microsoft.com/office/drawing/2014/main" id="{806C3A7A-95CD-4495-874C-8EC31A396119}"/>
            </a:ext>
          </a:extLst>
        </xdr:cNvPr>
        <xdr:cNvSpPr txBox="1"/>
      </xdr:nvSpPr>
      <xdr:spPr>
        <a:xfrm>
          <a:off x="16372690" y="18496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4" name="直線コネクタ 913">
          <a:extLst>
            <a:ext uri="{FF2B5EF4-FFF2-40B4-BE49-F238E27FC236}">
              <a16:creationId xmlns:a16="http://schemas.microsoft.com/office/drawing/2014/main" id="{7C5130F9-DA2A-4382-93B1-AB0379B631C3}"/>
            </a:ext>
          </a:extLst>
        </xdr:cNvPr>
        <xdr:cNvCxnSpPr/>
      </xdr:nvCxnSpPr>
      <xdr:spPr>
        <a:xfrm>
          <a:off x="16793155" y="183162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5" name="テキスト ボックス 914">
          <a:extLst>
            <a:ext uri="{FF2B5EF4-FFF2-40B4-BE49-F238E27FC236}">
              <a16:creationId xmlns:a16="http://schemas.microsoft.com/office/drawing/2014/main" id="{5D35EE9C-F7CC-423B-B7A1-E43AED84FF24}"/>
            </a:ext>
          </a:extLst>
        </xdr:cNvPr>
        <xdr:cNvSpPr txBox="1"/>
      </xdr:nvSpPr>
      <xdr:spPr>
        <a:xfrm>
          <a:off x="16372690" y="181785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6" name="直線コネクタ 915">
          <a:extLst>
            <a:ext uri="{FF2B5EF4-FFF2-40B4-BE49-F238E27FC236}">
              <a16:creationId xmlns:a16="http://schemas.microsoft.com/office/drawing/2014/main" id="{B7DE5073-DE2A-4E67-85C9-536A5C673CED}"/>
            </a:ext>
          </a:extLst>
        </xdr:cNvPr>
        <xdr:cNvCxnSpPr/>
      </xdr:nvCxnSpPr>
      <xdr:spPr>
        <a:xfrm>
          <a:off x="16793155" y="1799865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7" name="テキスト ボックス 916">
          <a:extLst>
            <a:ext uri="{FF2B5EF4-FFF2-40B4-BE49-F238E27FC236}">
              <a16:creationId xmlns:a16="http://schemas.microsoft.com/office/drawing/2014/main" id="{30865B76-1A3F-4742-B5C4-EEE9FD12E322}"/>
            </a:ext>
          </a:extLst>
        </xdr:cNvPr>
        <xdr:cNvSpPr txBox="1"/>
      </xdr:nvSpPr>
      <xdr:spPr>
        <a:xfrm>
          <a:off x="16372690" y="17860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8" name="直線コネクタ 917">
          <a:extLst>
            <a:ext uri="{FF2B5EF4-FFF2-40B4-BE49-F238E27FC236}">
              <a16:creationId xmlns:a16="http://schemas.microsoft.com/office/drawing/2014/main" id="{DB5ECD1E-5AB1-49F0-A598-2E74521B0187}"/>
            </a:ext>
          </a:extLst>
        </xdr:cNvPr>
        <xdr:cNvCxnSpPr/>
      </xdr:nvCxnSpPr>
      <xdr:spPr>
        <a:xfrm>
          <a:off x="16793155" y="1768102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9" name="テキスト ボックス 918">
          <a:extLst>
            <a:ext uri="{FF2B5EF4-FFF2-40B4-BE49-F238E27FC236}">
              <a16:creationId xmlns:a16="http://schemas.microsoft.com/office/drawing/2014/main" id="{1CB0E249-86CD-4E8F-BD0A-436F8E0E1E3D}"/>
            </a:ext>
          </a:extLst>
        </xdr:cNvPr>
        <xdr:cNvSpPr txBox="1"/>
      </xdr:nvSpPr>
      <xdr:spPr>
        <a:xfrm>
          <a:off x="16372690" y="1754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0" name="直線コネクタ 919">
          <a:extLst>
            <a:ext uri="{FF2B5EF4-FFF2-40B4-BE49-F238E27FC236}">
              <a16:creationId xmlns:a16="http://schemas.microsoft.com/office/drawing/2014/main" id="{1835D8A5-5A76-4601-9E97-DCDB0F6407E3}"/>
            </a:ext>
          </a:extLst>
        </xdr:cNvPr>
        <xdr:cNvCxnSpPr/>
      </xdr:nvCxnSpPr>
      <xdr:spPr>
        <a:xfrm>
          <a:off x="16793155" y="1736340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1" name="テキスト ボックス 920">
          <a:extLst>
            <a:ext uri="{FF2B5EF4-FFF2-40B4-BE49-F238E27FC236}">
              <a16:creationId xmlns:a16="http://schemas.microsoft.com/office/drawing/2014/main" id="{F0146C57-B187-4D54-80D4-2C26878F50F9}"/>
            </a:ext>
          </a:extLst>
        </xdr:cNvPr>
        <xdr:cNvSpPr txBox="1"/>
      </xdr:nvSpPr>
      <xdr:spPr>
        <a:xfrm>
          <a:off x="16372690" y="1722565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2F61773D-A145-45CA-BD71-BAAB5B8ADD7C}"/>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0F1F53AD-67B9-4ABD-A2AD-968473D64506}"/>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A4A7C1D4-62A5-441F-B985-326D2437B612}"/>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925" name="直線コネクタ 924">
          <a:extLst>
            <a:ext uri="{FF2B5EF4-FFF2-40B4-BE49-F238E27FC236}">
              <a16:creationId xmlns:a16="http://schemas.microsoft.com/office/drawing/2014/main" id="{CC2CB5E4-F295-4985-8E55-5BDB8113C379}"/>
            </a:ext>
          </a:extLst>
        </xdr:cNvPr>
        <xdr:cNvCxnSpPr/>
      </xdr:nvCxnSpPr>
      <xdr:spPr>
        <a:xfrm flipV="1">
          <a:off x="20354593" y="17455268"/>
          <a:ext cx="0" cy="1273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926" name="【庁舎】&#10;一人当たり面積最小値テキスト">
          <a:extLst>
            <a:ext uri="{FF2B5EF4-FFF2-40B4-BE49-F238E27FC236}">
              <a16:creationId xmlns:a16="http://schemas.microsoft.com/office/drawing/2014/main" id="{EBC7877D-7426-4308-B7FA-5923FB65E629}"/>
            </a:ext>
          </a:extLst>
        </xdr:cNvPr>
        <xdr:cNvSpPr txBox="1"/>
      </xdr:nvSpPr>
      <xdr:spPr>
        <a:xfrm>
          <a:off x="20393329" y="1873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927" name="直線コネクタ 926">
          <a:extLst>
            <a:ext uri="{FF2B5EF4-FFF2-40B4-BE49-F238E27FC236}">
              <a16:creationId xmlns:a16="http://schemas.microsoft.com/office/drawing/2014/main" id="{E82B8DA0-17C2-49AB-B870-8B1AC6685C9B}"/>
            </a:ext>
          </a:extLst>
        </xdr:cNvPr>
        <xdr:cNvCxnSpPr/>
      </xdr:nvCxnSpPr>
      <xdr:spPr>
        <a:xfrm>
          <a:off x="20281900" y="1872861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928" name="【庁舎】&#10;一人当たり面積最大値テキスト">
          <a:extLst>
            <a:ext uri="{FF2B5EF4-FFF2-40B4-BE49-F238E27FC236}">
              <a16:creationId xmlns:a16="http://schemas.microsoft.com/office/drawing/2014/main" id="{BDA2FFF3-4B1D-495E-A383-7E1DE6F42A79}"/>
            </a:ext>
          </a:extLst>
        </xdr:cNvPr>
        <xdr:cNvSpPr txBox="1"/>
      </xdr:nvSpPr>
      <xdr:spPr>
        <a:xfrm>
          <a:off x="20393329" y="17239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929" name="直線コネクタ 928">
          <a:extLst>
            <a:ext uri="{FF2B5EF4-FFF2-40B4-BE49-F238E27FC236}">
              <a16:creationId xmlns:a16="http://schemas.microsoft.com/office/drawing/2014/main" id="{19C3B764-96A5-4D27-89CE-9FF6C419F448}"/>
            </a:ext>
          </a:extLst>
        </xdr:cNvPr>
        <xdr:cNvCxnSpPr/>
      </xdr:nvCxnSpPr>
      <xdr:spPr>
        <a:xfrm>
          <a:off x="20281900" y="1745526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126291</xdr:rowOff>
    </xdr:from>
    <xdr:ext cx="469744" cy="259045"/>
    <xdr:sp macro="" textlink="">
      <xdr:nvSpPr>
        <xdr:cNvPr id="930" name="【庁舎】&#10;一人当たり面積平均値テキスト">
          <a:extLst>
            <a:ext uri="{FF2B5EF4-FFF2-40B4-BE49-F238E27FC236}">
              <a16:creationId xmlns:a16="http://schemas.microsoft.com/office/drawing/2014/main" id="{851CDA61-C819-4C99-BAF2-C0E30745C480}"/>
            </a:ext>
          </a:extLst>
        </xdr:cNvPr>
        <xdr:cNvSpPr txBox="1"/>
      </xdr:nvSpPr>
      <xdr:spPr>
        <a:xfrm>
          <a:off x="20393329" y="18207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931" name="フローチャート: 判断 930">
          <a:extLst>
            <a:ext uri="{FF2B5EF4-FFF2-40B4-BE49-F238E27FC236}">
              <a16:creationId xmlns:a16="http://schemas.microsoft.com/office/drawing/2014/main" id="{C612D10F-DA0B-4FC9-BDE9-61687DE536CB}"/>
            </a:ext>
          </a:extLst>
        </xdr:cNvPr>
        <xdr:cNvSpPr/>
      </xdr:nvSpPr>
      <xdr:spPr>
        <a:xfrm>
          <a:off x="20304429" y="18229130"/>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932" name="フローチャート: 判断 931">
          <a:extLst>
            <a:ext uri="{FF2B5EF4-FFF2-40B4-BE49-F238E27FC236}">
              <a16:creationId xmlns:a16="http://schemas.microsoft.com/office/drawing/2014/main" id="{8078744D-F79D-467C-BB1C-2F2E82F64786}"/>
            </a:ext>
          </a:extLst>
        </xdr:cNvPr>
        <xdr:cNvSpPr/>
      </xdr:nvSpPr>
      <xdr:spPr>
        <a:xfrm>
          <a:off x="19544085" y="18207903"/>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933" name="フローチャート: 判断 932">
          <a:extLst>
            <a:ext uri="{FF2B5EF4-FFF2-40B4-BE49-F238E27FC236}">
              <a16:creationId xmlns:a16="http://schemas.microsoft.com/office/drawing/2014/main" id="{39B609A0-9BE0-471E-9EF9-C00B73222D79}"/>
            </a:ext>
          </a:extLst>
        </xdr:cNvPr>
        <xdr:cNvSpPr/>
      </xdr:nvSpPr>
      <xdr:spPr>
        <a:xfrm>
          <a:off x="18717370" y="18214435"/>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934" name="フローチャート: 判断 933">
          <a:extLst>
            <a:ext uri="{FF2B5EF4-FFF2-40B4-BE49-F238E27FC236}">
              <a16:creationId xmlns:a16="http://schemas.microsoft.com/office/drawing/2014/main" id="{CC7B1321-0F4D-4FC9-9283-2B0615ED315F}"/>
            </a:ext>
          </a:extLst>
        </xdr:cNvPr>
        <xdr:cNvSpPr/>
      </xdr:nvSpPr>
      <xdr:spPr>
        <a:xfrm>
          <a:off x="17906227" y="18229130"/>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935" name="フローチャート: 判断 934">
          <a:extLst>
            <a:ext uri="{FF2B5EF4-FFF2-40B4-BE49-F238E27FC236}">
              <a16:creationId xmlns:a16="http://schemas.microsoft.com/office/drawing/2014/main" id="{1E7DA8CE-8691-490A-92FA-9750C12CC86F}"/>
            </a:ext>
          </a:extLst>
        </xdr:cNvPr>
        <xdr:cNvSpPr/>
      </xdr:nvSpPr>
      <xdr:spPr>
        <a:xfrm>
          <a:off x="17095083" y="18254049"/>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EB8A7AEA-91ED-4353-9944-066C7661824B}"/>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EA88D423-BECE-47B0-A3C7-F6CF4ACBA2EB}"/>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972595C1-0F7F-4E16-8C8B-6FCC96FD09BE}"/>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60234CD8-2581-43AF-A6C2-880916196F40}"/>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73D48325-BC10-452B-8CF4-B7B12C67E02F}"/>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59689</xdr:rowOff>
    </xdr:from>
    <xdr:to>
      <xdr:col>116</xdr:col>
      <xdr:colOff>114300</xdr:colOff>
      <xdr:row>103</xdr:row>
      <xdr:rowOff>161289</xdr:rowOff>
    </xdr:to>
    <xdr:sp macro="" textlink="">
      <xdr:nvSpPr>
        <xdr:cNvPr id="941" name="楕円 940">
          <a:extLst>
            <a:ext uri="{FF2B5EF4-FFF2-40B4-BE49-F238E27FC236}">
              <a16:creationId xmlns:a16="http://schemas.microsoft.com/office/drawing/2014/main" id="{38A95D84-A168-45CF-929B-A92AB7943764}"/>
            </a:ext>
          </a:extLst>
        </xdr:cNvPr>
        <xdr:cNvSpPr/>
      </xdr:nvSpPr>
      <xdr:spPr>
        <a:xfrm>
          <a:off x="20304429" y="1797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82566</xdr:rowOff>
    </xdr:from>
    <xdr:ext cx="469744" cy="259045"/>
    <xdr:sp macro="" textlink="">
      <xdr:nvSpPr>
        <xdr:cNvPr id="942" name="【庁舎】&#10;一人当たり面積該当値テキスト">
          <a:extLst>
            <a:ext uri="{FF2B5EF4-FFF2-40B4-BE49-F238E27FC236}">
              <a16:creationId xmlns:a16="http://schemas.microsoft.com/office/drawing/2014/main" id="{B97553E0-64E6-42C2-A43A-89B25BA88A42}"/>
            </a:ext>
          </a:extLst>
        </xdr:cNvPr>
        <xdr:cNvSpPr txBox="1"/>
      </xdr:nvSpPr>
      <xdr:spPr>
        <a:xfrm>
          <a:off x="20393329" y="1782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90714</xdr:rowOff>
    </xdr:from>
    <xdr:to>
      <xdr:col>112</xdr:col>
      <xdr:colOff>38100</xdr:colOff>
      <xdr:row>104</xdr:row>
      <xdr:rowOff>20864</xdr:rowOff>
    </xdr:to>
    <xdr:sp macro="" textlink="">
      <xdr:nvSpPr>
        <xdr:cNvPr id="943" name="楕円 942">
          <a:extLst>
            <a:ext uri="{FF2B5EF4-FFF2-40B4-BE49-F238E27FC236}">
              <a16:creationId xmlns:a16="http://schemas.microsoft.com/office/drawing/2014/main" id="{9CC9EB11-7648-40F9-A58A-08EC9BDC733D}"/>
            </a:ext>
          </a:extLst>
        </xdr:cNvPr>
        <xdr:cNvSpPr/>
      </xdr:nvSpPr>
      <xdr:spPr>
        <a:xfrm>
          <a:off x="19544085" y="18005003"/>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110489</xdr:rowOff>
    </xdr:from>
    <xdr:to>
      <xdr:col>116</xdr:col>
      <xdr:colOff>63500</xdr:colOff>
      <xdr:row>103</xdr:row>
      <xdr:rowOff>141514</xdr:rowOff>
    </xdr:to>
    <xdr:cxnSp macro="">
      <xdr:nvCxnSpPr>
        <xdr:cNvPr id="944" name="直線コネクタ 943">
          <a:extLst>
            <a:ext uri="{FF2B5EF4-FFF2-40B4-BE49-F238E27FC236}">
              <a16:creationId xmlns:a16="http://schemas.microsoft.com/office/drawing/2014/main" id="{DF8F7671-ED9B-4A21-AC8E-28AB506C03A3}"/>
            </a:ext>
          </a:extLst>
        </xdr:cNvPr>
        <xdr:cNvCxnSpPr/>
      </xdr:nvCxnSpPr>
      <xdr:spPr>
        <a:xfrm flipV="1">
          <a:off x="19594885" y="18024778"/>
          <a:ext cx="760344"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111942</xdr:rowOff>
    </xdr:from>
    <xdr:to>
      <xdr:col>107</xdr:col>
      <xdr:colOff>101600</xdr:colOff>
      <xdr:row>104</xdr:row>
      <xdr:rowOff>42092</xdr:rowOff>
    </xdr:to>
    <xdr:sp macro="" textlink="">
      <xdr:nvSpPr>
        <xdr:cNvPr id="945" name="楕円 944">
          <a:extLst>
            <a:ext uri="{FF2B5EF4-FFF2-40B4-BE49-F238E27FC236}">
              <a16:creationId xmlns:a16="http://schemas.microsoft.com/office/drawing/2014/main" id="{F50408C0-38A3-48B5-B2EA-09C4CE13E03E}"/>
            </a:ext>
          </a:extLst>
        </xdr:cNvPr>
        <xdr:cNvSpPr/>
      </xdr:nvSpPr>
      <xdr:spPr>
        <a:xfrm>
          <a:off x="18717370" y="1802623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141514</xdr:rowOff>
    </xdr:from>
    <xdr:to>
      <xdr:col>111</xdr:col>
      <xdr:colOff>177800</xdr:colOff>
      <xdr:row>103</xdr:row>
      <xdr:rowOff>162742</xdr:rowOff>
    </xdr:to>
    <xdr:cxnSp macro="">
      <xdr:nvCxnSpPr>
        <xdr:cNvPr id="946" name="直線コネクタ 945">
          <a:extLst>
            <a:ext uri="{FF2B5EF4-FFF2-40B4-BE49-F238E27FC236}">
              <a16:creationId xmlns:a16="http://schemas.microsoft.com/office/drawing/2014/main" id="{91BA5926-CFBF-4957-BB52-E1C563047D55}"/>
            </a:ext>
          </a:extLst>
        </xdr:cNvPr>
        <xdr:cNvCxnSpPr/>
      </xdr:nvCxnSpPr>
      <xdr:spPr>
        <a:xfrm flipV="1">
          <a:off x="18768170" y="18055803"/>
          <a:ext cx="826715"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138068</xdr:rowOff>
    </xdr:from>
    <xdr:to>
      <xdr:col>102</xdr:col>
      <xdr:colOff>165100</xdr:colOff>
      <xdr:row>104</xdr:row>
      <xdr:rowOff>68218</xdr:rowOff>
    </xdr:to>
    <xdr:sp macro="" textlink="">
      <xdr:nvSpPr>
        <xdr:cNvPr id="947" name="楕円 946">
          <a:extLst>
            <a:ext uri="{FF2B5EF4-FFF2-40B4-BE49-F238E27FC236}">
              <a16:creationId xmlns:a16="http://schemas.microsoft.com/office/drawing/2014/main" id="{2164FE4E-99D1-4BB3-8AC6-7E003D6A2F5D}"/>
            </a:ext>
          </a:extLst>
        </xdr:cNvPr>
        <xdr:cNvSpPr/>
      </xdr:nvSpPr>
      <xdr:spPr>
        <a:xfrm>
          <a:off x="17906227" y="18052357"/>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162742</xdr:rowOff>
    </xdr:from>
    <xdr:to>
      <xdr:col>107</xdr:col>
      <xdr:colOff>50800</xdr:colOff>
      <xdr:row>104</xdr:row>
      <xdr:rowOff>17418</xdr:rowOff>
    </xdr:to>
    <xdr:cxnSp macro="">
      <xdr:nvCxnSpPr>
        <xdr:cNvPr id="948" name="直線コネクタ 947">
          <a:extLst>
            <a:ext uri="{FF2B5EF4-FFF2-40B4-BE49-F238E27FC236}">
              <a16:creationId xmlns:a16="http://schemas.microsoft.com/office/drawing/2014/main" id="{0D891EEF-AA42-4123-A75E-CB6B009194EE}"/>
            </a:ext>
          </a:extLst>
        </xdr:cNvPr>
        <xdr:cNvCxnSpPr/>
      </xdr:nvCxnSpPr>
      <xdr:spPr>
        <a:xfrm flipV="1">
          <a:off x="17957027" y="18077031"/>
          <a:ext cx="811143" cy="21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156029</xdr:rowOff>
    </xdr:from>
    <xdr:to>
      <xdr:col>98</xdr:col>
      <xdr:colOff>38100</xdr:colOff>
      <xdr:row>104</xdr:row>
      <xdr:rowOff>86179</xdr:rowOff>
    </xdr:to>
    <xdr:sp macro="" textlink="">
      <xdr:nvSpPr>
        <xdr:cNvPr id="949" name="楕円 948">
          <a:extLst>
            <a:ext uri="{FF2B5EF4-FFF2-40B4-BE49-F238E27FC236}">
              <a16:creationId xmlns:a16="http://schemas.microsoft.com/office/drawing/2014/main" id="{9F516C4F-AD08-4761-8FDE-02BE4854B53B}"/>
            </a:ext>
          </a:extLst>
        </xdr:cNvPr>
        <xdr:cNvSpPr/>
      </xdr:nvSpPr>
      <xdr:spPr>
        <a:xfrm>
          <a:off x="17095083" y="18070318"/>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17418</xdr:rowOff>
    </xdr:from>
    <xdr:to>
      <xdr:col>102</xdr:col>
      <xdr:colOff>114300</xdr:colOff>
      <xdr:row>104</xdr:row>
      <xdr:rowOff>35379</xdr:rowOff>
    </xdr:to>
    <xdr:cxnSp macro="">
      <xdr:nvCxnSpPr>
        <xdr:cNvPr id="950" name="直線コネクタ 949">
          <a:extLst>
            <a:ext uri="{FF2B5EF4-FFF2-40B4-BE49-F238E27FC236}">
              <a16:creationId xmlns:a16="http://schemas.microsoft.com/office/drawing/2014/main" id="{94A02E42-3615-4D2D-892B-D16704370903}"/>
            </a:ext>
          </a:extLst>
        </xdr:cNvPr>
        <xdr:cNvCxnSpPr/>
      </xdr:nvCxnSpPr>
      <xdr:spPr>
        <a:xfrm flipV="1">
          <a:off x="17145883" y="18098684"/>
          <a:ext cx="811144"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47914</xdr:rowOff>
    </xdr:from>
    <xdr:ext cx="469744" cy="259045"/>
    <xdr:sp macro="" textlink="">
      <xdr:nvSpPr>
        <xdr:cNvPr id="951" name="n_1aveValue【庁舎】&#10;一人当たり面積">
          <a:extLst>
            <a:ext uri="{FF2B5EF4-FFF2-40B4-BE49-F238E27FC236}">
              <a16:creationId xmlns:a16="http://schemas.microsoft.com/office/drawing/2014/main" id="{BDD56611-4FBF-45F7-84E6-522DAF909C28}"/>
            </a:ext>
          </a:extLst>
        </xdr:cNvPr>
        <xdr:cNvSpPr txBox="1"/>
      </xdr:nvSpPr>
      <xdr:spPr>
        <a:xfrm>
          <a:off x="19362884" y="1829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54446</xdr:rowOff>
    </xdr:from>
    <xdr:ext cx="469744" cy="259045"/>
    <xdr:sp macro="" textlink="">
      <xdr:nvSpPr>
        <xdr:cNvPr id="952" name="n_2aveValue【庁舎】&#10;一人当たり面積">
          <a:extLst>
            <a:ext uri="{FF2B5EF4-FFF2-40B4-BE49-F238E27FC236}">
              <a16:creationId xmlns:a16="http://schemas.microsoft.com/office/drawing/2014/main" id="{E8092CB1-7735-48C3-BA51-7236687696AF}"/>
            </a:ext>
          </a:extLst>
        </xdr:cNvPr>
        <xdr:cNvSpPr txBox="1"/>
      </xdr:nvSpPr>
      <xdr:spPr>
        <a:xfrm>
          <a:off x="18548869" y="1830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69141</xdr:rowOff>
    </xdr:from>
    <xdr:ext cx="469744" cy="259045"/>
    <xdr:sp macro="" textlink="">
      <xdr:nvSpPr>
        <xdr:cNvPr id="953" name="n_3aveValue【庁舎】&#10;一人当たり面積">
          <a:extLst>
            <a:ext uri="{FF2B5EF4-FFF2-40B4-BE49-F238E27FC236}">
              <a16:creationId xmlns:a16="http://schemas.microsoft.com/office/drawing/2014/main" id="{E4733155-35E3-4DA0-8F67-63E0F9D54BA3}"/>
            </a:ext>
          </a:extLst>
        </xdr:cNvPr>
        <xdr:cNvSpPr txBox="1"/>
      </xdr:nvSpPr>
      <xdr:spPr>
        <a:xfrm>
          <a:off x="17737725" y="1831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98533</xdr:rowOff>
    </xdr:from>
    <xdr:ext cx="469744" cy="259045"/>
    <xdr:sp macro="" textlink="">
      <xdr:nvSpPr>
        <xdr:cNvPr id="954" name="n_4aveValue【庁舎】&#10;一人当たり面積">
          <a:extLst>
            <a:ext uri="{FF2B5EF4-FFF2-40B4-BE49-F238E27FC236}">
              <a16:creationId xmlns:a16="http://schemas.microsoft.com/office/drawing/2014/main" id="{D2427DE7-6F6C-4861-A72F-0A41E01D005C}"/>
            </a:ext>
          </a:extLst>
        </xdr:cNvPr>
        <xdr:cNvSpPr txBox="1"/>
      </xdr:nvSpPr>
      <xdr:spPr>
        <a:xfrm>
          <a:off x="16926582" y="1834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37391</xdr:rowOff>
    </xdr:from>
    <xdr:ext cx="469744" cy="259045"/>
    <xdr:sp macro="" textlink="">
      <xdr:nvSpPr>
        <xdr:cNvPr id="955" name="n_1mainValue【庁舎】&#10;一人当たり面積">
          <a:extLst>
            <a:ext uri="{FF2B5EF4-FFF2-40B4-BE49-F238E27FC236}">
              <a16:creationId xmlns:a16="http://schemas.microsoft.com/office/drawing/2014/main" id="{BF72C3E7-E427-4F7F-8C4E-34423831EDDA}"/>
            </a:ext>
          </a:extLst>
        </xdr:cNvPr>
        <xdr:cNvSpPr txBox="1"/>
      </xdr:nvSpPr>
      <xdr:spPr>
        <a:xfrm>
          <a:off x="19362884" y="1778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58619</xdr:rowOff>
    </xdr:from>
    <xdr:ext cx="469744" cy="259045"/>
    <xdr:sp macro="" textlink="">
      <xdr:nvSpPr>
        <xdr:cNvPr id="956" name="n_2mainValue【庁舎】&#10;一人当たり面積">
          <a:extLst>
            <a:ext uri="{FF2B5EF4-FFF2-40B4-BE49-F238E27FC236}">
              <a16:creationId xmlns:a16="http://schemas.microsoft.com/office/drawing/2014/main" id="{F22B8DF2-3A02-4F8E-A8ED-C86EFF0C11D9}"/>
            </a:ext>
          </a:extLst>
        </xdr:cNvPr>
        <xdr:cNvSpPr txBox="1"/>
      </xdr:nvSpPr>
      <xdr:spPr>
        <a:xfrm>
          <a:off x="18548869" y="17805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84745</xdr:rowOff>
    </xdr:from>
    <xdr:ext cx="469744" cy="259045"/>
    <xdr:sp macro="" textlink="">
      <xdr:nvSpPr>
        <xdr:cNvPr id="957" name="n_3mainValue【庁舎】&#10;一人当たり面積">
          <a:extLst>
            <a:ext uri="{FF2B5EF4-FFF2-40B4-BE49-F238E27FC236}">
              <a16:creationId xmlns:a16="http://schemas.microsoft.com/office/drawing/2014/main" id="{124EEFEF-FA20-4F61-93C2-B365108C8046}"/>
            </a:ext>
          </a:extLst>
        </xdr:cNvPr>
        <xdr:cNvSpPr txBox="1"/>
      </xdr:nvSpPr>
      <xdr:spPr>
        <a:xfrm>
          <a:off x="17737725" y="1783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102706</xdr:rowOff>
    </xdr:from>
    <xdr:ext cx="469744" cy="259045"/>
    <xdr:sp macro="" textlink="">
      <xdr:nvSpPr>
        <xdr:cNvPr id="958" name="n_4mainValue【庁舎】&#10;一人当たり面積">
          <a:extLst>
            <a:ext uri="{FF2B5EF4-FFF2-40B4-BE49-F238E27FC236}">
              <a16:creationId xmlns:a16="http://schemas.microsoft.com/office/drawing/2014/main" id="{9935869B-DDC4-4368-BB9D-E7A2BE61DA7E}"/>
            </a:ext>
          </a:extLst>
        </xdr:cNvPr>
        <xdr:cNvSpPr txBox="1"/>
      </xdr:nvSpPr>
      <xdr:spPr>
        <a:xfrm>
          <a:off x="16926582" y="178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A3AD19AF-A78C-4F7D-8DD5-47D22F700213}"/>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E6118B0F-917D-4311-8B50-1FD7D1CFE99B}"/>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6BB311DF-A7C0-455E-B560-93FD4643450B}"/>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令和４年度と同様に図書館、体育館、消防施設の有形固定資産減価償却率が類似団体を大きく下回っている。これはいずれも比較的新しい施設が多いことが要因である。</a:t>
          </a:r>
          <a:endParaRPr lang="ja-JP" altLang="ja-JP" sz="1400">
            <a:effectLst/>
          </a:endParaRPr>
        </a:p>
        <a:p>
          <a:r>
            <a:rPr kumimoji="1" lang="ja-JP" altLang="ja-JP" sz="1100">
              <a:solidFill>
                <a:schemeClr val="dk1"/>
              </a:solidFill>
              <a:effectLst/>
              <a:latin typeface="+mn-lt"/>
              <a:ea typeface="+mn-ea"/>
              <a:cs typeface="+mn-cs"/>
            </a:rPr>
            <a:t>一方、大きく上回っているのは、保健センター、庁舎であり、修繕費をはじめとした経費の増加に留意しつつ、施設の長寿命化を視野に入れた公共施設のあり方の検討に努めていく。</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体育館・プールの一人当たりの面積が類似団体の中で最も高く、また、比較的新しい施設が多いため、有形固定資産減価償却率も低く推移している。</a:t>
          </a:r>
          <a:endParaRPr lang="ja-JP" altLang="ja-JP" sz="1400">
            <a:effectLst/>
          </a:endParaRPr>
        </a:p>
        <a:p>
          <a:r>
            <a:rPr kumimoji="1" lang="ja-JP" altLang="ja-JP" sz="1100">
              <a:solidFill>
                <a:schemeClr val="dk1"/>
              </a:solidFill>
              <a:effectLst/>
              <a:latin typeface="+mn-lt"/>
              <a:ea typeface="+mn-ea"/>
              <a:cs typeface="+mn-cs"/>
            </a:rPr>
            <a:t>人口減少とともに将来的に大きな負担とならないよう、適正な維持管理に努める必要がある。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_&#24066;&#30010;&#26449;&#8594;&#30476;/&#12304;&#36001;&#25919;&#29366;&#27841;&#36039;&#26009;&#38598;&#12305;_163431_&#26397;&#26085;&#30010;_2024(2&#22238;&#30446;).xlsx" TargetMode="External"/><Relationship Id="rId2" Type="http://schemas.openxmlformats.org/officeDocument/2006/relationships/externalLinkPath" Target="file:///I:\&#9733;&#24066;&#30010;&#26449;&#25903;&#25588;&#35506;&#31227;&#34892;&#12487;&#12540;&#12479;\&#36001;&#25919;&#20418;\08%20%20&#20844;&#20250;&#35336;&#21046;&#24230;\R08\260817_&#9317;&#36001;&#25919;&#29366;&#27841;&#36039;&#26009;&#38598;&#12398;&#20316;&#25104;&#12395;&#12388;&#12356;&#12390;\03_&#24066;&#30010;&#26449;&#8594;&#30476;\&#12304;&#36001;&#25919;&#29366;&#27841;&#36039;&#26009;&#38598;&#12305;_163431_&#26397;&#26085;&#30010;_2024(2&#22238;&#30446;).xlsx" TargetMode="External"/><Relationship Id="rId1" Type="http://schemas.openxmlformats.org/officeDocument/2006/relationships/externalLinkPath" Target="/&#9733;&#24066;&#30010;&#26449;&#25903;&#25588;&#35506;&#31227;&#34892;&#12487;&#12540;&#12479;/&#36001;&#25919;&#20418;/08%20%20&#20844;&#20250;&#35336;&#21046;&#24230;/R08/260817_&#9317;&#36001;&#25919;&#29366;&#27841;&#36039;&#26009;&#38598;&#12398;&#20316;&#25104;&#12395;&#12388;&#12356;&#12390;/03_&#24066;&#30010;&#26449;&#8594;&#30476;/&#12304;&#36001;&#25919;&#29366;&#27841;&#36039;&#26009;&#38598;&#12305;_163431_&#26397;&#26085;&#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51.3</v>
          </cell>
          <cell r="BX53">
            <v>53.2</v>
          </cell>
          <cell r="CF53">
            <v>55.8</v>
          </cell>
          <cell r="CN53">
            <v>57.6</v>
          </cell>
          <cell r="CV53">
            <v>58.7</v>
          </cell>
        </row>
        <row r="55">
          <cell r="AN55" t="str">
            <v>類似団体内平均値</v>
          </cell>
          <cell r="BP55">
            <v>23.5</v>
          </cell>
          <cell r="BX55">
            <v>8.5</v>
          </cell>
          <cell r="CF55">
            <v>0</v>
          </cell>
          <cell r="CN55">
            <v>0</v>
          </cell>
          <cell r="CV55">
            <v>0</v>
          </cell>
        </row>
        <row r="57">
          <cell r="BP57">
            <v>62</v>
          </cell>
          <cell r="BX57">
            <v>61.6</v>
          </cell>
          <cell r="CF57">
            <v>63</v>
          </cell>
          <cell r="CN57">
            <v>63.9</v>
          </cell>
          <cell r="CV57">
            <v>64.2</v>
          </cell>
        </row>
        <row r="72">
          <cell r="BP72" t="str">
            <v>R02</v>
          </cell>
          <cell r="BX72" t="str">
            <v>R03</v>
          </cell>
          <cell r="CF72" t="str">
            <v>R04</v>
          </cell>
          <cell r="CN72" t="str">
            <v>R05</v>
          </cell>
          <cell r="CV72" t="str">
            <v>R06</v>
          </cell>
        </row>
        <row r="73">
          <cell r="AN73" t="str">
            <v>当該団体値</v>
          </cell>
        </row>
        <row r="75">
          <cell r="BP75">
            <v>11.5</v>
          </cell>
          <cell r="BX75">
            <v>10.3</v>
          </cell>
          <cell r="CF75">
            <v>11.2</v>
          </cell>
          <cell r="CN75">
            <v>12.9</v>
          </cell>
          <cell r="CV75">
            <v>13.3</v>
          </cell>
        </row>
        <row r="77">
          <cell r="AN77" t="str">
            <v>類似団体内平均値</v>
          </cell>
          <cell r="BP77">
            <v>23.5</v>
          </cell>
          <cell r="BX77">
            <v>8.5</v>
          </cell>
          <cell r="CF77">
            <v>0</v>
          </cell>
          <cell r="CN77">
            <v>0</v>
          </cell>
          <cell r="CV77">
            <v>0</v>
          </cell>
        </row>
        <row r="79">
          <cell r="BP79">
            <v>8.6</v>
          </cell>
          <cell r="BX79">
            <v>8.1999999999999993</v>
          </cell>
          <cell r="CF79">
            <v>8.4</v>
          </cell>
          <cell r="CN79">
            <v>8.5</v>
          </cell>
          <cell r="CV79">
            <v>8.1999999999999993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65"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049999999999997" customHeight="1" x14ac:dyDescent="0.2">
      <c r="B1" s="530" t="s">
        <v>128</v>
      </c>
      <c r="C1" s="530"/>
      <c r="D1" s="530"/>
      <c r="E1" s="530"/>
      <c r="F1" s="530"/>
      <c r="G1" s="530"/>
      <c r="H1" s="530"/>
      <c r="I1" s="530"/>
      <c r="J1" s="530"/>
      <c r="K1" s="530"/>
      <c r="L1" s="530"/>
      <c r="M1" s="530"/>
      <c r="N1" s="530"/>
      <c r="O1" s="530"/>
      <c r="P1" s="530"/>
      <c r="Q1" s="530"/>
      <c r="R1" s="530"/>
      <c r="S1" s="530"/>
      <c r="T1" s="530"/>
      <c r="U1" s="530"/>
      <c r="V1" s="530"/>
      <c r="W1" s="530"/>
      <c r="X1" s="530"/>
      <c r="Y1" s="530"/>
      <c r="Z1" s="530"/>
      <c r="AA1" s="530"/>
      <c r="AB1" s="530"/>
      <c r="AC1" s="530"/>
      <c r="AD1" s="530"/>
      <c r="AE1" s="530"/>
      <c r="AF1" s="530"/>
      <c r="AG1" s="530"/>
      <c r="AH1" s="530"/>
      <c r="AI1" s="530"/>
      <c r="AJ1" s="530"/>
      <c r="AK1" s="530"/>
      <c r="AL1" s="530"/>
      <c r="AM1" s="530"/>
      <c r="AN1" s="530"/>
      <c r="AO1" s="530"/>
      <c r="AP1" s="530"/>
      <c r="AQ1" s="530"/>
      <c r="AR1" s="530"/>
      <c r="AS1" s="530"/>
      <c r="AT1" s="530"/>
      <c r="AU1" s="530"/>
      <c r="AV1" s="530"/>
      <c r="AW1" s="530"/>
      <c r="AX1" s="530"/>
      <c r="AY1" s="530"/>
      <c r="AZ1" s="530"/>
      <c r="BA1" s="530"/>
      <c r="BB1" s="530"/>
      <c r="BC1" s="530"/>
      <c r="BD1" s="530"/>
      <c r="BE1" s="530"/>
      <c r="BF1" s="530"/>
      <c r="BG1" s="530"/>
      <c r="BH1" s="530"/>
      <c r="BI1" s="530"/>
      <c r="BJ1" s="530"/>
      <c r="BK1" s="530"/>
      <c r="BL1" s="530"/>
      <c r="BM1" s="530"/>
      <c r="BN1" s="530"/>
      <c r="BO1" s="530"/>
      <c r="BP1" s="530"/>
      <c r="BQ1" s="530"/>
      <c r="BR1" s="530"/>
      <c r="BS1" s="530"/>
      <c r="BT1" s="530"/>
      <c r="BU1" s="530"/>
      <c r="BV1" s="530"/>
      <c r="BW1" s="530"/>
      <c r="BX1" s="530"/>
      <c r="BY1" s="530"/>
      <c r="BZ1" s="530"/>
      <c r="CA1" s="530"/>
      <c r="CB1" s="530"/>
      <c r="CC1" s="530"/>
      <c r="CD1" s="530"/>
      <c r="CE1" s="530"/>
      <c r="CF1" s="530"/>
      <c r="CG1" s="530"/>
      <c r="CH1" s="530"/>
      <c r="CI1" s="530"/>
      <c r="CJ1" s="530"/>
      <c r="CK1" s="530"/>
      <c r="CL1" s="530"/>
      <c r="CM1" s="530"/>
      <c r="CN1" s="530"/>
      <c r="CO1" s="530"/>
      <c r="CP1" s="530"/>
      <c r="CQ1" s="530"/>
      <c r="CR1" s="530"/>
      <c r="CS1" s="530"/>
      <c r="CT1" s="530"/>
      <c r="CU1" s="530"/>
      <c r="CV1" s="530"/>
      <c r="CW1" s="530"/>
      <c r="CX1" s="530"/>
      <c r="CY1" s="530"/>
      <c r="CZ1" s="530"/>
      <c r="DA1" s="530"/>
      <c r="DB1" s="530"/>
      <c r="DC1" s="530"/>
      <c r="DD1" s="530"/>
      <c r="DE1" s="530"/>
      <c r="DF1" s="530"/>
      <c r="DG1" s="530"/>
      <c r="DH1" s="530"/>
      <c r="DI1" s="530"/>
      <c r="DJ1" s="2"/>
      <c r="DK1" s="2"/>
      <c r="DL1" s="2"/>
      <c r="DM1" s="2"/>
      <c r="DN1" s="2"/>
      <c r="DO1" s="2"/>
    </row>
    <row r="2" spans="1:119" ht="23.8" x14ac:dyDescent="0.2">
      <c r="B2" s="3" t="s">
        <v>130</v>
      </c>
      <c r="C2" s="3"/>
      <c r="D2" s="10"/>
    </row>
    <row r="3" spans="1:119" ht="18.8" customHeight="1" x14ac:dyDescent="0.2">
      <c r="A3" s="2"/>
      <c r="B3" s="345" t="s">
        <v>132</v>
      </c>
      <c r="C3" s="346"/>
      <c r="D3" s="346"/>
      <c r="E3" s="347"/>
      <c r="F3" s="347"/>
      <c r="G3" s="347"/>
      <c r="H3" s="347"/>
      <c r="I3" s="347"/>
      <c r="J3" s="347"/>
      <c r="K3" s="347"/>
      <c r="L3" s="347" t="s">
        <v>135</v>
      </c>
      <c r="M3" s="347"/>
      <c r="N3" s="347"/>
      <c r="O3" s="347"/>
      <c r="P3" s="347"/>
      <c r="Q3" s="347"/>
      <c r="R3" s="353"/>
      <c r="S3" s="353"/>
      <c r="T3" s="353"/>
      <c r="U3" s="353"/>
      <c r="V3" s="354"/>
      <c r="W3" s="358" t="s">
        <v>136</v>
      </c>
      <c r="X3" s="359"/>
      <c r="Y3" s="359"/>
      <c r="Z3" s="359"/>
      <c r="AA3" s="359"/>
      <c r="AB3" s="346"/>
      <c r="AC3" s="353" t="s">
        <v>138</v>
      </c>
      <c r="AD3" s="359"/>
      <c r="AE3" s="359"/>
      <c r="AF3" s="359"/>
      <c r="AG3" s="359"/>
      <c r="AH3" s="359"/>
      <c r="AI3" s="359"/>
      <c r="AJ3" s="359"/>
      <c r="AK3" s="359"/>
      <c r="AL3" s="363"/>
      <c r="AM3" s="358" t="s">
        <v>140</v>
      </c>
      <c r="AN3" s="359"/>
      <c r="AO3" s="359"/>
      <c r="AP3" s="359"/>
      <c r="AQ3" s="359"/>
      <c r="AR3" s="359"/>
      <c r="AS3" s="359"/>
      <c r="AT3" s="359"/>
      <c r="AU3" s="359"/>
      <c r="AV3" s="359"/>
      <c r="AW3" s="359"/>
      <c r="AX3" s="363"/>
      <c r="AY3" s="386" t="s">
        <v>5</v>
      </c>
      <c r="AZ3" s="387"/>
      <c r="BA3" s="387"/>
      <c r="BB3" s="387"/>
      <c r="BC3" s="387"/>
      <c r="BD3" s="387"/>
      <c r="BE3" s="387"/>
      <c r="BF3" s="387"/>
      <c r="BG3" s="387"/>
      <c r="BH3" s="387"/>
      <c r="BI3" s="387"/>
      <c r="BJ3" s="387"/>
      <c r="BK3" s="387"/>
      <c r="BL3" s="387"/>
      <c r="BM3" s="531"/>
      <c r="BN3" s="358" t="s">
        <v>144</v>
      </c>
      <c r="BO3" s="359"/>
      <c r="BP3" s="359"/>
      <c r="BQ3" s="359"/>
      <c r="BR3" s="359"/>
      <c r="BS3" s="359"/>
      <c r="BT3" s="359"/>
      <c r="BU3" s="363"/>
      <c r="BV3" s="358" t="s">
        <v>145</v>
      </c>
      <c r="BW3" s="359"/>
      <c r="BX3" s="359"/>
      <c r="BY3" s="359"/>
      <c r="BZ3" s="359"/>
      <c r="CA3" s="359"/>
      <c r="CB3" s="359"/>
      <c r="CC3" s="363"/>
      <c r="CD3" s="386" t="s">
        <v>5</v>
      </c>
      <c r="CE3" s="387"/>
      <c r="CF3" s="387"/>
      <c r="CG3" s="387"/>
      <c r="CH3" s="387"/>
      <c r="CI3" s="387"/>
      <c r="CJ3" s="387"/>
      <c r="CK3" s="387"/>
      <c r="CL3" s="387"/>
      <c r="CM3" s="387"/>
      <c r="CN3" s="387"/>
      <c r="CO3" s="387"/>
      <c r="CP3" s="387"/>
      <c r="CQ3" s="387"/>
      <c r="CR3" s="387"/>
      <c r="CS3" s="531"/>
      <c r="CT3" s="358" t="s">
        <v>146</v>
      </c>
      <c r="CU3" s="359"/>
      <c r="CV3" s="359"/>
      <c r="CW3" s="359"/>
      <c r="CX3" s="359"/>
      <c r="CY3" s="359"/>
      <c r="CZ3" s="359"/>
      <c r="DA3" s="363"/>
      <c r="DB3" s="358" t="s">
        <v>44</v>
      </c>
      <c r="DC3" s="359"/>
      <c r="DD3" s="359"/>
      <c r="DE3" s="359"/>
      <c r="DF3" s="359"/>
      <c r="DG3" s="359"/>
      <c r="DH3" s="359"/>
      <c r="DI3" s="363"/>
    </row>
    <row r="4" spans="1:119" ht="18.8" customHeight="1" x14ac:dyDescent="0.2">
      <c r="A4" s="2"/>
      <c r="B4" s="348"/>
      <c r="C4" s="349"/>
      <c r="D4" s="349"/>
      <c r="E4" s="350"/>
      <c r="F4" s="350"/>
      <c r="G4" s="350"/>
      <c r="H4" s="350"/>
      <c r="I4" s="350"/>
      <c r="J4" s="350"/>
      <c r="K4" s="350"/>
      <c r="L4" s="350"/>
      <c r="M4" s="350"/>
      <c r="N4" s="350"/>
      <c r="O4" s="350"/>
      <c r="P4" s="350"/>
      <c r="Q4" s="350"/>
      <c r="R4" s="355"/>
      <c r="S4" s="355"/>
      <c r="T4" s="355"/>
      <c r="U4" s="355"/>
      <c r="V4" s="356"/>
      <c r="W4" s="360"/>
      <c r="X4" s="361"/>
      <c r="Y4" s="361"/>
      <c r="Z4" s="361"/>
      <c r="AA4" s="361"/>
      <c r="AB4" s="349"/>
      <c r="AC4" s="355"/>
      <c r="AD4" s="361"/>
      <c r="AE4" s="361"/>
      <c r="AF4" s="361"/>
      <c r="AG4" s="361"/>
      <c r="AH4" s="361"/>
      <c r="AI4" s="361"/>
      <c r="AJ4" s="361"/>
      <c r="AK4" s="361"/>
      <c r="AL4" s="364"/>
      <c r="AM4" s="362"/>
      <c r="AN4" s="319"/>
      <c r="AO4" s="319"/>
      <c r="AP4" s="319"/>
      <c r="AQ4" s="319"/>
      <c r="AR4" s="319"/>
      <c r="AS4" s="319"/>
      <c r="AT4" s="319"/>
      <c r="AU4" s="319"/>
      <c r="AV4" s="319"/>
      <c r="AW4" s="319"/>
      <c r="AX4" s="365"/>
      <c r="AY4" s="443" t="s">
        <v>148</v>
      </c>
      <c r="AZ4" s="444"/>
      <c r="BA4" s="444"/>
      <c r="BB4" s="444"/>
      <c r="BC4" s="444"/>
      <c r="BD4" s="444"/>
      <c r="BE4" s="444"/>
      <c r="BF4" s="444"/>
      <c r="BG4" s="444"/>
      <c r="BH4" s="444"/>
      <c r="BI4" s="444"/>
      <c r="BJ4" s="444"/>
      <c r="BK4" s="444"/>
      <c r="BL4" s="444"/>
      <c r="BM4" s="445"/>
      <c r="BN4" s="427">
        <v>10122699</v>
      </c>
      <c r="BO4" s="428"/>
      <c r="BP4" s="428"/>
      <c r="BQ4" s="428"/>
      <c r="BR4" s="428"/>
      <c r="BS4" s="428"/>
      <c r="BT4" s="428"/>
      <c r="BU4" s="429"/>
      <c r="BV4" s="427">
        <v>9609772</v>
      </c>
      <c r="BW4" s="428"/>
      <c r="BX4" s="428"/>
      <c r="BY4" s="428"/>
      <c r="BZ4" s="428"/>
      <c r="CA4" s="428"/>
      <c r="CB4" s="428"/>
      <c r="CC4" s="429"/>
      <c r="CD4" s="498" t="s">
        <v>150</v>
      </c>
      <c r="CE4" s="499"/>
      <c r="CF4" s="499"/>
      <c r="CG4" s="499"/>
      <c r="CH4" s="499"/>
      <c r="CI4" s="499"/>
      <c r="CJ4" s="499"/>
      <c r="CK4" s="499"/>
      <c r="CL4" s="499"/>
      <c r="CM4" s="499"/>
      <c r="CN4" s="499"/>
      <c r="CO4" s="499"/>
      <c r="CP4" s="499"/>
      <c r="CQ4" s="499"/>
      <c r="CR4" s="499"/>
      <c r="CS4" s="500"/>
      <c r="CT4" s="532">
        <v>6.2</v>
      </c>
      <c r="CU4" s="533"/>
      <c r="CV4" s="533"/>
      <c r="CW4" s="533"/>
      <c r="CX4" s="533"/>
      <c r="CY4" s="533"/>
      <c r="CZ4" s="533"/>
      <c r="DA4" s="534"/>
      <c r="DB4" s="532">
        <v>5.4</v>
      </c>
      <c r="DC4" s="533"/>
      <c r="DD4" s="533"/>
      <c r="DE4" s="533"/>
      <c r="DF4" s="533"/>
      <c r="DG4" s="533"/>
      <c r="DH4" s="533"/>
      <c r="DI4" s="534"/>
    </row>
    <row r="5" spans="1:119" ht="18.8" customHeight="1" x14ac:dyDescent="0.2">
      <c r="A5" s="2"/>
      <c r="B5" s="351"/>
      <c r="C5" s="320"/>
      <c r="D5" s="320"/>
      <c r="E5" s="352"/>
      <c r="F5" s="352"/>
      <c r="G5" s="352"/>
      <c r="H5" s="352"/>
      <c r="I5" s="352"/>
      <c r="J5" s="352"/>
      <c r="K5" s="352"/>
      <c r="L5" s="352"/>
      <c r="M5" s="352"/>
      <c r="N5" s="352"/>
      <c r="O5" s="352"/>
      <c r="P5" s="352"/>
      <c r="Q5" s="352"/>
      <c r="R5" s="318"/>
      <c r="S5" s="318"/>
      <c r="T5" s="318"/>
      <c r="U5" s="318"/>
      <c r="V5" s="357"/>
      <c r="W5" s="362"/>
      <c r="X5" s="319"/>
      <c r="Y5" s="319"/>
      <c r="Z5" s="319"/>
      <c r="AA5" s="319"/>
      <c r="AB5" s="320"/>
      <c r="AC5" s="318"/>
      <c r="AD5" s="319"/>
      <c r="AE5" s="319"/>
      <c r="AF5" s="319"/>
      <c r="AG5" s="319"/>
      <c r="AH5" s="319"/>
      <c r="AI5" s="319"/>
      <c r="AJ5" s="319"/>
      <c r="AK5" s="319"/>
      <c r="AL5" s="365"/>
      <c r="AM5" s="469" t="s">
        <v>152</v>
      </c>
      <c r="AN5" s="431"/>
      <c r="AO5" s="431"/>
      <c r="AP5" s="431"/>
      <c r="AQ5" s="431"/>
      <c r="AR5" s="431"/>
      <c r="AS5" s="431"/>
      <c r="AT5" s="432"/>
      <c r="AU5" s="470" t="s">
        <v>70</v>
      </c>
      <c r="AV5" s="471"/>
      <c r="AW5" s="471"/>
      <c r="AX5" s="471"/>
      <c r="AY5" s="437" t="s">
        <v>141</v>
      </c>
      <c r="AZ5" s="438"/>
      <c r="BA5" s="438"/>
      <c r="BB5" s="438"/>
      <c r="BC5" s="438"/>
      <c r="BD5" s="438"/>
      <c r="BE5" s="438"/>
      <c r="BF5" s="438"/>
      <c r="BG5" s="438"/>
      <c r="BH5" s="438"/>
      <c r="BI5" s="438"/>
      <c r="BJ5" s="438"/>
      <c r="BK5" s="438"/>
      <c r="BL5" s="438"/>
      <c r="BM5" s="439"/>
      <c r="BN5" s="440">
        <v>9678400</v>
      </c>
      <c r="BO5" s="441"/>
      <c r="BP5" s="441"/>
      <c r="BQ5" s="441"/>
      <c r="BR5" s="441"/>
      <c r="BS5" s="441"/>
      <c r="BT5" s="441"/>
      <c r="BU5" s="442"/>
      <c r="BV5" s="440">
        <v>9279472</v>
      </c>
      <c r="BW5" s="441"/>
      <c r="BX5" s="441"/>
      <c r="BY5" s="441"/>
      <c r="BZ5" s="441"/>
      <c r="CA5" s="441"/>
      <c r="CB5" s="441"/>
      <c r="CC5" s="442"/>
      <c r="CD5" s="451" t="s">
        <v>154</v>
      </c>
      <c r="CE5" s="402"/>
      <c r="CF5" s="402"/>
      <c r="CG5" s="402"/>
      <c r="CH5" s="402"/>
      <c r="CI5" s="402"/>
      <c r="CJ5" s="402"/>
      <c r="CK5" s="402"/>
      <c r="CL5" s="402"/>
      <c r="CM5" s="402"/>
      <c r="CN5" s="402"/>
      <c r="CO5" s="402"/>
      <c r="CP5" s="402"/>
      <c r="CQ5" s="402"/>
      <c r="CR5" s="402"/>
      <c r="CS5" s="452"/>
      <c r="CT5" s="303">
        <v>93.8</v>
      </c>
      <c r="CU5" s="304"/>
      <c r="CV5" s="304"/>
      <c r="CW5" s="304"/>
      <c r="CX5" s="304"/>
      <c r="CY5" s="304"/>
      <c r="CZ5" s="304"/>
      <c r="DA5" s="305"/>
      <c r="DB5" s="303">
        <v>91.1</v>
      </c>
      <c r="DC5" s="304"/>
      <c r="DD5" s="304"/>
      <c r="DE5" s="304"/>
      <c r="DF5" s="304"/>
      <c r="DG5" s="304"/>
      <c r="DH5" s="304"/>
      <c r="DI5" s="305"/>
    </row>
    <row r="6" spans="1:119" ht="18.8" customHeight="1" x14ac:dyDescent="0.2">
      <c r="A6" s="2"/>
      <c r="B6" s="366" t="s">
        <v>156</v>
      </c>
      <c r="C6" s="317"/>
      <c r="D6" s="317"/>
      <c r="E6" s="367"/>
      <c r="F6" s="367"/>
      <c r="G6" s="367"/>
      <c r="H6" s="367"/>
      <c r="I6" s="367"/>
      <c r="J6" s="367"/>
      <c r="K6" s="367"/>
      <c r="L6" s="367" t="s">
        <v>158</v>
      </c>
      <c r="M6" s="367"/>
      <c r="N6" s="367"/>
      <c r="O6" s="367"/>
      <c r="P6" s="367"/>
      <c r="Q6" s="367"/>
      <c r="R6" s="315"/>
      <c r="S6" s="315"/>
      <c r="T6" s="315"/>
      <c r="U6" s="315"/>
      <c r="V6" s="371"/>
      <c r="W6" s="374" t="s">
        <v>159</v>
      </c>
      <c r="X6" s="316"/>
      <c r="Y6" s="316"/>
      <c r="Z6" s="316"/>
      <c r="AA6" s="316"/>
      <c r="AB6" s="317"/>
      <c r="AC6" s="377" t="s">
        <v>160</v>
      </c>
      <c r="AD6" s="378"/>
      <c r="AE6" s="378"/>
      <c r="AF6" s="378"/>
      <c r="AG6" s="378"/>
      <c r="AH6" s="378"/>
      <c r="AI6" s="378"/>
      <c r="AJ6" s="378"/>
      <c r="AK6" s="378"/>
      <c r="AL6" s="379"/>
      <c r="AM6" s="469" t="s">
        <v>74</v>
      </c>
      <c r="AN6" s="431"/>
      <c r="AO6" s="431"/>
      <c r="AP6" s="431"/>
      <c r="AQ6" s="431"/>
      <c r="AR6" s="431"/>
      <c r="AS6" s="431"/>
      <c r="AT6" s="432"/>
      <c r="AU6" s="470" t="s">
        <v>70</v>
      </c>
      <c r="AV6" s="471"/>
      <c r="AW6" s="471"/>
      <c r="AX6" s="471"/>
      <c r="AY6" s="437" t="s">
        <v>162</v>
      </c>
      <c r="AZ6" s="438"/>
      <c r="BA6" s="438"/>
      <c r="BB6" s="438"/>
      <c r="BC6" s="438"/>
      <c r="BD6" s="438"/>
      <c r="BE6" s="438"/>
      <c r="BF6" s="438"/>
      <c r="BG6" s="438"/>
      <c r="BH6" s="438"/>
      <c r="BI6" s="438"/>
      <c r="BJ6" s="438"/>
      <c r="BK6" s="438"/>
      <c r="BL6" s="438"/>
      <c r="BM6" s="439"/>
      <c r="BN6" s="440">
        <v>444299</v>
      </c>
      <c r="BO6" s="441"/>
      <c r="BP6" s="441"/>
      <c r="BQ6" s="441"/>
      <c r="BR6" s="441"/>
      <c r="BS6" s="441"/>
      <c r="BT6" s="441"/>
      <c r="BU6" s="442"/>
      <c r="BV6" s="440">
        <v>330300</v>
      </c>
      <c r="BW6" s="441"/>
      <c r="BX6" s="441"/>
      <c r="BY6" s="441"/>
      <c r="BZ6" s="441"/>
      <c r="CA6" s="441"/>
      <c r="CB6" s="441"/>
      <c r="CC6" s="442"/>
      <c r="CD6" s="451" t="s">
        <v>165</v>
      </c>
      <c r="CE6" s="402"/>
      <c r="CF6" s="402"/>
      <c r="CG6" s="402"/>
      <c r="CH6" s="402"/>
      <c r="CI6" s="402"/>
      <c r="CJ6" s="402"/>
      <c r="CK6" s="402"/>
      <c r="CL6" s="402"/>
      <c r="CM6" s="402"/>
      <c r="CN6" s="402"/>
      <c r="CO6" s="402"/>
      <c r="CP6" s="402"/>
      <c r="CQ6" s="402"/>
      <c r="CR6" s="402"/>
      <c r="CS6" s="452"/>
      <c r="CT6" s="527">
        <v>94</v>
      </c>
      <c r="CU6" s="528"/>
      <c r="CV6" s="528"/>
      <c r="CW6" s="528"/>
      <c r="CX6" s="528"/>
      <c r="CY6" s="528"/>
      <c r="CZ6" s="528"/>
      <c r="DA6" s="529"/>
      <c r="DB6" s="527">
        <v>91.6</v>
      </c>
      <c r="DC6" s="528"/>
      <c r="DD6" s="528"/>
      <c r="DE6" s="528"/>
      <c r="DF6" s="528"/>
      <c r="DG6" s="528"/>
      <c r="DH6" s="528"/>
      <c r="DI6" s="529"/>
    </row>
    <row r="7" spans="1:119" ht="18.8" customHeight="1" x14ac:dyDescent="0.2">
      <c r="A7" s="2"/>
      <c r="B7" s="348"/>
      <c r="C7" s="349"/>
      <c r="D7" s="349"/>
      <c r="E7" s="350"/>
      <c r="F7" s="350"/>
      <c r="G7" s="350"/>
      <c r="H7" s="350"/>
      <c r="I7" s="350"/>
      <c r="J7" s="350"/>
      <c r="K7" s="350"/>
      <c r="L7" s="350"/>
      <c r="M7" s="350"/>
      <c r="N7" s="350"/>
      <c r="O7" s="350"/>
      <c r="P7" s="350"/>
      <c r="Q7" s="350"/>
      <c r="R7" s="355"/>
      <c r="S7" s="355"/>
      <c r="T7" s="355"/>
      <c r="U7" s="355"/>
      <c r="V7" s="356"/>
      <c r="W7" s="360"/>
      <c r="X7" s="361"/>
      <c r="Y7" s="361"/>
      <c r="Z7" s="361"/>
      <c r="AA7" s="361"/>
      <c r="AB7" s="349"/>
      <c r="AC7" s="380"/>
      <c r="AD7" s="381"/>
      <c r="AE7" s="381"/>
      <c r="AF7" s="381"/>
      <c r="AG7" s="381"/>
      <c r="AH7" s="381"/>
      <c r="AI7" s="381"/>
      <c r="AJ7" s="381"/>
      <c r="AK7" s="381"/>
      <c r="AL7" s="382"/>
      <c r="AM7" s="469" t="s">
        <v>129</v>
      </c>
      <c r="AN7" s="431"/>
      <c r="AO7" s="431"/>
      <c r="AP7" s="431"/>
      <c r="AQ7" s="431"/>
      <c r="AR7" s="431"/>
      <c r="AS7" s="431"/>
      <c r="AT7" s="432"/>
      <c r="AU7" s="470" t="s">
        <v>70</v>
      </c>
      <c r="AV7" s="471"/>
      <c r="AW7" s="471"/>
      <c r="AX7" s="471"/>
      <c r="AY7" s="437" t="s">
        <v>166</v>
      </c>
      <c r="AZ7" s="438"/>
      <c r="BA7" s="438"/>
      <c r="BB7" s="438"/>
      <c r="BC7" s="438"/>
      <c r="BD7" s="438"/>
      <c r="BE7" s="438"/>
      <c r="BF7" s="438"/>
      <c r="BG7" s="438"/>
      <c r="BH7" s="438"/>
      <c r="BI7" s="438"/>
      <c r="BJ7" s="438"/>
      <c r="BK7" s="438"/>
      <c r="BL7" s="438"/>
      <c r="BM7" s="439"/>
      <c r="BN7" s="440">
        <v>119665</v>
      </c>
      <c r="BO7" s="441"/>
      <c r="BP7" s="441"/>
      <c r="BQ7" s="441"/>
      <c r="BR7" s="441"/>
      <c r="BS7" s="441"/>
      <c r="BT7" s="441"/>
      <c r="BU7" s="442"/>
      <c r="BV7" s="440">
        <v>47784</v>
      </c>
      <c r="BW7" s="441"/>
      <c r="BX7" s="441"/>
      <c r="BY7" s="441"/>
      <c r="BZ7" s="441"/>
      <c r="CA7" s="441"/>
      <c r="CB7" s="441"/>
      <c r="CC7" s="442"/>
      <c r="CD7" s="451" t="s">
        <v>167</v>
      </c>
      <c r="CE7" s="402"/>
      <c r="CF7" s="402"/>
      <c r="CG7" s="402"/>
      <c r="CH7" s="402"/>
      <c r="CI7" s="402"/>
      <c r="CJ7" s="402"/>
      <c r="CK7" s="402"/>
      <c r="CL7" s="402"/>
      <c r="CM7" s="402"/>
      <c r="CN7" s="402"/>
      <c r="CO7" s="402"/>
      <c r="CP7" s="402"/>
      <c r="CQ7" s="402"/>
      <c r="CR7" s="402"/>
      <c r="CS7" s="452"/>
      <c r="CT7" s="440">
        <v>5250403</v>
      </c>
      <c r="CU7" s="441"/>
      <c r="CV7" s="441"/>
      <c r="CW7" s="441"/>
      <c r="CX7" s="441"/>
      <c r="CY7" s="441"/>
      <c r="CZ7" s="441"/>
      <c r="DA7" s="442"/>
      <c r="DB7" s="440">
        <v>5201222</v>
      </c>
      <c r="DC7" s="441"/>
      <c r="DD7" s="441"/>
      <c r="DE7" s="441"/>
      <c r="DF7" s="441"/>
      <c r="DG7" s="441"/>
      <c r="DH7" s="441"/>
      <c r="DI7" s="442"/>
    </row>
    <row r="8" spans="1:119" ht="18.8" customHeight="1" x14ac:dyDescent="0.2">
      <c r="A8" s="2"/>
      <c r="B8" s="368"/>
      <c r="C8" s="369"/>
      <c r="D8" s="369"/>
      <c r="E8" s="370"/>
      <c r="F8" s="370"/>
      <c r="G8" s="370"/>
      <c r="H8" s="370"/>
      <c r="I8" s="370"/>
      <c r="J8" s="370"/>
      <c r="K8" s="370"/>
      <c r="L8" s="370"/>
      <c r="M8" s="370"/>
      <c r="N8" s="370"/>
      <c r="O8" s="370"/>
      <c r="P8" s="370"/>
      <c r="Q8" s="370"/>
      <c r="R8" s="372"/>
      <c r="S8" s="372"/>
      <c r="T8" s="372"/>
      <c r="U8" s="372"/>
      <c r="V8" s="373"/>
      <c r="W8" s="375"/>
      <c r="X8" s="376"/>
      <c r="Y8" s="376"/>
      <c r="Z8" s="376"/>
      <c r="AA8" s="376"/>
      <c r="AB8" s="369"/>
      <c r="AC8" s="383"/>
      <c r="AD8" s="384"/>
      <c r="AE8" s="384"/>
      <c r="AF8" s="384"/>
      <c r="AG8" s="384"/>
      <c r="AH8" s="384"/>
      <c r="AI8" s="384"/>
      <c r="AJ8" s="384"/>
      <c r="AK8" s="384"/>
      <c r="AL8" s="385"/>
      <c r="AM8" s="469" t="s">
        <v>169</v>
      </c>
      <c r="AN8" s="431"/>
      <c r="AO8" s="431"/>
      <c r="AP8" s="431"/>
      <c r="AQ8" s="431"/>
      <c r="AR8" s="431"/>
      <c r="AS8" s="431"/>
      <c r="AT8" s="432"/>
      <c r="AU8" s="470" t="s">
        <v>70</v>
      </c>
      <c r="AV8" s="471"/>
      <c r="AW8" s="471"/>
      <c r="AX8" s="471"/>
      <c r="AY8" s="437" t="s">
        <v>171</v>
      </c>
      <c r="AZ8" s="438"/>
      <c r="BA8" s="438"/>
      <c r="BB8" s="438"/>
      <c r="BC8" s="438"/>
      <c r="BD8" s="438"/>
      <c r="BE8" s="438"/>
      <c r="BF8" s="438"/>
      <c r="BG8" s="438"/>
      <c r="BH8" s="438"/>
      <c r="BI8" s="438"/>
      <c r="BJ8" s="438"/>
      <c r="BK8" s="438"/>
      <c r="BL8" s="438"/>
      <c r="BM8" s="439"/>
      <c r="BN8" s="440">
        <v>324634</v>
      </c>
      <c r="BO8" s="441"/>
      <c r="BP8" s="441"/>
      <c r="BQ8" s="441"/>
      <c r="BR8" s="441"/>
      <c r="BS8" s="441"/>
      <c r="BT8" s="441"/>
      <c r="BU8" s="442"/>
      <c r="BV8" s="440">
        <v>282516</v>
      </c>
      <c r="BW8" s="441"/>
      <c r="BX8" s="441"/>
      <c r="BY8" s="441"/>
      <c r="BZ8" s="441"/>
      <c r="CA8" s="441"/>
      <c r="CB8" s="441"/>
      <c r="CC8" s="442"/>
      <c r="CD8" s="451" t="s">
        <v>172</v>
      </c>
      <c r="CE8" s="402"/>
      <c r="CF8" s="402"/>
      <c r="CG8" s="402"/>
      <c r="CH8" s="402"/>
      <c r="CI8" s="402"/>
      <c r="CJ8" s="402"/>
      <c r="CK8" s="402"/>
      <c r="CL8" s="402"/>
      <c r="CM8" s="402"/>
      <c r="CN8" s="402"/>
      <c r="CO8" s="402"/>
      <c r="CP8" s="402"/>
      <c r="CQ8" s="402"/>
      <c r="CR8" s="402"/>
      <c r="CS8" s="452"/>
      <c r="CT8" s="503">
        <v>0.33</v>
      </c>
      <c r="CU8" s="504"/>
      <c r="CV8" s="504"/>
      <c r="CW8" s="504"/>
      <c r="CX8" s="504"/>
      <c r="CY8" s="504"/>
      <c r="CZ8" s="504"/>
      <c r="DA8" s="505"/>
      <c r="DB8" s="503">
        <v>0.34</v>
      </c>
      <c r="DC8" s="504"/>
      <c r="DD8" s="504"/>
      <c r="DE8" s="504"/>
      <c r="DF8" s="504"/>
      <c r="DG8" s="504"/>
      <c r="DH8" s="504"/>
      <c r="DI8" s="505"/>
    </row>
    <row r="9" spans="1:119" ht="18.8" customHeight="1" x14ac:dyDescent="0.2">
      <c r="A9" s="2"/>
      <c r="B9" s="386" t="s">
        <v>18</v>
      </c>
      <c r="C9" s="387"/>
      <c r="D9" s="387"/>
      <c r="E9" s="387"/>
      <c r="F9" s="387"/>
      <c r="G9" s="387"/>
      <c r="H9" s="387"/>
      <c r="I9" s="387"/>
      <c r="J9" s="387"/>
      <c r="K9" s="388"/>
      <c r="L9" s="521" t="s">
        <v>10</v>
      </c>
      <c r="M9" s="522"/>
      <c r="N9" s="522"/>
      <c r="O9" s="522"/>
      <c r="P9" s="522"/>
      <c r="Q9" s="523"/>
      <c r="R9" s="524">
        <v>11081</v>
      </c>
      <c r="S9" s="525"/>
      <c r="T9" s="525"/>
      <c r="U9" s="525"/>
      <c r="V9" s="526"/>
      <c r="W9" s="358" t="s">
        <v>173</v>
      </c>
      <c r="X9" s="359"/>
      <c r="Y9" s="359"/>
      <c r="Z9" s="359"/>
      <c r="AA9" s="359"/>
      <c r="AB9" s="359"/>
      <c r="AC9" s="359"/>
      <c r="AD9" s="359"/>
      <c r="AE9" s="359"/>
      <c r="AF9" s="359"/>
      <c r="AG9" s="359"/>
      <c r="AH9" s="359"/>
      <c r="AI9" s="359"/>
      <c r="AJ9" s="359"/>
      <c r="AK9" s="359"/>
      <c r="AL9" s="363"/>
      <c r="AM9" s="469" t="s">
        <v>175</v>
      </c>
      <c r="AN9" s="431"/>
      <c r="AO9" s="431"/>
      <c r="AP9" s="431"/>
      <c r="AQ9" s="431"/>
      <c r="AR9" s="431"/>
      <c r="AS9" s="431"/>
      <c r="AT9" s="432"/>
      <c r="AU9" s="470" t="s">
        <v>177</v>
      </c>
      <c r="AV9" s="471"/>
      <c r="AW9" s="471"/>
      <c r="AX9" s="471"/>
      <c r="AY9" s="437" t="s">
        <v>72</v>
      </c>
      <c r="AZ9" s="438"/>
      <c r="BA9" s="438"/>
      <c r="BB9" s="438"/>
      <c r="BC9" s="438"/>
      <c r="BD9" s="438"/>
      <c r="BE9" s="438"/>
      <c r="BF9" s="438"/>
      <c r="BG9" s="438"/>
      <c r="BH9" s="438"/>
      <c r="BI9" s="438"/>
      <c r="BJ9" s="438"/>
      <c r="BK9" s="438"/>
      <c r="BL9" s="438"/>
      <c r="BM9" s="439"/>
      <c r="BN9" s="440">
        <v>42118</v>
      </c>
      <c r="BO9" s="441"/>
      <c r="BP9" s="441"/>
      <c r="BQ9" s="441"/>
      <c r="BR9" s="441"/>
      <c r="BS9" s="441"/>
      <c r="BT9" s="441"/>
      <c r="BU9" s="442"/>
      <c r="BV9" s="440">
        <v>45524</v>
      </c>
      <c r="BW9" s="441"/>
      <c r="BX9" s="441"/>
      <c r="BY9" s="441"/>
      <c r="BZ9" s="441"/>
      <c r="CA9" s="441"/>
      <c r="CB9" s="441"/>
      <c r="CC9" s="442"/>
      <c r="CD9" s="451" t="s">
        <v>68</v>
      </c>
      <c r="CE9" s="402"/>
      <c r="CF9" s="402"/>
      <c r="CG9" s="402"/>
      <c r="CH9" s="402"/>
      <c r="CI9" s="402"/>
      <c r="CJ9" s="402"/>
      <c r="CK9" s="402"/>
      <c r="CL9" s="402"/>
      <c r="CM9" s="402"/>
      <c r="CN9" s="402"/>
      <c r="CO9" s="402"/>
      <c r="CP9" s="402"/>
      <c r="CQ9" s="402"/>
      <c r="CR9" s="402"/>
      <c r="CS9" s="452"/>
      <c r="CT9" s="303">
        <v>13.4</v>
      </c>
      <c r="CU9" s="304"/>
      <c r="CV9" s="304"/>
      <c r="CW9" s="304"/>
      <c r="CX9" s="304"/>
      <c r="CY9" s="304"/>
      <c r="CZ9" s="304"/>
      <c r="DA9" s="305"/>
      <c r="DB9" s="303">
        <v>15.1</v>
      </c>
      <c r="DC9" s="304"/>
      <c r="DD9" s="304"/>
      <c r="DE9" s="304"/>
      <c r="DF9" s="304"/>
      <c r="DG9" s="304"/>
      <c r="DH9" s="304"/>
      <c r="DI9" s="305"/>
    </row>
    <row r="10" spans="1:119" ht="18.8" customHeight="1" x14ac:dyDescent="0.2">
      <c r="A10" s="2"/>
      <c r="B10" s="386"/>
      <c r="C10" s="387"/>
      <c r="D10" s="387"/>
      <c r="E10" s="387"/>
      <c r="F10" s="387"/>
      <c r="G10" s="387"/>
      <c r="H10" s="387"/>
      <c r="I10" s="387"/>
      <c r="J10" s="387"/>
      <c r="K10" s="388"/>
      <c r="L10" s="430" t="s">
        <v>179</v>
      </c>
      <c r="M10" s="431"/>
      <c r="N10" s="431"/>
      <c r="O10" s="431"/>
      <c r="P10" s="431"/>
      <c r="Q10" s="432"/>
      <c r="R10" s="433">
        <v>12246</v>
      </c>
      <c r="S10" s="434"/>
      <c r="T10" s="434"/>
      <c r="U10" s="434"/>
      <c r="V10" s="436"/>
      <c r="W10" s="360"/>
      <c r="X10" s="361"/>
      <c r="Y10" s="361"/>
      <c r="Z10" s="361"/>
      <c r="AA10" s="361"/>
      <c r="AB10" s="361"/>
      <c r="AC10" s="361"/>
      <c r="AD10" s="361"/>
      <c r="AE10" s="361"/>
      <c r="AF10" s="361"/>
      <c r="AG10" s="361"/>
      <c r="AH10" s="361"/>
      <c r="AI10" s="361"/>
      <c r="AJ10" s="361"/>
      <c r="AK10" s="361"/>
      <c r="AL10" s="364"/>
      <c r="AM10" s="469" t="s">
        <v>181</v>
      </c>
      <c r="AN10" s="431"/>
      <c r="AO10" s="431"/>
      <c r="AP10" s="431"/>
      <c r="AQ10" s="431"/>
      <c r="AR10" s="431"/>
      <c r="AS10" s="431"/>
      <c r="AT10" s="432"/>
      <c r="AU10" s="470" t="s">
        <v>177</v>
      </c>
      <c r="AV10" s="471"/>
      <c r="AW10" s="471"/>
      <c r="AX10" s="471"/>
      <c r="AY10" s="437" t="s">
        <v>183</v>
      </c>
      <c r="AZ10" s="438"/>
      <c r="BA10" s="438"/>
      <c r="BB10" s="438"/>
      <c r="BC10" s="438"/>
      <c r="BD10" s="438"/>
      <c r="BE10" s="438"/>
      <c r="BF10" s="438"/>
      <c r="BG10" s="438"/>
      <c r="BH10" s="438"/>
      <c r="BI10" s="438"/>
      <c r="BJ10" s="438"/>
      <c r="BK10" s="438"/>
      <c r="BL10" s="438"/>
      <c r="BM10" s="439"/>
      <c r="BN10" s="440">
        <v>405797</v>
      </c>
      <c r="BO10" s="441"/>
      <c r="BP10" s="441"/>
      <c r="BQ10" s="441"/>
      <c r="BR10" s="441"/>
      <c r="BS10" s="441"/>
      <c r="BT10" s="441"/>
      <c r="BU10" s="442"/>
      <c r="BV10" s="440">
        <v>455600</v>
      </c>
      <c r="BW10" s="441"/>
      <c r="BX10" s="441"/>
      <c r="BY10" s="441"/>
      <c r="BZ10" s="441"/>
      <c r="CA10" s="441"/>
      <c r="CB10" s="441"/>
      <c r="CC10" s="442"/>
      <c r="CD10" s="22" t="s">
        <v>185</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8" customHeight="1" x14ac:dyDescent="0.2">
      <c r="A11" s="2"/>
      <c r="B11" s="386"/>
      <c r="C11" s="387"/>
      <c r="D11" s="387"/>
      <c r="E11" s="387"/>
      <c r="F11" s="387"/>
      <c r="G11" s="387"/>
      <c r="H11" s="387"/>
      <c r="I11" s="387"/>
      <c r="J11" s="387"/>
      <c r="K11" s="388"/>
      <c r="L11" s="403" t="s">
        <v>187</v>
      </c>
      <c r="M11" s="404"/>
      <c r="N11" s="404"/>
      <c r="O11" s="404"/>
      <c r="P11" s="404"/>
      <c r="Q11" s="405"/>
      <c r="R11" s="518" t="s">
        <v>189</v>
      </c>
      <c r="S11" s="519"/>
      <c r="T11" s="519"/>
      <c r="U11" s="519"/>
      <c r="V11" s="520"/>
      <c r="W11" s="360"/>
      <c r="X11" s="361"/>
      <c r="Y11" s="361"/>
      <c r="Z11" s="361"/>
      <c r="AA11" s="361"/>
      <c r="AB11" s="361"/>
      <c r="AC11" s="361"/>
      <c r="AD11" s="361"/>
      <c r="AE11" s="361"/>
      <c r="AF11" s="361"/>
      <c r="AG11" s="361"/>
      <c r="AH11" s="361"/>
      <c r="AI11" s="361"/>
      <c r="AJ11" s="361"/>
      <c r="AK11" s="361"/>
      <c r="AL11" s="364"/>
      <c r="AM11" s="469" t="s">
        <v>192</v>
      </c>
      <c r="AN11" s="431"/>
      <c r="AO11" s="431"/>
      <c r="AP11" s="431"/>
      <c r="AQ11" s="431"/>
      <c r="AR11" s="431"/>
      <c r="AS11" s="431"/>
      <c r="AT11" s="432"/>
      <c r="AU11" s="470" t="s">
        <v>177</v>
      </c>
      <c r="AV11" s="471"/>
      <c r="AW11" s="471"/>
      <c r="AX11" s="471"/>
      <c r="AY11" s="437" t="s">
        <v>193</v>
      </c>
      <c r="AZ11" s="438"/>
      <c r="BA11" s="438"/>
      <c r="BB11" s="438"/>
      <c r="BC11" s="438"/>
      <c r="BD11" s="438"/>
      <c r="BE11" s="438"/>
      <c r="BF11" s="438"/>
      <c r="BG11" s="438"/>
      <c r="BH11" s="438"/>
      <c r="BI11" s="438"/>
      <c r="BJ11" s="438"/>
      <c r="BK11" s="438"/>
      <c r="BL11" s="438"/>
      <c r="BM11" s="439"/>
      <c r="BN11" s="440">
        <v>0</v>
      </c>
      <c r="BO11" s="441"/>
      <c r="BP11" s="441"/>
      <c r="BQ11" s="441"/>
      <c r="BR11" s="441"/>
      <c r="BS11" s="441"/>
      <c r="BT11" s="441"/>
      <c r="BU11" s="442"/>
      <c r="BV11" s="440">
        <v>0</v>
      </c>
      <c r="BW11" s="441"/>
      <c r="BX11" s="441"/>
      <c r="BY11" s="441"/>
      <c r="BZ11" s="441"/>
      <c r="CA11" s="441"/>
      <c r="CB11" s="441"/>
      <c r="CC11" s="442"/>
      <c r="CD11" s="451" t="s">
        <v>196</v>
      </c>
      <c r="CE11" s="402"/>
      <c r="CF11" s="402"/>
      <c r="CG11" s="402"/>
      <c r="CH11" s="402"/>
      <c r="CI11" s="402"/>
      <c r="CJ11" s="402"/>
      <c r="CK11" s="402"/>
      <c r="CL11" s="402"/>
      <c r="CM11" s="402"/>
      <c r="CN11" s="402"/>
      <c r="CO11" s="402"/>
      <c r="CP11" s="402"/>
      <c r="CQ11" s="402"/>
      <c r="CR11" s="402"/>
      <c r="CS11" s="452"/>
      <c r="CT11" s="503" t="s">
        <v>197</v>
      </c>
      <c r="CU11" s="504"/>
      <c r="CV11" s="504"/>
      <c r="CW11" s="504"/>
      <c r="CX11" s="504"/>
      <c r="CY11" s="504"/>
      <c r="CZ11" s="504"/>
      <c r="DA11" s="505"/>
      <c r="DB11" s="503" t="s">
        <v>197</v>
      </c>
      <c r="DC11" s="504"/>
      <c r="DD11" s="504"/>
      <c r="DE11" s="504"/>
      <c r="DF11" s="504"/>
      <c r="DG11" s="504"/>
      <c r="DH11" s="504"/>
      <c r="DI11" s="505"/>
    </row>
    <row r="12" spans="1:119" ht="18.8" customHeight="1" x14ac:dyDescent="0.2">
      <c r="A12" s="2"/>
      <c r="B12" s="389" t="s">
        <v>198</v>
      </c>
      <c r="C12" s="390"/>
      <c r="D12" s="390"/>
      <c r="E12" s="390"/>
      <c r="F12" s="390"/>
      <c r="G12" s="390"/>
      <c r="H12" s="390"/>
      <c r="I12" s="390"/>
      <c r="J12" s="390"/>
      <c r="K12" s="391"/>
      <c r="L12" s="506" t="s">
        <v>200</v>
      </c>
      <c r="M12" s="507"/>
      <c r="N12" s="507"/>
      <c r="O12" s="507"/>
      <c r="P12" s="507"/>
      <c r="Q12" s="508"/>
      <c r="R12" s="509">
        <v>10373</v>
      </c>
      <c r="S12" s="510"/>
      <c r="T12" s="510"/>
      <c r="U12" s="510"/>
      <c r="V12" s="511"/>
      <c r="W12" s="512" t="s">
        <v>5</v>
      </c>
      <c r="X12" s="471"/>
      <c r="Y12" s="471"/>
      <c r="Z12" s="471"/>
      <c r="AA12" s="471"/>
      <c r="AB12" s="513"/>
      <c r="AC12" s="514" t="s">
        <v>111</v>
      </c>
      <c r="AD12" s="515"/>
      <c r="AE12" s="515"/>
      <c r="AF12" s="515"/>
      <c r="AG12" s="516"/>
      <c r="AH12" s="514" t="s">
        <v>201</v>
      </c>
      <c r="AI12" s="515"/>
      <c r="AJ12" s="515"/>
      <c r="AK12" s="515"/>
      <c r="AL12" s="517"/>
      <c r="AM12" s="469" t="s">
        <v>190</v>
      </c>
      <c r="AN12" s="431"/>
      <c r="AO12" s="431"/>
      <c r="AP12" s="431"/>
      <c r="AQ12" s="431"/>
      <c r="AR12" s="431"/>
      <c r="AS12" s="431"/>
      <c r="AT12" s="432"/>
      <c r="AU12" s="470" t="s">
        <v>177</v>
      </c>
      <c r="AV12" s="471"/>
      <c r="AW12" s="471"/>
      <c r="AX12" s="471"/>
      <c r="AY12" s="437" t="s">
        <v>203</v>
      </c>
      <c r="AZ12" s="438"/>
      <c r="BA12" s="438"/>
      <c r="BB12" s="438"/>
      <c r="BC12" s="438"/>
      <c r="BD12" s="438"/>
      <c r="BE12" s="438"/>
      <c r="BF12" s="438"/>
      <c r="BG12" s="438"/>
      <c r="BH12" s="438"/>
      <c r="BI12" s="438"/>
      <c r="BJ12" s="438"/>
      <c r="BK12" s="438"/>
      <c r="BL12" s="438"/>
      <c r="BM12" s="439"/>
      <c r="BN12" s="440">
        <v>540000</v>
      </c>
      <c r="BO12" s="441"/>
      <c r="BP12" s="441"/>
      <c r="BQ12" s="441"/>
      <c r="BR12" s="441"/>
      <c r="BS12" s="441"/>
      <c r="BT12" s="441"/>
      <c r="BU12" s="442"/>
      <c r="BV12" s="440">
        <v>360000</v>
      </c>
      <c r="BW12" s="441"/>
      <c r="BX12" s="441"/>
      <c r="BY12" s="441"/>
      <c r="BZ12" s="441"/>
      <c r="CA12" s="441"/>
      <c r="CB12" s="441"/>
      <c r="CC12" s="442"/>
      <c r="CD12" s="451" t="s">
        <v>205</v>
      </c>
      <c r="CE12" s="402"/>
      <c r="CF12" s="402"/>
      <c r="CG12" s="402"/>
      <c r="CH12" s="402"/>
      <c r="CI12" s="402"/>
      <c r="CJ12" s="402"/>
      <c r="CK12" s="402"/>
      <c r="CL12" s="402"/>
      <c r="CM12" s="402"/>
      <c r="CN12" s="402"/>
      <c r="CO12" s="402"/>
      <c r="CP12" s="402"/>
      <c r="CQ12" s="402"/>
      <c r="CR12" s="402"/>
      <c r="CS12" s="452"/>
      <c r="CT12" s="503" t="s">
        <v>197</v>
      </c>
      <c r="CU12" s="504"/>
      <c r="CV12" s="504"/>
      <c r="CW12" s="504"/>
      <c r="CX12" s="504"/>
      <c r="CY12" s="504"/>
      <c r="CZ12" s="504"/>
      <c r="DA12" s="505"/>
      <c r="DB12" s="503" t="s">
        <v>197</v>
      </c>
      <c r="DC12" s="504"/>
      <c r="DD12" s="504"/>
      <c r="DE12" s="504"/>
      <c r="DF12" s="504"/>
      <c r="DG12" s="504"/>
      <c r="DH12" s="504"/>
      <c r="DI12" s="505"/>
    </row>
    <row r="13" spans="1:119" ht="18.8" customHeight="1" x14ac:dyDescent="0.2">
      <c r="A13" s="2"/>
      <c r="B13" s="392"/>
      <c r="C13" s="393"/>
      <c r="D13" s="393"/>
      <c r="E13" s="393"/>
      <c r="F13" s="393"/>
      <c r="G13" s="393"/>
      <c r="H13" s="393"/>
      <c r="I13" s="393"/>
      <c r="J13" s="393"/>
      <c r="K13" s="394"/>
      <c r="L13" s="14"/>
      <c r="M13" s="492" t="s">
        <v>206</v>
      </c>
      <c r="N13" s="493"/>
      <c r="O13" s="493"/>
      <c r="P13" s="493"/>
      <c r="Q13" s="494"/>
      <c r="R13" s="495">
        <v>10223</v>
      </c>
      <c r="S13" s="496"/>
      <c r="T13" s="496"/>
      <c r="U13" s="496"/>
      <c r="V13" s="497"/>
      <c r="W13" s="374" t="s">
        <v>208</v>
      </c>
      <c r="X13" s="316"/>
      <c r="Y13" s="316"/>
      <c r="Z13" s="316"/>
      <c r="AA13" s="316"/>
      <c r="AB13" s="317"/>
      <c r="AC13" s="433">
        <v>309</v>
      </c>
      <c r="AD13" s="434"/>
      <c r="AE13" s="434"/>
      <c r="AF13" s="434"/>
      <c r="AG13" s="435"/>
      <c r="AH13" s="433">
        <v>317</v>
      </c>
      <c r="AI13" s="434"/>
      <c r="AJ13" s="434"/>
      <c r="AK13" s="434"/>
      <c r="AL13" s="436"/>
      <c r="AM13" s="469" t="s">
        <v>209</v>
      </c>
      <c r="AN13" s="431"/>
      <c r="AO13" s="431"/>
      <c r="AP13" s="431"/>
      <c r="AQ13" s="431"/>
      <c r="AR13" s="431"/>
      <c r="AS13" s="431"/>
      <c r="AT13" s="432"/>
      <c r="AU13" s="470" t="s">
        <v>177</v>
      </c>
      <c r="AV13" s="471"/>
      <c r="AW13" s="471"/>
      <c r="AX13" s="471"/>
      <c r="AY13" s="437" t="s">
        <v>211</v>
      </c>
      <c r="AZ13" s="438"/>
      <c r="BA13" s="438"/>
      <c r="BB13" s="438"/>
      <c r="BC13" s="438"/>
      <c r="BD13" s="438"/>
      <c r="BE13" s="438"/>
      <c r="BF13" s="438"/>
      <c r="BG13" s="438"/>
      <c r="BH13" s="438"/>
      <c r="BI13" s="438"/>
      <c r="BJ13" s="438"/>
      <c r="BK13" s="438"/>
      <c r="BL13" s="438"/>
      <c r="BM13" s="439"/>
      <c r="BN13" s="440">
        <v>-92085</v>
      </c>
      <c r="BO13" s="441"/>
      <c r="BP13" s="441"/>
      <c r="BQ13" s="441"/>
      <c r="BR13" s="441"/>
      <c r="BS13" s="441"/>
      <c r="BT13" s="441"/>
      <c r="BU13" s="442"/>
      <c r="BV13" s="440">
        <v>141124</v>
      </c>
      <c r="BW13" s="441"/>
      <c r="BX13" s="441"/>
      <c r="BY13" s="441"/>
      <c r="BZ13" s="441"/>
      <c r="CA13" s="441"/>
      <c r="CB13" s="441"/>
      <c r="CC13" s="442"/>
      <c r="CD13" s="451" t="s">
        <v>213</v>
      </c>
      <c r="CE13" s="402"/>
      <c r="CF13" s="402"/>
      <c r="CG13" s="402"/>
      <c r="CH13" s="402"/>
      <c r="CI13" s="402"/>
      <c r="CJ13" s="402"/>
      <c r="CK13" s="402"/>
      <c r="CL13" s="402"/>
      <c r="CM13" s="402"/>
      <c r="CN13" s="402"/>
      <c r="CO13" s="402"/>
      <c r="CP13" s="402"/>
      <c r="CQ13" s="402"/>
      <c r="CR13" s="402"/>
      <c r="CS13" s="452"/>
      <c r="CT13" s="303">
        <v>13.3</v>
      </c>
      <c r="CU13" s="304"/>
      <c r="CV13" s="304"/>
      <c r="CW13" s="304"/>
      <c r="CX13" s="304"/>
      <c r="CY13" s="304"/>
      <c r="CZ13" s="304"/>
      <c r="DA13" s="305"/>
      <c r="DB13" s="303">
        <v>12.9</v>
      </c>
      <c r="DC13" s="304"/>
      <c r="DD13" s="304"/>
      <c r="DE13" s="304"/>
      <c r="DF13" s="304"/>
      <c r="DG13" s="304"/>
      <c r="DH13" s="304"/>
      <c r="DI13" s="305"/>
    </row>
    <row r="14" spans="1:119" ht="18.8" customHeight="1" x14ac:dyDescent="0.2">
      <c r="A14" s="2"/>
      <c r="B14" s="392"/>
      <c r="C14" s="393"/>
      <c r="D14" s="393"/>
      <c r="E14" s="393"/>
      <c r="F14" s="393"/>
      <c r="G14" s="393"/>
      <c r="H14" s="393"/>
      <c r="I14" s="393"/>
      <c r="J14" s="393"/>
      <c r="K14" s="394"/>
      <c r="L14" s="482" t="s">
        <v>214</v>
      </c>
      <c r="M14" s="501"/>
      <c r="N14" s="501"/>
      <c r="O14" s="501"/>
      <c r="P14" s="501"/>
      <c r="Q14" s="502"/>
      <c r="R14" s="495">
        <v>10716</v>
      </c>
      <c r="S14" s="496"/>
      <c r="T14" s="496"/>
      <c r="U14" s="496"/>
      <c r="V14" s="497"/>
      <c r="W14" s="362"/>
      <c r="X14" s="319"/>
      <c r="Y14" s="319"/>
      <c r="Z14" s="319"/>
      <c r="AA14" s="319"/>
      <c r="AB14" s="320"/>
      <c r="AC14" s="485">
        <v>5.7</v>
      </c>
      <c r="AD14" s="486"/>
      <c r="AE14" s="486"/>
      <c r="AF14" s="486"/>
      <c r="AG14" s="487"/>
      <c r="AH14" s="485">
        <v>5.3</v>
      </c>
      <c r="AI14" s="486"/>
      <c r="AJ14" s="486"/>
      <c r="AK14" s="486"/>
      <c r="AL14" s="488"/>
      <c r="AM14" s="469"/>
      <c r="AN14" s="431"/>
      <c r="AO14" s="431"/>
      <c r="AP14" s="431"/>
      <c r="AQ14" s="431"/>
      <c r="AR14" s="431"/>
      <c r="AS14" s="431"/>
      <c r="AT14" s="432"/>
      <c r="AU14" s="470"/>
      <c r="AV14" s="471"/>
      <c r="AW14" s="471"/>
      <c r="AX14" s="471"/>
      <c r="AY14" s="437"/>
      <c r="AZ14" s="438"/>
      <c r="BA14" s="438"/>
      <c r="BB14" s="438"/>
      <c r="BC14" s="438"/>
      <c r="BD14" s="438"/>
      <c r="BE14" s="438"/>
      <c r="BF14" s="438"/>
      <c r="BG14" s="438"/>
      <c r="BH14" s="438"/>
      <c r="BI14" s="438"/>
      <c r="BJ14" s="438"/>
      <c r="BK14" s="438"/>
      <c r="BL14" s="438"/>
      <c r="BM14" s="439"/>
      <c r="BN14" s="440"/>
      <c r="BO14" s="441"/>
      <c r="BP14" s="441"/>
      <c r="BQ14" s="441"/>
      <c r="BR14" s="441"/>
      <c r="BS14" s="441"/>
      <c r="BT14" s="441"/>
      <c r="BU14" s="442"/>
      <c r="BV14" s="440"/>
      <c r="BW14" s="441"/>
      <c r="BX14" s="441"/>
      <c r="BY14" s="441"/>
      <c r="BZ14" s="441"/>
      <c r="CA14" s="441"/>
      <c r="CB14" s="441"/>
      <c r="CC14" s="442"/>
      <c r="CD14" s="446" t="s">
        <v>216</v>
      </c>
      <c r="CE14" s="447"/>
      <c r="CF14" s="447"/>
      <c r="CG14" s="447"/>
      <c r="CH14" s="447"/>
      <c r="CI14" s="447"/>
      <c r="CJ14" s="447"/>
      <c r="CK14" s="447"/>
      <c r="CL14" s="447"/>
      <c r="CM14" s="447"/>
      <c r="CN14" s="447"/>
      <c r="CO14" s="447"/>
      <c r="CP14" s="447"/>
      <c r="CQ14" s="447"/>
      <c r="CR14" s="447"/>
      <c r="CS14" s="448"/>
      <c r="CT14" s="489" t="s">
        <v>197</v>
      </c>
      <c r="CU14" s="490"/>
      <c r="CV14" s="490"/>
      <c r="CW14" s="490"/>
      <c r="CX14" s="490"/>
      <c r="CY14" s="490"/>
      <c r="CZ14" s="490"/>
      <c r="DA14" s="491"/>
      <c r="DB14" s="489" t="s">
        <v>197</v>
      </c>
      <c r="DC14" s="490"/>
      <c r="DD14" s="490"/>
      <c r="DE14" s="490"/>
      <c r="DF14" s="490"/>
      <c r="DG14" s="490"/>
      <c r="DH14" s="490"/>
      <c r="DI14" s="491"/>
    </row>
    <row r="15" spans="1:119" ht="18.8" customHeight="1" x14ac:dyDescent="0.2">
      <c r="A15" s="2"/>
      <c r="B15" s="392"/>
      <c r="C15" s="393"/>
      <c r="D15" s="393"/>
      <c r="E15" s="393"/>
      <c r="F15" s="393"/>
      <c r="G15" s="393"/>
      <c r="H15" s="393"/>
      <c r="I15" s="393"/>
      <c r="J15" s="393"/>
      <c r="K15" s="394"/>
      <c r="L15" s="14"/>
      <c r="M15" s="492" t="s">
        <v>206</v>
      </c>
      <c r="N15" s="493"/>
      <c r="O15" s="493"/>
      <c r="P15" s="493"/>
      <c r="Q15" s="494"/>
      <c r="R15" s="495">
        <v>10547</v>
      </c>
      <c r="S15" s="496"/>
      <c r="T15" s="496"/>
      <c r="U15" s="496"/>
      <c r="V15" s="497"/>
      <c r="W15" s="374" t="s">
        <v>6</v>
      </c>
      <c r="X15" s="316"/>
      <c r="Y15" s="316"/>
      <c r="Z15" s="316"/>
      <c r="AA15" s="316"/>
      <c r="AB15" s="317"/>
      <c r="AC15" s="433">
        <v>1897</v>
      </c>
      <c r="AD15" s="434"/>
      <c r="AE15" s="434"/>
      <c r="AF15" s="434"/>
      <c r="AG15" s="435"/>
      <c r="AH15" s="433">
        <v>2123</v>
      </c>
      <c r="AI15" s="434"/>
      <c r="AJ15" s="434"/>
      <c r="AK15" s="434"/>
      <c r="AL15" s="436"/>
      <c r="AM15" s="469"/>
      <c r="AN15" s="431"/>
      <c r="AO15" s="431"/>
      <c r="AP15" s="431"/>
      <c r="AQ15" s="431"/>
      <c r="AR15" s="431"/>
      <c r="AS15" s="431"/>
      <c r="AT15" s="432"/>
      <c r="AU15" s="470"/>
      <c r="AV15" s="471"/>
      <c r="AW15" s="471"/>
      <c r="AX15" s="471"/>
      <c r="AY15" s="443" t="s">
        <v>219</v>
      </c>
      <c r="AZ15" s="444"/>
      <c r="BA15" s="444"/>
      <c r="BB15" s="444"/>
      <c r="BC15" s="444"/>
      <c r="BD15" s="444"/>
      <c r="BE15" s="444"/>
      <c r="BF15" s="444"/>
      <c r="BG15" s="444"/>
      <c r="BH15" s="444"/>
      <c r="BI15" s="444"/>
      <c r="BJ15" s="444"/>
      <c r="BK15" s="444"/>
      <c r="BL15" s="444"/>
      <c r="BM15" s="445"/>
      <c r="BN15" s="427">
        <v>1546390</v>
      </c>
      <c r="BO15" s="428"/>
      <c r="BP15" s="428"/>
      <c r="BQ15" s="428"/>
      <c r="BR15" s="428"/>
      <c r="BS15" s="428"/>
      <c r="BT15" s="428"/>
      <c r="BU15" s="429"/>
      <c r="BV15" s="427">
        <v>1552967</v>
      </c>
      <c r="BW15" s="428"/>
      <c r="BX15" s="428"/>
      <c r="BY15" s="428"/>
      <c r="BZ15" s="428"/>
      <c r="CA15" s="428"/>
      <c r="CB15" s="428"/>
      <c r="CC15" s="429"/>
      <c r="CD15" s="498" t="s">
        <v>207</v>
      </c>
      <c r="CE15" s="499"/>
      <c r="CF15" s="499"/>
      <c r="CG15" s="499"/>
      <c r="CH15" s="499"/>
      <c r="CI15" s="499"/>
      <c r="CJ15" s="499"/>
      <c r="CK15" s="499"/>
      <c r="CL15" s="499"/>
      <c r="CM15" s="499"/>
      <c r="CN15" s="499"/>
      <c r="CO15" s="499"/>
      <c r="CP15" s="499"/>
      <c r="CQ15" s="499"/>
      <c r="CR15" s="499"/>
      <c r="CS15" s="500"/>
      <c r="CT15" s="28"/>
      <c r="CU15" s="31"/>
      <c r="CV15" s="31"/>
      <c r="CW15" s="31"/>
      <c r="CX15" s="31"/>
      <c r="CY15" s="31"/>
      <c r="CZ15" s="31"/>
      <c r="DA15" s="34"/>
      <c r="DB15" s="28"/>
      <c r="DC15" s="31"/>
      <c r="DD15" s="31"/>
      <c r="DE15" s="31"/>
      <c r="DF15" s="31"/>
      <c r="DG15" s="31"/>
      <c r="DH15" s="31"/>
      <c r="DI15" s="34"/>
    </row>
    <row r="16" spans="1:119" ht="18.8" customHeight="1" x14ac:dyDescent="0.2">
      <c r="A16" s="2"/>
      <c r="B16" s="392"/>
      <c r="C16" s="393"/>
      <c r="D16" s="393"/>
      <c r="E16" s="393"/>
      <c r="F16" s="393"/>
      <c r="G16" s="393"/>
      <c r="H16" s="393"/>
      <c r="I16" s="393"/>
      <c r="J16" s="393"/>
      <c r="K16" s="394"/>
      <c r="L16" s="482" t="s">
        <v>220</v>
      </c>
      <c r="M16" s="483"/>
      <c r="N16" s="483"/>
      <c r="O16" s="483"/>
      <c r="P16" s="483"/>
      <c r="Q16" s="484"/>
      <c r="R16" s="479" t="s">
        <v>223</v>
      </c>
      <c r="S16" s="480"/>
      <c r="T16" s="480"/>
      <c r="U16" s="480"/>
      <c r="V16" s="481"/>
      <c r="W16" s="362"/>
      <c r="X16" s="319"/>
      <c r="Y16" s="319"/>
      <c r="Z16" s="319"/>
      <c r="AA16" s="319"/>
      <c r="AB16" s="320"/>
      <c r="AC16" s="485">
        <v>35.299999999999997</v>
      </c>
      <c r="AD16" s="486"/>
      <c r="AE16" s="486"/>
      <c r="AF16" s="486"/>
      <c r="AG16" s="487"/>
      <c r="AH16" s="485">
        <v>35.5</v>
      </c>
      <c r="AI16" s="486"/>
      <c r="AJ16" s="486"/>
      <c r="AK16" s="486"/>
      <c r="AL16" s="488"/>
      <c r="AM16" s="469"/>
      <c r="AN16" s="431"/>
      <c r="AO16" s="431"/>
      <c r="AP16" s="431"/>
      <c r="AQ16" s="431"/>
      <c r="AR16" s="431"/>
      <c r="AS16" s="431"/>
      <c r="AT16" s="432"/>
      <c r="AU16" s="470"/>
      <c r="AV16" s="471"/>
      <c r="AW16" s="471"/>
      <c r="AX16" s="471"/>
      <c r="AY16" s="437" t="s">
        <v>108</v>
      </c>
      <c r="AZ16" s="438"/>
      <c r="BA16" s="438"/>
      <c r="BB16" s="438"/>
      <c r="BC16" s="438"/>
      <c r="BD16" s="438"/>
      <c r="BE16" s="438"/>
      <c r="BF16" s="438"/>
      <c r="BG16" s="438"/>
      <c r="BH16" s="438"/>
      <c r="BI16" s="438"/>
      <c r="BJ16" s="438"/>
      <c r="BK16" s="438"/>
      <c r="BL16" s="438"/>
      <c r="BM16" s="439"/>
      <c r="BN16" s="440">
        <v>4819956</v>
      </c>
      <c r="BO16" s="441"/>
      <c r="BP16" s="441"/>
      <c r="BQ16" s="441"/>
      <c r="BR16" s="441"/>
      <c r="BS16" s="441"/>
      <c r="BT16" s="441"/>
      <c r="BU16" s="442"/>
      <c r="BV16" s="440">
        <v>4773219</v>
      </c>
      <c r="BW16" s="441"/>
      <c r="BX16" s="441"/>
      <c r="BY16" s="441"/>
      <c r="BZ16" s="441"/>
      <c r="CA16" s="441"/>
      <c r="CB16" s="441"/>
      <c r="CC16" s="442"/>
      <c r="CD16" s="21"/>
      <c r="CE16" s="301"/>
      <c r="CF16" s="301"/>
      <c r="CG16" s="301"/>
      <c r="CH16" s="301"/>
      <c r="CI16" s="301"/>
      <c r="CJ16" s="301"/>
      <c r="CK16" s="301"/>
      <c r="CL16" s="301"/>
      <c r="CM16" s="301"/>
      <c r="CN16" s="301"/>
      <c r="CO16" s="301"/>
      <c r="CP16" s="301"/>
      <c r="CQ16" s="301"/>
      <c r="CR16" s="301"/>
      <c r="CS16" s="302"/>
      <c r="CT16" s="303"/>
      <c r="CU16" s="304"/>
      <c r="CV16" s="304"/>
      <c r="CW16" s="304"/>
      <c r="CX16" s="304"/>
      <c r="CY16" s="304"/>
      <c r="CZ16" s="304"/>
      <c r="DA16" s="305"/>
      <c r="DB16" s="303"/>
      <c r="DC16" s="304"/>
      <c r="DD16" s="304"/>
      <c r="DE16" s="304"/>
      <c r="DF16" s="304"/>
      <c r="DG16" s="304"/>
      <c r="DH16" s="304"/>
      <c r="DI16" s="305"/>
    </row>
    <row r="17" spans="1:113" ht="18.8" customHeight="1" x14ac:dyDescent="0.2">
      <c r="A17" s="2"/>
      <c r="B17" s="395"/>
      <c r="C17" s="396"/>
      <c r="D17" s="396"/>
      <c r="E17" s="396"/>
      <c r="F17" s="396"/>
      <c r="G17" s="396"/>
      <c r="H17" s="396"/>
      <c r="I17" s="396"/>
      <c r="J17" s="396"/>
      <c r="K17" s="397"/>
      <c r="L17" s="15"/>
      <c r="M17" s="476" t="s">
        <v>103</v>
      </c>
      <c r="N17" s="477"/>
      <c r="O17" s="477"/>
      <c r="P17" s="477"/>
      <c r="Q17" s="478"/>
      <c r="R17" s="479" t="s">
        <v>224</v>
      </c>
      <c r="S17" s="480"/>
      <c r="T17" s="480"/>
      <c r="U17" s="480"/>
      <c r="V17" s="481"/>
      <c r="W17" s="374" t="s">
        <v>95</v>
      </c>
      <c r="X17" s="316"/>
      <c r="Y17" s="316"/>
      <c r="Z17" s="316"/>
      <c r="AA17" s="316"/>
      <c r="AB17" s="317"/>
      <c r="AC17" s="433">
        <v>3174</v>
      </c>
      <c r="AD17" s="434"/>
      <c r="AE17" s="434"/>
      <c r="AF17" s="434"/>
      <c r="AG17" s="435"/>
      <c r="AH17" s="433">
        <v>3536</v>
      </c>
      <c r="AI17" s="434"/>
      <c r="AJ17" s="434"/>
      <c r="AK17" s="434"/>
      <c r="AL17" s="436"/>
      <c r="AM17" s="469"/>
      <c r="AN17" s="431"/>
      <c r="AO17" s="431"/>
      <c r="AP17" s="431"/>
      <c r="AQ17" s="431"/>
      <c r="AR17" s="431"/>
      <c r="AS17" s="431"/>
      <c r="AT17" s="432"/>
      <c r="AU17" s="470"/>
      <c r="AV17" s="471"/>
      <c r="AW17" s="471"/>
      <c r="AX17" s="471"/>
      <c r="AY17" s="437" t="s">
        <v>225</v>
      </c>
      <c r="AZ17" s="438"/>
      <c r="BA17" s="438"/>
      <c r="BB17" s="438"/>
      <c r="BC17" s="438"/>
      <c r="BD17" s="438"/>
      <c r="BE17" s="438"/>
      <c r="BF17" s="438"/>
      <c r="BG17" s="438"/>
      <c r="BH17" s="438"/>
      <c r="BI17" s="438"/>
      <c r="BJ17" s="438"/>
      <c r="BK17" s="438"/>
      <c r="BL17" s="438"/>
      <c r="BM17" s="439"/>
      <c r="BN17" s="440">
        <v>1943446</v>
      </c>
      <c r="BO17" s="441"/>
      <c r="BP17" s="441"/>
      <c r="BQ17" s="441"/>
      <c r="BR17" s="441"/>
      <c r="BS17" s="441"/>
      <c r="BT17" s="441"/>
      <c r="BU17" s="442"/>
      <c r="BV17" s="440">
        <v>1950755</v>
      </c>
      <c r="BW17" s="441"/>
      <c r="BX17" s="441"/>
      <c r="BY17" s="441"/>
      <c r="BZ17" s="441"/>
      <c r="CA17" s="441"/>
      <c r="CB17" s="441"/>
      <c r="CC17" s="442"/>
      <c r="CD17" s="21"/>
      <c r="CE17" s="301"/>
      <c r="CF17" s="301"/>
      <c r="CG17" s="301"/>
      <c r="CH17" s="301"/>
      <c r="CI17" s="301"/>
      <c r="CJ17" s="301"/>
      <c r="CK17" s="301"/>
      <c r="CL17" s="301"/>
      <c r="CM17" s="301"/>
      <c r="CN17" s="301"/>
      <c r="CO17" s="301"/>
      <c r="CP17" s="301"/>
      <c r="CQ17" s="301"/>
      <c r="CR17" s="301"/>
      <c r="CS17" s="302"/>
      <c r="CT17" s="303"/>
      <c r="CU17" s="304"/>
      <c r="CV17" s="304"/>
      <c r="CW17" s="304"/>
      <c r="CX17" s="304"/>
      <c r="CY17" s="304"/>
      <c r="CZ17" s="304"/>
      <c r="DA17" s="305"/>
      <c r="DB17" s="303"/>
      <c r="DC17" s="304"/>
      <c r="DD17" s="304"/>
      <c r="DE17" s="304"/>
      <c r="DF17" s="304"/>
      <c r="DG17" s="304"/>
      <c r="DH17" s="304"/>
      <c r="DI17" s="305"/>
    </row>
    <row r="18" spans="1:113" ht="18.8" customHeight="1" x14ac:dyDescent="0.2">
      <c r="A18" s="2"/>
      <c r="B18" s="456" t="s">
        <v>226</v>
      </c>
      <c r="C18" s="388"/>
      <c r="D18" s="388"/>
      <c r="E18" s="457"/>
      <c r="F18" s="457"/>
      <c r="G18" s="457"/>
      <c r="H18" s="457"/>
      <c r="I18" s="457"/>
      <c r="J18" s="457"/>
      <c r="K18" s="457"/>
      <c r="L18" s="472">
        <v>226.3</v>
      </c>
      <c r="M18" s="472"/>
      <c r="N18" s="472"/>
      <c r="O18" s="472"/>
      <c r="P18" s="472"/>
      <c r="Q18" s="472"/>
      <c r="R18" s="473"/>
      <c r="S18" s="473"/>
      <c r="T18" s="473"/>
      <c r="U18" s="473"/>
      <c r="V18" s="474"/>
      <c r="W18" s="375"/>
      <c r="X18" s="376"/>
      <c r="Y18" s="376"/>
      <c r="Z18" s="376"/>
      <c r="AA18" s="376"/>
      <c r="AB18" s="369"/>
      <c r="AC18" s="412">
        <v>59</v>
      </c>
      <c r="AD18" s="413"/>
      <c r="AE18" s="413"/>
      <c r="AF18" s="413"/>
      <c r="AG18" s="475"/>
      <c r="AH18" s="412">
        <v>59.2</v>
      </c>
      <c r="AI18" s="413"/>
      <c r="AJ18" s="413"/>
      <c r="AK18" s="413"/>
      <c r="AL18" s="414"/>
      <c r="AM18" s="469"/>
      <c r="AN18" s="431"/>
      <c r="AO18" s="431"/>
      <c r="AP18" s="431"/>
      <c r="AQ18" s="431"/>
      <c r="AR18" s="431"/>
      <c r="AS18" s="431"/>
      <c r="AT18" s="432"/>
      <c r="AU18" s="470"/>
      <c r="AV18" s="471"/>
      <c r="AW18" s="471"/>
      <c r="AX18" s="471"/>
      <c r="AY18" s="437" t="s">
        <v>227</v>
      </c>
      <c r="AZ18" s="438"/>
      <c r="BA18" s="438"/>
      <c r="BB18" s="438"/>
      <c r="BC18" s="438"/>
      <c r="BD18" s="438"/>
      <c r="BE18" s="438"/>
      <c r="BF18" s="438"/>
      <c r="BG18" s="438"/>
      <c r="BH18" s="438"/>
      <c r="BI18" s="438"/>
      <c r="BJ18" s="438"/>
      <c r="BK18" s="438"/>
      <c r="BL18" s="438"/>
      <c r="BM18" s="439"/>
      <c r="BN18" s="440">
        <v>5028685</v>
      </c>
      <c r="BO18" s="441"/>
      <c r="BP18" s="441"/>
      <c r="BQ18" s="441"/>
      <c r="BR18" s="441"/>
      <c r="BS18" s="441"/>
      <c r="BT18" s="441"/>
      <c r="BU18" s="442"/>
      <c r="BV18" s="440">
        <v>4852632</v>
      </c>
      <c r="BW18" s="441"/>
      <c r="BX18" s="441"/>
      <c r="BY18" s="441"/>
      <c r="BZ18" s="441"/>
      <c r="CA18" s="441"/>
      <c r="CB18" s="441"/>
      <c r="CC18" s="442"/>
      <c r="CD18" s="21"/>
      <c r="CE18" s="301"/>
      <c r="CF18" s="301"/>
      <c r="CG18" s="301"/>
      <c r="CH18" s="301"/>
      <c r="CI18" s="301"/>
      <c r="CJ18" s="301"/>
      <c r="CK18" s="301"/>
      <c r="CL18" s="301"/>
      <c r="CM18" s="301"/>
      <c r="CN18" s="301"/>
      <c r="CO18" s="301"/>
      <c r="CP18" s="301"/>
      <c r="CQ18" s="301"/>
      <c r="CR18" s="301"/>
      <c r="CS18" s="302"/>
      <c r="CT18" s="303"/>
      <c r="CU18" s="304"/>
      <c r="CV18" s="304"/>
      <c r="CW18" s="304"/>
      <c r="CX18" s="304"/>
      <c r="CY18" s="304"/>
      <c r="CZ18" s="304"/>
      <c r="DA18" s="305"/>
      <c r="DB18" s="303"/>
      <c r="DC18" s="304"/>
      <c r="DD18" s="304"/>
      <c r="DE18" s="304"/>
      <c r="DF18" s="304"/>
      <c r="DG18" s="304"/>
      <c r="DH18" s="304"/>
      <c r="DI18" s="305"/>
    </row>
    <row r="19" spans="1:113" ht="18.8" customHeight="1" x14ac:dyDescent="0.2">
      <c r="A19" s="2"/>
      <c r="B19" s="456" t="s">
        <v>55</v>
      </c>
      <c r="C19" s="388"/>
      <c r="D19" s="388"/>
      <c r="E19" s="457"/>
      <c r="F19" s="457"/>
      <c r="G19" s="457"/>
      <c r="H19" s="457"/>
      <c r="I19" s="457"/>
      <c r="J19" s="457"/>
      <c r="K19" s="457"/>
      <c r="L19" s="458">
        <v>49</v>
      </c>
      <c r="M19" s="458"/>
      <c r="N19" s="458"/>
      <c r="O19" s="458"/>
      <c r="P19" s="458"/>
      <c r="Q19" s="458"/>
      <c r="R19" s="459"/>
      <c r="S19" s="459"/>
      <c r="T19" s="459"/>
      <c r="U19" s="459"/>
      <c r="V19" s="460"/>
      <c r="W19" s="358"/>
      <c r="X19" s="359"/>
      <c r="Y19" s="359"/>
      <c r="Z19" s="359"/>
      <c r="AA19" s="359"/>
      <c r="AB19" s="359"/>
      <c r="AC19" s="467"/>
      <c r="AD19" s="467"/>
      <c r="AE19" s="467"/>
      <c r="AF19" s="467"/>
      <c r="AG19" s="467"/>
      <c r="AH19" s="467"/>
      <c r="AI19" s="467"/>
      <c r="AJ19" s="467"/>
      <c r="AK19" s="467"/>
      <c r="AL19" s="468"/>
      <c r="AM19" s="469"/>
      <c r="AN19" s="431"/>
      <c r="AO19" s="431"/>
      <c r="AP19" s="431"/>
      <c r="AQ19" s="431"/>
      <c r="AR19" s="431"/>
      <c r="AS19" s="431"/>
      <c r="AT19" s="432"/>
      <c r="AU19" s="470"/>
      <c r="AV19" s="471"/>
      <c r="AW19" s="471"/>
      <c r="AX19" s="471"/>
      <c r="AY19" s="437" t="s">
        <v>228</v>
      </c>
      <c r="AZ19" s="438"/>
      <c r="BA19" s="438"/>
      <c r="BB19" s="438"/>
      <c r="BC19" s="438"/>
      <c r="BD19" s="438"/>
      <c r="BE19" s="438"/>
      <c r="BF19" s="438"/>
      <c r="BG19" s="438"/>
      <c r="BH19" s="438"/>
      <c r="BI19" s="438"/>
      <c r="BJ19" s="438"/>
      <c r="BK19" s="438"/>
      <c r="BL19" s="438"/>
      <c r="BM19" s="439"/>
      <c r="BN19" s="440">
        <v>7381235</v>
      </c>
      <c r="BO19" s="441"/>
      <c r="BP19" s="441"/>
      <c r="BQ19" s="441"/>
      <c r="BR19" s="441"/>
      <c r="BS19" s="441"/>
      <c r="BT19" s="441"/>
      <c r="BU19" s="442"/>
      <c r="BV19" s="440">
        <v>7039742</v>
      </c>
      <c r="BW19" s="441"/>
      <c r="BX19" s="441"/>
      <c r="BY19" s="441"/>
      <c r="BZ19" s="441"/>
      <c r="CA19" s="441"/>
      <c r="CB19" s="441"/>
      <c r="CC19" s="442"/>
      <c r="CD19" s="21"/>
      <c r="CE19" s="301"/>
      <c r="CF19" s="301"/>
      <c r="CG19" s="301"/>
      <c r="CH19" s="301"/>
      <c r="CI19" s="301"/>
      <c r="CJ19" s="301"/>
      <c r="CK19" s="301"/>
      <c r="CL19" s="301"/>
      <c r="CM19" s="301"/>
      <c r="CN19" s="301"/>
      <c r="CO19" s="301"/>
      <c r="CP19" s="301"/>
      <c r="CQ19" s="301"/>
      <c r="CR19" s="301"/>
      <c r="CS19" s="302"/>
      <c r="CT19" s="303"/>
      <c r="CU19" s="304"/>
      <c r="CV19" s="304"/>
      <c r="CW19" s="304"/>
      <c r="CX19" s="304"/>
      <c r="CY19" s="304"/>
      <c r="CZ19" s="304"/>
      <c r="DA19" s="305"/>
      <c r="DB19" s="303"/>
      <c r="DC19" s="304"/>
      <c r="DD19" s="304"/>
      <c r="DE19" s="304"/>
      <c r="DF19" s="304"/>
      <c r="DG19" s="304"/>
      <c r="DH19" s="304"/>
      <c r="DI19" s="305"/>
    </row>
    <row r="20" spans="1:113" ht="18.8" customHeight="1" x14ac:dyDescent="0.2">
      <c r="A20" s="2"/>
      <c r="B20" s="456" t="s">
        <v>231</v>
      </c>
      <c r="C20" s="388"/>
      <c r="D20" s="388"/>
      <c r="E20" s="457"/>
      <c r="F20" s="457"/>
      <c r="G20" s="457"/>
      <c r="H20" s="457"/>
      <c r="I20" s="457"/>
      <c r="J20" s="457"/>
      <c r="K20" s="457"/>
      <c r="L20" s="458">
        <v>4353</v>
      </c>
      <c r="M20" s="458"/>
      <c r="N20" s="458"/>
      <c r="O20" s="458"/>
      <c r="P20" s="458"/>
      <c r="Q20" s="458"/>
      <c r="R20" s="459"/>
      <c r="S20" s="459"/>
      <c r="T20" s="459"/>
      <c r="U20" s="459"/>
      <c r="V20" s="460"/>
      <c r="W20" s="375"/>
      <c r="X20" s="376"/>
      <c r="Y20" s="376"/>
      <c r="Z20" s="376"/>
      <c r="AA20" s="376"/>
      <c r="AB20" s="376"/>
      <c r="AC20" s="461"/>
      <c r="AD20" s="461"/>
      <c r="AE20" s="461"/>
      <c r="AF20" s="461"/>
      <c r="AG20" s="461"/>
      <c r="AH20" s="461"/>
      <c r="AI20" s="461"/>
      <c r="AJ20" s="461"/>
      <c r="AK20" s="461"/>
      <c r="AL20" s="462"/>
      <c r="AM20" s="463"/>
      <c r="AN20" s="404"/>
      <c r="AO20" s="404"/>
      <c r="AP20" s="404"/>
      <c r="AQ20" s="404"/>
      <c r="AR20" s="404"/>
      <c r="AS20" s="404"/>
      <c r="AT20" s="405"/>
      <c r="AU20" s="464"/>
      <c r="AV20" s="465"/>
      <c r="AW20" s="465"/>
      <c r="AX20" s="466"/>
      <c r="AY20" s="437"/>
      <c r="AZ20" s="438"/>
      <c r="BA20" s="438"/>
      <c r="BB20" s="438"/>
      <c r="BC20" s="438"/>
      <c r="BD20" s="438"/>
      <c r="BE20" s="438"/>
      <c r="BF20" s="438"/>
      <c r="BG20" s="438"/>
      <c r="BH20" s="438"/>
      <c r="BI20" s="438"/>
      <c r="BJ20" s="438"/>
      <c r="BK20" s="438"/>
      <c r="BL20" s="438"/>
      <c r="BM20" s="439"/>
      <c r="BN20" s="440"/>
      <c r="BO20" s="441"/>
      <c r="BP20" s="441"/>
      <c r="BQ20" s="441"/>
      <c r="BR20" s="441"/>
      <c r="BS20" s="441"/>
      <c r="BT20" s="441"/>
      <c r="BU20" s="442"/>
      <c r="BV20" s="440"/>
      <c r="BW20" s="441"/>
      <c r="BX20" s="441"/>
      <c r="BY20" s="441"/>
      <c r="BZ20" s="441"/>
      <c r="CA20" s="441"/>
      <c r="CB20" s="441"/>
      <c r="CC20" s="442"/>
      <c r="CD20" s="21"/>
      <c r="CE20" s="301"/>
      <c r="CF20" s="301"/>
      <c r="CG20" s="301"/>
      <c r="CH20" s="301"/>
      <c r="CI20" s="301"/>
      <c r="CJ20" s="301"/>
      <c r="CK20" s="301"/>
      <c r="CL20" s="301"/>
      <c r="CM20" s="301"/>
      <c r="CN20" s="301"/>
      <c r="CO20" s="301"/>
      <c r="CP20" s="301"/>
      <c r="CQ20" s="301"/>
      <c r="CR20" s="301"/>
      <c r="CS20" s="302"/>
      <c r="CT20" s="303"/>
      <c r="CU20" s="304"/>
      <c r="CV20" s="304"/>
      <c r="CW20" s="304"/>
      <c r="CX20" s="304"/>
      <c r="CY20" s="304"/>
      <c r="CZ20" s="304"/>
      <c r="DA20" s="305"/>
      <c r="DB20" s="303"/>
      <c r="DC20" s="304"/>
      <c r="DD20" s="304"/>
      <c r="DE20" s="304"/>
      <c r="DF20" s="304"/>
      <c r="DG20" s="304"/>
      <c r="DH20" s="304"/>
      <c r="DI20" s="305"/>
    </row>
    <row r="21" spans="1:113" ht="18.8" customHeight="1" x14ac:dyDescent="0.2">
      <c r="A21" s="2"/>
      <c r="B21" s="453" t="s">
        <v>234</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415"/>
      <c r="AZ21" s="416"/>
      <c r="BA21" s="416"/>
      <c r="BB21" s="416"/>
      <c r="BC21" s="416"/>
      <c r="BD21" s="416"/>
      <c r="BE21" s="416"/>
      <c r="BF21" s="416"/>
      <c r="BG21" s="416"/>
      <c r="BH21" s="416"/>
      <c r="BI21" s="416"/>
      <c r="BJ21" s="416"/>
      <c r="BK21" s="416"/>
      <c r="BL21" s="416"/>
      <c r="BM21" s="417"/>
      <c r="BN21" s="418"/>
      <c r="BO21" s="419"/>
      <c r="BP21" s="419"/>
      <c r="BQ21" s="419"/>
      <c r="BR21" s="419"/>
      <c r="BS21" s="419"/>
      <c r="BT21" s="419"/>
      <c r="BU21" s="420"/>
      <c r="BV21" s="418"/>
      <c r="BW21" s="419"/>
      <c r="BX21" s="419"/>
      <c r="BY21" s="419"/>
      <c r="BZ21" s="419"/>
      <c r="CA21" s="419"/>
      <c r="CB21" s="419"/>
      <c r="CC21" s="420"/>
      <c r="CD21" s="21"/>
      <c r="CE21" s="301"/>
      <c r="CF21" s="301"/>
      <c r="CG21" s="301"/>
      <c r="CH21" s="301"/>
      <c r="CI21" s="301"/>
      <c r="CJ21" s="301"/>
      <c r="CK21" s="301"/>
      <c r="CL21" s="301"/>
      <c r="CM21" s="301"/>
      <c r="CN21" s="301"/>
      <c r="CO21" s="301"/>
      <c r="CP21" s="301"/>
      <c r="CQ21" s="301"/>
      <c r="CR21" s="301"/>
      <c r="CS21" s="302"/>
      <c r="CT21" s="303"/>
      <c r="CU21" s="304"/>
      <c r="CV21" s="304"/>
      <c r="CW21" s="304"/>
      <c r="CX21" s="304"/>
      <c r="CY21" s="304"/>
      <c r="CZ21" s="304"/>
      <c r="DA21" s="305"/>
      <c r="DB21" s="303"/>
      <c r="DC21" s="304"/>
      <c r="DD21" s="304"/>
      <c r="DE21" s="304"/>
      <c r="DF21" s="304"/>
      <c r="DG21" s="304"/>
      <c r="DH21" s="304"/>
      <c r="DI21" s="305"/>
    </row>
    <row r="22" spans="1:113" ht="18.8" customHeight="1" x14ac:dyDescent="0.2">
      <c r="A22" s="2"/>
      <c r="B22" s="422" t="s">
        <v>235</v>
      </c>
      <c r="C22" s="336"/>
      <c r="D22" s="337"/>
      <c r="E22" s="315" t="s">
        <v>5</v>
      </c>
      <c r="F22" s="316"/>
      <c r="G22" s="316"/>
      <c r="H22" s="316"/>
      <c r="I22" s="316"/>
      <c r="J22" s="316"/>
      <c r="K22" s="317"/>
      <c r="L22" s="315" t="s">
        <v>237</v>
      </c>
      <c r="M22" s="316"/>
      <c r="N22" s="316"/>
      <c r="O22" s="316"/>
      <c r="P22" s="317"/>
      <c r="Q22" s="321" t="s">
        <v>238</v>
      </c>
      <c r="R22" s="322"/>
      <c r="S22" s="322"/>
      <c r="T22" s="322"/>
      <c r="U22" s="322"/>
      <c r="V22" s="323"/>
      <c r="W22" s="335" t="s">
        <v>53</v>
      </c>
      <c r="X22" s="336"/>
      <c r="Y22" s="337"/>
      <c r="Z22" s="315" t="s">
        <v>5</v>
      </c>
      <c r="AA22" s="316"/>
      <c r="AB22" s="316"/>
      <c r="AC22" s="316"/>
      <c r="AD22" s="316"/>
      <c r="AE22" s="316"/>
      <c r="AF22" s="316"/>
      <c r="AG22" s="317"/>
      <c r="AH22" s="327" t="s">
        <v>176</v>
      </c>
      <c r="AI22" s="316"/>
      <c r="AJ22" s="316"/>
      <c r="AK22" s="316"/>
      <c r="AL22" s="317"/>
      <c r="AM22" s="327" t="s">
        <v>240</v>
      </c>
      <c r="AN22" s="328"/>
      <c r="AO22" s="328"/>
      <c r="AP22" s="328"/>
      <c r="AQ22" s="328"/>
      <c r="AR22" s="329"/>
      <c r="AS22" s="321" t="s">
        <v>238</v>
      </c>
      <c r="AT22" s="322"/>
      <c r="AU22" s="322"/>
      <c r="AV22" s="322"/>
      <c r="AW22" s="322"/>
      <c r="AX22" s="333"/>
      <c r="AY22" s="443" t="s">
        <v>241</v>
      </c>
      <c r="AZ22" s="444"/>
      <c r="BA22" s="444"/>
      <c r="BB22" s="444"/>
      <c r="BC22" s="444"/>
      <c r="BD22" s="444"/>
      <c r="BE22" s="444"/>
      <c r="BF22" s="444"/>
      <c r="BG22" s="444"/>
      <c r="BH22" s="444"/>
      <c r="BI22" s="444"/>
      <c r="BJ22" s="444"/>
      <c r="BK22" s="444"/>
      <c r="BL22" s="444"/>
      <c r="BM22" s="445"/>
      <c r="BN22" s="427">
        <v>8081180</v>
      </c>
      <c r="BO22" s="428"/>
      <c r="BP22" s="428"/>
      <c r="BQ22" s="428"/>
      <c r="BR22" s="428"/>
      <c r="BS22" s="428"/>
      <c r="BT22" s="428"/>
      <c r="BU22" s="429"/>
      <c r="BV22" s="427">
        <v>8441318</v>
      </c>
      <c r="BW22" s="428"/>
      <c r="BX22" s="428"/>
      <c r="BY22" s="428"/>
      <c r="BZ22" s="428"/>
      <c r="CA22" s="428"/>
      <c r="CB22" s="428"/>
      <c r="CC22" s="429"/>
      <c r="CD22" s="21"/>
      <c r="CE22" s="301"/>
      <c r="CF22" s="301"/>
      <c r="CG22" s="301"/>
      <c r="CH22" s="301"/>
      <c r="CI22" s="301"/>
      <c r="CJ22" s="301"/>
      <c r="CK22" s="301"/>
      <c r="CL22" s="301"/>
      <c r="CM22" s="301"/>
      <c r="CN22" s="301"/>
      <c r="CO22" s="301"/>
      <c r="CP22" s="301"/>
      <c r="CQ22" s="301"/>
      <c r="CR22" s="301"/>
      <c r="CS22" s="302"/>
      <c r="CT22" s="303"/>
      <c r="CU22" s="304"/>
      <c r="CV22" s="304"/>
      <c r="CW22" s="304"/>
      <c r="CX22" s="304"/>
      <c r="CY22" s="304"/>
      <c r="CZ22" s="304"/>
      <c r="DA22" s="305"/>
      <c r="DB22" s="303"/>
      <c r="DC22" s="304"/>
      <c r="DD22" s="304"/>
      <c r="DE22" s="304"/>
      <c r="DF22" s="304"/>
      <c r="DG22" s="304"/>
      <c r="DH22" s="304"/>
      <c r="DI22" s="305"/>
    </row>
    <row r="23" spans="1:113" ht="18.8" customHeight="1" x14ac:dyDescent="0.2">
      <c r="A23" s="2"/>
      <c r="B23" s="423"/>
      <c r="C23" s="339"/>
      <c r="D23" s="340"/>
      <c r="E23" s="318"/>
      <c r="F23" s="319"/>
      <c r="G23" s="319"/>
      <c r="H23" s="319"/>
      <c r="I23" s="319"/>
      <c r="J23" s="319"/>
      <c r="K23" s="320"/>
      <c r="L23" s="318"/>
      <c r="M23" s="319"/>
      <c r="N23" s="319"/>
      <c r="O23" s="319"/>
      <c r="P23" s="320"/>
      <c r="Q23" s="324"/>
      <c r="R23" s="325"/>
      <c r="S23" s="325"/>
      <c r="T23" s="325"/>
      <c r="U23" s="325"/>
      <c r="V23" s="326"/>
      <c r="W23" s="338"/>
      <c r="X23" s="339"/>
      <c r="Y23" s="340"/>
      <c r="Z23" s="318"/>
      <c r="AA23" s="319"/>
      <c r="AB23" s="319"/>
      <c r="AC23" s="319"/>
      <c r="AD23" s="319"/>
      <c r="AE23" s="319"/>
      <c r="AF23" s="319"/>
      <c r="AG23" s="320"/>
      <c r="AH23" s="318"/>
      <c r="AI23" s="319"/>
      <c r="AJ23" s="319"/>
      <c r="AK23" s="319"/>
      <c r="AL23" s="320"/>
      <c r="AM23" s="330"/>
      <c r="AN23" s="331"/>
      <c r="AO23" s="331"/>
      <c r="AP23" s="331"/>
      <c r="AQ23" s="331"/>
      <c r="AR23" s="332"/>
      <c r="AS23" s="324"/>
      <c r="AT23" s="325"/>
      <c r="AU23" s="325"/>
      <c r="AV23" s="325"/>
      <c r="AW23" s="325"/>
      <c r="AX23" s="334"/>
      <c r="AY23" s="437" t="s">
        <v>244</v>
      </c>
      <c r="AZ23" s="438"/>
      <c r="BA23" s="438"/>
      <c r="BB23" s="438"/>
      <c r="BC23" s="438"/>
      <c r="BD23" s="438"/>
      <c r="BE23" s="438"/>
      <c r="BF23" s="438"/>
      <c r="BG23" s="438"/>
      <c r="BH23" s="438"/>
      <c r="BI23" s="438"/>
      <c r="BJ23" s="438"/>
      <c r="BK23" s="438"/>
      <c r="BL23" s="438"/>
      <c r="BM23" s="439"/>
      <c r="BN23" s="440">
        <v>7671280</v>
      </c>
      <c r="BO23" s="441"/>
      <c r="BP23" s="441"/>
      <c r="BQ23" s="441"/>
      <c r="BR23" s="441"/>
      <c r="BS23" s="441"/>
      <c r="BT23" s="441"/>
      <c r="BU23" s="442"/>
      <c r="BV23" s="440">
        <v>8020088</v>
      </c>
      <c r="BW23" s="441"/>
      <c r="BX23" s="441"/>
      <c r="BY23" s="441"/>
      <c r="BZ23" s="441"/>
      <c r="CA23" s="441"/>
      <c r="CB23" s="441"/>
      <c r="CC23" s="442"/>
      <c r="CD23" s="21"/>
      <c r="CE23" s="301"/>
      <c r="CF23" s="301"/>
      <c r="CG23" s="301"/>
      <c r="CH23" s="301"/>
      <c r="CI23" s="301"/>
      <c r="CJ23" s="301"/>
      <c r="CK23" s="301"/>
      <c r="CL23" s="301"/>
      <c r="CM23" s="301"/>
      <c r="CN23" s="301"/>
      <c r="CO23" s="301"/>
      <c r="CP23" s="301"/>
      <c r="CQ23" s="301"/>
      <c r="CR23" s="301"/>
      <c r="CS23" s="302"/>
      <c r="CT23" s="303"/>
      <c r="CU23" s="304"/>
      <c r="CV23" s="304"/>
      <c r="CW23" s="304"/>
      <c r="CX23" s="304"/>
      <c r="CY23" s="304"/>
      <c r="CZ23" s="304"/>
      <c r="DA23" s="305"/>
      <c r="DB23" s="303"/>
      <c r="DC23" s="304"/>
      <c r="DD23" s="304"/>
      <c r="DE23" s="304"/>
      <c r="DF23" s="304"/>
      <c r="DG23" s="304"/>
      <c r="DH23" s="304"/>
      <c r="DI23" s="305"/>
    </row>
    <row r="24" spans="1:113" ht="18.8" customHeight="1" x14ac:dyDescent="0.2">
      <c r="A24" s="2"/>
      <c r="B24" s="423"/>
      <c r="C24" s="339"/>
      <c r="D24" s="340"/>
      <c r="E24" s="430" t="s">
        <v>245</v>
      </c>
      <c r="F24" s="431"/>
      <c r="G24" s="431"/>
      <c r="H24" s="431"/>
      <c r="I24" s="431"/>
      <c r="J24" s="431"/>
      <c r="K24" s="432"/>
      <c r="L24" s="433">
        <v>1</v>
      </c>
      <c r="M24" s="434"/>
      <c r="N24" s="434"/>
      <c r="O24" s="434"/>
      <c r="P24" s="435"/>
      <c r="Q24" s="433">
        <v>8100</v>
      </c>
      <c r="R24" s="434"/>
      <c r="S24" s="434"/>
      <c r="T24" s="434"/>
      <c r="U24" s="434"/>
      <c r="V24" s="435"/>
      <c r="W24" s="338"/>
      <c r="X24" s="339"/>
      <c r="Y24" s="340"/>
      <c r="Z24" s="430" t="s">
        <v>247</v>
      </c>
      <c r="AA24" s="431"/>
      <c r="AB24" s="431"/>
      <c r="AC24" s="431"/>
      <c r="AD24" s="431"/>
      <c r="AE24" s="431"/>
      <c r="AF24" s="431"/>
      <c r="AG24" s="432"/>
      <c r="AH24" s="433">
        <v>157</v>
      </c>
      <c r="AI24" s="434"/>
      <c r="AJ24" s="434"/>
      <c r="AK24" s="434"/>
      <c r="AL24" s="435"/>
      <c r="AM24" s="433">
        <v>472099</v>
      </c>
      <c r="AN24" s="434"/>
      <c r="AO24" s="434"/>
      <c r="AP24" s="434"/>
      <c r="AQ24" s="434"/>
      <c r="AR24" s="435"/>
      <c r="AS24" s="433">
        <v>3007</v>
      </c>
      <c r="AT24" s="434"/>
      <c r="AU24" s="434"/>
      <c r="AV24" s="434"/>
      <c r="AW24" s="434"/>
      <c r="AX24" s="436"/>
      <c r="AY24" s="415" t="s">
        <v>248</v>
      </c>
      <c r="AZ24" s="416"/>
      <c r="BA24" s="416"/>
      <c r="BB24" s="416"/>
      <c r="BC24" s="416"/>
      <c r="BD24" s="416"/>
      <c r="BE24" s="416"/>
      <c r="BF24" s="416"/>
      <c r="BG24" s="416"/>
      <c r="BH24" s="416"/>
      <c r="BI24" s="416"/>
      <c r="BJ24" s="416"/>
      <c r="BK24" s="416"/>
      <c r="BL24" s="416"/>
      <c r="BM24" s="417"/>
      <c r="BN24" s="440">
        <v>5746444</v>
      </c>
      <c r="BO24" s="441"/>
      <c r="BP24" s="441"/>
      <c r="BQ24" s="441"/>
      <c r="BR24" s="441"/>
      <c r="BS24" s="441"/>
      <c r="BT24" s="441"/>
      <c r="BU24" s="442"/>
      <c r="BV24" s="440">
        <v>5857224</v>
      </c>
      <c r="BW24" s="441"/>
      <c r="BX24" s="441"/>
      <c r="BY24" s="441"/>
      <c r="BZ24" s="441"/>
      <c r="CA24" s="441"/>
      <c r="CB24" s="441"/>
      <c r="CC24" s="442"/>
      <c r="CD24" s="21"/>
      <c r="CE24" s="301"/>
      <c r="CF24" s="301"/>
      <c r="CG24" s="301"/>
      <c r="CH24" s="301"/>
      <c r="CI24" s="301"/>
      <c r="CJ24" s="301"/>
      <c r="CK24" s="301"/>
      <c r="CL24" s="301"/>
      <c r="CM24" s="301"/>
      <c r="CN24" s="301"/>
      <c r="CO24" s="301"/>
      <c r="CP24" s="301"/>
      <c r="CQ24" s="301"/>
      <c r="CR24" s="301"/>
      <c r="CS24" s="302"/>
      <c r="CT24" s="303"/>
      <c r="CU24" s="304"/>
      <c r="CV24" s="304"/>
      <c r="CW24" s="304"/>
      <c r="CX24" s="304"/>
      <c r="CY24" s="304"/>
      <c r="CZ24" s="304"/>
      <c r="DA24" s="305"/>
      <c r="DB24" s="303"/>
      <c r="DC24" s="304"/>
      <c r="DD24" s="304"/>
      <c r="DE24" s="304"/>
      <c r="DF24" s="304"/>
      <c r="DG24" s="304"/>
      <c r="DH24" s="304"/>
      <c r="DI24" s="305"/>
    </row>
    <row r="25" spans="1:113" ht="18.8" customHeight="1" x14ac:dyDescent="0.2">
      <c r="A25" s="2"/>
      <c r="B25" s="423"/>
      <c r="C25" s="339"/>
      <c r="D25" s="340"/>
      <c r="E25" s="430" t="s">
        <v>250</v>
      </c>
      <c r="F25" s="431"/>
      <c r="G25" s="431"/>
      <c r="H25" s="431"/>
      <c r="I25" s="431"/>
      <c r="J25" s="431"/>
      <c r="K25" s="432"/>
      <c r="L25" s="433">
        <v>1</v>
      </c>
      <c r="M25" s="434"/>
      <c r="N25" s="434"/>
      <c r="O25" s="434"/>
      <c r="P25" s="435"/>
      <c r="Q25" s="433">
        <v>6700</v>
      </c>
      <c r="R25" s="434"/>
      <c r="S25" s="434"/>
      <c r="T25" s="434"/>
      <c r="U25" s="434"/>
      <c r="V25" s="435"/>
      <c r="W25" s="338"/>
      <c r="X25" s="339"/>
      <c r="Y25" s="340"/>
      <c r="Z25" s="430" t="s">
        <v>253</v>
      </c>
      <c r="AA25" s="431"/>
      <c r="AB25" s="431"/>
      <c r="AC25" s="431"/>
      <c r="AD25" s="431"/>
      <c r="AE25" s="431"/>
      <c r="AF25" s="431"/>
      <c r="AG25" s="432"/>
      <c r="AH25" s="433" t="s">
        <v>197</v>
      </c>
      <c r="AI25" s="434"/>
      <c r="AJ25" s="434"/>
      <c r="AK25" s="434"/>
      <c r="AL25" s="435"/>
      <c r="AM25" s="433" t="s">
        <v>197</v>
      </c>
      <c r="AN25" s="434"/>
      <c r="AO25" s="434"/>
      <c r="AP25" s="434"/>
      <c r="AQ25" s="434"/>
      <c r="AR25" s="435"/>
      <c r="AS25" s="433" t="s">
        <v>197</v>
      </c>
      <c r="AT25" s="434"/>
      <c r="AU25" s="434"/>
      <c r="AV25" s="434"/>
      <c r="AW25" s="434"/>
      <c r="AX25" s="436"/>
      <c r="AY25" s="443" t="s">
        <v>35</v>
      </c>
      <c r="AZ25" s="444"/>
      <c r="BA25" s="444"/>
      <c r="BB25" s="444"/>
      <c r="BC25" s="444"/>
      <c r="BD25" s="444"/>
      <c r="BE25" s="444"/>
      <c r="BF25" s="444"/>
      <c r="BG25" s="444"/>
      <c r="BH25" s="444"/>
      <c r="BI25" s="444"/>
      <c r="BJ25" s="444"/>
      <c r="BK25" s="444"/>
      <c r="BL25" s="444"/>
      <c r="BM25" s="445"/>
      <c r="BN25" s="427">
        <v>556784</v>
      </c>
      <c r="BO25" s="428"/>
      <c r="BP25" s="428"/>
      <c r="BQ25" s="428"/>
      <c r="BR25" s="428"/>
      <c r="BS25" s="428"/>
      <c r="BT25" s="428"/>
      <c r="BU25" s="429"/>
      <c r="BV25" s="427">
        <v>144313</v>
      </c>
      <c r="BW25" s="428"/>
      <c r="BX25" s="428"/>
      <c r="BY25" s="428"/>
      <c r="BZ25" s="428"/>
      <c r="CA25" s="428"/>
      <c r="CB25" s="428"/>
      <c r="CC25" s="429"/>
      <c r="CD25" s="21"/>
      <c r="CE25" s="301"/>
      <c r="CF25" s="301"/>
      <c r="CG25" s="301"/>
      <c r="CH25" s="301"/>
      <c r="CI25" s="301"/>
      <c r="CJ25" s="301"/>
      <c r="CK25" s="301"/>
      <c r="CL25" s="301"/>
      <c r="CM25" s="301"/>
      <c r="CN25" s="301"/>
      <c r="CO25" s="301"/>
      <c r="CP25" s="301"/>
      <c r="CQ25" s="301"/>
      <c r="CR25" s="301"/>
      <c r="CS25" s="302"/>
      <c r="CT25" s="303"/>
      <c r="CU25" s="304"/>
      <c r="CV25" s="304"/>
      <c r="CW25" s="304"/>
      <c r="CX25" s="304"/>
      <c r="CY25" s="304"/>
      <c r="CZ25" s="304"/>
      <c r="DA25" s="305"/>
      <c r="DB25" s="303"/>
      <c r="DC25" s="304"/>
      <c r="DD25" s="304"/>
      <c r="DE25" s="304"/>
      <c r="DF25" s="304"/>
      <c r="DG25" s="304"/>
      <c r="DH25" s="304"/>
      <c r="DI25" s="305"/>
    </row>
    <row r="26" spans="1:113" ht="18.8" customHeight="1" x14ac:dyDescent="0.2">
      <c r="A26" s="2"/>
      <c r="B26" s="423"/>
      <c r="C26" s="339"/>
      <c r="D26" s="340"/>
      <c r="E26" s="430" t="s">
        <v>254</v>
      </c>
      <c r="F26" s="431"/>
      <c r="G26" s="431"/>
      <c r="H26" s="431"/>
      <c r="I26" s="431"/>
      <c r="J26" s="431"/>
      <c r="K26" s="432"/>
      <c r="L26" s="433">
        <v>1</v>
      </c>
      <c r="M26" s="434"/>
      <c r="N26" s="434"/>
      <c r="O26" s="434"/>
      <c r="P26" s="435"/>
      <c r="Q26" s="433">
        <v>6030</v>
      </c>
      <c r="R26" s="434"/>
      <c r="S26" s="434"/>
      <c r="T26" s="434"/>
      <c r="U26" s="434"/>
      <c r="V26" s="435"/>
      <c r="W26" s="338"/>
      <c r="X26" s="339"/>
      <c r="Y26" s="340"/>
      <c r="Z26" s="430" t="s">
        <v>255</v>
      </c>
      <c r="AA26" s="449"/>
      <c r="AB26" s="449"/>
      <c r="AC26" s="449"/>
      <c r="AD26" s="449"/>
      <c r="AE26" s="449"/>
      <c r="AF26" s="449"/>
      <c r="AG26" s="450"/>
      <c r="AH26" s="433">
        <v>14</v>
      </c>
      <c r="AI26" s="434"/>
      <c r="AJ26" s="434"/>
      <c r="AK26" s="434"/>
      <c r="AL26" s="435"/>
      <c r="AM26" s="433">
        <v>34762</v>
      </c>
      <c r="AN26" s="434"/>
      <c r="AO26" s="434"/>
      <c r="AP26" s="434"/>
      <c r="AQ26" s="434"/>
      <c r="AR26" s="435"/>
      <c r="AS26" s="433">
        <v>2483</v>
      </c>
      <c r="AT26" s="434"/>
      <c r="AU26" s="434"/>
      <c r="AV26" s="434"/>
      <c r="AW26" s="434"/>
      <c r="AX26" s="436"/>
      <c r="AY26" s="451" t="s">
        <v>256</v>
      </c>
      <c r="AZ26" s="402"/>
      <c r="BA26" s="402"/>
      <c r="BB26" s="402"/>
      <c r="BC26" s="402"/>
      <c r="BD26" s="402"/>
      <c r="BE26" s="402"/>
      <c r="BF26" s="402"/>
      <c r="BG26" s="402"/>
      <c r="BH26" s="402"/>
      <c r="BI26" s="402"/>
      <c r="BJ26" s="402"/>
      <c r="BK26" s="402"/>
      <c r="BL26" s="402"/>
      <c r="BM26" s="452"/>
      <c r="BN26" s="440" t="s">
        <v>197</v>
      </c>
      <c r="BO26" s="441"/>
      <c r="BP26" s="441"/>
      <c r="BQ26" s="441"/>
      <c r="BR26" s="441"/>
      <c r="BS26" s="441"/>
      <c r="BT26" s="441"/>
      <c r="BU26" s="442"/>
      <c r="BV26" s="440" t="s">
        <v>197</v>
      </c>
      <c r="BW26" s="441"/>
      <c r="BX26" s="441"/>
      <c r="BY26" s="441"/>
      <c r="BZ26" s="441"/>
      <c r="CA26" s="441"/>
      <c r="CB26" s="441"/>
      <c r="CC26" s="442"/>
      <c r="CD26" s="21"/>
      <c r="CE26" s="301"/>
      <c r="CF26" s="301"/>
      <c r="CG26" s="301"/>
      <c r="CH26" s="301"/>
      <c r="CI26" s="301"/>
      <c r="CJ26" s="301"/>
      <c r="CK26" s="301"/>
      <c r="CL26" s="301"/>
      <c r="CM26" s="301"/>
      <c r="CN26" s="301"/>
      <c r="CO26" s="301"/>
      <c r="CP26" s="301"/>
      <c r="CQ26" s="301"/>
      <c r="CR26" s="301"/>
      <c r="CS26" s="302"/>
      <c r="CT26" s="303"/>
      <c r="CU26" s="304"/>
      <c r="CV26" s="304"/>
      <c r="CW26" s="304"/>
      <c r="CX26" s="304"/>
      <c r="CY26" s="304"/>
      <c r="CZ26" s="304"/>
      <c r="DA26" s="305"/>
      <c r="DB26" s="303"/>
      <c r="DC26" s="304"/>
      <c r="DD26" s="304"/>
      <c r="DE26" s="304"/>
      <c r="DF26" s="304"/>
      <c r="DG26" s="304"/>
      <c r="DH26" s="304"/>
      <c r="DI26" s="305"/>
    </row>
    <row r="27" spans="1:113" ht="18.8" customHeight="1" x14ac:dyDescent="0.2">
      <c r="A27" s="2"/>
      <c r="B27" s="423"/>
      <c r="C27" s="339"/>
      <c r="D27" s="340"/>
      <c r="E27" s="430" t="s">
        <v>257</v>
      </c>
      <c r="F27" s="431"/>
      <c r="G27" s="431"/>
      <c r="H27" s="431"/>
      <c r="I27" s="431"/>
      <c r="J27" s="431"/>
      <c r="K27" s="432"/>
      <c r="L27" s="433">
        <v>1</v>
      </c>
      <c r="M27" s="434"/>
      <c r="N27" s="434"/>
      <c r="O27" s="434"/>
      <c r="P27" s="435"/>
      <c r="Q27" s="433">
        <v>3600</v>
      </c>
      <c r="R27" s="434"/>
      <c r="S27" s="434"/>
      <c r="T27" s="434"/>
      <c r="U27" s="434"/>
      <c r="V27" s="435"/>
      <c r="W27" s="338"/>
      <c r="X27" s="339"/>
      <c r="Y27" s="340"/>
      <c r="Z27" s="430" t="s">
        <v>258</v>
      </c>
      <c r="AA27" s="431"/>
      <c r="AB27" s="431"/>
      <c r="AC27" s="431"/>
      <c r="AD27" s="431"/>
      <c r="AE27" s="431"/>
      <c r="AF27" s="431"/>
      <c r="AG27" s="432"/>
      <c r="AH27" s="433" t="s">
        <v>197</v>
      </c>
      <c r="AI27" s="434"/>
      <c r="AJ27" s="434"/>
      <c r="AK27" s="434"/>
      <c r="AL27" s="435"/>
      <c r="AM27" s="433" t="s">
        <v>197</v>
      </c>
      <c r="AN27" s="434"/>
      <c r="AO27" s="434"/>
      <c r="AP27" s="434"/>
      <c r="AQ27" s="434"/>
      <c r="AR27" s="435"/>
      <c r="AS27" s="433" t="s">
        <v>197</v>
      </c>
      <c r="AT27" s="434"/>
      <c r="AU27" s="434"/>
      <c r="AV27" s="434"/>
      <c r="AW27" s="434"/>
      <c r="AX27" s="436"/>
      <c r="AY27" s="446" t="s">
        <v>261</v>
      </c>
      <c r="AZ27" s="447"/>
      <c r="BA27" s="447"/>
      <c r="BB27" s="447"/>
      <c r="BC27" s="447"/>
      <c r="BD27" s="447"/>
      <c r="BE27" s="447"/>
      <c r="BF27" s="447"/>
      <c r="BG27" s="447"/>
      <c r="BH27" s="447"/>
      <c r="BI27" s="447"/>
      <c r="BJ27" s="447"/>
      <c r="BK27" s="447"/>
      <c r="BL27" s="447"/>
      <c r="BM27" s="448"/>
      <c r="BN27" s="418">
        <v>358545</v>
      </c>
      <c r="BO27" s="419"/>
      <c r="BP27" s="419"/>
      <c r="BQ27" s="419"/>
      <c r="BR27" s="419"/>
      <c r="BS27" s="419"/>
      <c r="BT27" s="419"/>
      <c r="BU27" s="420"/>
      <c r="BV27" s="418">
        <v>358439</v>
      </c>
      <c r="BW27" s="419"/>
      <c r="BX27" s="419"/>
      <c r="BY27" s="419"/>
      <c r="BZ27" s="419"/>
      <c r="CA27" s="419"/>
      <c r="CB27" s="419"/>
      <c r="CC27" s="420"/>
      <c r="CD27" s="17"/>
      <c r="CE27" s="301"/>
      <c r="CF27" s="301"/>
      <c r="CG27" s="301"/>
      <c r="CH27" s="301"/>
      <c r="CI27" s="301"/>
      <c r="CJ27" s="301"/>
      <c r="CK27" s="301"/>
      <c r="CL27" s="301"/>
      <c r="CM27" s="301"/>
      <c r="CN27" s="301"/>
      <c r="CO27" s="301"/>
      <c r="CP27" s="301"/>
      <c r="CQ27" s="301"/>
      <c r="CR27" s="301"/>
      <c r="CS27" s="302"/>
      <c r="CT27" s="303"/>
      <c r="CU27" s="304"/>
      <c r="CV27" s="304"/>
      <c r="CW27" s="304"/>
      <c r="CX27" s="304"/>
      <c r="CY27" s="304"/>
      <c r="CZ27" s="304"/>
      <c r="DA27" s="305"/>
      <c r="DB27" s="303"/>
      <c r="DC27" s="304"/>
      <c r="DD27" s="304"/>
      <c r="DE27" s="304"/>
      <c r="DF27" s="304"/>
      <c r="DG27" s="304"/>
      <c r="DH27" s="304"/>
      <c r="DI27" s="305"/>
    </row>
    <row r="28" spans="1:113" ht="18.8" customHeight="1" x14ac:dyDescent="0.2">
      <c r="A28" s="2"/>
      <c r="B28" s="423"/>
      <c r="C28" s="339"/>
      <c r="D28" s="340"/>
      <c r="E28" s="430" t="s">
        <v>262</v>
      </c>
      <c r="F28" s="431"/>
      <c r="G28" s="431"/>
      <c r="H28" s="431"/>
      <c r="I28" s="431"/>
      <c r="J28" s="431"/>
      <c r="K28" s="432"/>
      <c r="L28" s="433">
        <v>1</v>
      </c>
      <c r="M28" s="434"/>
      <c r="N28" s="434"/>
      <c r="O28" s="434"/>
      <c r="P28" s="435"/>
      <c r="Q28" s="433">
        <v>3100</v>
      </c>
      <c r="R28" s="434"/>
      <c r="S28" s="434"/>
      <c r="T28" s="434"/>
      <c r="U28" s="434"/>
      <c r="V28" s="435"/>
      <c r="W28" s="338"/>
      <c r="X28" s="339"/>
      <c r="Y28" s="340"/>
      <c r="Z28" s="430" t="s">
        <v>33</v>
      </c>
      <c r="AA28" s="431"/>
      <c r="AB28" s="431"/>
      <c r="AC28" s="431"/>
      <c r="AD28" s="431"/>
      <c r="AE28" s="431"/>
      <c r="AF28" s="431"/>
      <c r="AG28" s="432"/>
      <c r="AH28" s="433" t="s">
        <v>197</v>
      </c>
      <c r="AI28" s="434"/>
      <c r="AJ28" s="434"/>
      <c r="AK28" s="434"/>
      <c r="AL28" s="435"/>
      <c r="AM28" s="433" t="s">
        <v>197</v>
      </c>
      <c r="AN28" s="434"/>
      <c r="AO28" s="434"/>
      <c r="AP28" s="434"/>
      <c r="AQ28" s="434"/>
      <c r="AR28" s="435"/>
      <c r="AS28" s="433" t="s">
        <v>197</v>
      </c>
      <c r="AT28" s="434"/>
      <c r="AU28" s="434"/>
      <c r="AV28" s="434"/>
      <c r="AW28" s="434"/>
      <c r="AX28" s="436"/>
      <c r="AY28" s="306" t="s">
        <v>263</v>
      </c>
      <c r="AZ28" s="307"/>
      <c r="BA28" s="307"/>
      <c r="BB28" s="308"/>
      <c r="BC28" s="443" t="s">
        <v>102</v>
      </c>
      <c r="BD28" s="444"/>
      <c r="BE28" s="444"/>
      <c r="BF28" s="444"/>
      <c r="BG28" s="444"/>
      <c r="BH28" s="444"/>
      <c r="BI28" s="444"/>
      <c r="BJ28" s="444"/>
      <c r="BK28" s="444"/>
      <c r="BL28" s="444"/>
      <c r="BM28" s="445"/>
      <c r="BN28" s="427">
        <v>1353102</v>
      </c>
      <c r="BO28" s="428"/>
      <c r="BP28" s="428"/>
      <c r="BQ28" s="428"/>
      <c r="BR28" s="428"/>
      <c r="BS28" s="428"/>
      <c r="BT28" s="428"/>
      <c r="BU28" s="429"/>
      <c r="BV28" s="427">
        <v>1487305</v>
      </c>
      <c r="BW28" s="428"/>
      <c r="BX28" s="428"/>
      <c r="BY28" s="428"/>
      <c r="BZ28" s="428"/>
      <c r="CA28" s="428"/>
      <c r="CB28" s="428"/>
      <c r="CC28" s="429"/>
      <c r="CD28" s="21"/>
      <c r="CE28" s="301"/>
      <c r="CF28" s="301"/>
      <c r="CG28" s="301"/>
      <c r="CH28" s="301"/>
      <c r="CI28" s="301"/>
      <c r="CJ28" s="301"/>
      <c r="CK28" s="301"/>
      <c r="CL28" s="301"/>
      <c r="CM28" s="301"/>
      <c r="CN28" s="301"/>
      <c r="CO28" s="301"/>
      <c r="CP28" s="301"/>
      <c r="CQ28" s="301"/>
      <c r="CR28" s="301"/>
      <c r="CS28" s="302"/>
      <c r="CT28" s="303"/>
      <c r="CU28" s="304"/>
      <c r="CV28" s="304"/>
      <c r="CW28" s="304"/>
      <c r="CX28" s="304"/>
      <c r="CY28" s="304"/>
      <c r="CZ28" s="304"/>
      <c r="DA28" s="305"/>
      <c r="DB28" s="303"/>
      <c r="DC28" s="304"/>
      <c r="DD28" s="304"/>
      <c r="DE28" s="304"/>
      <c r="DF28" s="304"/>
      <c r="DG28" s="304"/>
      <c r="DH28" s="304"/>
      <c r="DI28" s="305"/>
    </row>
    <row r="29" spans="1:113" ht="18.8" customHeight="1" x14ac:dyDescent="0.2">
      <c r="A29" s="2"/>
      <c r="B29" s="423"/>
      <c r="C29" s="339"/>
      <c r="D29" s="340"/>
      <c r="E29" s="430" t="s">
        <v>266</v>
      </c>
      <c r="F29" s="431"/>
      <c r="G29" s="431"/>
      <c r="H29" s="431"/>
      <c r="I29" s="431"/>
      <c r="J29" s="431"/>
      <c r="K29" s="432"/>
      <c r="L29" s="433">
        <v>8</v>
      </c>
      <c r="M29" s="434"/>
      <c r="N29" s="434"/>
      <c r="O29" s="434"/>
      <c r="P29" s="435"/>
      <c r="Q29" s="433">
        <v>2900</v>
      </c>
      <c r="R29" s="434"/>
      <c r="S29" s="434"/>
      <c r="T29" s="434"/>
      <c r="U29" s="434"/>
      <c r="V29" s="435"/>
      <c r="W29" s="341"/>
      <c r="X29" s="342"/>
      <c r="Y29" s="343"/>
      <c r="Z29" s="430" t="s">
        <v>268</v>
      </c>
      <c r="AA29" s="431"/>
      <c r="AB29" s="431"/>
      <c r="AC29" s="431"/>
      <c r="AD29" s="431"/>
      <c r="AE29" s="431"/>
      <c r="AF29" s="431"/>
      <c r="AG29" s="432"/>
      <c r="AH29" s="433">
        <v>157</v>
      </c>
      <c r="AI29" s="434"/>
      <c r="AJ29" s="434"/>
      <c r="AK29" s="434"/>
      <c r="AL29" s="435"/>
      <c r="AM29" s="433">
        <v>472099</v>
      </c>
      <c r="AN29" s="434"/>
      <c r="AO29" s="434"/>
      <c r="AP29" s="434"/>
      <c r="AQ29" s="434"/>
      <c r="AR29" s="435"/>
      <c r="AS29" s="433">
        <v>3007</v>
      </c>
      <c r="AT29" s="434"/>
      <c r="AU29" s="434"/>
      <c r="AV29" s="434"/>
      <c r="AW29" s="434"/>
      <c r="AX29" s="436"/>
      <c r="AY29" s="309"/>
      <c r="AZ29" s="310"/>
      <c r="BA29" s="310"/>
      <c r="BB29" s="311"/>
      <c r="BC29" s="437" t="s">
        <v>269</v>
      </c>
      <c r="BD29" s="438"/>
      <c r="BE29" s="438"/>
      <c r="BF29" s="438"/>
      <c r="BG29" s="438"/>
      <c r="BH29" s="438"/>
      <c r="BI29" s="438"/>
      <c r="BJ29" s="438"/>
      <c r="BK29" s="438"/>
      <c r="BL29" s="438"/>
      <c r="BM29" s="439"/>
      <c r="BN29" s="440">
        <v>1360276</v>
      </c>
      <c r="BO29" s="441"/>
      <c r="BP29" s="441"/>
      <c r="BQ29" s="441"/>
      <c r="BR29" s="441"/>
      <c r="BS29" s="441"/>
      <c r="BT29" s="441"/>
      <c r="BU29" s="442"/>
      <c r="BV29" s="440">
        <v>1406615</v>
      </c>
      <c r="BW29" s="441"/>
      <c r="BX29" s="441"/>
      <c r="BY29" s="441"/>
      <c r="BZ29" s="441"/>
      <c r="CA29" s="441"/>
      <c r="CB29" s="441"/>
      <c r="CC29" s="442"/>
      <c r="CD29" s="17"/>
      <c r="CE29" s="301"/>
      <c r="CF29" s="301"/>
      <c r="CG29" s="301"/>
      <c r="CH29" s="301"/>
      <c r="CI29" s="301"/>
      <c r="CJ29" s="301"/>
      <c r="CK29" s="301"/>
      <c r="CL29" s="301"/>
      <c r="CM29" s="301"/>
      <c r="CN29" s="301"/>
      <c r="CO29" s="301"/>
      <c r="CP29" s="301"/>
      <c r="CQ29" s="301"/>
      <c r="CR29" s="301"/>
      <c r="CS29" s="302"/>
      <c r="CT29" s="303"/>
      <c r="CU29" s="304"/>
      <c r="CV29" s="304"/>
      <c r="CW29" s="304"/>
      <c r="CX29" s="304"/>
      <c r="CY29" s="304"/>
      <c r="CZ29" s="304"/>
      <c r="DA29" s="305"/>
      <c r="DB29" s="303"/>
      <c r="DC29" s="304"/>
      <c r="DD29" s="304"/>
      <c r="DE29" s="304"/>
      <c r="DF29" s="304"/>
      <c r="DG29" s="304"/>
      <c r="DH29" s="304"/>
      <c r="DI29" s="305"/>
    </row>
    <row r="30" spans="1:113" ht="18.8" customHeight="1" x14ac:dyDescent="0.2">
      <c r="A30" s="2"/>
      <c r="B30" s="424"/>
      <c r="C30" s="425"/>
      <c r="D30" s="426"/>
      <c r="E30" s="403"/>
      <c r="F30" s="404"/>
      <c r="G30" s="404"/>
      <c r="H30" s="404"/>
      <c r="I30" s="404"/>
      <c r="J30" s="404"/>
      <c r="K30" s="405"/>
      <c r="L30" s="406"/>
      <c r="M30" s="407"/>
      <c r="N30" s="407"/>
      <c r="O30" s="407"/>
      <c r="P30" s="408"/>
      <c r="Q30" s="406"/>
      <c r="R30" s="407"/>
      <c r="S30" s="407"/>
      <c r="T30" s="407"/>
      <c r="U30" s="407"/>
      <c r="V30" s="408"/>
      <c r="W30" s="409" t="s">
        <v>271</v>
      </c>
      <c r="X30" s="410"/>
      <c r="Y30" s="410"/>
      <c r="Z30" s="410"/>
      <c r="AA30" s="410"/>
      <c r="AB30" s="410"/>
      <c r="AC30" s="410"/>
      <c r="AD30" s="410"/>
      <c r="AE30" s="410"/>
      <c r="AF30" s="410"/>
      <c r="AG30" s="411"/>
      <c r="AH30" s="412">
        <v>94.1</v>
      </c>
      <c r="AI30" s="413"/>
      <c r="AJ30" s="413"/>
      <c r="AK30" s="413"/>
      <c r="AL30" s="413"/>
      <c r="AM30" s="413"/>
      <c r="AN30" s="413"/>
      <c r="AO30" s="413"/>
      <c r="AP30" s="413"/>
      <c r="AQ30" s="413"/>
      <c r="AR30" s="413"/>
      <c r="AS30" s="413"/>
      <c r="AT30" s="413"/>
      <c r="AU30" s="413"/>
      <c r="AV30" s="413"/>
      <c r="AW30" s="413"/>
      <c r="AX30" s="414"/>
      <c r="AY30" s="312"/>
      <c r="AZ30" s="313"/>
      <c r="BA30" s="313"/>
      <c r="BB30" s="314"/>
      <c r="BC30" s="415" t="s">
        <v>69</v>
      </c>
      <c r="BD30" s="416"/>
      <c r="BE30" s="416"/>
      <c r="BF30" s="416"/>
      <c r="BG30" s="416"/>
      <c r="BH30" s="416"/>
      <c r="BI30" s="416"/>
      <c r="BJ30" s="416"/>
      <c r="BK30" s="416"/>
      <c r="BL30" s="416"/>
      <c r="BM30" s="417"/>
      <c r="BN30" s="418">
        <v>2846723</v>
      </c>
      <c r="BO30" s="419"/>
      <c r="BP30" s="419"/>
      <c r="BQ30" s="419"/>
      <c r="BR30" s="419"/>
      <c r="BS30" s="419"/>
      <c r="BT30" s="419"/>
      <c r="BU30" s="420"/>
      <c r="BV30" s="418">
        <v>3207406</v>
      </c>
      <c r="BW30" s="419"/>
      <c r="BX30" s="419"/>
      <c r="BY30" s="419"/>
      <c r="BZ30" s="419"/>
      <c r="CA30" s="419"/>
      <c r="CB30" s="419"/>
      <c r="CC30" s="420"/>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21" t="s">
        <v>182</v>
      </c>
      <c r="D32" s="421"/>
      <c r="E32" s="421"/>
      <c r="F32" s="421"/>
      <c r="G32" s="421"/>
      <c r="H32" s="421"/>
      <c r="I32" s="421"/>
      <c r="J32" s="421"/>
      <c r="K32" s="421"/>
      <c r="L32" s="421"/>
      <c r="M32" s="421"/>
      <c r="N32" s="421"/>
      <c r="O32" s="421"/>
      <c r="P32" s="421"/>
      <c r="Q32" s="421"/>
      <c r="R32" s="421"/>
      <c r="S32" s="421"/>
      <c r="U32" s="402" t="s">
        <v>93</v>
      </c>
      <c r="V32" s="402"/>
      <c r="W32" s="402"/>
      <c r="X32" s="402"/>
      <c r="Y32" s="402"/>
      <c r="Z32" s="402"/>
      <c r="AA32" s="402"/>
      <c r="AB32" s="402"/>
      <c r="AC32" s="402"/>
      <c r="AD32" s="402"/>
      <c r="AE32" s="402"/>
      <c r="AF32" s="402"/>
      <c r="AG32" s="402"/>
      <c r="AH32" s="402"/>
      <c r="AI32" s="402"/>
      <c r="AJ32" s="402"/>
      <c r="AK32" s="402"/>
      <c r="AM32" s="402" t="s">
        <v>273</v>
      </c>
      <c r="AN32" s="402"/>
      <c r="AO32" s="402"/>
      <c r="AP32" s="402"/>
      <c r="AQ32" s="402"/>
      <c r="AR32" s="402"/>
      <c r="AS32" s="402"/>
      <c r="AT32" s="402"/>
      <c r="AU32" s="402"/>
      <c r="AV32" s="402"/>
      <c r="AW32" s="402"/>
      <c r="AX32" s="402"/>
      <c r="AY32" s="402"/>
      <c r="AZ32" s="402"/>
      <c r="BA32" s="402"/>
      <c r="BB32" s="402"/>
      <c r="BC32" s="402"/>
      <c r="BE32" s="402" t="s">
        <v>274</v>
      </c>
      <c r="BF32" s="402"/>
      <c r="BG32" s="402"/>
      <c r="BH32" s="402"/>
      <c r="BI32" s="402"/>
      <c r="BJ32" s="402"/>
      <c r="BK32" s="402"/>
      <c r="BL32" s="402"/>
      <c r="BM32" s="402"/>
      <c r="BN32" s="402"/>
      <c r="BO32" s="402"/>
      <c r="BP32" s="402"/>
      <c r="BQ32" s="402"/>
      <c r="BR32" s="402"/>
      <c r="BS32" s="402"/>
      <c r="BT32" s="402"/>
      <c r="BU32" s="402"/>
      <c r="BW32" s="402" t="s">
        <v>275</v>
      </c>
      <c r="BX32" s="402"/>
      <c r="BY32" s="402"/>
      <c r="BZ32" s="402"/>
      <c r="CA32" s="402"/>
      <c r="CB32" s="402"/>
      <c r="CC32" s="402"/>
      <c r="CD32" s="402"/>
      <c r="CE32" s="402"/>
      <c r="CF32" s="402"/>
      <c r="CG32" s="402"/>
      <c r="CH32" s="402"/>
      <c r="CI32" s="402"/>
      <c r="CJ32" s="402"/>
      <c r="CK32" s="402"/>
      <c r="CL32" s="402"/>
      <c r="CM32" s="402"/>
      <c r="CO32" s="402" t="s">
        <v>161</v>
      </c>
      <c r="CP32" s="402"/>
      <c r="CQ32" s="402"/>
      <c r="CR32" s="402"/>
      <c r="CS32" s="402"/>
      <c r="CT32" s="402"/>
      <c r="CU32" s="402"/>
      <c r="CV32" s="402"/>
      <c r="CW32" s="402"/>
      <c r="CX32" s="402"/>
      <c r="CY32" s="402"/>
      <c r="CZ32" s="402"/>
      <c r="DA32" s="402"/>
      <c r="DB32" s="402"/>
      <c r="DC32" s="402"/>
      <c r="DD32" s="402"/>
      <c r="DE32" s="402"/>
      <c r="DI32" s="36"/>
    </row>
    <row r="33" spans="1:113" ht="13.5" customHeight="1" x14ac:dyDescent="0.2">
      <c r="A33" s="2"/>
      <c r="B33" s="5"/>
      <c r="C33" s="381" t="s">
        <v>61</v>
      </c>
      <c r="D33" s="381"/>
      <c r="E33" s="361" t="s">
        <v>277</v>
      </c>
      <c r="F33" s="361"/>
      <c r="G33" s="361"/>
      <c r="H33" s="361"/>
      <c r="I33" s="361"/>
      <c r="J33" s="361"/>
      <c r="K33" s="361"/>
      <c r="L33" s="361"/>
      <c r="M33" s="361"/>
      <c r="N33" s="361"/>
      <c r="O33" s="361"/>
      <c r="P33" s="361"/>
      <c r="Q33" s="361"/>
      <c r="R33" s="361"/>
      <c r="S33" s="361"/>
      <c r="T33" s="12"/>
      <c r="U33" s="381" t="s">
        <v>61</v>
      </c>
      <c r="V33" s="381"/>
      <c r="W33" s="361" t="s">
        <v>277</v>
      </c>
      <c r="X33" s="361"/>
      <c r="Y33" s="361"/>
      <c r="Z33" s="361"/>
      <c r="AA33" s="361"/>
      <c r="AB33" s="361"/>
      <c r="AC33" s="361"/>
      <c r="AD33" s="361"/>
      <c r="AE33" s="361"/>
      <c r="AF33" s="361"/>
      <c r="AG33" s="361"/>
      <c r="AH33" s="361"/>
      <c r="AI33" s="361"/>
      <c r="AJ33" s="361"/>
      <c r="AK33" s="361"/>
      <c r="AL33" s="12"/>
      <c r="AM33" s="381" t="s">
        <v>61</v>
      </c>
      <c r="AN33" s="381"/>
      <c r="AO33" s="361" t="s">
        <v>277</v>
      </c>
      <c r="AP33" s="361"/>
      <c r="AQ33" s="361"/>
      <c r="AR33" s="361"/>
      <c r="AS33" s="361"/>
      <c r="AT33" s="361"/>
      <c r="AU33" s="361"/>
      <c r="AV33" s="361"/>
      <c r="AW33" s="361"/>
      <c r="AX33" s="361"/>
      <c r="AY33" s="361"/>
      <c r="AZ33" s="361"/>
      <c r="BA33" s="361"/>
      <c r="BB33" s="361"/>
      <c r="BC33" s="361"/>
      <c r="BD33" s="8"/>
      <c r="BE33" s="361" t="s">
        <v>278</v>
      </c>
      <c r="BF33" s="361"/>
      <c r="BG33" s="361" t="s">
        <v>163</v>
      </c>
      <c r="BH33" s="361"/>
      <c r="BI33" s="361"/>
      <c r="BJ33" s="361"/>
      <c r="BK33" s="361"/>
      <c r="BL33" s="361"/>
      <c r="BM33" s="361"/>
      <c r="BN33" s="361"/>
      <c r="BO33" s="361"/>
      <c r="BP33" s="361"/>
      <c r="BQ33" s="361"/>
      <c r="BR33" s="361"/>
      <c r="BS33" s="361"/>
      <c r="BT33" s="361"/>
      <c r="BU33" s="361"/>
      <c r="BV33" s="8"/>
      <c r="BW33" s="381" t="s">
        <v>278</v>
      </c>
      <c r="BX33" s="381"/>
      <c r="BY33" s="361" t="s">
        <v>109</v>
      </c>
      <c r="BZ33" s="361"/>
      <c r="CA33" s="361"/>
      <c r="CB33" s="361"/>
      <c r="CC33" s="361"/>
      <c r="CD33" s="361"/>
      <c r="CE33" s="361"/>
      <c r="CF33" s="361"/>
      <c r="CG33" s="361"/>
      <c r="CH33" s="361"/>
      <c r="CI33" s="361"/>
      <c r="CJ33" s="361"/>
      <c r="CK33" s="361"/>
      <c r="CL33" s="361"/>
      <c r="CM33" s="361"/>
      <c r="CN33" s="12"/>
      <c r="CO33" s="381" t="s">
        <v>61</v>
      </c>
      <c r="CP33" s="381"/>
      <c r="CQ33" s="361" t="s">
        <v>280</v>
      </c>
      <c r="CR33" s="361"/>
      <c r="CS33" s="361"/>
      <c r="CT33" s="361"/>
      <c r="CU33" s="361"/>
      <c r="CV33" s="361"/>
      <c r="CW33" s="361"/>
      <c r="CX33" s="361"/>
      <c r="CY33" s="361"/>
      <c r="CZ33" s="361"/>
      <c r="DA33" s="361"/>
      <c r="DB33" s="361"/>
      <c r="DC33" s="361"/>
      <c r="DD33" s="361"/>
      <c r="DE33" s="361"/>
      <c r="DF33" s="12"/>
      <c r="DG33" s="401" t="s">
        <v>80</v>
      </c>
      <c r="DH33" s="401"/>
      <c r="DI33" s="19"/>
    </row>
    <row r="34" spans="1:113" ht="32.25" customHeight="1" x14ac:dyDescent="0.2">
      <c r="A34" s="2"/>
      <c r="B34" s="5"/>
      <c r="C34" s="399">
        <f>IF(E34="","",1)</f>
        <v>1</v>
      </c>
      <c r="D34" s="399"/>
      <c r="E34" s="398" t="str">
        <f>IF('各会計、関係団体の財政状況及び健全化判断比率'!B7="","",'各会計、関係団体の財政状況及び健全化判断比率'!B7)</f>
        <v>一般会計</v>
      </c>
      <c r="F34" s="398"/>
      <c r="G34" s="398"/>
      <c r="H34" s="398"/>
      <c r="I34" s="398"/>
      <c r="J34" s="398"/>
      <c r="K34" s="398"/>
      <c r="L34" s="398"/>
      <c r="M34" s="398"/>
      <c r="N34" s="398"/>
      <c r="O34" s="398"/>
      <c r="P34" s="398"/>
      <c r="Q34" s="398"/>
      <c r="R34" s="398"/>
      <c r="S34" s="398"/>
      <c r="T34" s="2"/>
      <c r="U34" s="399">
        <f>IF(W34="","",MAX(C34:D43)+1)</f>
        <v>4</v>
      </c>
      <c r="V34" s="399"/>
      <c r="W34" s="398" t="str">
        <f>IF('各会計、関係団体の財政状況及び健全化判断比率'!B28="","",'各会計、関係団体の財政状況及び健全化判断比率'!B28)</f>
        <v>国民健康保険特別会計</v>
      </c>
      <c r="X34" s="398"/>
      <c r="Y34" s="398"/>
      <c r="Z34" s="398"/>
      <c r="AA34" s="398"/>
      <c r="AB34" s="398"/>
      <c r="AC34" s="398"/>
      <c r="AD34" s="398"/>
      <c r="AE34" s="398"/>
      <c r="AF34" s="398"/>
      <c r="AG34" s="398"/>
      <c r="AH34" s="398"/>
      <c r="AI34" s="398"/>
      <c r="AJ34" s="398"/>
      <c r="AK34" s="398"/>
      <c r="AL34" s="2"/>
      <c r="AM34" s="399">
        <f>IF(AO34="","",MAX(C34:D43,U34:V43)+1)</f>
        <v>7</v>
      </c>
      <c r="AN34" s="399"/>
      <c r="AO34" s="398" t="str">
        <f>IF('各会計、関係団体の財政状況及び健全化判断比率'!B31="","",'各会計、関係団体の財政状況及び健全化判断比率'!B31)</f>
        <v>病院事業会計</v>
      </c>
      <c r="AP34" s="398"/>
      <c r="AQ34" s="398"/>
      <c r="AR34" s="398"/>
      <c r="AS34" s="398"/>
      <c r="AT34" s="398"/>
      <c r="AU34" s="398"/>
      <c r="AV34" s="398"/>
      <c r="AW34" s="398"/>
      <c r="AX34" s="398"/>
      <c r="AY34" s="398"/>
      <c r="AZ34" s="398"/>
      <c r="BA34" s="398"/>
      <c r="BB34" s="398"/>
      <c r="BC34" s="398"/>
      <c r="BD34" s="2"/>
      <c r="BE34" s="399" t="str">
        <f>IF(BG34="","",MAX(C34:D43,U34:V43,AM34:AN43)+1)</f>
        <v/>
      </c>
      <c r="BF34" s="399"/>
      <c r="BG34" s="398"/>
      <c r="BH34" s="398"/>
      <c r="BI34" s="398"/>
      <c r="BJ34" s="398"/>
      <c r="BK34" s="398"/>
      <c r="BL34" s="398"/>
      <c r="BM34" s="398"/>
      <c r="BN34" s="398"/>
      <c r="BO34" s="398"/>
      <c r="BP34" s="398"/>
      <c r="BQ34" s="398"/>
      <c r="BR34" s="398"/>
      <c r="BS34" s="398"/>
      <c r="BT34" s="398"/>
      <c r="BU34" s="398"/>
      <c r="BV34" s="2"/>
      <c r="BW34" s="399">
        <f>IF(BY34="","",MAX(C34:D43,U34:V43,AM34:AN43,BE34:BF43)+1)</f>
        <v>9</v>
      </c>
      <c r="BX34" s="399"/>
      <c r="BY34" s="398" t="str">
        <f>IF('各会計、関係団体の財政状況及び健全化判断比率'!B68="","",'各会計、関係団体の財政状況及び健全化判断比率'!B68)</f>
        <v>新川地域介護保険・ケーブルテレビ事業組合（一般会計）</v>
      </c>
      <c r="BZ34" s="398"/>
      <c r="CA34" s="398"/>
      <c r="CB34" s="398"/>
      <c r="CC34" s="398"/>
      <c r="CD34" s="398"/>
      <c r="CE34" s="398"/>
      <c r="CF34" s="398"/>
      <c r="CG34" s="398"/>
      <c r="CH34" s="398"/>
      <c r="CI34" s="398"/>
      <c r="CJ34" s="398"/>
      <c r="CK34" s="398"/>
      <c r="CL34" s="398"/>
      <c r="CM34" s="398"/>
      <c r="CN34" s="2"/>
      <c r="CO34" s="399">
        <f>IF(CQ34="","",MAX(C34:D43,U34:V43,AM34:AN43,BE34:BF43,BW34:BX43)+1)</f>
        <v>19</v>
      </c>
      <c r="CP34" s="399"/>
      <c r="CQ34" s="398" t="str">
        <f>IF('各会計、関係団体の財政状況及び健全化判断比率'!BS7="","",'各会計、関係団体の財政状況及び健全化判断比率'!BS7)</f>
        <v>朝日町文化体育振興公社</v>
      </c>
      <c r="CR34" s="398"/>
      <c r="CS34" s="398"/>
      <c r="CT34" s="398"/>
      <c r="CU34" s="398"/>
      <c r="CV34" s="398"/>
      <c r="CW34" s="398"/>
      <c r="CX34" s="398"/>
      <c r="CY34" s="398"/>
      <c r="CZ34" s="398"/>
      <c r="DA34" s="398"/>
      <c r="DB34" s="398"/>
      <c r="DC34" s="398"/>
      <c r="DD34" s="398"/>
      <c r="DE34" s="398"/>
      <c r="DG34" s="400" t="str">
        <f>IF('各会計、関係団体の財政状況及び健全化判断比率'!BR7="","",'各会計、関係団体の財政状況及び健全化判断比率'!BR7)</f>
        <v/>
      </c>
      <c r="DH34" s="400"/>
      <c r="DI34" s="19"/>
    </row>
    <row r="35" spans="1:113" ht="32.25" customHeight="1" x14ac:dyDescent="0.2">
      <c r="A35" s="2"/>
      <c r="B35" s="5"/>
      <c r="C35" s="399">
        <f t="shared" ref="C35:C43" si="0">IF(E35="","",C34+1)</f>
        <v>2</v>
      </c>
      <c r="D35" s="399"/>
      <c r="E35" s="398" t="str">
        <f>IF('各会計、関係団体の財政状況及び健全化判断比率'!B8="","",'各会計、関係団体の財政状況及び健全化判断比率'!B8)</f>
        <v>公共用地先行取得等事業特別会計</v>
      </c>
      <c r="F35" s="398"/>
      <c r="G35" s="398"/>
      <c r="H35" s="398"/>
      <c r="I35" s="398"/>
      <c r="J35" s="398"/>
      <c r="K35" s="398"/>
      <c r="L35" s="398"/>
      <c r="M35" s="398"/>
      <c r="N35" s="398"/>
      <c r="O35" s="398"/>
      <c r="P35" s="398"/>
      <c r="Q35" s="398"/>
      <c r="R35" s="398"/>
      <c r="S35" s="398"/>
      <c r="T35" s="2"/>
      <c r="U35" s="399">
        <f t="shared" ref="U35:U43" si="1">IF(W35="","",U34+1)</f>
        <v>5</v>
      </c>
      <c r="V35" s="399"/>
      <c r="W35" s="398" t="str">
        <f>IF('各会計、関係団体の財政状況及び健全化判断比率'!B29="","",'各会計、関係団体の財政状況及び健全化判断比率'!B29)</f>
        <v>後期高齢者医療事業特別会計</v>
      </c>
      <c r="X35" s="398"/>
      <c r="Y35" s="398"/>
      <c r="Z35" s="398"/>
      <c r="AA35" s="398"/>
      <c r="AB35" s="398"/>
      <c r="AC35" s="398"/>
      <c r="AD35" s="398"/>
      <c r="AE35" s="398"/>
      <c r="AF35" s="398"/>
      <c r="AG35" s="398"/>
      <c r="AH35" s="398"/>
      <c r="AI35" s="398"/>
      <c r="AJ35" s="398"/>
      <c r="AK35" s="398"/>
      <c r="AL35" s="2"/>
      <c r="AM35" s="399">
        <f t="shared" ref="AM35:AM43" si="2">IF(AO35="","",AM34+1)</f>
        <v>8</v>
      </c>
      <c r="AN35" s="399"/>
      <c r="AO35" s="398" t="str">
        <f>IF('各会計、関係団体の財政状況及び健全化判断比率'!B32="","",'各会計、関係団体の財政状況及び健全化判断比率'!B32)</f>
        <v>下水道事業会計</v>
      </c>
      <c r="AP35" s="398"/>
      <c r="AQ35" s="398"/>
      <c r="AR35" s="398"/>
      <c r="AS35" s="398"/>
      <c r="AT35" s="398"/>
      <c r="AU35" s="398"/>
      <c r="AV35" s="398"/>
      <c r="AW35" s="398"/>
      <c r="AX35" s="398"/>
      <c r="AY35" s="398"/>
      <c r="AZ35" s="398"/>
      <c r="BA35" s="398"/>
      <c r="BB35" s="398"/>
      <c r="BC35" s="398"/>
      <c r="BD35" s="2"/>
      <c r="BE35" s="399" t="str">
        <f t="shared" ref="BE35:BE43" si="3">IF(BG35="","",BE34+1)</f>
        <v/>
      </c>
      <c r="BF35" s="399"/>
      <c r="BG35" s="398"/>
      <c r="BH35" s="398"/>
      <c r="BI35" s="398"/>
      <c r="BJ35" s="398"/>
      <c r="BK35" s="398"/>
      <c r="BL35" s="398"/>
      <c r="BM35" s="398"/>
      <c r="BN35" s="398"/>
      <c r="BO35" s="398"/>
      <c r="BP35" s="398"/>
      <c r="BQ35" s="398"/>
      <c r="BR35" s="398"/>
      <c r="BS35" s="398"/>
      <c r="BT35" s="398"/>
      <c r="BU35" s="398"/>
      <c r="BV35" s="2"/>
      <c r="BW35" s="399">
        <f t="shared" ref="BW35:BW43" si="4">IF(BY35="","",BW34+1)</f>
        <v>10</v>
      </c>
      <c r="BX35" s="399"/>
      <c r="BY35" s="398" t="str">
        <f>IF('各会計、関係団体の財政状況及び健全化判断比率'!B69="","",'各会計、関係団体の財政状況及び健全化判断比率'!B69)</f>
        <v>新川地域介護保険・ケーブルテレビ事業組合（介護保険事業特別会計）</v>
      </c>
      <c r="BZ35" s="398"/>
      <c r="CA35" s="398"/>
      <c r="CB35" s="398"/>
      <c r="CC35" s="398"/>
      <c r="CD35" s="398"/>
      <c r="CE35" s="398"/>
      <c r="CF35" s="398"/>
      <c r="CG35" s="398"/>
      <c r="CH35" s="398"/>
      <c r="CI35" s="398"/>
      <c r="CJ35" s="398"/>
      <c r="CK35" s="398"/>
      <c r="CL35" s="398"/>
      <c r="CM35" s="398"/>
      <c r="CN35" s="2"/>
      <c r="CO35" s="399">
        <f t="shared" ref="CO35:CO43" si="5">IF(CQ35="","",CO34+1)</f>
        <v>20</v>
      </c>
      <c r="CP35" s="399"/>
      <c r="CQ35" s="398" t="str">
        <f>IF('各会計、関係団体の財政状況及び健全化判断比率'!BS8="","",'各会計、関係団体の財政状況及び健全化判断比率'!BS8)</f>
        <v>あさひ</v>
      </c>
      <c r="CR35" s="398"/>
      <c r="CS35" s="398"/>
      <c r="CT35" s="398"/>
      <c r="CU35" s="398"/>
      <c r="CV35" s="398"/>
      <c r="CW35" s="398"/>
      <c r="CX35" s="398"/>
      <c r="CY35" s="398"/>
      <c r="CZ35" s="398"/>
      <c r="DA35" s="398"/>
      <c r="DB35" s="398"/>
      <c r="DC35" s="398"/>
      <c r="DD35" s="398"/>
      <c r="DE35" s="398"/>
      <c r="DG35" s="400" t="str">
        <f>IF('各会計、関係団体の財政状況及び健全化判断比率'!BR8="","",'各会計、関係団体の財政状況及び健全化判断比率'!BR8)</f>
        <v/>
      </c>
      <c r="DH35" s="400"/>
      <c r="DI35" s="19"/>
    </row>
    <row r="36" spans="1:113" ht="32.25" customHeight="1" x14ac:dyDescent="0.2">
      <c r="A36" s="2"/>
      <c r="B36" s="5"/>
      <c r="C36" s="399">
        <f t="shared" si="0"/>
        <v>3</v>
      </c>
      <c r="D36" s="399"/>
      <c r="E36" s="398" t="str">
        <f>IF('各会計、関係団体の財政状況及び健全化判断比率'!B9="","",'各会計、関係団体の財政状況及び健全化判断比率'!B9)</f>
        <v>奨学資金特別会計</v>
      </c>
      <c r="F36" s="398"/>
      <c r="G36" s="398"/>
      <c r="H36" s="398"/>
      <c r="I36" s="398"/>
      <c r="J36" s="398"/>
      <c r="K36" s="398"/>
      <c r="L36" s="398"/>
      <c r="M36" s="398"/>
      <c r="N36" s="398"/>
      <c r="O36" s="398"/>
      <c r="P36" s="398"/>
      <c r="Q36" s="398"/>
      <c r="R36" s="398"/>
      <c r="S36" s="398"/>
      <c r="T36" s="2"/>
      <c r="U36" s="399">
        <f t="shared" si="1"/>
        <v>6</v>
      </c>
      <c r="V36" s="399"/>
      <c r="W36" s="398" t="str">
        <f>IF('各会計、関係団体の財政状況及び健全化判断比率'!B30="","",'各会計、関係団体の財政状況及び健全化判断比率'!B30)</f>
        <v>簡易水道特別会計</v>
      </c>
      <c r="X36" s="398"/>
      <c r="Y36" s="398"/>
      <c r="Z36" s="398"/>
      <c r="AA36" s="398"/>
      <c r="AB36" s="398"/>
      <c r="AC36" s="398"/>
      <c r="AD36" s="398"/>
      <c r="AE36" s="398"/>
      <c r="AF36" s="398"/>
      <c r="AG36" s="398"/>
      <c r="AH36" s="398"/>
      <c r="AI36" s="398"/>
      <c r="AJ36" s="398"/>
      <c r="AK36" s="398"/>
      <c r="AL36" s="2"/>
      <c r="AM36" s="399" t="str">
        <f t="shared" si="2"/>
        <v/>
      </c>
      <c r="AN36" s="399"/>
      <c r="AO36" s="398"/>
      <c r="AP36" s="398"/>
      <c r="AQ36" s="398"/>
      <c r="AR36" s="398"/>
      <c r="AS36" s="398"/>
      <c r="AT36" s="398"/>
      <c r="AU36" s="398"/>
      <c r="AV36" s="398"/>
      <c r="AW36" s="398"/>
      <c r="AX36" s="398"/>
      <c r="AY36" s="398"/>
      <c r="AZ36" s="398"/>
      <c r="BA36" s="398"/>
      <c r="BB36" s="398"/>
      <c r="BC36" s="398"/>
      <c r="BD36" s="2"/>
      <c r="BE36" s="399" t="str">
        <f t="shared" si="3"/>
        <v/>
      </c>
      <c r="BF36" s="399"/>
      <c r="BG36" s="398"/>
      <c r="BH36" s="398"/>
      <c r="BI36" s="398"/>
      <c r="BJ36" s="398"/>
      <c r="BK36" s="398"/>
      <c r="BL36" s="398"/>
      <c r="BM36" s="398"/>
      <c r="BN36" s="398"/>
      <c r="BO36" s="398"/>
      <c r="BP36" s="398"/>
      <c r="BQ36" s="398"/>
      <c r="BR36" s="398"/>
      <c r="BS36" s="398"/>
      <c r="BT36" s="398"/>
      <c r="BU36" s="398"/>
      <c r="BV36" s="2"/>
      <c r="BW36" s="399">
        <f t="shared" si="4"/>
        <v>11</v>
      </c>
      <c r="BX36" s="399"/>
      <c r="BY36" s="398" t="str">
        <f>IF('各会計、関係団体の財政状況及び健全化判断比率'!B70="","",'各会計、関係団体の財政状況及び健全化判断比率'!B70)</f>
        <v>新川地域介護保険・ケーブルテレビ事業組合（ＣＡＴＶ事業特別会計）</v>
      </c>
      <c r="BZ36" s="398"/>
      <c r="CA36" s="398"/>
      <c r="CB36" s="398"/>
      <c r="CC36" s="398"/>
      <c r="CD36" s="398"/>
      <c r="CE36" s="398"/>
      <c r="CF36" s="398"/>
      <c r="CG36" s="398"/>
      <c r="CH36" s="398"/>
      <c r="CI36" s="398"/>
      <c r="CJ36" s="398"/>
      <c r="CK36" s="398"/>
      <c r="CL36" s="398"/>
      <c r="CM36" s="398"/>
      <c r="CN36" s="2"/>
      <c r="CO36" s="399">
        <f t="shared" si="5"/>
        <v>21</v>
      </c>
      <c r="CP36" s="399"/>
      <c r="CQ36" s="398" t="str">
        <f>IF('各会計、関係団体の財政状況及び健全化判断比率'!BS9="","",'各会計、関係団体の財政状況及び健全化判断比率'!BS9)</f>
        <v>あさひふるさと創造社</v>
      </c>
      <c r="CR36" s="398"/>
      <c r="CS36" s="398"/>
      <c r="CT36" s="398"/>
      <c r="CU36" s="398"/>
      <c r="CV36" s="398"/>
      <c r="CW36" s="398"/>
      <c r="CX36" s="398"/>
      <c r="CY36" s="398"/>
      <c r="CZ36" s="398"/>
      <c r="DA36" s="398"/>
      <c r="DB36" s="398"/>
      <c r="DC36" s="398"/>
      <c r="DD36" s="398"/>
      <c r="DE36" s="398"/>
      <c r="DG36" s="400" t="str">
        <f>IF('各会計、関係団体の財政状況及び健全化判断比率'!BR9="","",'各会計、関係団体の財政状況及び健全化判断比率'!BR9)</f>
        <v/>
      </c>
      <c r="DH36" s="400"/>
      <c r="DI36" s="19"/>
    </row>
    <row r="37" spans="1:113" ht="32.25" customHeight="1" x14ac:dyDescent="0.2">
      <c r="A37" s="2"/>
      <c r="B37" s="5"/>
      <c r="C37" s="399" t="str">
        <f t="shared" si="0"/>
        <v/>
      </c>
      <c r="D37" s="399"/>
      <c r="E37" s="398" t="str">
        <f>IF('各会計、関係団体の財政状況及び健全化判断比率'!B10="","",'各会計、関係団体の財政状況及び健全化判断比率'!B10)</f>
        <v/>
      </c>
      <c r="F37" s="398"/>
      <c r="G37" s="398"/>
      <c r="H37" s="398"/>
      <c r="I37" s="398"/>
      <c r="J37" s="398"/>
      <c r="K37" s="398"/>
      <c r="L37" s="398"/>
      <c r="M37" s="398"/>
      <c r="N37" s="398"/>
      <c r="O37" s="398"/>
      <c r="P37" s="398"/>
      <c r="Q37" s="398"/>
      <c r="R37" s="398"/>
      <c r="S37" s="398"/>
      <c r="T37" s="2"/>
      <c r="U37" s="399" t="str">
        <f t="shared" si="1"/>
        <v/>
      </c>
      <c r="V37" s="399"/>
      <c r="W37" s="398"/>
      <c r="X37" s="398"/>
      <c r="Y37" s="398"/>
      <c r="Z37" s="398"/>
      <c r="AA37" s="398"/>
      <c r="AB37" s="398"/>
      <c r="AC37" s="398"/>
      <c r="AD37" s="398"/>
      <c r="AE37" s="398"/>
      <c r="AF37" s="398"/>
      <c r="AG37" s="398"/>
      <c r="AH37" s="398"/>
      <c r="AI37" s="398"/>
      <c r="AJ37" s="398"/>
      <c r="AK37" s="398"/>
      <c r="AL37" s="2"/>
      <c r="AM37" s="399" t="str">
        <f t="shared" si="2"/>
        <v/>
      </c>
      <c r="AN37" s="399"/>
      <c r="AO37" s="398"/>
      <c r="AP37" s="398"/>
      <c r="AQ37" s="398"/>
      <c r="AR37" s="398"/>
      <c r="AS37" s="398"/>
      <c r="AT37" s="398"/>
      <c r="AU37" s="398"/>
      <c r="AV37" s="398"/>
      <c r="AW37" s="398"/>
      <c r="AX37" s="398"/>
      <c r="AY37" s="398"/>
      <c r="AZ37" s="398"/>
      <c r="BA37" s="398"/>
      <c r="BB37" s="398"/>
      <c r="BC37" s="398"/>
      <c r="BD37" s="2"/>
      <c r="BE37" s="399" t="str">
        <f t="shared" si="3"/>
        <v/>
      </c>
      <c r="BF37" s="399"/>
      <c r="BG37" s="398"/>
      <c r="BH37" s="398"/>
      <c r="BI37" s="398"/>
      <c r="BJ37" s="398"/>
      <c r="BK37" s="398"/>
      <c r="BL37" s="398"/>
      <c r="BM37" s="398"/>
      <c r="BN37" s="398"/>
      <c r="BO37" s="398"/>
      <c r="BP37" s="398"/>
      <c r="BQ37" s="398"/>
      <c r="BR37" s="398"/>
      <c r="BS37" s="398"/>
      <c r="BT37" s="398"/>
      <c r="BU37" s="398"/>
      <c r="BV37" s="2"/>
      <c r="BW37" s="399">
        <f t="shared" si="4"/>
        <v>12</v>
      </c>
      <c r="BX37" s="399"/>
      <c r="BY37" s="398" t="str">
        <f>IF('各会計、関係団体の財政状況及び健全化判断比率'!B71="","",'各会計、関係団体の財政状況及び健全化判断比率'!B71)</f>
        <v>新川広域圏事務組合</v>
      </c>
      <c r="BZ37" s="398"/>
      <c r="CA37" s="398"/>
      <c r="CB37" s="398"/>
      <c r="CC37" s="398"/>
      <c r="CD37" s="398"/>
      <c r="CE37" s="398"/>
      <c r="CF37" s="398"/>
      <c r="CG37" s="398"/>
      <c r="CH37" s="398"/>
      <c r="CI37" s="398"/>
      <c r="CJ37" s="398"/>
      <c r="CK37" s="398"/>
      <c r="CL37" s="398"/>
      <c r="CM37" s="398"/>
      <c r="CN37" s="2"/>
      <c r="CO37" s="399">
        <f t="shared" si="5"/>
        <v>22</v>
      </c>
      <c r="CP37" s="399"/>
      <c r="CQ37" s="398" t="str">
        <f>IF('各会計、関係団体の財政状況及び健全化判断比率'!BS10="","",'各会計、関係団体の財政状況及び健全化判断比率'!BS10)</f>
        <v>朝日商業開発</v>
      </c>
      <c r="CR37" s="398"/>
      <c r="CS37" s="398"/>
      <c r="CT37" s="398"/>
      <c r="CU37" s="398"/>
      <c r="CV37" s="398"/>
      <c r="CW37" s="398"/>
      <c r="CX37" s="398"/>
      <c r="CY37" s="398"/>
      <c r="CZ37" s="398"/>
      <c r="DA37" s="398"/>
      <c r="DB37" s="398"/>
      <c r="DC37" s="398"/>
      <c r="DD37" s="398"/>
      <c r="DE37" s="398"/>
      <c r="DG37" s="400" t="str">
        <f>IF('各会計、関係団体の財政状況及び健全化判断比率'!BR10="","",'各会計、関係団体の財政状況及び健全化判断比率'!BR10)</f>
        <v/>
      </c>
      <c r="DH37" s="400"/>
      <c r="DI37" s="19"/>
    </row>
    <row r="38" spans="1:113" ht="32.25" customHeight="1" x14ac:dyDescent="0.2">
      <c r="A38" s="2"/>
      <c r="B38" s="5"/>
      <c r="C38" s="399" t="str">
        <f t="shared" si="0"/>
        <v/>
      </c>
      <c r="D38" s="399"/>
      <c r="E38" s="398" t="str">
        <f>IF('各会計、関係団体の財政状況及び健全化判断比率'!B11="","",'各会計、関係団体の財政状況及び健全化判断比率'!B11)</f>
        <v/>
      </c>
      <c r="F38" s="398"/>
      <c r="G38" s="398"/>
      <c r="H38" s="398"/>
      <c r="I38" s="398"/>
      <c r="J38" s="398"/>
      <c r="K38" s="398"/>
      <c r="L38" s="398"/>
      <c r="M38" s="398"/>
      <c r="N38" s="398"/>
      <c r="O38" s="398"/>
      <c r="P38" s="398"/>
      <c r="Q38" s="398"/>
      <c r="R38" s="398"/>
      <c r="S38" s="398"/>
      <c r="T38" s="2"/>
      <c r="U38" s="399" t="str">
        <f t="shared" si="1"/>
        <v/>
      </c>
      <c r="V38" s="399"/>
      <c r="W38" s="398"/>
      <c r="X38" s="398"/>
      <c r="Y38" s="398"/>
      <c r="Z38" s="398"/>
      <c r="AA38" s="398"/>
      <c r="AB38" s="398"/>
      <c r="AC38" s="398"/>
      <c r="AD38" s="398"/>
      <c r="AE38" s="398"/>
      <c r="AF38" s="398"/>
      <c r="AG38" s="398"/>
      <c r="AH38" s="398"/>
      <c r="AI38" s="398"/>
      <c r="AJ38" s="398"/>
      <c r="AK38" s="398"/>
      <c r="AL38" s="2"/>
      <c r="AM38" s="399" t="str">
        <f t="shared" si="2"/>
        <v/>
      </c>
      <c r="AN38" s="399"/>
      <c r="AO38" s="398"/>
      <c r="AP38" s="398"/>
      <c r="AQ38" s="398"/>
      <c r="AR38" s="398"/>
      <c r="AS38" s="398"/>
      <c r="AT38" s="398"/>
      <c r="AU38" s="398"/>
      <c r="AV38" s="398"/>
      <c r="AW38" s="398"/>
      <c r="AX38" s="398"/>
      <c r="AY38" s="398"/>
      <c r="AZ38" s="398"/>
      <c r="BA38" s="398"/>
      <c r="BB38" s="398"/>
      <c r="BC38" s="398"/>
      <c r="BD38" s="2"/>
      <c r="BE38" s="399" t="str">
        <f t="shared" si="3"/>
        <v/>
      </c>
      <c r="BF38" s="399"/>
      <c r="BG38" s="398"/>
      <c r="BH38" s="398"/>
      <c r="BI38" s="398"/>
      <c r="BJ38" s="398"/>
      <c r="BK38" s="398"/>
      <c r="BL38" s="398"/>
      <c r="BM38" s="398"/>
      <c r="BN38" s="398"/>
      <c r="BO38" s="398"/>
      <c r="BP38" s="398"/>
      <c r="BQ38" s="398"/>
      <c r="BR38" s="398"/>
      <c r="BS38" s="398"/>
      <c r="BT38" s="398"/>
      <c r="BU38" s="398"/>
      <c r="BV38" s="2"/>
      <c r="BW38" s="399">
        <f t="shared" si="4"/>
        <v>13</v>
      </c>
      <c r="BX38" s="399"/>
      <c r="BY38" s="398" t="str">
        <f>IF('各会計、関係団体の財政状況及び健全化判断比率'!B72="","",'各会計、関係団体の財政状況及び健全化判断比率'!B72)</f>
        <v>富山県市町村総合事務組合</v>
      </c>
      <c r="BZ38" s="398"/>
      <c r="CA38" s="398"/>
      <c r="CB38" s="398"/>
      <c r="CC38" s="398"/>
      <c r="CD38" s="398"/>
      <c r="CE38" s="398"/>
      <c r="CF38" s="398"/>
      <c r="CG38" s="398"/>
      <c r="CH38" s="398"/>
      <c r="CI38" s="398"/>
      <c r="CJ38" s="398"/>
      <c r="CK38" s="398"/>
      <c r="CL38" s="398"/>
      <c r="CM38" s="398"/>
      <c r="CN38" s="2"/>
      <c r="CO38" s="399" t="str">
        <f t="shared" si="5"/>
        <v/>
      </c>
      <c r="CP38" s="399"/>
      <c r="CQ38" s="398" t="str">
        <f>IF('各会計、関係団体の財政状況及び健全化判断比率'!BS11="","",'各会計、関係団体の財政状況及び健全化判断比率'!BS11)</f>
        <v/>
      </c>
      <c r="CR38" s="398"/>
      <c r="CS38" s="398"/>
      <c r="CT38" s="398"/>
      <c r="CU38" s="398"/>
      <c r="CV38" s="398"/>
      <c r="CW38" s="398"/>
      <c r="CX38" s="398"/>
      <c r="CY38" s="398"/>
      <c r="CZ38" s="398"/>
      <c r="DA38" s="398"/>
      <c r="DB38" s="398"/>
      <c r="DC38" s="398"/>
      <c r="DD38" s="398"/>
      <c r="DE38" s="398"/>
      <c r="DG38" s="400" t="str">
        <f>IF('各会計、関係団体の財政状況及び健全化判断比率'!BR11="","",'各会計、関係団体の財政状況及び健全化判断比率'!BR11)</f>
        <v/>
      </c>
      <c r="DH38" s="400"/>
      <c r="DI38" s="19"/>
    </row>
    <row r="39" spans="1:113" ht="32.25" customHeight="1" x14ac:dyDescent="0.2">
      <c r="A39" s="2"/>
      <c r="B39" s="5"/>
      <c r="C39" s="399" t="str">
        <f t="shared" si="0"/>
        <v/>
      </c>
      <c r="D39" s="399"/>
      <c r="E39" s="398" t="str">
        <f>IF('各会計、関係団体の財政状況及び健全化判断比率'!B12="","",'各会計、関係団体の財政状況及び健全化判断比率'!B12)</f>
        <v/>
      </c>
      <c r="F39" s="398"/>
      <c r="G39" s="398"/>
      <c r="H39" s="398"/>
      <c r="I39" s="398"/>
      <c r="J39" s="398"/>
      <c r="K39" s="398"/>
      <c r="L39" s="398"/>
      <c r="M39" s="398"/>
      <c r="N39" s="398"/>
      <c r="O39" s="398"/>
      <c r="P39" s="398"/>
      <c r="Q39" s="398"/>
      <c r="R39" s="398"/>
      <c r="S39" s="398"/>
      <c r="T39" s="2"/>
      <c r="U39" s="399" t="str">
        <f t="shared" si="1"/>
        <v/>
      </c>
      <c r="V39" s="399"/>
      <c r="W39" s="398"/>
      <c r="X39" s="398"/>
      <c r="Y39" s="398"/>
      <c r="Z39" s="398"/>
      <c r="AA39" s="398"/>
      <c r="AB39" s="398"/>
      <c r="AC39" s="398"/>
      <c r="AD39" s="398"/>
      <c r="AE39" s="398"/>
      <c r="AF39" s="398"/>
      <c r="AG39" s="398"/>
      <c r="AH39" s="398"/>
      <c r="AI39" s="398"/>
      <c r="AJ39" s="398"/>
      <c r="AK39" s="398"/>
      <c r="AL39" s="2"/>
      <c r="AM39" s="399" t="str">
        <f t="shared" si="2"/>
        <v/>
      </c>
      <c r="AN39" s="399"/>
      <c r="AO39" s="398"/>
      <c r="AP39" s="398"/>
      <c r="AQ39" s="398"/>
      <c r="AR39" s="398"/>
      <c r="AS39" s="398"/>
      <c r="AT39" s="398"/>
      <c r="AU39" s="398"/>
      <c r="AV39" s="398"/>
      <c r="AW39" s="398"/>
      <c r="AX39" s="398"/>
      <c r="AY39" s="398"/>
      <c r="AZ39" s="398"/>
      <c r="BA39" s="398"/>
      <c r="BB39" s="398"/>
      <c r="BC39" s="398"/>
      <c r="BD39" s="2"/>
      <c r="BE39" s="399" t="str">
        <f t="shared" si="3"/>
        <v/>
      </c>
      <c r="BF39" s="399"/>
      <c r="BG39" s="398"/>
      <c r="BH39" s="398"/>
      <c r="BI39" s="398"/>
      <c r="BJ39" s="398"/>
      <c r="BK39" s="398"/>
      <c r="BL39" s="398"/>
      <c r="BM39" s="398"/>
      <c r="BN39" s="398"/>
      <c r="BO39" s="398"/>
      <c r="BP39" s="398"/>
      <c r="BQ39" s="398"/>
      <c r="BR39" s="398"/>
      <c r="BS39" s="398"/>
      <c r="BT39" s="398"/>
      <c r="BU39" s="398"/>
      <c r="BV39" s="2"/>
      <c r="BW39" s="399">
        <f t="shared" si="4"/>
        <v>14</v>
      </c>
      <c r="BX39" s="399"/>
      <c r="BY39" s="398" t="str">
        <f>IF('各会計、関係団体の財政状況及び健全化判断比率'!B73="","",'各会計、関係団体の財政状況及び健全化判断比率'!B73)</f>
        <v>富山県市町村会館管理組合</v>
      </c>
      <c r="BZ39" s="398"/>
      <c r="CA39" s="398"/>
      <c r="CB39" s="398"/>
      <c r="CC39" s="398"/>
      <c r="CD39" s="398"/>
      <c r="CE39" s="398"/>
      <c r="CF39" s="398"/>
      <c r="CG39" s="398"/>
      <c r="CH39" s="398"/>
      <c r="CI39" s="398"/>
      <c r="CJ39" s="398"/>
      <c r="CK39" s="398"/>
      <c r="CL39" s="398"/>
      <c r="CM39" s="398"/>
      <c r="CN39" s="2"/>
      <c r="CO39" s="399" t="str">
        <f t="shared" si="5"/>
        <v/>
      </c>
      <c r="CP39" s="399"/>
      <c r="CQ39" s="398" t="str">
        <f>IF('各会計、関係団体の財政状況及び健全化判断比率'!BS12="","",'各会計、関係団体の財政状況及び健全化判断比率'!BS12)</f>
        <v/>
      </c>
      <c r="CR39" s="398"/>
      <c r="CS39" s="398"/>
      <c r="CT39" s="398"/>
      <c r="CU39" s="398"/>
      <c r="CV39" s="398"/>
      <c r="CW39" s="398"/>
      <c r="CX39" s="398"/>
      <c r="CY39" s="398"/>
      <c r="CZ39" s="398"/>
      <c r="DA39" s="398"/>
      <c r="DB39" s="398"/>
      <c r="DC39" s="398"/>
      <c r="DD39" s="398"/>
      <c r="DE39" s="398"/>
      <c r="DG39" s="400" t="str">
        <f>IF('各会計、関係団体の財政状況及び健全化判断比率'!BR12="","",'各会計、関係団体の財政状況及び健全化判断比率'!BR12)</f>
        <v/>
      </c>
      <c r="DH39" s="400"/>
      <c r="DI39" s="19"/>
    </row>
    <row r="40" spans="1:113" ht="32.25" customHeight="1" x14ac:dyDescent="0.2">
      <c r="A40" s="2"/>
      <c r="B40" s="5"/>
      <c r="C40" s="399" t="str">
        <f t="shared" si="0"/>
        <v/>
      </c>
      <c r="D40" s="399"/>
      <c r="E40" s="398" t="str">
        <f>IF('各会計、関係団体の財政状況及び健全化判断比率'!B13="","",'各会計、関係団体の財政状況及び健全化判断比率'!B13)</f>
        <v/>
      </c>
      <c r="F40" s="398"/>
      <c r="G40" s="398"/>
      <c r="H40" s="398"/>
      <c r="I40" s="398"/>
      <c r="J40" s="398"/>
      <c r="K40" s="398"/>
      <c r="L40" s="398"/>
      <c r="M40" s="398"/>
      <c r="N40" s="398"/>
      <c r="O40" s="398"/>
      <c r="P40" s="398"/>
      <c r="Q40" s="398"/>
      <c r="R40" s="398"/>
      <c r="S40" s="398"/>
      <c r="T40" s="2"/>
      <c r="U40" s="399" t="str">
        <f t="shared" si="1"/>
        <v/>
      </c>
      <c r="V40" s="399"/>
      <c r="W40" s="398"/>
      <c r="X40" s="398"/>
      <c r="Y40" s="398"/>
      <c r="Z40" s="398"/>
      <c r="AA40" s="398"/>
      <c r="AB40" s="398"/>
      <c r="AC40" s="398"/>
      <c r="AD40" s="398"/>
      <c r="AE40" s="398"/>
      <c r="AF40" s="398"/>
      <c r="AG40" s="398"/>
      <c r="AH40" s="398"/>
      <c r="AI40" s="398"/>
      <c r="AJ40" s="398"/>
      <c r="AK40" s="398"/>
      <c r="AL40" s="2"/>
      <c r="AM40" s="399" t="str">
        <f t="shared" si="2"/>
        <v/>
      </c>
      <c r="AN40" s="399"/>
      <c r="AO40" s="398"/>
      <c r="AP40" s="398"/>
      <c r="AQ40" s="398"/>
      <c r="AR40" s="398"/>
      <c r="AS40" s="398"/>
      <c r="AT40" s="398"/>
      <c r="AU40" s="398"/>
      <c r="AV40" s="398"/>
      <c r="AW40" s="398"/>
      <c r="AX40" s="398"/>
      <c r="AY40" s="398"/>
      <c r="AZ40" s="398"/>
      <c r="BA40" s="398"/>
      <c r="BB40" s="398"/>
      <c r="BC40" s="398"/>
      <c r="BD40" s="2"/>
      <c r="BE40" s="399" t="str">
        <f t="shared" si="3"/>
        <v/>
      </c>
      <c r="BF40" s="399"/>
      <c r="BG40" s="398"/>
      <c r="BH40" s="398"/>
      <c r="BI40" s="398"/>
      <c r="BJ40" s="398"/>
      <c r="BK40" s="398"/>
      <c r="BL40" s="398"/>
      <c r="BM40" s="398"/>
      <c r="BN40" s="398"/>
      <c r="BO40" s="398"/>
      <c r="BP40" s="398"/>
      <c r="BQ40" s="398"/>
      <c r="BR40" s="398"/>
      <c r="BS40" s="398"/>
      <c r="BT40" s="398"/>
      <c r="BU40" s="398"/>
      <c r="BV40" s="2"/>
      <c r="BW40" s="399">
        <f t="shared" si="4"/>
        <v>15</v>
      </c>
      <c r="BX40" s="399"/>
      <c r="BY40" s="398" t="str">
        <f>IF('各会計、関係団体の財政状況及び健全化判断比率'!B74="","",'各会計、関係団体の財政状況及び健全化判断比率'!B74)</f>
        <v>富山県後期高齢者医療広域連合（一般会計）</v>
      </c>
      <c r="BZ40" s="398"/>
      <c r="CA40" s="398"/>
      <c r="CB40" s="398"/>
      <c r="CC40" s="398"/>
      <c r="CD40" s="398"/>
      <c r="CE40" s="398"/>
      <c r="CF40" s="398"/>
      <c r="CG40" s="398"/>
      <c r="CH40" s="398"/>
      <c r="CI40" s="398"/>
      <c r="CJ40" s="398"/>
      <c r="CK40" s="398"/>
      <c r="CL40" s="398"/>
      <c r="CM40" s="398"/>
      <c r="CN40" s="2"/>
      <c r="CO40" s="399" t="str">
        <f t="shared" si="5"/>
        <v/>
      </c>
      <c r="CP40" s="399"/>
      <c r="CQ40" s="398" t="str">
        <f>IF('各会計、関係団体の財政状況及び健全化判断比率'!BS13="","",'各会計、関係団体の財政状況及び健全化判断比率'!BS13)</f>
        <v/>
      </c>
      <c r="CR40" s="398"/>
      <c r="CS40" s="398"/>
      <c r="CT40" s="398"/>
      <c r="CU40" s="398"/>
      <c r="CV40" s="398"/>
      <c r="CW40" s="398"/>
      <c r="CX40" s="398"/>
      <c r="CY40" s="398"/>
      <c r="CZ40" s="398"/>
      <c r="DA40" s="398"/>
      <c r="DB40" s="398"/>
      <c r="DC40" s="398"/>
      <c r="DD40" s="398"/>
      <c r="DE40" s="398"/>
      <c r="DG40" s="400" t="str">
        <f>IF('各会計、関係団体の財政状況及び健全化判断比率'!BR13="","",'各会計、関係団体の財政状況及び健全化判断比率'!BR13)</f>
        <v/>
      </c>
      <c r="DH40" s="400"/>
      <c r="DI40" s="19"/>
    </row>
    <row r="41" spans="1:113" ht="32.25" customHeight="1" x14ac:dyDescent="0.2">
      <c r="A41" s="2"/>
      <c r="B41" s="5"/>
      <c r="C41" s="399" t="str">
        <f t="shared" si="0"/>
        <v/>
      </c>
      <c r="D41" s="399"/>
      <c r="E41" s="398" t="str">
        <f>IF('各会計、関係団体の財政状況及び健全化判断比率'!B14="","",'各会計、関係団体の財政状況及び健全化判断比率'!B14)</f>
        <v/>
      </c>
      <c r="F41" s="398"/>
      <c r="G41" s="398"/>
      <c r="H41" s="398"/>
      <c r="I41" s="398"/>
      <c r="J41" s="398"/>
      <c r="K41" s="398"/>
      <c r="L41" s="398"/>
      <c r="M41" s="398"/>
      <c r="N41" s="398"/>
      <c r="O41" s="398"/>
      <c r="P41" s="398"/>
      <c r="Q41" s="398"/>
      <c r="R41" s="398"/>
      <c r="S41" s="398"/>
      <c r="T41" s="2"/>
      <c r="U41" s="399" t="str">
        <f t="shared" si="1"/>
        <v/>
      </c>
      <c r="V41" s="399"/>
      <c r="W41" s="398"/>
      <c r="X41" s="398"/>
      <c r="Y41" s="398"/>
      <c r="Z41" s="398"/>
      <c r="AA41" s="398"/>
      <c r="AB41" s="398"/>
      <c r="AC41" s="398"/>
      <c r="AD41" s="398"/>
      <c r="AE41" s="398"/>
      <c r="AF41" s="398"/>
      <c r="AG41" s="398"/>
      <c r="AH41" s="398"/>
      <c r="AI41" s="398"/>
      <c r="AJ41" s="398"/>
      <c r="AK41" s="398"/>
      <c r="AL41" s="2"/>
      <c r="AM41" s="399" t="str">
        <f t="shared" si="2"/>
        <v/>
      </c>
      <c r="AN41" s="399"/>
      <c r="AO41" s="398"/>
      <c r="AP41" s="398"/>
      <c r="AQ41" s="398"/>
      <c r="AR41" s="398"/>
      <c r="AS41" s="398"/>
      <c r="AT41" s="398"/>
      <c r="AU41" s="398"/>
      <c r="AV41" s="398"/>
      <c r="AW41" s="398"/>
      <c r="AX41" s="398"/>
      <c r="AY41" s="398"/>
      <c r="AZ41" s="398"/>
      <c r="BA41" s="398"/>
      <c r="BB41" s="398"/>
      <c r="BC41" s="398"/>
      <c r="BD41" s="2"/>
      <c r="BE41" s="399" t="str">
        <f t="shared" si="3"/>
        <v/>
      </c>
      <c r="BF41" s="399"/>
      <c r="BG41" s="398"/>
      <c r="BH41" s="398"/>
      <c r="BI41" s="398"/>
      <c r="BJ41" s="398"/>
      <c r="BK41" s="398"/>
      <c r="BL41" s="398"/>
      <c r="BM41" s="398"/>
      <c r="BN41" s="398"/>
      <c r="BO41" s="398"/>
      <c r="BP41" s="398"/>
      <c r="BQ41" s="398"/>
      <c r="BR41" s="398"/>
      <c r="BS41" s="398"/>
      <c r="BT41" s="398"/>
      <c r="BU41" s="398"/>
      <c r="BV41" s="2"/>
      <c r="BW41" s="399">
        <f t="shared" si="4"/>
        <v>16</v>
      </c>
      <c r="BX41" s="399"/>
      <c r="BY41" s="398" t="str">
        <f>IF('各会計、関係団体の財政状況及び健全化判断比率'!B75="","",'各会計、関係団体の財政状況及び健全化判断比率'!B75)</f>
        <v>富山県後期高齢者医療広域連合（後期高齢者医療事業特別会計）</v>
      </c>
      <c r="BZ41" s="398"/>
      <c r="CA41" s="398"/>
      <c r="CB41" s="398"/>
      <c r="CC41" s="398"/>
      <c r="CD41" s="398"/>
      <c r="CE41" s="398"/>
      <c r="CF41" s="398"/>
      <c r="CG41" s="398"/>
      <c r="CH41" s="398"/>
      <c r="CI41" s="398"/>
      <c r="CJ41" s="398"/>
      <c r="CK41" s="398"/>
      <c r="CL41" s="398"/>
      <c r="CM41" s="398"/>
      <c r="CN41" s="2"/>
      <c r="CO41" s="399" t="str">
        <f t="shared" si="5"/>
        <v/>
      </c>
      <c r="CP41" s="399"/>
      <c r="CQ41" s="398" t="str">
        <f>IF('各会計、関係団体の財政状況及び健全化判断比率'!BS14="","",'各会計、関係団体の財政状況及び健全化判断比率'!BS14)</f>
        <v/>
      </c>
      <c r="CR41" s="398"/>
      <c r="CS41" s="398"/>
      <c r="CT41" s="398"/>
      <c r="CU41" s="398"/>
      <c r="CV41" s="398"/>
      <c r="CW41" s="398"/>
      <c r="CX41" s="398"/>
      <c r="CY41" s="398"/>
      <c r="CZ41" s="398"/>
      <c r="DA41" s="398"/>
      <c r="DB41" s="398"/>
      <c r="DC41" s="398"/>
      <c r="DD41" s="398"/>
      <c r="DE41" s="398"/>
      <c r="DG41" s="400" t="str">
        <f>IF('各会計、関係団体の財政状況及び健全化判断比率'!BR14="","",'各会計、関係団体の財政状況及び健全化判断比率'!BR14)</f>
        <v/>
      </c>
      <c r="DH41" s="400"/>
      <c r="DI41" s="19"/>
    </row>
    <row r="42" spans="1:113" ht="32.25" customHeight="1" x14ac:dyDescent="0.2">
      <c r="B42" s="5"/>
      <c r="C42" s="399" t="str">
        <f t="shared" si="0"/>
        <v/>
      </c>
      <c r="D42" s="399"/>
      <c r="E42" s="398" t="str">
        <f>IF('各会計、関係団体の財政状況及び健全化判断比率'!B15="","",'各会計、関係団体の財政状況及び健全化判断比率'!B15)</f>
        <v/>
      </c>
      <c r="F42" s="398"/>
      <c r="G42" s="398"/>
      <c r="H42" s="398"/>
      <c r="I42" s="398"/>
      <c r="J42" s="398"/>
      <c r="K42" s="398"/>
      <c r="L42" s="398"/>
      <c r="M42" s="398"/>
      <c r="N42" s="398"/>
      <c r="O42" s="398"/>
      <c r="P42" s="398"/>
      <c r="Q42" s="398"/>
      <c r="R42" s="398"/>
      <c r="S42" s="398"/>
      <c r="T42" s="2"/>
      <c r="U42" s="399" t="str">
        <f t="shared" si="1"/>
        <v/>
      </c>
      <c r="V42" s="399"/>
      <c r="W42" s="398"/>
      <c r="X42" s="398"/>
      <c r="Y42" s="398"/>
      <c r="Z42" s="398"/>
      <c r="AA42" s="398"/>
      <c r="AB42" s="398"/>
      <c r="AC42" s="398"/>
      <c r="AD42" s="398"/>
      <c r="AE42" s="398"/>
      <c r="AF42" s="398"/>
      <c r="AG42" s="398"/>
      <c r="AH42" s="398"/>
      <c r="AI42" s="398"/>
      <c r="AJ42" s="398"/>
      <c r="AK42" s="398"/>
      <c r="AL42" s="2"/>
      <c r="AM42" s="399" t="str">
        <f t="shared" si="2"/>
        <v/>
      </c>
      <c r="AN42" s="399"/>
      <c r="AO42" s="398"/>
      <c r="AP42" s="398"/>
      <c r="AQ42" s="398"/>
      <c r="AR42" s="398"/>
      <c r="AS42" s="398"/>
      <c r="AT42" s="398"/>
      <c r="AU42" s="398"/>
      <c r="AV42" s="398"/>
      <c r="AW42" s="398"/>
      <c r="AX42" s="398"/>
      <c r="AY42" s="398"/>
      <c r="AZ42" s="398"/>
      <c r="BA42" s="398"/>
      <c r="BB42" s="398"/>
      <c r="BC42" s="398"/>
      <c r="BD42" s="2"/>
      <c r="BE42" s="399" t="str">
        <f t="shared" si="3"/>
        <v/>
      </c>
      <c r="BF42" s="399"/>
      <c r="BG42" s="398"/>
      <c r="BH42" s="398"/>
      <c r="BI42" s="398"/>
      <c r="BJ42" s="398"/>
      <c r="BK42" s="398"/>
      <c r="BL42" s="398"/>
      <c r="BM42" s="398"/>
      <c r="BN42" s="398"/>
      <c r="BO42" s="398"/>
      <c r="BP42" s="398"/>
      <c r="BQ42" s="398"/>
      <c r="BR42" s="398"/>
      <c r="BS42" s="398"/>
      <c r="BT42" s="398"/>
      <c r="BU42" s="398"/>
      <c r="BV42" s="2"/>
      <c r="BW42" s="399">
        <f t="shared" si="4"/>
        <v>17</v>
      </c>
      <c r="BX42" s="399"/>
      <c r="BY42" s="398" t="str">
        <f>IF('各会計、関係団体の財政状況及び健全化判断比率'!B76="","",'各会計、関係団体の財政状況及び健全化判断比率'!B76)</f>
        <v>下山用水組合</v>
      </c>
      <c r="BZ42" s="398"/>
      <c r="CA42" s="398"/>
      <c r="CB42" s="398"/>
      <c r="CC42" s="398"/>
      <c r="CD42" s="398"/>
      <c r="CE42" s="398"/>
      <c r="CF42" s="398"/>
      <c r="CG42" s="398"/>
      <c r="CH42" s="398"/>
      <c r="CI42" s="398"/>
      <c r="CJ42" s="398"/>
      <c r="CK42" s="398"/>
      <c r="CL42" s="398"/>
      <c r="CM42" s="398"/>
      <c r="CN42" s="2"/>
      <c r="CO42" s="399" t="str">
        <f t="shared" si="5"/>
        <v/>
      </c>
      <c r="CP42" s="399"/>
      <c r="CQ42" s="398" t="str">
        <f>IF('各会計、関係団体の財政状況及び健全化判断比率'!BS15="","",'各会計、関係団体の財政状況及び健全化判断比率'!BS15)</f>
        <v/>
      </c>
      <c r="CR42" s="398"/>
      <c r="CS42" s="398"/>
      <c r="CT42" s="398"/>
      <c r="CU42" s="398"/>
      <c r="CV42" s="398"/>
      <c r="CW42" s="398"/>
      <c r="CX42" s="398"/>
      <c r="CY42" s="398"/>
      <c r="CZ42" s="398"/>
      <c r="DA42" s="398"/>
      <c r="DB42" s="398"/>
      <c r="DC42" s="398"/>
      <c r="DD42" s="398"/>
      <c r="DE42" s="398"/>
      <c r="DG42" s="400" t="str">
        <f>IF('各会計、関係団体の財政状況及び健全化判断比率'!BR15="","",'各会計、関係団体の財政状況及び健全化判断比率'!BR15)</f>
        <v/>
      </c>
      <c r="DH42" s="400"/>
      <c r="DI42" s="19"/>
    </row>
    <row r="43" spans="1:113" ht="32.25" customHeight="1" x14ac:dyDescent="0.2">
      <c r="B43" s="5"/>
      <c r="C43" s="399" t="str">
        <f t="shared" si="0"/>
        <v/>
      </c>
      <c r="D43" s="399"/>
      <c r="E43" s="398" t="str">
        <f>IF('各会計、関係団体の財政状況及び健全化判断比率'!B16="","",'各会計、関係団体の財政状況及び健全化判断比率'!B16)</f>
        <v/>
      </c>
      <c r="F43" s="398"/>
      <c r="G43" s="398"/>
      <c r="H43" s="398"/>
      <c r="I43" s="398"/>
      <c r="J43" s="398"/>
      <c r="K43" s="398"/>
      <c r="L43" s="398"/>
      <c r="M43" s="398"/>
      <c r="N43" s="398"/>
      <c r="O43" s="398"/>
      <c r="P43" s="398"/>
      <c r="Q43" s="398"/>
      <c r="R43" s="398"/>
      <c r="S43" s="398"/>
      <c r="T43" s="2"/>
      <c r="U43" s="399" t="str">
        <f t="shared" si="1"/>
        <v/>
      </c>
      <c r="V43" s="399"/>
      <c r="W43" s="398"/>
      <c r="X43" s="398"/>
      <c r="Y43" s="398"/>
      <c r="Z43" s="398"/>
      <c r="AA43" s="398"/>
      <c r="AB43" s="398"/>
      <c r="AC43" s="398"/>
      <c r="AD43" s="398"/>
      <c r="AE43" s="398"/>
      <c r="AF43" s="398"/>
      <c r="AG43" s="398"/>
      <c r="AH43" s="398"/>
      <c r="AI43" s="398"/>
      <c r="AJ43" s="398"/>
      <c r="AK43" s="398"/>
      <c r="AL43" s="2"/>
      <c r="AM43" s="399" t="str">
        <f t="shared" si="2"/>
        <v/>
      </c>
      <c r="AN43" s="399"/>
      <c r="AO43" s="398"/>
      <c r="AP43" s="398"/>
      <c r="AQ43" s="398"/>
      <c r="AR43" s="398"/>
      <c r="AS43" s="398"/>
      <c r="AT43" s="398"/>
      <c r="AU43" s="398"/>
      <c r="AV43" s="398"/>
      <c r="AW43" s="398"/>
      <c r="AX43" s="398"/>
      <c r="AY43" s="398"/>
      <c r="AZ43" s="398"/>
      <c r="BA43" s="398"/>
      <c r="BB43" s="398"/>
      <c r="BC43" s="398"/>
      <c r="BD43" s="2"/>
      <c r="BE43" s="399" t="str">
        <f t="shared" si="3"/>
        <v/>
      </c>
      <c r="BF43" s="399"/>
      <c r="BG43" s="398"/>
      <c r="BH43" s="398"/>
      <c r="BI43" s="398"/>
      <c r="BJ43" s="398"/>
      <c r="BK43" s="398"/>
      <c r="BL43" s="398"/>
      <c r="BM43" s="398"/>
      <c r="BN43" s="398"/>
      <c r="BO43" s="398"/>
      <c r="BP43" s="398"/>
      <c r="BQ43" s="398"/>
      <c r="BR43" s="398"/>
      <c r="BS43" s="398"/>
      <c r="BT43" s="398"/>
      <c r="BU43" s="398"/>
      <c r="BV43" s="2"/>
      <c r="BW43" s="399">
        <f t="shared" si="4"/>
        <v>18</v>
      </c>
      <c r="BX43" s="399"/>
      <c r="BY43" s="398" t="str">
        <f>IF('各会計、関係団体の財政状況及び健全化判断比率'!B77="","",'各会計、関係団体の財政状況及び健全化判断比率'!B77)</f>
        <v>黒東合口用水組合</v>
      </c>
      <c r="BZ43" s="398"/>
      <c r="CA43" s="398"/>
      <c r="CB43" s="398"/>
      <c r="CC43" s="398"/>
      <c r="CD43" s="398"/>
      <c r="CE43" s="398"/>
      <c r="CF43" s="398"/>
      <c r="CG43" s="398"/>
      <c r="CH43" s="398"/>
      <c r="CI43" s="398"/>
      <c r="CJ43" s="398"/>
      <c r="CK43" s="398"/>
      <c r="CL43" s="398"/>
      <c r="CM43" s="398"/>
      <c r="CN43" s="2"/>
      <c r="CO43" s="399" t="str">
        <f t="shared" si="5"/>
        <v/>
      </c>
      <c r="CP43" s="399"/>
      <c r="CQ43" s="398" t="str">
        <f>IF('各会計、関係団体の財政状況及び健全化判断比率'!BS16="","",'各会計、関係団体の財政状況及び健全化判断比率'!BS16)</f>
        <v/>
      </c>
      <c r="CR43" s="398"/>
      <c r="CS43" s="398"/>
      <c r="CT43" s="398"/>
      <c r="CU43" s="398"/>
      <c r="CV43" s="398"/>
      <c r="CW43" s="398"/>
      <c r="CX43" s="398"/>
      <c r="CY43" s="398"/>
      <c r="CZ43" s="398"/>
      <c r="DA43" s="398"/>
      <c r="DB43" s="398"/>
      <c r="DC43" s="398"/>
      <c r="DD43" s="398"/>
      <c r="DE43" s="398"/>
      <c r="DG43" s="400" t="str">
        <f>IF('各会計、関係団体の財政状況及び健全化判断比率'!BR16="","",'各会計、関係団体の財政状況及び健全化判断比率'!BR16)</f>
        <v/>
      </c>
      <c r="DH43" s="400"/>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281</v>
      </c>
      <c r="E46" s="344" t="s">
        <v>282</v>
      </c>
      <c r="F46" s="344"/>
      <c r="G46" s="344"/>
      <c r="H46" s="344"/>
      <c r="I46" s="344"/>
      <c r="J46" s="344"/>
      <c r="K46" s="344"/>
      <c r="L46" s="344"/>
      <c r="M46" s="344"/>
      <c r="N46" s="344"/>
      <c r="O46" s="344"/>
      <c r="P46" s="344"/>
      <c r="Q46" s="344"/>
      <c r="R46" s="344"/>
      <c r="S46" s="344"/>
      <c r="T46" s="344"/>
      <c r="U46" s="344"/>
      <c r="V46" s="344"/>
      <c r="W46" s="344"/>
      <c r="X46" s="344"/>
      <c r="Y46" s="344"/>
      <c r="Z46" s="344"/>
      <c r="AA46" s="344"/>
      <c r="AB46" s="344"/>
      <c r="AC46" s="344"/>
      <c r="AD46" s="344"/>
      <c r="AE46" s="344"/>
      <c r="AF46" s="344"/>
      <c r="AG46" s="344"/>
      <c r="AH46" s="344"/>
      <c r="AI46" s="344"/>
      <c r="AJ46" s="344"/>
      <c r="AK46" s="344"/>
      <c r="AL46" s="344"/>
      <c r="AM46" s="344"/>
      <c r="AN46" s="344"/>
      <c r="AO46" s="344"/>
      <c r="AP46" s="344"/>
      <c r="AQ46" s="344"/>
      <c r="AR46" s="344"/>
      <c r="AS46" s="344"/>
      <c r="AT46" s="344"/>
      <c r="AU46" s="344"/>
      <c r="AV46" s="344"/>
      <c r="AW46" s="344"/>
      <c r="AX46" s="344"/>
      <c r="AY46" s="344"/>
      <c r="AZ46" s="344"/>
      <c r="BA46" s="344"/>
      <c r="BB46" s="344"/>
      <c r="BC46" s="344"/>
      <c r="BD46" s="344"/>
      <c r="BE46" s="344"/>
      <c r="BF46" s="344"/>
      <c r="BG46" s="344"/>
      <c r="BH46" s="344"/>
      <c r="BI46" s="344"/>
      <c r="BJ46" s="344"/>
      <c r="BK46" s="344"/>
      <c r="BL46" s="344"/>
      <c r="BM46" s="344"/>
      <c r="BN46" s="344"/>
      <c r="BO46" s="344"/>
      <c r="BP46" s="344"/>
      <c r="BQ46" s="344"/>
      <c r="BR46" s="344"/>
      <c r="BS46" s="344"/>
      <c r="BT46" s="344"/>
      <c r="BU46" s="344"/>
      <c r="BV46" s="344"/>
      <c r="BW46" s="344"/>
      <c r="BX46" s="344"/>
      <c r="BY46" s="344"/>
      <c r="BZ46" s="344"/>
      <c r="CA46" s="344"/>
      <c r="CB46" s="344"/>
      <c r="CC46" s="344"/>
      <c r="CD46" s="344"/>
      <c r="CE46" s="344"/>
      <c r="CF46" s="344"/>
      <c r="CG46" s="344"/>
      <c r="CH46" s="344"/>
      <c r="CI46" s="344"/>
      <c r="CJ46" s="344"/>
      <c r="CK46" s="344"/>
      <c r="CL46" s="344"/>
      <c r="CM46" s="344"/>
      <c r="CN46" s="344"/>
      <c r="CO46" s="344"/>
      <c r="CP46" s="344"/>
      <c r="CQ46" s="344"/>
      <c r="CR46" s="344"/>
      <c r="CS46" s="344"/>
      <c r="CT46" s="344"/>
      <c r="CU46" s="344"/>
      <c r="CV46" s="344"/>
      <c r="CW46" s="344"/>
      <c r="CX46" s="344"/>
      <c r="CY46" s="344"/>
      <c r="CZ46" s="344"/>
      <c r="DA46" s="344"/>
      <c r="DB46" s="344"/>
      <c r="DC46" s="344"/>
      <c r="DD46" s="344"/>
      <c r="DE46" s="344"/>
      <c r="DF46" s="344"/>
      <c r="DG46" s="344"/>
      <c r="DH46" s="344"/>
      <c r="DI46" s="344"/>
    </row>
    <row r="47" spans="1:113" x14ac:dyDescent="0.2">
      <c r="E47" s="344" t="s">
        <v>283</v>
      </c>
      <c r="F47" s="344"/>
      <c r="G47" s="344"/>
      <c r="H47" s="344"/>
      <c r="I47" s="344"/>
      <c r="J47" s="344"/>
      <c r="K47" s="344"/>
      <c r="L47" s="344"/>
      <c r="M47" s="344"/>
      <c r="N47" s="344"/>
      <c r="O47" s="344"/>
      <c r="P47" s="344"/>
      <c r="Q47" s="344"/>
      <c r="R47" s="344"/>
      <c r="S47" s="344"/>
      <c r="T47" s="344"/>
      <c r="U47" s="344"/>
      <c r="V47" s="344"/>
      <c r="W47" s="344"/>
      <c r="X47" s="344"/>
      <c r="Y47" s="344"/>
      <c r="Z47" s="344"/>
      <c r="AA47" s="344"/>
      <c r="AB47" s="344"/>
      <c r="AC47" s="344"/>
      <c r="AD47" s="344"/>
      <c r="AE47" s="344"/>
      <c r="AF47" s="344"/>
      <c r="AG47" s="344"/>
      <c r="AH47" s="344"/>
      <c r="AI47" s="344"/>
      <c r="AJ47" s="344"/>
      <c r="AK47" s="344"/>
      <c r="AL47" s="344"/>
      <c r="AM47" s="344"/>
      <c r="AN47" s="344"/>
      <c r="AO47" s="344"/>
      <c r="AP47" s="344"/>
      <c r="AQ47" s="344"/>
      <c r="AR47" s="344"/>
      <c r="AS47" s="344"/>
      <c r="AT47" s="344"/>
      <c r="AU47" s="344"/>
      <c r="AV47" s="344"/>
      <c r="AW47" s="344"/>
      <c r="AX47" s="344"/>
      <c r="AY47" s="344"/>
      <c r="AZ47" s="344"/>
      <c r="BA47" s="344"/>
      <c r="BB47" s="344"/>
      <c r="BC47" s="344"/>
      <c r="BD47" s="344"/>
      <c r="BE47" s="344"/>
      <c r="BF47" s="344"/>
      <c r="BG47" s="344"/>
      <c r="BH47" s="344"/>
      <c r="BI47" s="344"/>
      <c r="BJ47" s="344"/>
      <c r="BK47" s="344"/>
      <c r="BL47" s="344"/>
      <c r="BM47" s="344"/>
      <c r="BN47" s="344"/>
      <c r="BO47" s="344"/>
      <c r="BP47" s="344"/>
      <c r="BQ47" s="344"/>
      <c r="BR47" s="344"/>
      <c r="BS47" s="344"/>
      <c r="BT47" s="344"/>
      <c r="BU47" s="344"/>
      <c r="BV47" s="344"/>
      <c r="BW47" s="344"/>
      <c r="BX47" s="344"/>
      <c r="BY47" s="344"/>
      <c r="BZ47" s="344"/>
      <c r="CA47" s="344"/>
      <c r="CB47" s="344"/>
      <c r="CC47" s="344"/>
      <c r="CD47" s="344"/>
      <c r="CE47" s="344"/>
      <c r="CF47" s="344"/>
      <c r="CG47" s="344"/>
      <c r="CH47" s="344"/>
      <c r="CI47" s="344"/>
      <c r="CJ47" s="344"/>
      <c r="CK47" s="344"/>
      <c r="CL47" s="344"/>
      <c r="CM47" s="344"/>
      <c r="CN47" s="344"/>
      <c r="CO47" s="344"/>
      <c r="CP47" s="344"/>
      <c r="CQ47" s="344"/>
      <c r="CR47" s="344"/>
      <c r="CS47" s="344"/>
      <c r="CT47" s="344"/>
      <c r="CU47" s="344"/>
      <c r="CV47" s="344"/>
      <c r="CW47" s="344"/>
      <c r="CX47" s="344"/>
      <c r="CY47" s="344"/>
      <c r="CZ47" s="344"/>
      <c r="DA47" s="344"/>
      <c r="DB47" s="344"/>
      <c r="DC47" s="344"/>
      <c r="DD47" s="344"/>
      <c r="DE47" s="344"/>
      <c r="DF47" s="344"/>
      <c r="DG47" s="344"/>
      <c r="DH47" s="344"/>
      <c r="DI47" s="344"/>
    </row>
    <row r="48" spans="1:113" x14ac:dyDescent="0.2">
      <c r="E48" s="344" t="s">
        <v>285</v>
      </c>
      <c r="F48" s="344"/>
      <c r="G48" s="344"/>
      <c r="H48" s="344"/>
      <c r="I48" s="344"/>
      <c r="J48" s="344"/>
      <c r="K48" s="344"/>
      <c r="L48" s="344"/>
      <c r="M48" s="344"/>
      <c r="N48" s="344"/>
      <c r="O48" s="344"/>
      <c r="P48" s="344"/>
      <c r="Q48" s="344"/>
      <c r="R48" s="344"/>
      <c r="S48" s="344"/>
      <c r="T48" s="344"/>
      <c r="U48" s="344"/>
      <c r="V48" s="344"/>
      <c r="W48" s="344"/>
      <c r="X48" s="344"/>
      <c r="Y48" s="344"/>
      <c r="Z48" s="344"/>
      <c r="AA48" s="344"/>
      <c r="AB48" s="344"/>
      <c r="AC48" s="344"/>
      <c r="AD48" s="344"/>
      <c r="AE48" s="344"/>
      <c r="AF48" s="344"/>
      <c r="AG48" s="344"/>
      <c r="AH48" s="344"/>
      <c r="AI48" s="344"/>
      <c r="AJ48" s="344"/>
      <c r="AK48" s="344"/>
      <c r="AL48" s="344"/>
      <c r="AM48" s="344"/>
      <c r="AN48" s="344"/>
      <c r="AO48" s="344"/>
      <c r="AP48" s="344"/>
      <c r="AQ48" s="344"/>
      <c r="AR48" s="344"/>
      <c r="AS48" s="344"/>
      <c r="AT48" s="344"/>
      <c r="AU48" s="344"/>
      <c r="AV48" s="344"/>
      <c r="AW48" s="344"/>
      <c r="AX48" s="344"/>
      <c r="AY48" s="344"/>
      <c r="AZ48" s="344"/>
      <c r="BA48" s="344"/>
      <c r="BB48" s="344"/>
      <c r="BC48" s="344"/>
      <c r="BD48" s="344"/>
      <c r="BE48" s="344"/>
      <c r="BF48" s="344"/>
      <c r="BG48" s="344"/>
      <c r="BH48" s="344"/>
      <c r="BI48" s="344"/>
      <c r="BJ48" s="344"/>
      <c r="BK48" s="344"/>
      <c r="BL48" s="344"/>
      <c r="BM48" s="344"/>
      <c r="BN48" s="344"/>
      <c r="BO48" s="344"/>
      <c r="BP48" s="344"/>
      <c r="BQ48" s="344"/>
      <c r="BR48" s="344"/>
      <c r="BS48" s="344"/>
      <c r="BT48" s="344"/>
      <c r="BU48" s="344"/>
      <c r="BV48" s="344"/>
      <c r="BW48" s="344"/>
      <c r="BX48" s="344"/>
      <c r="BY48" s="344"/>
      <c r="BZ48" s="344"/>
      <c r="CA48" s="344"/>
      <c r="CB48" s="344"/>
      <c r="CC48" s="344"/>
      <c r="CD48" s="344"/>
      <c r="CE48" s="344"/>
      <c r="CF48" s="344"/>
      <c r="CG48" s="344"/>
      <c r="CH48" s="344"/>
      <c r="CI48" s="344"/>
      <c r="CJ48" s="344"/>
      <c r="CK48" s="344"/>
      <c r="CL48" s="344"/>
      <c r="CM48" s="344"/>
      <c r="CN48" s="344"/>
      <c r="CO48" s="344"/>
      <c r="CP48" s="344"/>
      <c r="CQ48" s="344"/>
      <c r="CR48" s="344"/>
      <c r="CS48" s="344"/>
      <c r="CT48" s="344"/>
      <c r="CU48" s="344"/>
      <c r="CV48" s="344"/>
      <c r="CW48" s="344"/>
      <c r="CX48" s="344"/>
      <c r="CY48" s="344"/>
      <c r="CZ48" s="344"/>
      <c r="DA48" s="344"/>
      <c r="DB48" s="344"/>
      <c r="DC48" s="344"/>
      <c r="DD48" s="344"/>
      <c r="DE48" s="344"/>
      <c r="DF48" s="344"/>
      <c r="DG48" s="344"/>
      <c r="DH48" s="344"/>
      <c r="DI48" s="344"/>
    </row>
    <row r="49" spans="5:113" x14ac:dyDescent="0.2">
      <c r="E49" s="344" t="s">
        <v>287</v>
      </c>
      <c r="F49" s="344"/>
      <c r="G49" s="344"/>
      <c r="H49" s="344"/>
      <c r="I49" s="344"/>
      <c r="J49" s="344"/>
      <c r="K49" s="344"/>
      <c r="L49" s="344"/>
      <c r="M49" s="344"/>
      <c r="N49" s="344"/>
      <c r="O49" s="344"/>
      <c r="P49" s="344"/>
      <c r="Q49" s="344"/>
      <c r="R49" s="344"/>
      <c r="S49" s="344"/>
      <c r="T49" s="344"/>
      <c r="U49" s="344"/>
      <c r="V49" s="344"/>
      <c r="W49" s="344"/>
      <c r="X49" s="344"/>
      <c r="Y49" s="344"/>
      <c r="Z49" s="344"/>
      <c r="AA49" s="344"/>
      <c r="AB49" s="344"/>
      <c r="AC49" s="344"/>
      <c r="AD49" s="344"/>
      <c r="AE49" s="344"/>
      <c r="AF49" s="344"/>
      <c r="AG49" s="344"/>
      <c r="AH49" s="344"/>
      <c r="AI49" s="344"/>
      <c r="AJ49" s="344"/>
      <c r="AK49" s="344"/>
      <c r="AL49" s="344"/>
      <c r="AM49" s="344"/>
      <c r="AN49" s="344"/>
      <c r="AO49" s="344"/>
      <c r="AP49" s="344"/>
      <c r="AQ49" s="344"/>
      <c r="AR49" s="344"/>
      <c r="AS49" s="344"/>
      <c r="AT49" s="344"/>
      <c r="AU49" s="344"/>
      <c r="AV49" s="344"/>
      <c r="AW49" s="344"/>
      <c r="AX49" s="344"/>
      <c r="AY49" s="344"/>
      <c r="AZ49" s="344"/>
      <c r="BA49" s="344"/>
      <c r="BB49" s="344"/>
      <c r="BC49" s="344"/>
      <c r="BD49" s="344"/>
      <c r="BE49" s="344"/>
      <c r="BF49" s="344"/>
      <c r="BG49" s="344"/>
      <c r="BH49" s="344"/>
      <c r="BI49" s="344"/>
      <c r="BJ49" s="344"/>
      <c r="BK49" s="344"/>
      <c r="BL49" s="344"/>
      <c r="BM49" s="344"/>
      <c r="BN49" s="344"/>
      <c r="BO49" s="344"/>
      <c r="BP49" s="344"/>
      <c r="BQ49" s="344"/>
      <c r="BR49" s="344"/>
      <c r="BS49" s="344"/>
      <c r="BT49" s="344"/>
      <c r="BU49" s="344"/>
      <c r="BV49" s="344"/>
      <c r="BW49" s="344"/>
      <c r="BX49" s="344"/>
      <c r="BY49" s="344"/>
      <c r="BZ49" s="344"/>
      <c r="CA49" s="344"/>
      <c r="CB49" s="344"/>
      <c r="CC49" s="344"/>
      <c r="CD49" s="344"/>
      <c r="CE49" s="344"/>
      <c r="CF49" s="344"/>
      <c r="CG49" s="344"/>
      <c r="CH49" s="344"/>
      <c r="CI49" s="344"/>
      <c r="CJ49" s="344"/>
      <c r="CK49" s="344"/>
      <c r="CL49" s="344"/>
      <c r="CM49" s="344"/>
      <c r="CN49" s="344"/>
      <c r="CO49" s="344"/>
      <c r="CP49" s="344"/>
      <c r="CQ49" s="344"/>
      <c r="CR49" s="344"/>
      <c r="CS49" s="344"/>
      <c r="CT49" s="344"/>
      <c r="CU49" s="344"/>
      <c r="CV49" s="344"/>
      <c r="CW49" s="344"/>
      <c r="CX49" s="344"/>
      <c r="CY49" s="344"/>
      <c r="CZ49" s="344"/>
      <c r="DA49" s="344"/>
      <c r="DB49" s="344"/>
      <c r="DC49" s="344"/>
      <c r="DD49" s="344"/>
      <c r="DE49" s="344"/>
      <c r="DF49" s="344"/>
      <c r="DG49" s="344"/>
      <c r="DH49" s="344"/>
      <c r="DI49" s="344"/>
    </row>
    <row r="50" spans="5:113" x14ac:dyDescent="0.2">
      <c r="E50" s="344" t="s">
        <v>194</v>
      </c>
      <c r="F50" s="344"/>
      <c r="G50" s="344"/>
      <c r="H50" s="344"/>
      <c r="I50" s="344"/>
      <c r="J50" s="344"/>
      <c r="K50" s="344"/>
      <c r="L50" s="344"/>
      <c r="M50" s="344"/>
      <c r="N50" s="344"/>
      <c r="O50" s="344"/>
      <c r="P50" s="344"/>
      <c r="Q50" s="344"/>
      <c r="R50" s="344"/>
      <c r="S50" s="344"/>
      <c r="T50" s="344"/>
      <c r="U50" s="344"/>
      <c r="V50" s="344"/>
      <c r="W50" s="344"/>
      <c r="X50" s="344"/>
      <c r="Y50" s="344"/>
      <c r="Z50" s="344"/>
      <c r="AA50" s="344"/>
      <c r="AB50" s="344"/>
      <c r="AC50" s="344"/>
      <c r="AD50" s="344"/>
      <c r="AE50" s="344"/>
      <c r="AF50" s="344"/>
      <c r="AG50" s="344"/>
      <c r="AH50" s="344"/>
      <c r="AI50" s="344"/>
      <c r="AJ50" s="344"/>
      <c r="AK50" s="344"/>
      <c r="AL50" s="344"/>
      <c r="AM50" s="344"/>
      <c r="AN50" s="344"/>
      <c r="AO50" s="344"/>
      <c r="AP50" s="344"/>
      <c r="AQ50" s="344"/>
      <c r="AR50" s="344"/>
      <c r="AS50" s="344"/>
      <c r="AT50" s="344"/>
      <c r="AU50" s="344"/>
      <c r="AV50" s="344"/>
      <c r="AW50" s="344"/>
      <c r="AX50" s="344"/>
      <c r="AY50" s="344"/>
      <c r="AZ50" s="344"/>
      <c r="BA50" s="344"/>
      <c r="BB50" s="344"/>
      <c r="BC50" s="344"/>
      <c r="BD50" s="344"/>
      <c r="BE50" s="344"/>
      <c r="BF50" s="344"/>
      <c r="BG50" s="344"/>
      <c r="BH50" s="344"/>
      <c r="BI50" s="344"/>
      <c r="BJ50" s="344"/>
      <c r="BK50" s="344"/>
      <c r="BL50" s="344"/>
      <c r="BM50" s="344"/>
      <c r="BN50" s="344"/>
      <c r="BO50" s="344"/>
      <c r="BP50" s="344"/>
      <c r="BQ50" s="344"/>
      <c r="BR50" s="344"/>
      <c r="BS50" s="344"/>
      <c r="BT50" s="344"/>
      <c r="BU50" s="344"/>
      <c r="BV50" s="344"/>
      <c r="BW50" s="344"/>
      <c r="BX50" s="344"/>
      <c r="BY50" s="344"/>
      <c r="BZ50" s="344"/>
      <c r="CA50" s="344"/>
      <c r="CB50" s="344"/>
      <c r="CC50" s="344"/>
      <c r="CD50" s="344"/>
      <c r="CE50" s="344"/>
      <c r="CF50" s="344"/>
      <c r="CG50" s="344"/>
      <c r="CH50" s="344"/>
      <c r="CI50" s="344"/>
      <c r="CJ50" s="344"/>
      <c r="CK50" s="344"/>
      <c r="CL50" s="344"/>
      <c r="CM50" s="344"/>
      <c r="CN50" s="344"/>
      <c r="CO50" s="344"/>
      <c r="CP50" s="344"/>
      <c r="CQ50" s="344"/>
      <c r="CR50" s="344"/>
      <c r="CS50" s="344"/>
      <c r="CT50" s="344"/>
      <c r="CU50" s="344"/>
      <c r="CV50" s="344"/>
      <c r="CW50" s="344"/>
      <c r="CX50" s="344"/>
      <c r="CY50" s="344"/>
      <c r="CZ50" s="344"/>
      <c r="DA50" s="344"/>
      <c r="DB50" s="344"/>
      <c r="DC50" s="344"/>
      <c r="DD50" s="344"/>
      <c r="DE50" s="344"/>
      <c r="DF50" s="344"/>
      <c r="DG50" s="344"/>
      <c r="DH50" s="344"/>
      <c r="DI50" s="344"/>
    </row>
    <row r="51" spans="5:113" x14ac:dyDescent="0.2">
      <c r="E51" s="344" t="s">
        <v>289</v>
      </c>
      <c r="F51" s="344"/>
      <c r="G51" s="344"/>
      <c r="H51" s="344"/>
      <c r="I51" s="344"/>
      <c r="J51" s="344"/>
      <c r="K51" s="344"/>
      <c r="L51" s="344"/>
      <c r="M51" s="344"/>
      <c r="N51" s="344"/>
      <c r="O51" s="344"/>
      <c r="P51" s="344"/>
      <c r="Q51" s="344"/>
      <c r="R51" s="344"/>
      <c r="S51" s="344"/>
      <c r="T51" s="344"/>
      <c r="U51" s="344"/>
      <c r="V51" s="344"/>
      <c r="W51" s="344"/>
      <c r="X51" s="344"/>
      <c r="Y51" s="344"/>
      <c r="Z51" s="344"/>
      <c r="AA51" s="344"/>
      <c r="AB51" s="344"/>
      <c r="AC51" s="344"/>
      <c r="AD51" s="344"/>
      <c r="AE51" s="344"/>
      <c r="AF51" s="344"/>
      <c r="AG51" s="344"/>
      <c r="AH51" s="344"/>
      <c r="AI51" s="344"/>
      <c r="AJ51" s="344"/>
      <c r="AK51" s="344"/>
      <c r="AL51" s="344"/>
      <c r="AM51" s="344"/>
      <c r="AN51" s="344"/>
      <c r="AO51" s="344"/>
      <c r="AP51" s="344"/>
      <c r="AQ51" s="344"/>
      <c r="AR51" s="344"/>
      <c r="AS51" s="344"/>
      <c r="AT51" s="344"/>
      <c r="AU51" s="344"/>
      <c r="AV51" s="344"/>
      <c r="AW51" s="344"/>
      <c r="AX51" s="344"/>
      <c r="AY51" s="344"/>
      <c r="AZ51" s="344"/>
      <c r="BA51" s="344"/>
      <c r="BB51" s="344"/>
      <c r="BC51" s="344"/>
      <c r="BD51" s="344"/>
      <c r="BE51" s="344"/>
      <c r="BF51" s="344"/>
      <c r="BG51" s="344"/>
      <c r="BH51" s="344"/>
      <c r="BI51" s="344"/>
      <c r="BJ51" s="344"/>
      <c r="BK51" s="344"/>
      <c r="BL51" s="344"/>
      <c r="BM51" s="344"/>
      <c r="BN51" s="344"/>
      <c r="BO51" s="344"/>
      <c r="BP51" s="344"/>
      <c r="BQ51" s="344"/>
      <c r="BR51" s="344"/>
      <c r="BS51" s="344"/>
      <c r="BT51" s="344"/>
      <c r="BU51" s="344"/>
      <c r="BV51" s="344"/>
      <c r="BW51" s="344"/>
      <c r="BX51" s="344"/>
      <c r="BY51" s="344"/>
      <c r="BZ51" s="344"/>
      <c r="CA51" s="344"/>
      <c r="CB51" s="344"/>
      <c r="CC51" s="344"/>
      <c r="CD51" s="344"/>
      <c r="CE51" s="344"/>
      <c r="CF51" s="344"/>
      <c r="CG51" s="344"/>
      <c r="CH51" s="344"/>
      <c r="CI51" s="344"/>
      <c r="CJ51" s="344"/>
      <c r="CK51" s="344"/>
      <c r="CL51" s="344"/>
      <c r="CM51" s="344"/>
      <c r="CN51" s="344"/>
      <c r="CO51" s="344"/>
      <c r="CP51" s="344"/>
      <c r="CQ51" s="344"/>
      <c r="CR51" s="344"/>
      <c r="CS51" s="344"/>
      <c r="CT51" s="344"/>
      <c r="CU51" s="344"/>
      <c r="CV51" s="344"/>
      <c r="CW51" s="344"/>
      <c r="CX51" s="344"/>
      <c r="CY51" s="344"/>
      <c r="CZ51" s="344"/>
      <c r="DA51" s="344"/>
      <c r="DB51" s="344"/>
      <c r="DC51" s="344"/>
      <c r="DD51" s="344"/>
      <c r="DE51" s="344"/>
      <c r="DF51" s="344"/>
      <c r="DG51" s="344"/>
      <c r="DH51" s="344"/>
      <c r="DI51" s="344"/>
    </row>
    <row r="52" spans="5:113" x14ac:dyDescent="0.2">
      <c r="E52" s="344" t="s">
        <v>291</v>
      </c>
      <c r="F52" s="344"/>
      <c r="G52" s="344"/>
      <c r="H52" s="344"/>
      <c r="I52" s="344"/>
      <c r="J52" s="344"/>
      <c r="K52" s="344"/>
      <c r="L52" s="344"/>
      <c r="M52" s="344"/>
      <c r="N52" s="344"/>
      <c r="O52" s="344"/>
      <c r="P52" s="344"/>
      <c r="Q52" s="344"/>
      <c r="R52" s="344"/>
      <c r="S52" s="344"/>
      <c r="T52" s="344"/>
      <c r="U52" s="344"/>
      <c r="V52" s="344"/>
      <c r="W52" s="344"/>
      <c r="X52" s="344"/>
      <c r="Y52" s="344"/>
      <c r="Z52" s="344"/>
      <c r="AA52" s="344"/>
      <c r="AB52" s="344"/>
      <c r="AC52" s="344"/>
      <c r="AD52" s="344"/>
      <c r="AE52" s="344"/>
      <c r="AF52" s="344"/>
      <c r="AG52" s="344"/>
      <c r="AH52" s="344"/>
      <c r="AI52" s="344"/>
      <c r="AJ52" s="344"/>
      <c r="AK52" s="344"/>
      <c r="AL52" s="344"/>
      <c r="AM52" s="344"/>
      <c r="AN52" s="344"/>
      <c r="AO52" s="344"/>
      <c r="AP52" s="344"/>
      <c r="AQ52" s="344"/>
      <c r="AR52" s="344"/>
      <c r="AS52" s="344"/>
      <c r="AT52" s="344"/>
      <c r="AU52" s="344"/>
      <c r="AV52" s="344"/>
      <c r="AW52" s="344"/>
      <c r="AX52" s="344"/>
      <c r="AY52" s="344"/>
      <c r="AZ52" s="344"/>
      <c r="BA52" s="344"/>
      <c r="BB52" s="344"/>
      <c r="BC52" s="344"/>
      <c r="BD52" s="344"/>
      <c r="BE52" s="344"/>
      <c r="BF52" s="344"/>
      <c r="BG52" s="344"/>
      <c r="BH52" s="344"/>
      <c r="BI52" s="344"/>
      <c r="BJ52" s="344"/>
      <c r="BK52" s="344"/>
      <c r="BL52" s="344"/>
      <c r="BM52" s="344"/>
      <c r="BN52" s="344"/>
      <c r="BO52" s="344"/>
      <c r="BP52" s="344"/>
      <c r="BQ52" s="344"/>
      <c r="BR52" s="344"/>
      <c r="BS52" s="344"/>
      <c r="BT52" s="344"/>
      <c r="BU52" s="344"/>
      <c r="BV52" s="344"/>
      <c r="BW52" s="344"/>
      <c r="BX52" s="344"/>
      <c r="BY52" s="344"/>
      <c r="BZ52" s="344"/>
      <c r="CA52" s="344"/>
      <c r="CB52" s="344"/>
      <c r="CC52" s="344"/>
      <c r="CD52" s="344"/>
      <c r="CE52" s="344"/>
      <c r="CF52" s="344"/>
      <c r="CG52" s="344"/>
      <c r="CH52" s="344"/>
      <c r="CI52" s="344"/>
      <c r="CJ52" s="344"/>
      <c r="CK52" s="344"/>
      <c r="CL52" s="344"/>
      <c r="CM52" s="344"/>
      <c r="CN52" s="344"/>
      <c r="CO52" s="344"/>
      <c r="CP52" s="344"/>
      <c r="CQ52" s="344"/>
      <c r="CR52" s="344"/>
      <c r="CS52" s="344"/>
      <c r="CT52" s="344"/>
      <c r="CU52" s="344"/>
      <c r="CV52" s="344"/>
      <c r="CW52" s="344"/>
      <c r="CX52" s="344"/>
      <c r="CY52" s="344"/>
      <c r="CZ52" s="344"/>
      <c r="DA52" s="344"/>
      <c r="DB52" s="344"/>
      <c r="DC52" s="344"/>
      <c r="DD52" s="344"/>
      <c r="DE52" s="344"/>
      <c r="DF52" s="344"/>
      <c r="DG52" s="344"/>
      <c r="DH52" s="344"/>
      <c r="DI52" s="344"/>
    </row>
    <row r="53" spans="5:113" x14ac:dyDescent="0.2">
      <c r="E53" s="344" t="s">
        <v>294</v>
      </c>
      <c r="F53" s="344"/>
      <c r="G53" s="344"/>
      <c r="H53" s="344"/>
      <c r="I53" s="344"/>
      <c r="J53" s="344"/>
      <c r="K53" s="344"/>
      <c r="L53" s="344"/>
      <c r="M53" s="344"/>
      <c r="N53" s="344"/>
      <c r="O53" s="344"/>
      <c r="P53" s="344"/>
      <c r="Q53" s="344"/>
      <c r="R53" s="344"/>
      <c r="S53" s="344"/>
      <c r="T53" s="344"/>
      <c r="U53" s="344"/>
      <c r="V53" s="344"/>
      <c r="W53" s="344"/>
      <c r="X53" s="344"/>
      <c r="Y53" s="344"/>
      <c r="Z53" s="344"/>
      <c r="AA53" s="344"/>
      <c r="AB53" s="344"/>
      <c r="AC53" s="344"/>
      <c r="AD53" s="344"/>
      <c r="AE53" s="344"/>
      <c r="AF53" s="344"/>
      <c r="AG53" s="344"/>
      <c r="AH53" s="344"/>
      <c r="AI53" s="344"/>
      <c r="AJ53" s="344"/>
      <c r="AK53" s="344"/>
      <c r="AL53" s="344"/>
      <c r="AM53" s="344"/>
      <c r="AN53" s="344"/>
      <c r="AO53" s="344"/>
      <c r="AP53" s="344"/>
      <c r="AQ53" s="344"/>
      <c r="AR53" s="344"/>
      <c r="AS53" s="344"/>
      <c r="AT53" s="344"/>
      <c r="AU53" s="344"/>
      <c r="AV53" s="344"/>
      <c r="AW53" s="344"/>
      <c r="AX53" s="344"/>
      <c r="AY53" s="344"/>
      <c r="AZ53" s="344"/>
      <c r="BA53" s="344"/>
      <c r="BB53" s="344"/>
      <c r="BC53" s="344"/>
      <c r="BD53" s="344"/>
      <c r="BE53" s="344"/>
      <c r="BF53" s="344"/>
      <c r="BG53" s="344"/>
      <c r="BH53" s="344"/>
      <c r="BI53" s="344"/>
      <c r="BJ53" s="344"/>
      <c r="BK53" s="344"/>
      <c r="BL53" s="344"/>
      <c r="BM53" s="344"/>
      <c r="BN53" s="344"/>
      <c r="BO53" s="344"/>
      <c r="BP53" s="344"/>
      <c r="BQ53" s="344"/>
      <c r="BR53" s="344"/>
      <c r="BS53" s="344"/>
      <c r="BT53" s="344"/>
      <c r="BU53" s="344"/>
      <c r="BV53" s="344"/>
      <c r="BW53" s="344"/>
      <c r="BX53" s="344"/>
      <c r="BY53" s="344"/>
      <c r="BZ53" s="344"/>
      <c r="CA53" s="344"/>
      <c r="CB53" s="344"/>
      <c r="CC53" s="344"/>
      <c r="CD53" s="344"/>
      <c r="CE53" s="344"/>
      <c r="CF53" s="344"/>
      <c r="CG53" s="344"/>
      <c r="CH53" s="344"/>
      <c r="CI53" s="344"/>
      <c r="CJ53" s="344"/>
      <c r="CK53" s="344"/>
      <c r="CL53" s="344"/>
      <c r="CM53" s="344"/>
      <c r="CN53" s="344"/>
      <c r="CO53" s="344"/>
      <c r="CP53" s="344"/>
      <c r="CQ53" s="344"/>
      <c r="CR53" s="344"/>
      <c r="CS53" s="344"/>
      <c r="CT53" s="344"/>
      <c r="CU53" s="344"/>
      <c r="CV53" s="344"/>
      <c r="CW53" s="344"/>
      <c r="CX53" s="344"/>
      <c r="CY53" s="344"/>
      <c r="CZ53" s="344"/>
      <c r="DA53" s="344"/>
      <c r="DB53" s="344"/>
      <c r="DC53" s="344"/>
      <c r="DD53" s="344"/>
      <c r="DE53" s="344"/>
      <c r="DF53" s="344"/>
      <c r="DG53" s="344"/>
      <c r="DH53" s="344"/>
      <c r="DI53" s="344"/>
    </row>
    <row r="54" spans="5:113" x14ac:dyDescent="0.2"/>
    <row r="55" spans="5:113" x14ac:dyDescent="0.2"/>
    <row r="56" spans="5:113" x14ac:dyDescent="0.2"/>
  </sheetData>
  <sheetProtection algorithmName="SHA-512" hashValue="eaQvNi3qUIr2L2M66tDbJ9gEo0ANKAhSjiXjK+xIX0HqY0DoFnsGXcqJu3vNu+gMucNU3OBwX2xagmdf1FxIrg==" saltValue="jFKijBzNWjttM5isdzlQZ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G1" workbookViewId="0">
      <selection activeCell="Z46" sqref="Z46"/>
    </sheetView>
  </sheetViews>
  <sheetFormatPr defaultColWidth="0" defaultRowHeight="11.3"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32" t="s">
        <v>295</v>
      </c>
      <c r="DI1" s="633"/>
      <c r="DJ1" s="633"/>
      <c r="DK1" s="633"/>
      <c r="DL1" s="633"/>
      <c r="DM1" s="633"/>
      <c r="DN1" s="634"/>
      <c r="DO1" s="1"/>
      <c r="DP1" s="632" t="s">
        <v>298</v>
      </c>
      <c r="DQ1" s="633"/>
      <c r="DR1" s="633"/>
      <c r="DS1" s="633"/>
      <c r="DT1" s="633"/>
      <c r="DU1" s="633"/>
      <c r="DV1" s="633"/>
      <c r="DW1" s="633"/>
      <c r="DX1" s="633"/>
      <c r="DY1" s="633"/>
      <c r="DZ1" s="633"/>
      <c r="EA1" s="633"/>
      <c r="EB1" s="633"/>
      <c r="EC1" s="634"/>
      <c r="ED1" s="2"/>
      <c r="EE1" s="2"/>
      <c r="EF1" s="2"/>
      <c r="EG1" s="2"/>
      <c r="EH1" s="2"/>
      <c r="EI1" s="2"/>
      <c r="EJ1" s="2"/>
      <c r="EK1" s="2"/>
      <c r="EL1" s="2"/>
      <c r="EM1" s="2"/>
    </row>
    <row r="2" spans="2:143" ht="22.55" customHeight="1" x14ac:dyDescent="0.2">
      <c r="B2" s="40" t="s">
        <v>299</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3" customHeight="1" x14ac:dyDescent="0.2">
      <c r="B3" s="470" t="s">
        <v>114</v>
      </c>
      <c r="C3" s="471"/>
      <c r="D3" s="471"/>
      <c r="E3" s="471"/>
      <c r="F3" s="471"/>
      <c r="G3" s="471"/>
      <c r="H3" s="471"/>
      <c r="I3" s="471"/>
      <c r="J3" s="471"/>
      <c r="K3" s="471"/>
      <c r="L3" s="471"/>
      <c r="M3" s="471"/>
      <c r="N3" s="471"/>
      <c r="O3" s="471"/>
      <c r="P3" s="471"/>
      <c r="Q3" s="471"/>
      <c r="R3" s="471"/>
      <c r="S3" s="471"/>
      <c r="T3" s="471"/>
      <c r="U3" s="471"/>
      <c r="V3" s="471"/>
      <c r="W3" s="471"/>
      <c r="X3" s="471"/>
      <c r="Y3" s="471"/>
      <c r="Z3" s="471"/>
      <c r="AA3" s="471"/>
      <c r="AB3" s="471"/>
      <c r="AC3" s="471"/>
      <c r="AD3" s="471"/>
      <c r="AE3" s="471"/>
      <c r="AF3" s="471"/>
      <c r="AG3" s="471"/>
      <c r="AH3" s="471"/>
      <c r="AI3" s="471"/>
      <c r="AJ3" s="471"/>
      <c r="AK3" s="471"/>
      <c r="AL3" s="471"/>
      <c r="AM3" s="471"/>
      <c r="AN3" s="471"/>
      <c r="AO3" s="471"/>
      <c r="AP3" s="470" t="s">
        <v>301</v>
      </c>
      <c r="AQ3" s="471"/>
      <c r="AR3" s="471"/>
      <c r="AS3" s="471"/>
      <c r="AT3" s="471"/>
      <c r="AU3" s="471"/>
      <c r="AV3" s="471"/>
      <c r="AW3" s="471"/>
      <c r="AX3" s="471"/>
      <c r="AY3" s="471"/>
      <c r="AZ3" s="471"/>
      <c r="BA3" s="471"/>
      <c r="BB3" s="471"/>
      <c r="BC3" s="471"/>
      <c r="BD3" s="471"/>
      <c r="BE3" s="471"/>
      <c r="BF3" s="471"/>
      <c r="BG3" s="471"/>
      <c r="BH3" s="471"/>
      <c r="BI3" s="471"/>
      <c r="BJ3" s="471"/>
      <c r="BK3" s="471"/>
      <c r="BL3" s="471"/>
      <c r="BM3" s="471"/>
      <c r="BN3" s="471"/>
      <c r="BO3" s="471"/>
      <c r="BP3" s="471"/>
      <c r="BQ3" s="471"/>
      <c r="BR3" s="471"/>
      <c r="BS3" s="471"/>
      <c r="BT3" s="471"/>
      <c r="BU3" s="471"/>
      <c r="BV3" s="471"/>
      <c r="BW3" s="471"/>
      <c r="BX3" s="471"/>
      <c r="BY3" s="471"/>
      <c r="BZ3" s="471"/>
      <c r="CA3" s="471"/>
      <c r="CB3" s="513"/>
      <c r="CD3" s="470" t="s">
        <v>302</v>
      </c>
      <c r="CE3" s="471"/>
      <c r="CF3" s="471"/>
      <c r="CG3" s="471"/>
      <c r="CH3" s="471"/>
      <c r="CI3" s="471"/>
      <c r="CJ3" s="471"/>
      <c r="CK3" s="471"/>
      <c r="CL3" s="471"/>
      <c r="CM3" s="471"/>
      <c r="CN3" s="471"/>
      <c r="CO3" s="471"/>
      <c r="CP3" s="471"/>
      <c r="CQ3" s="471"/>
      <c r="CR3" s="471"/>
      <c r="CS3" s="471"/>
      <c r="CT3" s="471"/>
      <c r="CU3" s="471"/>
      <c r="CV3" s="471"/>
      <c r="CW3" s="471"/>
      <c r="CX3" s="471"/>
      <c r="CY3" s="471"/>
      <c r="CZ3" s="471"/>
      <c r="DA3" s="471"/>
      <c r="DB3" s="471"/>
      <c r="DC3" s="471"/>
      <c r="DD3" s="471"/>
      <c r="DE3" s="471"/>
      <c r="DF3" s="471"/>
      <c r="DG3" s="471"/>
      <c r="DH3" s="471"/>
      <c r="DI3" s="471"/>
      <c r="DJ3" s="471"/>
      <c r="DK3" s="471"/>
      <c r="DL3" s="471"/>
      <c r="DM3" s="471"/>
      <c r="DN3" s="471"/>
      <c r="DO3" s="471"/>
      <c r="DP3" s="471"/>
      <c r="DQ3" s="471"/>
      <c r="DR3" s="471"/>
      <c r="DS3" s="471"/>
      <c r="DT3" s="471"/>
      <c r="DU3" s="471"/>
      <c r="DV3" s="471"/>
      <c r="DW3" s="471"/>
      <c r="DX3" s="471"/>
      <c r="DY3" s="471"/>
      <c r="DZ3" s="471"/>
      <c r="EA3" s="471"/>
      <c r="EB3" s="471"/>
      <c r="EC3" s="513"/>
    </row>
    <row r="4" spans="2:143" ht="11.3" customHeight="1" x14ac:dyDescent="0.2">
      <c r="B4" s="470" t="s">
        <v>5</v>
      </c>
      <c r="C4" s="471"/>
      <c r="D4" s="471"/>
      <c r="E4" s="471"/>
      <c r="F4" s="471"/>
      <c r="G4" s="471"/>
      <c r="H4" s="471"/>
      <c r="I4" s="471"/>
      <c r="J4" s="471"/>
      <c r="K4" s="471"/>
      <c r="L4" s="471"/>
      <c r="M4" s="471"/>
      <c r="N4" s="471"/>
      <c r="O4" s="471"/>
      <c r="P4" s="471"/>
      <c r="Q4" s="513"/>
      <c r="R4" s="470" t="s">
        <v>307</v>
      </c>
      <c r="S4" s="471"/>
      <c r="T4" s="471"/>
      <c r="U4" s="471"/>
      <c r="V4" s="471"/>
      <c r="W4" s="471"/>
      <c r="X4" s="471"/>
      <c r="Y4" s="513"/>
      <c r="Z4" s="470" t="s">
        <v>309</v>
      </c>
      <c r="AA4" s="471"/>
      <c r="AB4" s="471"/>
      <c r="AC4" s="513"/>
      <c r="AD4" s="470" t="s">
        <v>252</v>
      </c>
      <c r="AE4" s="471"/>
      <c r="AF4" s="471"/>
      <c r="AG4" s="471"/>
      <c r="AH4" s="471"/>
      <c r="AI4" s="471"/>
      <c r="AJ4" s="471"/>
      <c r="AK4" s="513"/>
      <c r="AL4" s="470" t="s">
        <v>309</v>
      </c>
      <c r="AM4" s="471"/>
      <c r="AN4" s="471"/>
      <c r="AO4" s="513"/>
      <c r="AP4" s="635" t="s">
        <v>311</v>
      </c>
      <c r="AQ4" s="635"/>
      <c r="AR4" s="635"/>
      <c r="AS4" s="635"/>
      <c r="AT4" s="635"/>
      <c r="AU4" s="635"/>
      <c r="AV4" s="635"/>
      <c r="AW4" s="635"/>
      <c r="AX4" s="635"/>
      <c r="AY4" s="635"/>
      <c r="AZ4" s="635"/>
      <c r="BA4" s="635"/>
      <c r="BB4" s="635"/>
      <c r="BC4" s="635"/>
      <c r="BD4" s="635"/>
      <c r="BE4" s="635"/>
      <c r="BF4" s="635"/>
      <c r="BG4" s="635" t="s">
        <v>284</v>
      </c>
      <c r="BH4" s="635"/>
      <c r="BI4" s="635"/>
      <c r="BJ4" s="635"/>
      <c r="BK4" s="635"/>
      <c r="BL4" s="635"/>
      <c r="BM4" s="635"/>
      <c r="BN4" s="635"/>
      <c r="BO4" s="635" t="s">
        <v>309</v>
      </c>
      <c r="BP4" s="635"/>
      <c r="BQ4" s="635"/>
      <c r="BR4" s="635"/>
      <c r="BS4" s="635" t="s">
        <v>313</v>
      </c>
      <c r="BT4" s="635"/>
      <c r="BU4" s="635"/>
      <c r="BV4" s="635"/>
      <c r="BW4" s="635"/>
      <c r="BX4" s="635"/>
      <c r="BY4" s="635"/>
      <c r="BZ4" s="635"/>
      <c r="CA4" s="635"/>
      <c r="CB4" s="635"/>
      <c r="CD4" s="470" t="s">
        <v>314</v>
      </c>
      <c r="CE4" s="471"/>
      <c r="CF4" s="471"/>
      <c r="CG4" s="471"/>
      <c r="CH4" s="471"/>
      <c r="CI4" s="471"/>
      <c r="CJ4" s="471"/>
      <c r="CK4" s="471"/>
      <c r="CL4" s="471"/>
      <c r="CM4" s="471"/>
      <c r="CN4" s="471"/>
      <c r="CO4" s="471"/>
      <c r="CP4" s="471"/>
      <c r="CQ4" s="471"/>
      <c r="CR4" s="471"/>
      <c r="CS4" s="471"/>
      <c r="CT4" s="471"/>
      <c r="CU4" s="471"/>
      <c r="CV4" s="471"/>
      <c r="CW4" s="471"/>
      <c r="CX4" s="471"/>
      <c r="CY4" s="471"/>
      <c r="CZ4" s="471"/>
      <c r="DA4" s="471"/>
      <c r="DB4" s="471"/>
      <c r="DC4" s="471"/>
      <c r="DD4" s="471"/>
      <c r="DE4" s="471"/>
      <c r="DF4" s="471"/>
      <c r="DG4" s="471"/>
      <c r="DH4" s="471"/>
      <c r="DI4" s="471"/>
      <c r="DJ4" s="471"/>
      <c r="DK4" s="471"/>
      <c r="DL4" s="471"/>
      <c r="DM4" s="471"/>
      <c r="DN4" s="471"/>
      <c r="DO4" s="471"/>
      <c r="DP4" s="471"/>
      <c r="DQ4" s="471"/>
      <c r="DR4" s="471"/>
      <c r="DS4" s="471"/>
      <c r="DT4" s="471"/>
      <c r="DU4" s="471"/>
      <c r="DV4" s="471"/>
      <c r="DW4" s="471"/>
      <c r="DX4" s="471"/>
      <c r="DY4" s="471"/>
      <c r="DZ4" s="471"/>
      <c r="EA4" s="471"/>
      <c r="EB4" s="471"/>
      <c r="EC4" s="513"/>
    </row>
    <row r="5" spans="2:143" ht="11.3" customHeight="1" x14ac:dyDescent="0.2">
      <c r="B5" s="599" t="s">
        <v>306</v>
      </c>
      <c r="C5" s="600"/>
      <c r="D5" s="600"/>
      <c r="E5" s="600"/>
      <c r="F5" s="600"/>
      <c r="G5" s="600"/>
      <c r="H5" s="600"/>
      <c r="I5" s="600"/>
      <c r="J5" s="600"/>
      <c r="K5" s="600"/>
      <c r="L5" s="600"/>
      <c r="M5" s="600"/>
      <c r="N5" s="600"/>
      <c r="O5" s="600"/>
      <c r="P5" s="600"/>
      <c r="Q5" s="601"/>
      <c r="R5" s="596">
        <v>1571937</v>
      </c>
      <c r="S5" s="597"/>
      <c r="T5" s="597"/>
      <c r="U5" s="597"/>
      <c r="V5" s="597"/>
      <c r="W5" s="597"/>
      <c r="X5" s="597"/>
      <c r="Y5" s="619"/>
      <c r="Z5" s="630">
        <v>15.5</v>
      </c>
      <c r="AA5" s="630"/>
      <c r="AB5" s="630"/>
      <c r="AC5" s="630"/>
      <c r="AD5" s="631">
        <v>1571937</v>
      </c>
      <c r="AE5" s="631"/>
      <c r="AF5" s="631"/>
      <c r="AG5" s="631"/>
      <c r="AH5" s="631"/>
      <c r="AI5" s="631"/>
      <c r="AJ5" s="631"/>
      <c r="AK5" s="631"/>
      <c r="AL5" s="620">
        <v>29.4</v>
      </c>
      <c r="AM5" s="603"/>
      <c r="AN5" s="603"/>
      <c r="AO5" s="623"/>
      <c r="AP5" s="599" t="s">
        <v>315</v>
      </c>
      <c r="AQ5" s="600"/>
      <c r="AR5" s="600"/>
      <c r="AS5" s="600"/>
      <c r="AT5" s="600"/>
      <c r="AU5" s="600"/>
      <c r="AV5" s="600"/>
      <c r="AW5" s="600"/>
      <c r="AX5" s="600"/>
      <c r="AY5" s="600"/>
      <c r="AZ5" s="600"/>
      <c r="BA5" s="600"/>
      <c r="BB5" s="600"/>
      <c r="BC5" s="600"/>
      <c r="BD5" s="600"/>
      <c r="BE5" s="600"/>
      <c r="BF5" s="601"/>
      <c r="BG5" s="557">
        <v>1570417</v>
      </c>
      <c r="BH5" s="441"/>
      <c r="BI5" s="441"/>
      <c r="BJ5" s="441"/>
      <c r="BK5" s="441"/>
      <c r="BL5" s="441"/>
      <c r="BM5" s="441"/>
      <c r="BN5" s="570"/>
      <c r="BO5" s="590">
        <v>99.9</v>
      </c>
      <c r="BP5" s="590"/>
      <c r="BQ5" s="590"/>
      <c r="BR5" s="590"/>
      <c r="BS5" s="591">
        <v>70437</v>
      </c>
      <c r="BT5" s="591"/>
      <c r="BU5" s="591"/>
      <c r="BV5" s="591"/>
      <c r="BW5" s="591"/>
      <c r="BX5" s="591"/>
      <c r="BY5" s="591"/>
      <c r="BZ5" s="591"/>
      <c r="CA5" s="591"/>
      <c r="CB5" s="613"/>
      <c r="CD5" s="470" t="s">
        <v>311</v>
      </c>
      <c r="CE5" s="471"/>
      <c r="CF5" s="471"/>
      <c r="CG5" s="471"/>
      <c r="CH5" s="471"/>
      <c r="CI5" s="471"/>
      <c r="CJ5" s="471"/>
      <c r="CK5" s="471"/>
      <c r="CL5" s="471"/>
      <c r="CM5" s="471"/>
      <c r="CN5" s="471"/>
      <c r="CO5" s="471"/>
      <c r="CP5" s="471"/>
      <c r="CQ5" s="513"/>
      <c r="CR5" s="470" t="s">
        <v>318</v>
      </c>
      <c r="CS5" s="471"/>
      <c r="CT5" s="471"/>
      <c r="CU5" s="471"/>
      <c r="CV5" s="471"/>
      <c r="CW5" s="471"/>
      <c r="CX5" s="471"/>
      <c r="CY5" s="513"/>
      <c r="CZ5" s="470" t="s">
        <v>309</v>
      </c>
      <c r="DA5" s="471"/>
      <c r="DB5" s="471"/>
      <c r="DC5" s="513"/>
      <c r="DD5" s="470" t="s">
        <v>320</v>
      </c>
      <c r="DE5" s="471"/>
      <c r="DF5" s="471"/>
      <c r="DG5" s="471"/>
      <c r="DH5" s="471"/>
      <c r="DI5" s="471"/>
      <c r="DJ5" s="471"/>
      <c r="DK5" s="471"/>
      <c r="DL5" s="471"/>
      <c r="DM5" s="471"/>
      <c r="DN5" s="471"/>
      <c r="DO5" s="471"/>
      <c r="DP5" s="513"/>
      <c r="DQ5" s="470" t="s">
        <v>322</v>
      </c>
      <c r="DR5" s="471"/>
      <c r="DS5" s="471"/>
      <c r="DT5" s="471"/>
      <c r="DU5" s="471"/>
      <c r="DV5" s="471"/>
      <c r="DW5" s="471"/>
      <c r="DX5" s="471"/>
      <c r="DY5" s="471"/>
      <c r="DZ5" s="471"/>
      <c r="EA5" s="471"/>
      <c r="EB5" s="471"/>
      <c r="EC5" s="513"/>
    </row>
    <row r="6" spans="2:143" ht="11.3" customHeight="1" x14ac:dyDescent="0.2">
      <c r="B6" s="555" t="s">
        <v>323</v>
      </c>
      <c r="C6" s="344"/>
      <c r="D6" s="344"/>
      <c r="E6" s="344"/>
      <c r="F6" s="344"/>
      <c r="G6" s="344"/>
      <c r="H6" s="344"/>
      <c r="I6" s="344"/>
      <c r="J6" s="344"/>
      <c r="K6" s="344"/>
      <c r="L6" s="344"/>
      <c r="M6" s="344"/>
      <c r="N6" s="344"/>
      <c r="O6" s="344"/>
      <c r="P6" s="344"/>
      <c r="Q6" s="556"/>
      <c r="R6" s="557">
        <v>75997</v>
      </c>
      <c r="S6" s="441"/>
      <c r="T6" s="441"/>
      <c r="U6" s="441"/>
      <c r="V6" s="441"/>
      <c r="W6" s="441"/>
      <c r="X6" s="441"/>
      <c r="Y6" s="570"/>
      <c r="Z6" s="590">
        <v>0.8</v>
      </c>
      <c r="AA6" s="590"/>
      <c r="AB6" s="590"/>
      <c r="AC6" s="590"/>
      <c r="AD6" s="591">
        <v>75997</v>
      </c>
      <c r="AE6" s="591"/>
      <c r="AF6" s="591"/>
      <c r="AG6" s="591"/>
      <c r="AH6" s="591"/>
      <c r="AI6" s="591"/>
      <c r="AJ6" s="591"/>
      <c r="AK6" s="591"/>
      <c r="AL6" s="560">
        <v>1.4</v>
      </c>
      <c r="AM6" s="304"/>
      <c r="AN6" s="304"/>
      <c r="AO6" s="592"/>
      <c r="AP6" s="555" t="s">
        <v>106</v>
      </c>
      <c r="AQ6" s="344"/>
      <c r="AR6" s="344"/>
      <c r="AS6" s="344"/>
      <c r="AT6" s="344"/>
      <c r="AU6" s="344"/>
      <c r="AV6" s="344"/>
      <c r="AW6" s="344"/>
      <c r="AX6" s="344"/>
      <c r="AY6" s="344"/>
      <c r="AZ6" s="344"/>
      <c r="BA6" s="344"/>
      <c r="BB6" s="344"/>
      <c r="BC6" s="344"/>
      <c r="BD6" s="344"/>
      <c r="BE6" s="344"/>
      <c r="BF6" s="556"/>
      <c r="BG6" s="557">
        <v>1570417</v>
      </c>
      <c r="BH6" s="441"/>
      <c r="BI6" s="441"/>
      <c r="BJ6" s="441"/>
      <c r="BK6" s="441"/>
      <c r="BL6" s="441"/>
      <c r="BM6" s="441"/>
      <c r="BN6" s="570"/>
      <c r="BO6" s="590">
        <v>99.9</v>
      </c>
      <c r="BP6" s="590"/>
      <c r="BQ6" s="590"/>
      <c r="BR6" s="590"/>
      <c r="BS6" s="591">
        <v>70437</v>
      </c>
      <c r="BT6" s="591"/>
      <c r="BU6" s="591"/>
      <c r="BV6" s="591"/>
      <c r="BW6" s="591"/>
      <c r="BX6" s="591"/>
      <c r="BY6" s="591"/>
      <c r="BZ6" s="591"/>
      <c r="CA6" s="591"/>
      <c r="CB6" s="613"/>
      <c r="CD6" s="599" t="s">
        <v>324</v>
      </c>
      <c r="CE6" s="600"/>
      <c r="CF6" s="600"/>
      <c r="CG6" s="600"/>
      <c r="CH6" s="600"/>
      <c r="CI6" s="600"/>
      <c r="CJ6" s="600"/>
      <c r="CK6" s="600"/>
      <c r="CL6" s="600"/>
      <c r="CM6" s="600"/>
      <c r="CN6" s="600"/>
      <c r="CO6" s="600"/>
      <c r="CP6" s="600"/>
      <c r="CQ6" s="601"/>
      <c r="CR6" s="557">
        <v>92125</v>
      </c>
      <c r="CS6" s="441"/>
      <c r="CT6" s="441"/>
      <c r="CU6" s="441"/>
      <c r="CV6" s="441"/>
      <c r="CW6" s="441"/>
      <c r="CX6" s="441"/>
      <c r="CY6" s="570"/>
      <c r="CZ6" s="620">
        <v>1</v>
      </c>
      <c r="DA6" s="603"/>
      <c r="DB6" s="603"/>
      <c r="DC6" s="621"/>
      <c r="DD6" s="563" t="s">
        <v>197</v>
      </c>
      <c r="DE6" s="441"/>
      <c r="DF6" s="441"/>
      <c r="DG6" s="441"/>
      <c r="DH6" s="441"/>
      <c r="DI6" s="441"/>
      <c r="DJ6" s="441"/>
      <c r="DK6" s="441"/>
      <c r="DL6" s="441"/>
      <c r="DM6" s="441"/>
      <c r="DN6" s="441"/>
      <c r="DO6" s="441"/>
      <c r="DP6" s="570"/>
      <c r="DQ6" s="563">
        <v>92125</v>
      </c>
      <c r="DR6" s="441"/>
      <c r="DS6" s="441"/>
      <c r="DT6" s="441"/>
      <c r="DU6" s="441"/>
      <c r="DV6" s="441"/>
      <c r="DW6" s="441"/>
      <c r="DX6" s="441"/>
      <c r="DY6" s="441"/>
      <c r="DZ6" s="441"/>
      <c r="EA6" s="441"/>
      <c r="EB6" s="441"/>
      <c r="EC6" s="588"/>
    </row>
    <row r="7" spans="2:143" ht="11.3" customHeight="1" x14ac:dyDescent="0.2">
      <c r="B7" s="555" t="s">
        <v>42</v>
      </c>
      <c r="C7" s="344"/>
      <c r="D7" s="344"/>
      <c r="E7" s="344"/>
      <c r="F7" s="344"/>
      <c r="G7" s="344"/>
      <c r="H7" s="344"/>
      <c r="I7" s="344"/>
      <c r="J7" s="344"/>
      <c r="K7" s="344"/>
      <c r="L7" s="344"/>
      <c r="M7" s="344"/>
      <c r="N7" s="344"/>
      <c r="O7" s="344"/>
      <c r="P7" s="344"/>
      <c r="Q7" s="556"/>
      <c r="R7" s="557">
        <v>702</v>
      </c>
      <c r="S7" s="441"/>
      <c r="T7" s="441"/>
      <c r="U7" s="441"/>
      <c r="V7" s="441"/>
      <c r="W7" s="441"/>
      <c r="X7" s="441"/>
      <c r="Y7" s="570"/>
      <c r="Z7" s="590">
        <v>0</v>
      </c>
      <c r="AA7" s="590"/>
      <c r="AB7" s="590"/>
      <c r="AC7" s="590"/>
      <c r="AD7" s="591">
        <v>702</v>
      </c>
      <c r="AE7" s="591"/>
      <c r="AF7" s="591"/>
      <c r="AG7" s="591"/>
      <c r="AH7" s="591"/>
      <c r="AI7" s="591"/>
      <c r="AJ7" s="591"/>
      <c r="AK7" s="591"/>
      <c r="AL7" s="560">
        <v>0</v>
      </c>
      <c r="AM7" s="304"/>
      <c r="AN7" s="304"/>
      <c r="AO7" s="592"/>
      <c r="AP7" s="555" t="s">
        <v>325</v>
      </c>
      <c r="AQ7" s="344"/>
      <c r="AR7" s="344"/>
      <c r="AS7" s="344"/>
      <c r="AT7" s="344"/>
      <c r="AU7" s="344"/>
      <c r="AV7" s="344"/>
      <c r="AW7" s="344"/>
      <c r="AX7" s="344"/>
      <c r="AY7" s="344"/>
      <c r="AZ7" s="344"/>
      <c r="BA7" s="344"/>
      <c r="BB7" s="344"/>
      <c r="BC7" s="344"/>
      <c r="BD7" s="344"/>
      <c r="BE7" s="344"/>
      <c r="BF7" s="556"/>
      <c r="BG7" s="557">
        <v>471782</v>
      </c>
      <c r="BH7" s="441"/>
      <c r="BI7" s="441"/>
      <c r="BJ7" s="441"/>
      <c r="BK7" s="441"/>
      <c r="BL7" s="441"/>
      <c r="BM7" s="441"/>
      <c r="BN7" s="570"/>
      <c r="BO7" s="590">
        <v>30</v>
      </c>
      <c r="BP7" s="590"/>
      <c r="BQ7" s="590"/>
      <c r="BR7" s="590"/>
      <c r="BS7" s="591">
        <v>5411</v>
      </c>
      <c r="BT7" s="591"/>
      <c r="BU7" s="591"/>
      <c r="BV7" s="591"/>
      <c r="BW7" s="591"/>
      <c r="BX7" s="591"/>
      <c r="BY7" s="591"/>
      <c r="BZ7" s="591"/>
      <c r="CA7" s="591"/>
      <c r="CB7" s="613"/>
      <c r="CD7" s="555" t="s">
        <v>327</v>
      </c>
      <c r="CE7" s="344"/>
      <c r="CF7" s="344"/>
      <c r="CG7" s="344"/>
      <c r="CH7" s="344"/>
      <c r="CI7" s="344"/>
      <c r="CJ7" s="344"/>
      <c r="CK7" s="344"/>
      <c r="CL7" s="344"/>
      <c r="CM7" s="344"/>
      <c r="CN7" s="344"/>
      <c r="CO7" s="344"/>
      <c r="CP7" s="344"/>
      <c r="CQ7" s="556"/>
      <c r="CR7" s="557">
        <v>2291871</v>
      </c>
      <c r="CS7" s="441"/>
      <c r="CT7" s="441"/>
      <c r="CU7" s="441"/>
      <c r="CV7" s="441"/>
      <c r="CW7" s="441"/>
      <c r="CX7" s="441"/>
      <c r="CY7" s="570"/>
      <c r="CZ7" s="590">
        <v>23.7</v>
      </c>
      <c r="DA7" s="590"/>
      <c r="DB7" s="590"/>
      <c r="DC7" s="590"/>
      <c r="DD7" s="563">
        <v>74860</v>
      </c>
      <c r="DE7" s="441"/>
      <c r="DF7" s="441"/>
      <c r="DG7" s="441"/>
      <c r="DH7" s="441"/>
      <c r="DI7" s="441"/>
      <c r="DJ7" s="441"/>
      <c r="DK7" s="441"/>
      <c r="DL7" s="441"/>
      <c r="DM7" s="441"/>
      <c r="DN7" s="441"/>
      <c r="DO7" s="441"/>
      <c r="DP7" s="570"/>
      <c r="DQ7" s="563">
        <v>1885941</v>
      </c>
      <c r="DR7" s="441"/>
      <c r="DS7" s="441"/>
      <c r="DT7" s="441"/>
      <c r="DU7" s="441"/>
      <c r="DV7" s="441"/>
      <c r="DW7" s="441"/>
      <c r="DX7" s="441"/>
      <c r="DY7" s="441"/>
      <c r="DZ7" s="441"/>
      <c r="EA7" s="441"/>
      <c r="EB7" s="441"/>
      <c r="EC7" s="588"/>
    </row>
    <row r="8" spans="2:143" ht="11.3" customHeight="1" x14ac:dyDescent="0.2">
      <c r="B8" s="555" t="s">
        <v>328</v>
      </c>
      <c r="C8" s="344"/>
      <c r="D8" s="344"/>
      <c r="E8" s="344"/>
      <c r="F8" s="344"/>
      <c r="G8" s="344"/>
      <c r="H8" s="344"/>
      <c r="I8" s="344"/>
      <c r="J8" s="344"/>
      <c r="K8" s="344"/>
      <c r="L8" s="344"/>
      <c r="M8" s="344"/>
      <c r="N8" s="344"/>
      <c r="O8" s="344"/>
      <c r="P8" s="344"/>
      <c r="Q8" s="556"/>
      <c r="R8" s="557">
        <v>12294</v>
      </c>
      <c r="S8" s="441"/>
      <c r="T8" s="441"/>
      <c r="U8" s="441"/>
      <c r="V8" s="441"/>
      <c r="W8" s="441"/>
      <c r="X8" s="441"/>
      <c r="Y8" s="570"/>
      <c r="Z8" s="590">
        <v>0.1</v>
      </c>
      <c r="AA8" s="590"/>
      <c r="AB8" s="590"/>
      <c r="AC8" s="590"/>
      <c r="AD8" s="591">
        <v>12294</v>
      </c>
      <c r="AE8" s="591"/>
      <c r="AF8" s="591"/>
      <c r="AG8" s="591"/>
      <c r="AH8" s="591"/>
      <c r="AI8" s="591"/>
      <c r="AJ8" s="591"/>
      <c r="AK8" s="591"/>
      <c r="AL8" s="560">
        <v>0.2</v>
      </c>
      <c r="AM8" s="304"/>
      <c r="AN8" s="304"/>
      <c r="AO8" s="592"/>
      <c r="AP8" s="555" t="s">
        <v>119</v>
      </c>
      <c r="AQ8" s="344"/>
      <c r="AR8" s="344"/>
      <c r="AS8" s="344"/>
      <c r="AT8" s="344"/>
      <c r="AU8" s="344"/>
      <c r="AV8" s="344"/>
      <c r="AW8" s="344"/>
      <c r="AX8" s="344"/>
      <c r="AY8" s="344"/>
      <c r="AZ8" s="344"/>
      <c r="BA8" s="344"/>
      <c r="BB8" s="344"/>
      <c r="BC8" s="344"/>
      <c r="BD8" s="344"/>
      <c r="BE8" s="344"/>
      <c r="BF8" s="556"/>
      <c r="BG8" s="557">
        <v>17451</v>
      </c>
      <c r="BH8" s="441"/>
      <c r="BI8" s="441"/>
      <c r="BJ8" s="441"/>
      <c r="BK8" s="441"/>
      <c r="BL8" s="441"/>
      <c r="BM8" s="441"/>
      <c r="BN8" s="570"/>
      <c r="BO8" s="590">
        <v>1.1000000000000001</v>
      </c>
      <c r="BP8" s="590"/>
      <c r="BQ8" s="590"/>
      <c r="BR8" s="590"/>
      <c r="BS8" s="591" t="s">
        <v>197</v>
      </c>
      <c r="BT8" s="591"/>
      <c r="BU8" s="591"/>
      <c r="BV8" s="591"/>
      <c r="BW8" s="591"/>
      <c r="BX8" s="591"/>
      <c r="BY8" s="591"/>
      <c r="BZ8" s="591"/>
      <c r="CA8" s="591"/>
      <c r="CB8" s="613"/>
      <c r="CD8" s="555" t="s">
        <v>330</v>
      </c>
      <c r="CE8" s="344"/>
      <c r="CF8" s="344"/>
      <c r="CG8" s="344"/>
      <c r="CH8" s="344"/>
      <c r="CI8" s="344"/>
      <c r="CJ8" s="344"/>
      <c r="CK8" s="344"/>
      <c r="CL8" s="344"/>
      <c r="CM8" s="344"/>
      <c r="CN8" s="344"/>
      <c r="CO8" s="344"/>
      <c r="CP8" s="344"/>
      <c r="CQ8" s="556"/>
      <c r="CR8" s="557">
        <v>2046617</v>
      </c>
      <c r="CS8" s="441"/>
      <c r="CT8" s="441"/>
      <c r="CU8" s="441"/>
      <c r="CV8" s="441"/>
      <c r="CW8" s="441"/>
      <c r="CX8" s="441"/>
      <c r="CY8" s="570"/>
      <c r="CZ8" s="590">
        <v>21.1</v>
      </c>
      <c r="DA8" s="590"/>
      <c r="DB8" s="590"/>
      <c r="DC8" s="590"/>
      <c r="DD8" s="563">
        <v>30032</v>
      </c>
      <c r="DE8" s="441"/>
      <c r="DF8" s="441"/>
      <c r="DG8" s="441"/>
      <c r="DH8" s="441"/>
      <c r="DI8" s="441"/>
      <c r="DJ8" s="441"/>
      <c r="DK8" s="441"/>
      <c r="DL8" s="441"/>
      <c r="DM8" s="441"/>
      <c r="DN8" s="441"/>
      <c r="DO8" s="441"/>
      <c r="DP8" s="570"/>
      <c r="DQ8" s="563">
        <v>1282149</v>
      </c>
      <c r="DR8" s="441"/>
      <c r="DS8" s="441"/>
      <c r="DT8" s="441"/>
      <c r="DU8" s="441"/>
      <c r="DV8" s="441"/>
      <c r="DW8" s="441"/>
      <c r="DX8" s="441"/>
      <c r="DY8" s="441"/>
      <c r="DZ8" s="441"/>
      <c r="EA8" s="441"/>
      <c r="EB8" s="441"/>
      <c r="EC8" s="588"/>
    </row>
    <row r="9" spans="2:143" ht="11.3" customHeight="1" x14ac:dyDescent="0.2">
      <c r="B9" s="555" t="s">
        <v>331</v>
      </c>
      <c r="C9" s="344"/>
      <c r="D9" s="344"/>
      <c r="E9" s="344"/>
      <c r="F9" s="344"/>
      <c r="G9" s="344"/>
      <c r="H9" s="344"/>
      <c r="I9" s="344"/>
      <c r="J9" s="344"/>
      <c r="K9" s="344"/>
      <c r="L9" s="344"/>
      <c r="M9" s="344"/>
      <c r="N9" s="344"/>
      <c r="O9" s="344"/>
      <c r="P9" s="344"/>
      <c r="Q9" s="556"/>
      <c r="R9" s="557">
        <v>15728</v>
      </c>
      <c r="S9" s="441"/>
      <c r="T9" s="441"/>
      <c r="U9" s="441"/>
      <c r="V9" s="441"/>
      <c r="W9" s="441"/>
      <c r="X9" s="441"/>
      <c r="Y9" s="570"/>
      <c r="Z9" s="590">
        <v>0.2</v>
      </c>
      <c r="AA9" s="590"/>
      <c r="AB9" s="590"/>
      <c r="AC9" s="590"/>
      <c r="AD9" s="591">
        <v>15728</v>
      </c>
      <c r="AE9" s="591"/>
      <c r="AF9" s="591"/>
      <c r="AG9" s="591"/>
      <c r="AH9" s="591"/>
      <c r="AI9" s="591"/>
      <c r="AJ9" s="591"/>
      <c r="AK9" s="591"/>
      <c r="AL9" s="560">
        <v>0.3</v>
      </c>
      <c r="AM9" s="304"/>
      <c r="AN9" s="304"/>
      <c r="AO9" s="592"/>
      <c r="AP9" s="555" t="s">
        <v>333</v>
      </c>
      <c r="AQ9" s="344"/>
      <c r="AR9" s="344"/>
      <c r="AS9" s="344"/>
      <c r="AT9" s="344"/>
      <c r="AU9" s="344"/>
      <c r="AV9" s="344"/>
      <c r="AW9" s="344"/>
      <c r="AX9" s="344"/>
      <c r="AY9" s="344"/>
      <c r="AZ9" s="344"/>
      <c r="BA9" s="344"/>
      <c r="BB9" s="344"/>
      <c r="BC9" s="344"/>
      <c r="BD9" s="344"/>
      <c r="BE9" s="344"/>
      <c r="BF9" s="556"/>
      <c r="BG9" s="557">
        <v>413689</v>
      </c>
      <c r="BH9" s="441"/>
      <c r="BI9" s="441"/>
      <c r="BJ9" s="441"/>
      <c r="BK9" s="441"/>
      <c r="BL9" s="441"/>
      <c r="BM9" s="441"/>
      <c r="BN9" s="570"/>
      <c r="BO9" s="590">
        <v>26.3</v>
      </c>
      <c r="BP9" s="590"/>
      <c r="BQ9" s="590"/>
      <c r="BR9" s="590"/>
      <c r="BS9" s="591" t="s">
        <v>197</v>
      </c>
      <c r="BT9" s="591"/>
      <c r="BU9" s="591"/>
      <c r="BV9" s="591"/>
      <c r="BW9" s="591"/>
      <c r="BX9" s="591"/>
      <c r="BY9" s="591"/>
      <c r="BZ9" s="591"/>
      <c r="CA9" s="591"/>
      <c r="CB9" s="613"/>
      <c r="CD9" s="555" t="s">
        <v>335</v>
      </c>
      <c r="CE9" s="344"/>
      <c r="CF9" s="344"/>
      <c r="CG9" s="344"/>
      <c r="CH9" s="344"/>
      <c r="CI9" s="344"/>
      <c r="CJ9" s="344"/>
      <c r="CK9" s="344"/>
      <c r="CL9" s="344"/>
      <c r="CM9" s="344"/>
      <c r="CN9" s="344"/>
      <c r="CO9" s="344"/>
      <c r="CP9" s="344"/>
      <c r="CQ9" s="556"/>
      <c r="CR9" s="557">
        <v>1053460</v>
      </c>
      <c r="CS9" s="441"/>
      <c r="CT9" s="441"/>
      <c r="CU9" s="441"/>
      <c r="CV9" s="441"/>
      <c r="CW9" s="441"/>
      <c r="CX9" s="441"/>
      <c r="CY9" s="570"/>
      <c r="CZ9" s="590">
        <v>10.9</v>
      </c>
      <c r="DA9" s="590"/>
      <c r="DB9" s="590"/>
      <c r="DC9" s="590"/>
      <c r="DD9" s="563">
        <v>6003</v>
      </c>
      <c r="DE9" s="441"/>
      <c r="DF9" s="441"/>
      <c r="DG9" s="441"/>
      <c r="DH9" s="441"/>
      <c r="DI9" s="441"/>
      <c r="DJ9" s="441"/>
      <c r="DK9" s="441"/>
      <c r="DL9" s="441"/>
      <c r="DM9" s="441"/>
      <c r="DN9" s="441"/>
      <c r="DO9" s="441"/>
      <c r="DP9" s="570"/>
      <c r="DQ9" s="563">
        <v>819392</v>
      </c>
      <c r="DR9" s="441"/>
      <c r="DS9" s="441"/>
      <c r="DT9" s="441"/>
      <c r="DU9" s="441"/>
      <c r="DV9" s="441"/>
      <c r="DW9" s="441"/>
      <c r="DX9" s="441"/>
      <c r="DY9" s="441"/>
      <c r="DZ9" s="441"/>
      <c r="EA9" s="441"/>
      <c r="EB9" s="441"/>
      <c r="EC9" s="588"/>
    </row>
    <row r="10" spans="2:143" ht="11.3" customHeight="1" x14ac:dyDescent="0.2">
      <c r="B10" s="555" t="s">
        <v>125</v>
      </c>
      <c r="C10" s="344"/>
      <c r="D10" s="344"/>
      <c r="E10" s="344"/>
      <c r="F10" s="344"/>
      <c r="G10" s="344"/>
      <c r="H10" s="344"/>
      <c r="I10" s="344"/>
      <c r="J10" s="344"/>
      <c r="K10" s="344"/>
      <c r="L10" s="344"/>
      <c r="M10" s="344"/>
      <c r="N10" s="344"/>
      <c r="O10" s="344"/>
      <c r="P10" s="344"/>
      <c r="Q10" s="556"/>
      <c r="R10" s="557" t="s">
        <v>197</v>
      </c>
      <c r="S10" s="441"/>
      <c r="T10" s="441"/>
      <c r="U10" s="441"/>
      <c r="V10" s="441"/>
      <c r="W10" s="441"/>
      <c r="X10" s="441"/>
      <c r="Y10" s="570"/>
      <c r="Z10" s="590" t="s">
        <v>197</v>
      </c>
      <c r="AA10" s="590"/>
      <c r="AB10" s="590"/>
      <c r="AC10" s="590"/>
      <c r="AD10" s="591" t="s">
        <v>197</v>
      </c>
      <c r="AE10" s="591"/>
      <c r="AF10" s="591"/>
      <c r="AG10" s="591"/>
      <c r="AH10" s="591"/>
      <c r="AI10" s="591"/>
      <c r="AJ10" s="591"/>
      <c r="AK10" s="591"/>
      <c r="AL10" s="560" t="s">
        <v>197</v>
      </c>
      <c r="AM10" s="304"/>
      <c r="AN10" s="304"/>
      <c r="AO10" s="592"/>
      <c r="AP10" s="555" t="s">
        <v>186</v>
      </c>
      <c r="AQ10" s="344"/>
      <c r="AR10" s="344"/>
      <c r="AS10" s="344"/>
      <c r="AT10" s="344"/>
      <c r="AU10" s="344"/>
      <c r="AV10" s="344"/>
      <c r="AW10" s="344"/>
      <c r="AX10" s="344"/>
      <c r="AY10" s="344"/>
      <c r="AZ10" s="344"/>
      <c r="BA10" s="344"/>
      <c r="BB10" s="344"/>
      <c r="BC10" s="344"/>
      <c r="BD10" s="344"/>
      <c r="BE10" s="344"/>
      <c r="BF10" s="556"/>
      <c r="BG10" s="557">
        <v>21702</v>
      </c>
      <c r="BH10" s="441"/>
      <c r="BI10" s="441"/>
      <c r="BJ10" s="441"/>
      <c r="BK10" s="441"/>
      <c r="BL10" s="441"/>
      <c r="BM10" s="441"/>
      <c r="BN10" s="570"/>
      <c r="BO10" s="590">
        <v>1.4</v>
      </c>
      <c r="BP10" s="590"/>
      <c r="BQ10" s="590"/>
      <c r="BR10" s="590"/>
      <c r="BS10" s="591" t="s">
        <v>197</v>
      </c>
      <c r="BT10" s="591"/>
      <c r="BU10" s="591"/>
      <c r="BV10" s="591"/>
      <c r="BW10" s="591"/>
      <c r="BX10" s="591"/>
      <c r="BY10" s="591"/>
      <c r="BZ10" s="591"/>
      <c r="CA10" s="591"/>
      <c r="CB10" s="613"/>
      <c r="CD10" s="555" t="s">
        <v>221</v>
      </c>
      <c r="CE10" s="344"/>
      <c r="CF10" s="344"/>
      <c r="CG10" s="344"/>
      <c r="CH10" s="344"/>
      <c r="CI10" s="344"/>
      <c r="CJ10" s="344"/>
      <c r="CK10" s="344"/>
      <c r="CL10" s="344"/>
      <c r="CM10" s="344"/>
      <c r="CN10" s="344"/>
      <c r="CO10" s="344"/>
      <c r="CP10" s="344"/>
      <c r="CQ10" s="556"/>
      <c r="CR10" s="557">
        <v>6450</v>
      </c>
      <c r="CS10" s="441"/>
      <c r="CT10" s="441"/>
      <c r="CU10" s="441"/>
      <c r="CV10" s="441"/>
      <c r="CW10" s="441"/>
      <c r="CX10" s="441"/>
      <c r="CY10" s="570"/>
      <c r="CZ10" s="590">
        <v>0.1</v>
      </c>
      <c r="DA10" s="590"/>
      <c r="DB10" s="590"/>
      <c r="DC10" s="590"/>
      <c r="DD10" s="563" t="s">
        <v>197</v>
      </c>
      <c r="DE10" s="441"/>
      <c r="DF10" s="441"/>
      <c r="DG10" s="441"/>
      <c r="DH10" s="441"/>
      <c r="DI10" s="441"/>
      <c r="DJ10" s="441"/>
      <c r="DK10" s="441"/>
      <c r="DL10" s="441"/>
      <c r="DM10" s="441"/>
      <c r="DN10" s="441"/>
      <c r="DO10" s="441"/>
      <c r="DP10" s="570"/>
      <c r="DQ10" s="563">
        <v>1150</v>
      </c>
      <c r="DR10" s="441"/>
      <c r="DS10" s="441"/>
      <c r="DT10" s="441"/>
      <c r="DU10" s="441"/>
      <c r="DV10" s="441"/>
      <c r="DW10" s="441"/>
      <c r="DX10" s="441"/>
      <c r="DY10" s="441"/>
      <c r="DZ10" s="441"/>
      <c r="EA10" s="441"/>
      <c r="EB10" s="441"/>
      <c r="EC10" s="588"/>
    </row>
    <row r="11" spans="2:143" ht="11.3" customHeight="1" x14ac:dyDescent="0.2">
      <c r="B11" s="555" t="s">
        <v>104</v>
      </c>
      <c r="C11" s="344"/>
      <c r="D11" s="344"/>
      <c r="E11" s="344"/>
      <c r="F11" s="344"/>
      <c r="G11" s="344"/>
      <c r="H11" s="344"/>
      <c r="I11" s="344"/>
      <c r="J11" s="344"/>
      <c r="K11" s="344"/>
      <c r="L11" s="344"/>
      <c r="M11" s="344"/>
      <c r="N11" s="344"/>
      <c r="O11" s="344"/>
      <c r="P11" s="344"/>
      <c r="Q11" s="556"/>
      <c r="R11" s="557">
        <v>276187</v>
      </c>
      <c r="S11" s="441"/>
      <c r="T11" s="441"/>
      <c r="U11" s="441"/>
      <c r="V11" s="441"/>
      <c r="W11" s="441"/>
      <c r="X11" s="441"/>
      <c r="Y11" s="570"/>
      <c r="Z11" s="560">
        <v>2.7</v>
      </c>
      <c r="AA11" s="304"/>
      <c r="AB11" s="304"/>
      <c r="AC11" s="571"/>
      <c r="AD11" s="563">
        <v>276187</v>
      </c>
      <c r="AE11" s="441"/>
      <c r="AF11" s="441"/>
      <c r="AG11" s="441"/>
      <c r="AH11" s="441"/>
      <c r="AI11" s="441"/>
      <c r="AJ11" s="441"/>
      <c r="AK11" s="570"/>
      <c r="AL11" s="560">
        <v>5.2</v>
      </c>
      <c r="AM11" s="304"/>
      <c r="AN11" s="304"/>
      <c r="AO11" s="592"/>
      <c r="AP11" s="555" t="s">
        <v>337</v>
      </c>
      <c r="AQ11" s="344"/>
      <c r="AR11" s="344"/>
      <c r="AS11" s="344"/>
      <c r="AT11" s="344"/>
      <c r="AU11" s="344"/>
      <c r="AV11" s="344"/>
      <c r="AW11" s="344"/>
      <c r="AX11" s="344"/>
      <c r="AY11" s="344"/>
      <c r="AZ11" s="344"/>
      <c r="BA11" s="344"/>
      <c r="BB11" s="344"/>
      <c r="BC11" s="344"/>
      <c r="BD11" s="344"/>
      <c r="BE11" s="344"/>
      <c r="BF11" s="556"/>
      <c r="BG11" s="557">
        <v>18940</v>
      </c>
      <c r="BH11" s="441"/>
      <c r="BI11" s="441"/>
      <c r="BJ11" s="441"/>
      <c r="BK11" s="441"/>
      <c r="BL11" s="441"/>
      <c r="BM11" s="441"/>
      <c r="BN11" s="570"/>
      <c r="BO11" s="590">
        <v>1.2</v>
      </c>
      <c r="BP11" s="590"/>
      <c r="BQ11" s="590"/>
      <c r="BR11" s="590"/>
      <c r="BS11" s="591">
        <v>5411</v>
      </c>
      <c r="BT11" s="591"/>
      <c r="BU11" s="591"/>
      <c r="BV11" s="591"/>
      <c r="BW11" s="591"/>
      <c r="BX11" s="591"/>
      <c r="BY11" s="591"/>
      <c r="BZ11" s="591"/>
      <c r="CA11" s="591"/>
      <c r="CB11" s="613"/>
      <c r="CD11" s="555" t="s">
        <v>340</v>
      </c>
      <c r="CE11" s="344"/>
      <c r="CF11" s="344"/>
      <c r="CG11" s="344"/>
      <c r="CH11" s="344"/>
      <c r="CI11" s="344"/>
      <c r="CJ11" s="344"/>
      <c r="CK11" s="344"/>
      <c r="CL11" s="344"/>
      <c r="CM11" s="344"/>
      <c r="CN11" s="344"/>
      <c r="CO11" s="344"/>
      <c r="CP11" s="344"/>
      <c r="CQ11" s="556"/>
      <c r="CR11" s="557">
        <v>332594</v>
      </c>
      <c r="CS11" s="441"/>
      <c r="CT11" s="441"/>
      <c r="CU11" s="441"/>
      <c r="CV11" s="441"/>
      <c r="CW11" s="441"/>
      <c r="CX11" s="441"/>
      <c r="CY11" s="570"/>
      <c r="CZ11" s="590">
        <v>3.4</v>
      </c>
      <c r="DA11" s="590"/>
      <c r="DB11" s="590"/>
      <c r="DC11" s="590"/>
      <c r="DD11" s="563">
        <v>94787</v>
      </c>
      <c r="DE11" s="441"/>
      <c r="DF11" s="441"/>
      <c r="DG11" s="441"/>
      <c r="DH11" s="441"/>
      <c r="DI11" s="441"/>
      <c r="DJ11" s="441"/>
      <c r="DK11" s="441"/>
      <c r="DL11" s="441"/>
      <c r="DM11" s="441"/>
      <c r="DN11" s="441"/>
      <c r="DO11" s="441"/>
      <c r="DP11" s="570"/>
      <c r="DQ11" s="563">
        <v>165374</v>
      </c>
      <c r="DR11" s="441"/>
      <c r="DS11" s="441"/>
      <c r="DT11" s="441"/>
      <c r="DU11" s="441"/>
      <c r="DV11" s="441"/>
      <c r="DW11" s="441"/>
      <c r="DX11" s="441"/>
      <c r="DY11" s="441"/>
      <c r="DZ11" s="441"/>
      <c r="EA11" s="441"/>
      <c r="EB11" s="441"/>
      <c r="EC11" s="588"/>
    </row>
    <row r="12" spans="2:143" ht="11.3" customHeight="1" x14ac:dyDescent="0.2">
      <c r="B12" s="555" t="s">
        <v>142</v>
      </c>
      <c r="C12" s="344"/>
      <c r="D12" s="344"/>
      <c r="E12" s="344"/>
      <c r="F12" s="344"/>
      <c r="G12" s="344"/>
      <c r="H12" s="344"/>
      <c r="I12" s="344"/>
      <c r="J12" s="344"/>
      <c r="K12" s="344"/>
      <c r="L12" s="344"/>
      <c r="M12" s="344"/>
      <c r="N12" s="344"/>
      <c r="O12" s="344"/>
      <c r="P12" s="344"/>
      <c r="Q12" s="556"/>
      <c r="R12" s="557">
        <v>4722</v>
      </c>
      <c r="S12" s="441"/>
      <c r="T12" s="441"/>
      <c r="U12" s="441"/>
      <c r="V12" s="441"/>
      <c r="W12" s="441"/>
      <c r="X12" s="441"/>
      <c r="Y12" s="570"/>
      <c r="Z12" s="590">
        <v>0</v>
      </c>
      <c r="AA12" s="590"/>
      <c r="AB12" s="590"/>
      <c r="AC12" s="590"/>
      <c r="AD12" s="591">
        <v>4722</v>
      </c>
      <c r="AE12" s="591"/>
      <c r="AF12" s="591"/>
      <c r="AG12" s="591"/>
      <c r="AH12" s="591"/>
      <c r="AI12" s="591"/>
      <c r="AJ12" s="591"/>
      <c r="AK12" s="591"/>
      <c r="AL12" s="560">
        <v>0.1</v>
      </c>
      <c r="AM12" s="304"/>
      <c r="AN12" s="304"/>
      <c r="AO12" s="592"/>
      <c r="AP12" s="555" t="s">
        <v>341</v>
      </c>
      <c r="AQ12" s="344"/>
      <c r="AR12" s="344"/>
      <c r="AS12" s="344"/>
      <c r="AT12" s="344"/>
      <c r="AU12" s="344"/>
      <c r="AV12" s="344"/>
      <c r="AW12" s="344"/>
      <c r="AX12" s="344"/>
      <c r="AY12" s="344"/>
      <c r="AZ12" s="344"/>
      <c r="BA12" s="344"/>
      <c r="BB12" s="344"/>
      <c r="BC12" s="344"/>
      <c r="BD12" s="344"/>
      <c r="BE12" s="344"/>
      <c r="BF12" s="556"/>
      <c r="BG12" s="557">
        <v>986856</v>
      </c>
      <c r="BH12" s="441"/>
      <c r="BI12" s="441"/>
      <c r="BJ12" s="441"/>
      <c r="BK12" s="441"/>
      <c r="BL12" s="441"/>
      <c r="BM12" s="441"/>
      <c r="BN12" s="570"/>
      <c r="BO12" s="590">
        <v>62.8</v>
      </c>
      <c r="BP12" s="590"/>
      <c r="BQ12" s="590"/>
      <c r="BR12" s="590"/>
      <c r="BS12" s="591">
        <v>65026</v>
      </c>
      <c r="BT12" s="591"/>
      <c r="BU12" s="591"/>
      <c r="BV12" s="591"/>
      <c r="BW12" s="591"/>
      <c r="BX12" s="591"/>
      <c r="BY12" s="591"/>
      <c r="BZ12" s="591"/>
      <c r="CA12" s="591"/>
      <c r="CB12" s="613"/>
      <c r="CD12" s="555" t="s">
        <v>90</v>
      </c>
      <c r="CE12" s="344"/>
      <c r="CF12" s="344"/>
      <c r="CG12" s="344"/>
      <c r="CH12" s="344"/>
      <c r="CI12" s="344"/>
      <c r="CJ12" s="344"/>
      <c r="CK12" s="344"/>
      <c r="CL12" s="344"/>
      <c r="CM12" s="344"/>
      <c r="CN12" s="344"/>
      <c r="CO12" s="344"/>
      <c r="CP12" s="344"/>
      <c r="CQ12" s="556"/>
      <c r="CR12" s="557">
        <v>499830</v>
      </c>
      <c r="CS12" s="441"/>
      <c r="CT12" s="441"/>
      <c r="CU12" s="441"/>
      <c r="CV12" s="441"/>
      <c r="CW12" s="441"/>
      <c r="CX12" s="441"/>
      <c r="CY12" s="570"/>
      <c r="CZ12" s="590">
        <v>5.2</v>
      </c>
      <c r="DA12" s="590"/>
      <c r="DB12" s="590"/>
      <c r="DC12" s="590"/>
      <c r="DD12" s="563">
        <v>183722</v>
      </c>
      <c r="DE12" s="441"/>
      <c r="DF12" s="441"/>
      <c r="DG12" s="441"/>
      <c r="DH12" s="441"/>
      <c r="DI12" s="441"/>
      <c r="DJ12" s="441"/>
      <c r="DK12" s="441"/>
      <c r="DL12" s="441"/>
      <c r="DM12" s="441"/>
      <c r="DN12" s="441"/>
      <c r="DO12" s="441"/>
      <c r="DP12" s="570"/>
      <c r="DQ12" s="563">
        <v>161617</v>
      </c>
      <c r="DR12" s="441"/>
      <c r="DS12" s="441"/>
      <c r="DT12" s="441"/>
      <c r="DU12" s="441"/>
      <c r="DV12" s="441"/>
      <c r="DW12" s="441"/>
      <c r="DX12" s="441"/>
      <c r="DY12" s="441"/>
      <c r="DZ12" s="441"/>
      <c r="EA12" s="441"/>
      <c r="EB12" s="441"/>
      <c r="EC12" s="588"/>
    </row>
    <row r="13" spans="2:143" ht="11.3" customHeight="1" x14ac:dyDescent="0.2">
      <c r="B13" s="555" t="s">
        <v>342</v>
      </c>
      <c r="C13" s="344"/>
      <c r="D13" s="344"/>
      <c r="E13" s="344"/>
      <c r="F13" s="344"/>
      <c r="G13" s="344"/>
      <c r="H13" s="344"/>
      <c r="I13" s="344"/>
      <c r="J13" s="344"/>
      <c r="K13" s="344"/>
      <c r="L13" s="344"/>
      <c r="M13" s="344"/>
      <c r="N13" s="344"/>
      <c r="O13" s="344"/>
      <c r="P13" s="344"/>
      <c r="Q13" s="556"/>
      <c r="R13" s="557" t="s">
        <v>197</v>
      </c>
      <c r="S13" s="441"/>
      <c r="T13" s="441"/>
      <c r="U13" s="441"/>
      <c r="V13" s="441"/>
      <c r="W13" s="441"/>
      <c r="X13" s="441"/>
      <c r="Y13" s="570"/>
      <c r="Z13" s="590" t="s">
        <v>197</v>
      </c>
      <c r="AA13" s="590"/>
      <c r="AB13" s="590"/>
      <c r="AC13" s="590"/>
      <c r="AD13" s="591" t="s">
        <v>197</v>
      </c>
      <c r="AE13" s="591"/>
      <c r="AF13" s="591"/>
      <c r="AG13" s="591"/>
      <c r="AH13" s="591"/>
      <c r="AI13" s="591"/>
      <c r="AJ13" s="591"/>
      <c r="AK13" s="591"/>
      <c r="AL13" s="560" t="s">
        <v>197</v>
      </c>
      <c r="AM13" s="304"/>
      <c r="AN13" s="304"/>
      <c r="AO13" s="592"/>
      <c r="AP13" s="555" t="s">
        <v>345</v>
      </c>
      <c r="AQ13" s="344"/>
      <c r="AR13" s="344"/>
      <c r="AS13" s="344"/>
      <c r="AT13" s="344"/>
      <c r="AU13" s="344"/>
      <c r="AV13" s="344"/>
      <c r="AW13" s="344"/>
      <c r="AX13" s="344"/>
      <c r="AY13" s="344"/>
      <c r="AZ13" s="344"/>
      <c r="BA13" s="344"/>
      <c r="BB13" s="344"/>
      <c r="BC13" s="344"/>
      <c r="BD13" s="344"/>
      <c r="BE13" s="344"/>
      <c r="BF13" s="556"/>
      <c r="BG13" s="557">
        <v>985325</v>
      </c>
      <c r="BH13" s="441"/>
      <c r="BI13" s="441"/>
      <c r="BJ13" s="441"/>
      <c r="BK13" s="441"/>
      <c r="BL13" s="441"/>
      <c r="BM13" s="441"/>
      <c r="BN13" s="570"/>
      <c r="BO13" s="590">
        <v>62.7</v>
      </c>
      <c r="BP13" s="590"/>
      <c r="BQ13" s="590"/>
      <c r="BR13" s="590"/>
      <c r="BS13" s="591">
        <v>65026</v>
      </c>
      <c r="BT13" s="591"/>
      <c r="BU13" s="591"/>
      <c r="BV13" s="591"/>
      <c r="BW13" s="591"/>
      <c r="BX13" s="591"/>
      <c r="BY13" s="591"/>
      <c r="BZ13" s="591"/>
      <c r="CA13" s="591"/>
      <c r="CB13" s="613"/>
      <c r="CD13" s="555" t="s">
        <v>347</v>
      </c>
      <c r="CE13" s="344"/>
      <c r="CF13" s="344"/>
      <c r="CG13" s="344"/>
      <c r="CH13" s="344"/>
      <c r="CI13" s="344"/>
      <c r="CJ13" s="344"/>
      <c r="CK13" s="344"/>
      <c r="CL13" s="344"/>
      <c r="CM13" s="344"/>
      <c r="CN13" s="344"/>
      <c r="CO13" s="344"/>
      <c r="CP13" s="344"/>
      <c r="CQ13" s="556"/>
      <c r="CR13" s="557">
        <v>1176274</v>
      </c>
      <c r="CS13" s="441"/>
      <c r="CT13" s="441"/>
      <c r="CU13" s="441"/>
      <c r="CV13" s="441"/>
      <c r="CW13" s="441"/>
      <c r="CX13" s="441"/>
      <c r="CY13" s="570"/>
      <c r="CZ13" s="590">
        <v>12.2</v>
      </c>
      <c r="DA13" s="590"/>
      <c r="DB13" s="590"/>
      <c r="DC13" s="590"/>
      <c r="DD13" s="563">
        <v>447577</v>
      </c>
      <c r="DE13" s="441"/>
      <c r="DF13" s="441"/>
      <c r="DG13" s="441"/>
      <c r="DH13" s="441"/>
      <c r="DI13" s="441"/>
      <c r="DJ13" s="441"/>
      <c r="DK13" s="441"/>
      <c r="DL13" s="441"/>
      <c r="DM13" s="441"/>
      <c r="DN13" s="441"/>
      <c r="DO13" s="441"/>
      <c r="DP13" s="570"/>
      <c r="DQ13" s="563">
        <v>696331</v>
      </c>
      <c r="DR13" s="441"/>
      <c r="DS13" s="441"/>
      <c r="DT13" s="441"/>
      <c r="DU13" s="441"/>
      <c r="DV13" s="441"/>
      <c r="DW13" s="441"/>
      <c r="DX13" s="441"/>
      <c r="DY13" s="441"/>
      <c r="DZ13" s="441"/>
      <c r="EA13" s="441"/>
      <c r="EB13" s="441"/>
      <c r="EC13" s="588"/>
    </row>
    <row r="14" spans="2:143" ht="11.3" customHeight="1" x14ac:dyDescent="0.2">
      <c r="B14" s="555" t="s">
        <v>316</v>
      </c>
      <c r="C14" s="344"/>
      <c r="D14" s="344"/>
      <c r="E14" s="344"/>
      <c r="F14" s="344"/>
      <c r="G14" s="344"/>
      <c r="H14" s="344"/>
      <c r="I14" s="344"/>
      <c r="J14" s="344"/>
      <c r="K14" s="344"/>
      <c r="L14" s="344"/>
      <c r="M14" s="344"/>
      <c r="N14" s="344"/>
      <c r="O14" s="344"/>
      <c r="P14" s="344"/>
      <c r="Q14" s="556"/>
      <c r="R14" s="557" t="s">
        <v>197</v>
      </c>
      <c r="S14" s="441"/>
      <c r="T14" s="441"/>
      <c r="U14" s="441"/>
      <c r="V14" s="441"/>
      <c r="W14" s="441"/>
      <c r="X14" s="441"/>
      <c r="Y14" s="570"/>
      <c r="Z14" s="590" t="s">
        <v>197</v>
      </c>
      <c r="AA14" s="590"/>
      <c r="AB14" s="590"/>
      <c r="AC14" s="590"/>
      <c r="AD14" s="591" t="s">
        <v>197</v>
      </c>
      <c r="AE14" s="591"/>
      <c r="AF14" s="591"/>
      <c r="AG14" s="591"/>
      <c r="AH14" s="591"/>
      <c r="AI14" s="591"/>
      <c r="AJ14" s="591"/>
      <c r="AK14" s="591"/>
      <c r="AL14" s="560" t="s">
        <v>197</v>
      </c>
      <c r="AM14" s="304"/>
      <c r="AN14" s="304"/>
      <c r="AO14" s="592"/>
      <c r="AP14" s="555" t="s">
        <v>212</v>
      </c>
      <c r="AQ14" s="344"/>
      <c r="AR14" s="344"/>
      <c r="AS14" s="344"/>
      <c r="AT14" s="344"/>
      <c r="AU14" s="344"/>
      <c r="AV14" s="344"/>
      <c r="AW14" s="344"/>
      <c r="AX14" s="344"/>
      <c r="AY14" s="344"/>
      <c r="AZ14" s="344"/>
      <c r="BA14" s="344"/>
      <c r="BB14" s="344"/>
      <c r="BC14" s="344"/>
      <c r="BD14" s="344"/>
      <c r="BE14" s="344"/>
      <c r="BF14" s="556"/>
      <c r="BG14" s="557">
        <v>46538</v>
      </c>
      <c r="BH14" s="441"/>
      <c r="BI14" s="441"/>
      <c r="BJ14" s="441"/>
      <c r="BK14" s="441"/>
      <c r="BL14" s="441"/>
      <c r="BM14" s="441"/>
      <c r="BN14" s="570"/>
      <c r="BO14" s="590">
        <v>3</v>
      </c>
      <c r="BP14" s="590"/>
      <c r="BQ14" s="590"/>
      <c r="BR14" s="590"/>
      <c r="BS14" s="591" t="s">
        <v>197</v>
      </c>
      <c r="BT14" s="591"/>
      <c r="BU14" s="591"/>
      <c r="BV14" s="591"/>
      <c r="BW14" s="591"/>
      <c r="BX14" s="591"/>
      <c r="BY14" s="591"/>
      <c r="BZ14" s="591"/>
      <c r="CA14" s="591"/>
      <c r="CB14" s="613"/>
      <c r="CD14" s="555" t="s">
        <v>66</v>
      </c>
      <c r="CE14" s="344"/>
      <c r="CF14" s="344"/>
      <c r="CG14" s="344"/>
      <c r="CH14" s="344"/>
      <c r="CI14" s="344"/>
      <c r="CJ14" s="344"/>
      <c r="CK14" s="344"/>
      <c r="CL14" s="344"/>
      <c r="CM14" s="344"/>
      <c r="CN14" s="344"/>
      <c r="CO14" s="344"/>
      <c r="CP14" s="344"/>
      <c r="CQ14" s="556"/>
      <c r="CR14" s="557">
        <v>322857</v>
      </c>
      <c r="CS14" s="441"/>
      <c r="CT14" s="441"/>
      <c r="CU14" s="441"/>
      <c r="CV14" s="441"/>
      <c r="CW14" s="441"/>
      <c r="CX14" s="441"/>
      <c r="CY14" s="570"/>
      <c r="CZ14" s="590">
        <v>3.3</v>
      </c>
      <c r="DA14" s="590"/>
      <c r="DB14" s="590"/>
      <c r="DC14" s="590"/>
      <c r="DD14" s="563">
        <v>37870</v>
      </c>
      <c r="DE14" s="441"/>
      <c r="DF14" s="441"/>
      <c r="DG14" s="441"/>
      <c r="DH14" s="441"/>
      <c r="DI14" s="441"/>
      <c r="DJ14" s="441"/>
      <c r="DK14" s="441"/>
      <c r="DL14" s="441"/>
      <c r="DM14" s="441"/>
      <c r="DN14" s="441"/>
      <c r="DO14" s="441"/>
      <c r="DP14" s="570"/>
      <c r="DQ14" s="563">
        <v>283331</v>
      </c>
      <c r="DR14" s="441"/>
      <c r="DS14" s="441"/>
      <c r="DT14" s="441"/>
      <c r="DU14" s="441"/>
      <c r="DV14" s="441"/>
      <c r="DW14" s="441"/>
      <c r="DX14" s="441"/>
      <c r="DY14" s="441"/>
      <c r="DZ14" s="441"/>
      <c r="EA14" s="441"/>
      <c r="EB14" s="441"/>
      <c r="EC14" s="588"/>
    </row>
    <row r="15" spans="2:143" ht="11.3" customHeight="1" x14ac:dyDescent="0.2">
      <c r="B15" s="555" t="s">
        <v>348</v>
      </c>
      <c r="C15" s="344"/>
      <c r="D15" s="344"/>
      <c r="E15" s="344"/>
      <c r="F15" s="344"/>
      <c r="G15" s="344"/>
      <c r="H15" s="344"/>
      <c r="I15" s="344"/>
      <c r="J15" s="344"/>
      <c r="K15" s="344"/>
      <c r="L15" s="344"/>
      <c r="M15" s="344"/>
      <c r="N15" s="344"/>
      <c r="O15" s="344"/>
      <c r="P15" s="344"/>
      <c r="Q15" s="556"/>
      <c r="R15" s="557">
        <v>8832</v>
      </c>
      <c r="S15" s="441"/>
      <c r="T15" s="441"/>
      <c r="U15" s="441"/>
      <c r="V15" s="441"/>
      <c r="W15" s="441"/>
      <c r="X15" s="441"/>
      <c r="Y15" s="570"/>
      <c r="Z15" s="590">
        <v>0.1</v>
      </c>
      <c r="AA15" s="590"/>
      <c r="AB15" s="590"/>
      <c r="AC15" s="590"/>
      <c r="AD15" s="591">
        <v>8832</v>
      </c>
      <c r="AE15" s="591"/>
      <c r="AF15" s="591"/>
      <c r="AG15" s="591"/>
      <c r="AH15" s="591"/>
      <c r="AI15" s="591"/>
      <c r="AJ15" s="591"/>
      <c r="AK15" s="591"/>
      <c r="AL15" s="560">
        <v>0.2</v>
      </c>
      <c r="AM15" s="304"/>
      <c r="AN15" s="304"/>
      <c r="AO15" s="592"/>
      <c r="AP15" s="555" t="s">
        <v>349</v>
      </c>
      <c r="AQ15" s="344"/>
      <c r="AR15" s="344"/>
      <c r="AS15" s="344"/>
      <c r="AT15" s="344"/>
      <c r="AU15" s="344"/>
      <c r="AV15" s="344"/>
      <c r="AW15" s="344"/>
      <c r="AX15" s="344"/>
      <c r="AY15" s="344"/>
      <c r="AZ15" s="344"/>
      <c r="BA15" s="344"/>
      <c r="BB15" s="344"/>
      <c r="BC15" s="344"/>
      <c r="BD15" s="344"/>
      <c r="BE15" s="344"/>
      <c r="BF15" s="556"/>
      <c r="BG15" s="557">
        <v>65241</v>
      </c>
      <c r="BH15" s="441"/>
      <c r="BI15" s="441"/>
      <c r="BJ15" s="441"/>
      <c r="BK15" s="441"/>
      <c r="BL15" s="441"/>
      <c r="BM15" s="441"/>
      <c r="BN15" s="570"/>
      <c r="BO15" s="590">
        <v>4.2</v>
      </c>
      <c r="BP15" s="590"/>
      <c r="BQ15" s="590"/>
      <c r="BR15" s="590"/>
      <c r="BS15" s="591" t="s">
        <v>197</v>
      </c>
      <c r="BT15" s="591"/>
      <c r="BU15" s="591"/>
      <c r="BV15" s="591"/>
      <c r="BW15" s="591"/>
      <c r="BX15" s="591"/>
      <c r="BY15" s="591"/>
      <c r="BZ15" s="591"/>
      <c r="CA15" s="591"/>
      <c r="CB15" s="613"/>
      <c r="CD15" s="555" t="s">
        <v>351</v>
      </c>
      <c r="CE15" s="344"/>
      <c r="CF15" s="344"/>
      <c r="CG15" s="344"/>
      <c r="CH15" s="344"/>
      <c r="CI15" s="344"/>
      <c r="CJ15" s="344"/>
      <c r="CK15" s="344"/>
      <c r="CL15" s="344"/>
      <c r="CM15" s="344"/>
      <c r="CN15" s="344"/>
      <c r="CO15" s="344"/>
      <c r="CP15" s="344"/>
      <c r="CQ15" s="556"/>
      <c r="CR15" s="557">
        <v>851937</v>
      </c>
      <c r="CS15" s="441"/>
      <c r="CT15" s="441"/>
      <c r="CU15" s="441"/>
      <c r="CV15" s="441"/>
      <c r="CW15" s="441"/>
      <c r="CX15" s="441"/>
      <c r="CY15" s="570"/>
      <c r="CZ15" s="590">
        <v>8.8000000000000007</v>
      </c>
      <c r="DA15" s="590"/>
      <c r="DB15" s="590"/>
      <c r="DC15" s="590"/>
      <c r="DD15" s="563">
        <v>259761</v>
      </c>
      <c r="DE15" s="441"/>
      <c r="DF15" s="441"/>
      <c r="DG15" s="441"/>
      <c r="DH15" s="441"/>
      <c r="DI15" s="441"/>
      <c r="DJ15" s="441"/>
      <c r="DK15" s="441"/>
      <c r="DL15" s="441"/>
      <c r="DM15" s="441"/>
      <c r="DN15" s="441"/>
      <c r="DO15" s="441"/>
      <c r="DP15" s="570"/>
      <c r="DQ15" s="563">
        <v>555968</v>
      </c>
      <c r="DR15" s="441"/>
      <c r="DS15" s="441"/>
      <c r="DT15" s="441"/>
      <c r="DU15" s="441"/>
      <c r="DV15" s="441"/>
      <c r="DW15" s="441"/>
      <c r="DX15" s="441"/>
      <c r="DY15" s="441"/>
      <c r="DZ15" s="441"/>
      <c r="EA15" s="441"/>
      <c r="EB15" s="441"/>
      <c r="EC15" s="588"/>
    </row>
    <row r="16" spans="2:143" ht="11.3" customHeight="1" x14ac:dyDescent="0.2">
      <c r="B16" s="555" t="s">
        <v>352</v>
      </c>
      <c r="C16" s="344"/>
      <c r="D16" s="344"/>
      <c r="E16" s="344"/>
      <c r="F16" s="344"/>
      <c r="G16" s="344"/>
      <c r="H16" s="344"/>
      <c r="I16" s="344"/>
      <c r="J16" s="344"/>
      <c r="K16" s="344"/>
      <c r="L16" s="344"/>
      <c r="M16" s="344"/>
      <c r="N16" s="344"/>
      <c r="O16" s="344"/>
      <c r="P16" s="344"/>
      <c r="Q16" s="556"/>
      <c r="R16" s="557">
        <v>23204</v>
      </c>
      <c r="S16" s="441"/>
      <c r="T16" s="441"/>
      <c r="U16" s="441"/>
      <c r="V16" s="441"/>
      <c r="W16" s="441"/>
      <c r="X16" s="441"/>
      <c r="Y16" s="570"/>
      <c r="Z16" s="590">
        <v>0.2</v>
      </c>
      <c r="AA16" s="590"/>
      <c r="AB16" s="590"/>
      <c r="AC16" s="590"/>
      <c r="AD16" s="591">
        <v>23204</v>
      </c>
      <c r="AE16" s="591"/>
      <c r="AF16" s="591"/>
      <c r="AG16" s="591"/>
      <c r="AH16" s="591"/>
      <c r="AI16" s="591"/>
      <c r="AJ16" s="591"/>
      <c r="AK16" s="591"/>
      <c r="AL16" s="560">
        <v>0.4</v>
      </c>
      <c r="AM16" s="304"/>
      <c r="AN16" s="304"/>
      <c r="AO16" s="592"/>
      <c r="AP16" s="555" t="s">
        <v>353</v>
      </c>
      <c r="AQ16" s="344"/>
      <c r="AR16" s="344"/>
      <c r="AS16" s="344"/>
      <c r="AT16" s="344"/>
      <c r="AU16" s="344"/>
      <c r="AV16" s="344"/>
      <c r="AW16" s="344"/>
      <c r="AX16" s="344"/>
      <c r="AY16" s="344"/>
      <c r="AZ16" s="344"/>
      <c r="BA16" s="344"/>
      <c r="BB16" s="344"/>
      <c r="BC16" s="344"/>
      <c r="BD16" s="344"/>
      <c r="BE16" s="344"/>
      <c r="BF16" s="556"/>
      <c r="BG16" s="557" t="s">
        <v>197</v>
      </c>
      <c r="BH16" s="441"/>
      <c r="BI16" s="441"/>
      <c r="BJ16" s="441"/>
      <c r="BK16" s="441"/>
      <c r="BL16" s="441"/>
      <c r="BM16" s="441"/>
      <c r="BN16" s="570"/>
      <c r="BO16" s="590" t="s">
        <v>197</v>
      </c>
      <c r="BP16" s="590"/>
      <c r="BQ16" s="590"/>
      <c r="BR16" s="590"/>
      <c r="BS16" s="591" t="s">
        <v>197</v>
      </c>
      <c r="BT16" s="591"/>
      <c r="BU16" s="591"/>
      <c r="BV16" s="591"/>
      <c r="BW16" s="591"/>
      <c r="BX16" s="591"/>
      <c r="BY16" s="591"/>
      <c r="BZ16" s="591"/>
      <c r="CA16" s="591"/>
      <c r="CB16" s="613"/>
      <c r="CD16" s="555" t="s">
        <v>354</v>
      </c>
      <c r="CE16" s="344"/>
      <c r="CF16" s="344"/>
      <c r="CG16" s="344"/>
      <c r="CH16" s="344"/>
      <c r="CI16" s="344"/>
      <c r="CJ16" s="344"/>
      <c r="CK16" s="344"/>
      <c r="CL16" s="344"/>
      <c r="CM16" s="344"/>
      <c r="CN16" s="344"/>
      <c r="CO16" s="344"/>
      <c r="CP16" s="344"/>
      <c r="CQ16" s="556"/>
      <c r="CR16" s="557">
        <v>18831</v>
      </c>
      <c r="CS16" s="441"/>
      <c r="CT16" s="441"/>
      <c r="CU16" s="441"/>
      <c r="CV16" s="441"/>
      <c r="CW16" s="441"/>
      <c r="CX16" s="441"/>
      <c r="CY16" s="570"/>
      <c r="CZ16" s="590">
        <v>0.2</v>
      </c>
      <c r="DA16" s="590"/>
      <c r="DB16" s="590"/>
      <c r="DC16" s="590"/>
      <c r="DD16" s="563" t="s">
        <v>197</v>
      </c>
      <c r="DE16" s="441"/>
      <c r="DF16" s="441"/>
      <c r="DG16" s="441"/>
      <c r="DH16" s="441"/>
      <c r="DI16" s="441"/>
      <c r="DJ16" s="441"/>
      <c r="DK16" s="441"/>
      <c r="DL16" s="441"/>
      <c r="DM16" s="441"/>
      <c r="DN16" s="441"/>
      <c r="DO16" s="441"/>
      <c r="DP16" s="570"/>
      <c r="DQ16" s="563">
        <v>8004</v>
      </c>
      <c r="DR16" s="441"/>
      <c r="DS16" s="441"/>
      <c r="DT16" s="441"/>
      <c r="DU16" s="441"/>
      <c r="DV16" s="441"/>
      <c r="DW16" s="441"/>
      <c r="DX16" s="441"/>
      <c r="DY16" s="441"/>
      <c r="DZ16" s="441"/>
      <c r="EA16" s="441"/>
      <c r="EB16" s="441"/>
      <c r="EC16" s="588"/>
    </row>
    <row r="17" spans="2:133" ht="11.3" customHeight="1" x14ac:dyDescent="0.2">
      <c r="B17" s="555" t="s">
        <v>355</v>
      </c>
      <c r="C17" s="344"/>
      <c r="D17" s="344"/>
      <c r="E17" s="344"/>
      <c r="F17" s="344"/>
      <c r="G17" s="344"/>
      <c r="H17" s="344"/>
      <c r="I17" s="344"/>
      <c r="J17" s="344"/>
      <c r="K17" s="344"/>
      <c r="L17" s="344"/>
      <c r="M17" s="344"/>
      <c r="N17" s="344"/>
      <c r="O17" s="344"/>
      <c r="P17" s="344"/>
      <c r="Q17" s="556"/>
      <c r="R17" s="557">
        <v>47933</v>
      </c>
      <c r="S17" s="441"/>
      <c r="T17" s="441"/>
      <c r="U17" s="441"/>
      <c r="V17" s="441"/>
      <c r="W17" s="441"/>
      <c r="X17" s="441"/>
      <c r="Y17" s="570"/>
      <c r="Z17" s="590">
        <v>0.5</v>
      </c>
      <c r="AA17" s="590"/>
      <c r="AB17" s="590"/>
      <c r="AC17" s="590"/>
      <c r="AD17" s="591">
        <v>47933</v>
      </c>
      <c r="AE17" s="591"/>
      <c r="AF17" s="591"/>
      <c r="AG17" s="591"/>
      <c r="AH17" s="591"/>
      <c r="AI17" s="591"/>
      <c r="AJ17" s="591"/>
      <c r="AK17" s="591"/>
      <c r="AL17" s="560">
        <v>0.9</v>
      </c>
      <c r="AM17" s="304"/>
      <c r="AN17" s="304"/>
      <c r="AO17" s="592"/>
      <c r="AP17" s="555" t="s">
        <v>356</v>
      </c>
      <c r="AQ17" s="344"/>
      <c r="AR17" s="344"/>
      <c r="AS17" s="344"/>
      <c r="AT17" s="344"/>
      <c r="AU17" s="344"/>
      <c r="AV17" s="344"/>
      <c r="AW17" s="344"/>
      <c r="AX17" s="344"/>
      <c r="AY17" s="344"/>
      <c r="AZ17" s="344"/>
      <c r="BA17" s="344"/>
      <c r="BB17" s="344"/>
      <c r="BC17" s="344"/>
      <c r="BD17" s="344"/>
      <c r="BE17" s="344"/>
      <c r="BF17" s="556"/>
      <c r="BG17" s="557" t="s">
        <v>197</v>
      </c>
      <c r="BH17" s="441"/>
      <c r="BI17" s="441"/>
      <c r="BJ17" s="441"/>
      <c r="BK17" s="441"/>
      <c r="BL17" s="441"/>
      <c r="BM17" s="441"/>
      <c r="BN17" s="570"/>
      <c r="BO17" s="590" t="s">
        <v>197</v>
      </c>
      <c r="BP17" s="590"/>
      <c r="BQ17" s="590"/>
      <c r="BR17" s="590"/>
      <c r="BS17" s="591" t="s">
        <v>197</v>
      </c>
      <c r="BT17" s="591"/>
      <c r="BU17" s="591"/>
      <c r="BV17" s="591"/>
      <c r="BW17" s="591"/>
      <c r="BX17" s="591"/>
      <c r="BY17" s="591"/>
      <c r="BZ17" s="591"/>
      <c r="CA17" s="591"/>
      <c r="CB17" s="613"/>
      <c r="CD17" s="555" t="s">
        <v>358</v>
      </c>
      <c r="CE17" s="344"/>
      <c r="CF17" s="344"/>
      <c r="CG17" s="344"/>
      <c r="CH17" s="344"/>
      <c r="CI17" s="344"/>
      <c r="CJ17" s="344"/>
      <c r="CK17" s="344"/>
      <c r="CL17" s="344"/>
      <c r="CM17" s="344"/>
      <c r="CN17" s="344"/>
      <c r="CO17" s="344"/>
      <c r="CP17" s="344"/>
      <c r="CQ17" s="556"/>
      <c r="CR17" s="557">
        <v>985554</v>
      </c>
      <c r="CS17" s="441"/>
      <c r="CT17" s="441"/>
      <c r="CU17" s="441"/>
      <c r="CV17" s="441"/>
      <c r="CW17" s="441"/>
      <c r="CX17" s="441"/>
      <c r="CY17" s="570"/>
      <c r="CZ17" s="590">
        <v>10.199999999999999</v>
      </c>
      <c r="DA17" s="590"/>
      <c r="DB17" s="590"/>
      <c r="DC17" s="590"/>
      <c r="DD17" s="563" t="s">
        <v>197</v>
      </c>
      <c r="DE17" s="441"/>
      <c r="DF17" s="441"/>
      <c r="DG17" s="441"/>
      <c r="DH17" s="441"/>
      <c r="DI17" s="441"/>
      <c r="DJ17" s="441"/>
      <c r="DK17" s="441"/>
      <c r="DL17" s="441"/>
      <c r="DM17" s="441"/>
      <c r="DN17" s="441"/>
      <c r="DO17" s="441"/>
      <c r="DP17" s="570"/>
      <c r="DQ17" s="563">
        <v>985554</v>
      </c>
      <c r="DR17" s="441"/>
      <c r="DS17" s="441"/>
      <c r="DT17" s="441"/>
      <c r="DU17" s="441"/>
      <c r="DV17" s="441"/>
      <c r="DW17" s="441"/>
      <c r="DX17" s="441"/>
      <c r="DY17" s="441"/>
      <c r="DZ17" s="441"/>
      <c r="EA17" s="441"/>
      <c r="EB17" s="441"/>
      <c r="EC17" s="588"/>
    </row>
    <row r="18" spans="2:133" ht="11.3" customHeight="1" x14ac:dyDescent="0.2">
      <c r="B18" s="555" t="s">
        <v>215</v>
      </c>
      <c r="C18" s="344"/>
      <c r="D18" s="344"/>
      <c r="E18" s="344"/>
      <c r="F18" s="344"/>
      <c r="G18" s="344"/>
      <c r="H18" s="344"/>
      <c r="I18" s="344"/>
      <c r="J18" s="344"/>
      <c r="K18" s="344"/>
      <c r="L18" s="344"/>
      <c r="M18" s="344"/>
      <c r="N18" s="344"/>
      <c r="O18" s="344"/>
      <c r="P18" s="344"/>
      <c r="Q18" s="556"/>
      <c r="R18" s="557">
        <v>4320</v>
      </c>
      <c r="S18" s="441"/>
      <c r="T18" s="441"/>
      <c r="U18" s="441"/>
      <c r="V18" s="441"/>
      <c r="W18" s="441"/>
      <c r="X18" s="441"/>
      <c r="Y18" s="570"/>
      <c r="Z18" s="590">
        <v>0</v>
      </c>
      <c r="AA18" s="590"/>
      <c r="AB18" s="590"/>
      <c r="AC18" s="590"/>
      <c r="AD18" s="591">
        <v>4320</v>
      </c>
      <c r="AE18" s="591"/>
      <c r="AF18" s="591"/>
      <c r="AG18" s="591"/>
      <c r="AH18" s="591"/>
      <c r="AI18" s="591"/>
      <c r="AJ18" s="591"/>
      <c r="AK18" s="591"/>
      <c r="AL18" s="560">
        <v>0.1</v>
      </c>
      <c r="AM18" s="304"/>
      <c r="AN18" s="304"/>
      <c r="AO18" s="592"/>
      <c r="AP18" s="555" t="s">
        <v>100</v>
      </c>
      <c r="AQ18" s="344"/>
      <c r="AR18" s="344"/>
      <c r="AS18" s="344"/>
      <c r="AT18" s="344"/>
      <c r="AU18" s="344"/>
      <c r="AV18" s="344"/>
      <c r="AW18" s="344"/>
      <c r="AX18" s="344"/>
      <c r="AY18" s="344"/>
      <c r="AZ18" s="344"/>
      <c r="BA18" s="344"/>
      <c r="BB18" s="344"/>
      <c r="BC18" s="344"/>
      <c r="BD18" s="344"/>
      <c r="BE18" s="344"/>
      <c r="BF18" s="556"/>
      <c r="BG18" s="557" t="s">
        <v>197</v>
      </c>
      <c r="BH18" s="441"/>
      <c r="BI18" s="441"/>
      <c r="BJ18" s="441"/>
      <c r="BK18" s="441"/>
      <c r="BL18" s="441"/>
      <c r="BM18" s="441"/>
      <c r="BN18" s="570"/>
      <c r="BO18" s="590" t="s">
        <v>197</v>
      </c>
      <c r="BP18" s="590"/>
      <c r="BQ18" s="590"/>
      <c r="BR18" s="590"/>
      <c r="BS18" s="591" t="s">
        <v>197</v>
      </c>
      <c r="BT18" s="591"/>
      <c r="BU18" s="591"/>
      <c r="BV18" s="591"/>
      <c r="BW18" s="591"/>
      <c r="BX18" s="591"/>
      <c r="BY18" s="591"/>
      <c r="BZ18" s="591"/>
      <c r="CA18" s="591"/>
      <c r="CB18" s="613"/>
      <c r="CD18" s="555" t="s">
        <v>359</v>
      </c>
      <c r="CE18" s="344"/>
      <c r="CF18" s="344"/>
      <c r="CG18" s="344"/>
      <c r="CH18" s="344"/>
      <c r="CI18" s="344"/>
      <c r="CJ18" s="344"/>
      <c r="CK18" s="344"/>
      <c r="CL18" s="344"/>
      <c r="CM18" s="344"/>
      <c r="CN18" s="344"/>
      <c r="CO18" s="344"/>
      <c r="CP18" s="344"/>
      <c r="CQ18" s="556"/>
      <c r="CR18" s="557" t="s">
        <v>197</v>
      </c>
      <c r="CS18" s="441"/>
      <c r="CT18" s="441"/>
      <c r="CU18" s="441"/>
      <c r="CV18" s="441"/>
      <c r="CW18" s="441"/>
      <c r="CX18" s="441"/>
      <c r="CY18" s="570"/>
      <c r="CZ18" s="590" t="s">
        <v>197</v>
      </c>
      <c r="DA18" s="590"/>
      <c r="DB18" s="590"/>
      <c r="DC18" s="590"/>
      <c r="DD18" s="563" t="s">
        <v>197</v>
      </c>
      <c r="DE18" s="441"/>
      <c r="DF18" s="441"/>
      <c r="DG18" s="441"/>
      <c r="DH18" s="441"/>
      <c r="DI18" s="441"/>
      <c r="DJ18" s="441"/>
      <c r="DK18" s="441"/>
      <c r="DL18" s="441"/>
      <c r="DM18" s="441"/>
      <c r="DN18" s="441"/>
      <c r="DO18" s="441"/>
      <c r="DP18" s="570"/>
      <c r="DQ18" s="563" t="s">
        <v>197</v>
      </c>
      <c r="DR18" s="441"/>
      <c r="DS18" s="441"/>
      <c r="DT18" s="441"/>
      <c r="DU18" s="441"/>
      <c r="DV18" s="441"/>
      <c r="DW18" s="441"/>
      <c r="DX18" s="441"/>
      <c r="DY18" s="441"/>
      <c r="DZ18" s="441"/>
      <c r="EA18" s="441"/>
      <c r="EB18" s="441"/>
      <c r="EC18" s="588"/>
    </row>
    <row r="19" spans="2:133" ht="11.3" customHeight="1" x14ac:dyDescent="0.2">
      <c r="B19" s="555" t="s">
        <v>360</v>
      </c>
      <c r="C19" s="344"/>
      <c r="D19" s="344"/>
      <c r="E19" s="344"/>
      <c r="F19" s="344"/>
      <c r="G19" s="344"/>
      <c r="H19" s="344"/>
      <c r="I19" s="344"/>
      <c r="J19" s="344"/>
      <c r="K19" s="344"/>
      <c r="L19" s="344"/>
      <c r="M19" s="344"/>
      <c r="N19" s="344"/>
      <c r="O19" s="344"/>
      <c r="P19" s="344"/>
      <c r="Q19" s="556"/>
      <c r="R19" s="557">
        <v>43613</v>
      </c>
      <c r="S19" s="441"/>
      <c r="T19" s="441"/>
      <c r="U19" s="441"/>
      <c r="V19" s="441"/>
      <c r="W19" s="441"/>
      <c r="X19" s="441"/>
      <c r="Y19" s="570"/>
      <c r="Z19" s="590">
        <v>0.4</v>
      </c>
      <c r="AA19" s="590"/>
      <c r="AB19" s="590"/>
      <c r="AC19" s="590"/>
      <c r="AD19" s="591">
        <v>43613</v>
      </c>
      <c r="AE19" s="591"/>
      <c r="AF19" s="591"/>
      <c r="AG19" s="591"/>
      <c r="AH19" s="591"/>
      <c r="AI19" s="591"/>
      <c r="AJ19" s="591"/>
      <c r="AK19" s="591"/>
      <c r="AL19" s="560">
        <v>0.8</v>
      </c>
      <c r="AM19" s="304"/>
      <c r="AN19" s="304"/>
      <c r="AO19" s="592"/>
      <c r="AP19" s="555" t="s">
        <v>249</v>
      </c>
      <c r="AQ19" s="344"/>
      <c r="AR19" s="344"/>
      <c r="AS19" s="344"/>
      <c r="AT19" s="344"/>
      <c r="AU19" s="344"/>
      <c r="AV19" s="344"/>
      <c r="AW19" s="344"/>
      <c r="AX19" s="344"/>
      <c r="AY19" s="344"/>
      <c r="AZ19" s="344"/>
      <c r="BA19" s="344"/>
      <c r="BB19" s="344"/>
      <c r="BC19" s="344"/>
      <c r="BD19" s="344"/>
      <c r="BE19" s="344"/>
      <c r="BF19" s="556"/>
      <c r="BG19" s="557">
        <v>1520</v>
      </c>
      <c r="BH19" s="441"/>
      <c r="BI19" s="441"/>
      <c r="BJ19" s="441"/>
      <c r="BK19" s="441"/>
      <c r="BL19" s="441"/>
      <c r="BM19" s="441"/>
      <c r="BN19" s="570"/>
      <c r="BO19" s="590">
        <v>0.1</v>
      </c>
      <c r="BP19" s="590"/>
      <c r="BQ19" s="590"/>
      <c r="BR19" s="590"/>
      <c r="BS19" s="591" t="s">
        <v>197</v>
      </c>
      <c r="BT19" s="591"/>
      <c r="BU19" s="591"/>
      <c r="BV19" s="591"/>
      <c r="BW19" s="591"/>
      <c r="BX19" s="591"/>
      <c r="BY19" s="591"/>
      <c r="BZ19" s="591"/>
      <c r="CA19" s="591"/>
      <c r="CB19" s="613"/>
      <c r="CD19" s="555" t="s">
        <v>362</v>
      </c>
      <c r="CE19" s="344"/>
      <c r="CF19" s="344"/>
      <c r="CG19" s="344"/>
      <c r="CH19" s="344"/>
      <c r="CI19" s="344"/>
      <c r="CJ19" s="344"/>
      <c r="CK19" s="344"/>
      <c r="CL19" s="344"/>
      <c r="CM19" s="344"/>
      <c r="CN19" s="344"/>
      <c r="CO19" s="344"/>
      <c r="CP19" s="344"/>
      <c r="CQ19" s="556"/>
      <c r="CR19" s="557" t="s">
        <v>197</v>
      </c>
      <c r="CS19" s="441"/>
      <c r="CT19" s="441"/>
      <c r="CU19" s="441"/>
      <c r="CV19" s="441"/>
      <c r="CW19" s="441"/>
      <c r="CX19" s="441"/>
      <c r="CY19" s="570"/>
      <c r="CZ19" s="590" t="s">
        <v>197</v>
      </c>
      <c r="DA19" s="590"/>
      <c r="DB19" s="590"/>
      <c r="DC19" s="590"/>
      <c r="DD19" s="563" t="s">
        <v>197</v>
      </c>
      <c r="DE19" s="441"/>
      <c r="DF19" s="441"/>
      <c r="DG19" s="441"/>
      <c r="DH19" s="441"/>
      <c r="DI19" s="441"/>
      <c r="DJ19" s="441"/>
      <c r="DK19" s="441"/>
      <c r="DL19" s="441"/>
      <c r="DM19" s="441"/>
      <c r="DN19" s="441"/>
      <c r="DO19" s="441"/>
      <c r="DP19" s="570"/>
      <c r="DQ19" s="563" t="s">
        <v>197</v>
      </c>
      <c r="DR19" s="441"/>
      <c r="DS19" s="441"/>
      <c r="DT19" s="441"/>
      <c r="DU19" s="441"/>
      <c r="DV19" s="441"/>
      <c r="DW19" s="441"/>
      <c r="DX19" s="441"/>
      <c r="DY19" s="441"/>
      <c r="DZ19" s="441"/>
      <c r="EA19" s="441"/>
      <c r="EB19" s="441"/>
      <c r="EC19" s="588"/>
    </row>
    <row r="20" spans="2:133" ht="11.3" customHeight="1" x14ac:dyDescent="0.2">
      <c r="B20" s="607" t="s">
        <v>363</v>
      </c>
      <c r="C20" s="608"/>
      <c r="D20" s="608"/>
      <c r="E20" s="608"/>
      <c r="F20" s="608"/>
      <c r="G20" s="608"/>
      <c r="H20" s="608"/>
      <c r="I20" s="608"/>
      <c r="J20" s="608"/>
      <c r="K20" s="608"/>
      <c r="L20" s="608"/>
      <c r="M20" s="608"/>
      <c r="N20" s="608"/>
      <c r="O20" s="608"/>
      <c r="P20" s="608"/>
      <c r="Q20" s="609"/>
      <c r="R20" s="557" t="s">
        <v>197</v>
      </c>
      <c r="S20" s="441"/>
      <c r="T20" s="441"/>
      <c r="U20" s="441"/>
      <c r="V20" s="441"/>
      <c r="W20" s="441"/>
      <c r="X20" s="441"/>
      <c r="Y20" s="570"/>
      <c r="Z20" s="590" t="s">
        <v>197</v>
      </c>
      <c r="AA20" s="590"/>
      <c r="AB20" s="590"/>
      <c r="AC20" s="590"/>
      <c r="AD20" s="591" t="s">
        <v>197</v>
      </c>
      <c r="AE20" s="591"/>
      <c r="AF20" s="591"/>
      <c r="AG20" s="591"/>
      <c r="AH20" s="591"/>
      <c r="AI20" s="591"/>
      <c r="AJ20" s="591"/>
      <c r="AK20" s="591"/>
      <c r="AL20" s="560" t="s">
        <v>197</v>
      </c>
      <c r="AM20" s="304"/>
      <c r="AN20" s="304"/>
      <c r="AO20" s="592"/>
      <c r="AP20" s="555" t="s">
        <v>364</v>
      </c>
      <c r="AQ20" s="344"/>
      <c r="AR20" s="344"/>
      <c r="AS20" s="344"/>
      <c r="AT20" s="344"/>
      <c r="AU20" s="344"/>
      <c r="AV20" s="344"/>
      <c r="AW20" s="344"/>
      <c r="AX20" s="344"/>
      <c r="AY20" s="344"/>
      <c r="AZ20" s="344"/>
      <c r="BA20" s="344"/>
      <c r="BB20" s="344"/>
      <c r="BC20" s="344"/>
      <c r="BD20" s="344"/>
      <c r="BE20" s="344"/>
      <c r="BF20" s="556"/>
      <c r="BG20" s="557">
        <v>1520</v>
      </c>
      <c r="BH20" s="441"/>
      <c r="BI20" s="441"/>
      <c r="BJ20" s="441"/>
      <c r="BK20" s="441"/>
      <c r="BL20" s="441"/>
      <c r="BM20" s="441"/>
      <c r="BN20" s="570"/>
      <c r="BO20" s="590">
        <v>0.1</v>
      </c>
      <c r="BP20" s="590"/>
      <c r="BQ20" s="590"/>
      <c r="BR20" s="590"/>
      <c r="BS20" s="591" t="s">
        <v>197</v>
      </c>
      <c r="BT20" s="591"/>
      <c r="BU20" s="591"/>
      <c r="BV20" s="591"/>
      <c r="BW20" s="591"/>
      <c r="BX20" s="591"/>
      <c r="BY20" s="591"/>
      <c r="BZ20" s="591"/>
      <c r="CA20" s="591"/>
      <c r="CB20" s="613"/>
      <c r="CD20" s="555" t="s">
        <v>188</v>
      </c>
      <c r="CE20" s="344"/>
      <c r="CF20" s="344"/>
      <c r="CG20" s="344"/>
      <c r="CH20" s="344"/>
      <c r="CI20" s="344"/>
      <c r="CJ20" s="344"/>
      <c r="CK20" s="344"/>
      <c r="CL20" s="344"/>
      <c r="CM20" s="344"/>
      <c r="CN20" s="344"/>
      <c r="CO20" s="344"/>
      <c r="CP20" s="344"/>
      <c r="CQ20" s="556"/>
      <c r="CR20" s="557">
        <v>9678400</v>
      </c>
      <c r="CS20" s="441"/>
      <c r="CT20" s="441"/>
      <c r="CU20" s="441"/>
      <c r="CV20" s="441"/>
      <c r="CW20" s="441"/>
      <c r="CX20" s="441"/>
      <c r="CY20" s="570"/>
      <c r="CZ20" s="590">
        <v>100</v>
      </c>
      <c r="DA20" s="590"/>
      <c r="DB20" s="590"/>
      <c r="DC20" s="590"/>
      <c r="DD20" s="563">
        <v>1134612</v>
      </c>
      <c r="DE20" s="441"/>
      <c r="DF20" s="441"/>
      <c r="DG20" s="441"/>
      <c r="DH20" s="441"/>
      <c r="DI20" s="441"/>
      <c r="DJ20" s="441"/>
      <c r="DK20" s="441"/>
      <c r="DL20" s="441"/>
      <c r="DM20" s="441"/>
      <c r="DN20" s="441"/>
      <c r="DO20" s="441"/>
      <c r="DP20" s="570"/>
      <c r="DQ20" s="563">
        <v>6936936</v>
      </c>
      <c r="DR20" s="441"/>
      <c r="DS20" s="441"/>
      <c r="DT20" s="441"/>
      <c r="DU20" s="441"/>
      <c r="DV20" s="441"/>
      <c r="DW20" s="441"/>
      <c r="DX20" s="441"/>
      <c r="DY20" s="441"/>
      <c r="DZ20" s="441"/>
      <c r="EA20" s="441"/>
      <c r="EB20" s="441"/>
      <c r="EC20" s="588"/>
    </row>
    <row r="21" spans="2:133" ht="11.3" customHeight="1" x14ac:dyDescent="0.2">
      <c r="B21" s="555" t="s">
        <v>338</v>
      </c>
      <c r="C21" s="344"/>
      <c r="D21" s="344"/>
      <c r="E21" s="344"/>
      <c r="F21" s="344"/>
      <c r="G21" s="344"/>
      <c r="H21" s="344"/>
      <c r="I21" s="344"/>
      <c r="J21" s="344"/>
      <c r="K21" s="344"/>
      <c r="L21" s="344"/>
      <c r="M21" s="344"/>
      <c r="N21" s="344"/>
      <c r="O21" s="344"/>
      <c r="P21" s="344"/>
      <c r="Q21" s="556"/>
      <c r="R21" s="557">
        <v>3851043</v>
      </c>
      <c r="S21" s="441"/>
      <c r="T21" s="441"/>
      <c r="U21" s="441"/>
      <c r="V21" s="441"/>
      <c r="W21" s="441"/>
      <c r="X21" s="441"/>
      <c r="Y21" s="570"/>
      <c r="Z21" s="590">
        <v>38</v>
      </c>
      <c r="AA21" s="590"/>
      <c r="AB21" s="590"/>
      <c r="AC21" s="590"/>
      <c r="AD21" s="591">
        <v>3293451</v>
      </c>
      <c r="AE21" s="591"/>
      <c r="AF21" s="591"/>
      <c r="AG21" s="591"/>
      <c r="AH21" s="591"/>
      <c r="AI21" s="591"/>
      <c r="AJ21" s="591"/>
      <c r="AK21" s="591"/>
      <c r="AL21" s="560">
        <v>61.6</v>
      </c>
      <c r="AM21" s="304"/>
      <c r="AN21" s="304"/>
      <c r="AO21" s="592"/>
      <c r="AP21" s="555" t="s">
        <v>366</v>
      </c>
      <c r="AQ21" s="614"/>
      <c r="AR21" s="614"/>
      <c r="AS21" s="614"/>
      <c r="AT21" s="614"/>
      <c r="AU21" s="614"/>
      <c r="AV21" s="614"/>
      <c r="AW21" s="614"/>
      <c r="AX21" s="614"/>
      <c r="AY21" s="614"/>
      <c r="AZ21" s="614"/>
      <c r="BA21" s="614"/>
      <c r="BB21" s="614"/>
      <c r="BC21" s="614"/>
      <c r="BD21" s="614"/>
      <c r="BE21" s="614"/>
      <c r="BF21" s="615"/>
      <c r="BG21" s="557">
        <v>1520</v>
      </c>
      <c r="BH21" s="441"/>
      <c r="BI21" s="441"/>
      <c r="BJ21" s="441"/>
      <c r="BK21" s="441"/>
      <c r="BL21" s="441"/>
      <c r="BM21" s="441"/>
      <c r="BN21" s="570"/>
      <c r="BO21" s="590">
        <v>0.1</v>
      </c>
      <c r="BP21" s="590"/>
      <c r="BQ21" s="590"/>
      <c r="BR21" s="590"/>
      <c r="BS21" s="591" t="s">
        <v>197</v>
      </c>
      <c r="BT21" s="591"/>
      <c r="BU21" s="591"/>
      <c r="BV21" s="591"/>
      <c r="BW21" s="591"/>
      <c r="BX21" s="591"/>
      <c r="BY21" s="591"/>
      <c r="BZ21" s="591"/>
      <c r="CA21" s="591"/>
      <c r="CB21" s="613"/>
      <c r="CD21" s="535"/>
      <c r="CE21" s="536"/>
      <c r="CF21" s="536"/>
      <c r="CG21" s="536"/>
      <c r="CH21" s="536"/>
      <c r="CI21" s="536"/>
      <c r="CJ21" s="536"/>
      <c r="CK21" s="536"/>
      <c r="CL21" s="536"/>
      <c r="CM21" s="536"/>
      <c r="CN21" s="536"/>
      <c r="CO21" s="536"/>
      <c r="CP21" s="536"/>
      <c r="CQ21" s="537"/>
      <c r="CR21" s="624"/>
      <c r="CS21" s="625"/>
      <c r="CT21" s="625"/>
      <c r="CU21" s="625"/>
      <c r="CV21" s="625"/>
      <c r="CW21" s="625"/>
      <c r="CX21" s="625"/>
      <c r="CY21" s="626"/>
      <c r="CZ21" s="627"/>
      <c r="DA21" s="627"/>
      <c r="DB21" s="627"/>
      <c r="DC21" s="627"/>
      <c r="DD21" s="628"/>
      <c r="DE21" s="625"/>
      <c r="DF21" s="625"/>
      <c r="DG21" s="625"/>
      <c r="DH21" s="625"/>
      <c r="DI21" s="625"/>
      <c r="DJ21" s="625"/>
      <c r="DK21" s="625"/>
      <c r="DL21" s="625"/>
      <c r="DM21" s="625"/>
      <c r="DN21" s="625"/>
      <c r="DO21" s="625"/>
      <c r="DP21" s="626"/>
      <c r="DQ21" s="628"/>
      <c r="DR21" s="625"/>
      <c r="DS21" s="625"/>
      <c r="DT21" s="625"/>
      <c r="DU21" s="625"/>
      <c r="DV21" s="625"/>
      <c r="DW21" s="625"/>
      <c r="DX21" s="625"/>
      <c r="DY21" s="625"/>
      <c r="DZ21" s="625"/>
      <c r="EA21" s="625"/>
      <c r="EB21" s="625"/>
      <c r="EC21" s="629"/>
    </row>
    <row r="22" spans="2:133" ht="11.3" customHeight="1" x14ac:dyDescent="0.2">
      <c r="B22" s="555" t="s">
        <v>288</v>
      </c>
      <c r="C22" s="344"/>
      <c r="D22" s="344"/>
      <c r="E22" s="344"/>
      <c r="F22" s="344"/>
      <c r="G22" s="344"/>
      <c r="H22" s="344"/>
      <c r="I22" s="344"/>
      <c r="J22" s="344"/>
      <c r="K22" s="344"/>
      <c r="L22" s="344"/>
      <c r="M22" s="344"/>
      <c r="N22" s="344"/>
      <c r="O22" s="344"/>
      <c r="P22" s="344"/>
      <c r="Q22" s="556"/>
      <c r="R22" s="557">
        <v>3293451</v>
      </c>
      <c r="S22" s="441"/>
      <c r="T22" s="441"/>
      <c r="U22" s="441"/>
      <c r="V22" s="441"/>
      <c r="W22" s="441"/>
      <c r="X22" s="441"/>
      <c r="Y22" s="570"/>
      <c r="Z22" s="590">
        <v>32.5</v>
      </c>
      <c r="AA22" s="590"/>
      <c r="AB22" s="590"/>
      <c r="AC22" s="590"/>
      <c r="AD22" s="591">
        <v>3293451</v>
      </c>
      <c r="AE22" s="591"/>
      <c r="AF22" s="591"/>
      <c r="AG22" s="591"/>
      <c r="AH22" s="591"/>
      <c r="AI22" s="591"/>
      <c r="AJ22" s="591"/>
      <c r="AK22" s="591"/>
      <c r="AL22" s="560">
        <v>61.6</v>
      </c>
      <c r="AM22" s="304"/>
      <c r="AN22" s="304"/>
      <c r="AO22" s="592"/>
      <c r="AP22" s="555" t="s">
        <v>367</v>
      </c>
      <c r="AQ22" s="614"/>
      <c r="AR22" s="614"/>
      <c r="AS22" s="614"/>
      <c r="AT22" s="614"/>
      <c r="AU22" s="614"/>
      <c r="AV22" s="614"/>
      <c r="AW22" s="614"/>
      <c r="AX22" s="614"/>
      <c r="AY22" s="614"/>
      <c r="AZ22" s="614"/>
      <c r="BA22" s="614"/>
      <c r="BB22" s="614"/>
      <c r="BC22" s="614"/>
      <c r="BD22" s="614"/>
      <c r="BE22" s="614"/>
      <c r="BF22" s="615"/>
      <c r="BG22" s="557" t="s">
        <v>197</v>
      </c>
      <c r="BH22" s="441"/>
      <c r="BI22" s="441"/>
      <c r="BJ22" s="441"/>
      <c r="BK22" s="441"/>
      <c r="BL22" s="441"/>
      <c r="BM22" s="441"/>
      <c r="BN22" s="570"/>
      <c r="BO22" s="590" t="s">
        <v>197</v>
      </c>
      <c r="BP22" s="590"/>
      <c r="BQ22" s="590"/>
      <c r="BR22" s="590"/>
      <c r="BS22" s="591" t="s">
        <v>197</v>
      </c>
      <c r="BT22" s="591"/>
      <c r="BU22" s="591"/>
      <c r="BV22" s="591"/>
      <c r="BW22" s="591"/>
      <c r="BX22" s="591"/>
      <c r="BY22" s="591"/>
      <c r="BZ22" s="591"/>
      <c r="CA22" s="591"/>
      <c r="CB22" s="613"/>
      <c r="CD22" s="470" t="s">
        <v>369</v>
      </c>
      <c r="CE22" s="471"/>
      <c r="CF22" s="471"/>
      <c r="CG22" s="471"/>
      <c r="CH22" s="471"/>
      <c r="CI22" s="471"/>
      <c r="CJ22" s="471"/>
      <c r="CK22" s="471"/>
      <c r="CL22" s="471"/>
      <c r="CM22" s="471"/>
      <c r="CN22" s="471"/>
      <c r="CO22" s="471"/>
      <c r="CP22" s="471"/>
      <c r="CQ22" s="471"/>
      <c r="CR22" s="471"/>
      <c r="CS22" s="471"/>
      <c r="CT22" s="471"/>
      <c r="CU22" s="471"/>
      <c r="CV22" s="471"/>
      <c r="CW22" s="471"/>
      <c r="CX22" s="471"/>
      <c r="CY22" s="471"/>
      <c r="CZ22" s="471"/>
      <c r="DA22" s="471"/>
      <c r="DB22" s="471"/>
      <c r="DC22" s="471"/>
      <c r="DD22" s="471"/>
      <c r="DE22" s="471"/>
      <c r="DF22" s="471"/>
      <c r="DG22" s="471"/>
      <c r="DH22" s="471"/>
      <c r="DI22" s="471"/>
      <c r="DJ22" s="471"/>
      <c r="DK22" s="471"/>
      <c r="DL22" s="471"/>
      <c r="DM22" s="471"/>
      <c r="DN22" s="471"/>
      <c r="DO22" s="471"/>
      <c r="DP22" s="471"/>
      <c r="DQ22" s="471"/>
      <c r="DR22" s="471"/>
      <c r="DS22" s="471"/>
      <c r="DT22" s="471"/>
      <c r="DU22" s="471"/>
      <c r="DV22" s="471"/>
      <c r="DW22" s="471"/>
      <c r="DX22" s="471"/>
      <c r="DY22" s="471"/>
      <c r="DZ22" s="471"/>
      <c r="EA22" s="471"/>
      <c r="EB22" s="471"/>
      <c r="EC22" s="513"/>
    </row>
    <row r="23" spans="2:133" ht="11.3" customHeight="1" x14ac:dyDescent="0.2">
      <c r="B23" s="555" t="s">
        <v>286</v>
      </c>
      <c r="C23" s="344"/>
      <c r="D23" s="344"/>
      <c r="E23" s="344"/>
      <c r="F23" s="344"/>
      <c r="G23" s="344"/>
      <c r="H23" s="344"/>
      <c r="I23" s="344"/>
      <c r="J23" s="344"/>
      <c r="K23" s="344"/>
      <c r="L23" s="344"/>
      <c r="M23" s="344"/>
      <c r="N23" s="344"/>
      <c r="O23" s="344"/>
      <c r="P23" s="344"/>
      <c r="Q23" s="556"/>
      <c r="R23" s="557">
        <v>557592</v>
      </c>
      <c r="S23" s="441"/>
      <c r="T23" s="441"/>
      <c r="U23" s="441"/>
      <c r="V23" s="441"/>
      <c r="W23" s="441"/>
      <c r="X23" s="441"/>
      <c r="Y23" s="570"/>
      <c r="Z23" s="590">
        <v>5.5</v>
      </c>
      <c r="AA23" s="590"/>
      <c r="AB23" s="590"/>
      <c r="AC23" s="590"/>
      <c r="AD23" s="591" t="s">
        <v>197</v>
      </c>
      <c r="AE23" s="591"/>
      <c r="AF23" s="591"/>
      <c r="AG23" s="591"/>
      <c r="AH23" s="591"/>
      <c r="AI23" s="591"/>
      <c r="AJ23" s="591"/>
      <c r="AK23" s="591"/>
      <c r="AL23" s="560" t="s">
        <v>197</v>
      </c>
      <c r="AM23" s="304"/>
      <c r="AN23" s="304"/>
      <c r="AO23" s="592"/>
      <c r="AP23" s="555" t="s">
        <v>63</v>
      </c>
      <c r="AQ23" s="614"/>
      <c r="AR23" s="614"/>
      <c r="AS23" s="614"/>
      <c r="AT23" s="614"/>
      <c r="AU23" s="614"/>
      <c r="AV23" s="614"/>
      <c r="AW23" s="614"/>
      <c r="AX23" s="614"/>
      <c r="AY23" s="614"/>
      <c r="AZ23" s="614"/>
      <c r="BA23" s="614"/>
      <c r="BB23" s="614"/>
      <c r="BC23" s="614"/>
      <c r="BD23" s="614"/>
      <c r="BE23" s="614"/>
      <c r="BF23" s="615"/>
      <c r="BG23" s="557" t="s">
        <v>197</v>
      </c>
      <c r="BH23" s="441"/>
      <c r="BI23" s="441"/>
      <c r="BJ23" s="441"/>
      <c r="BK23" s="441"/>
      <c r="BL23" s="441"/>
      <c r="BM23" s="441"/>
      <c r="BN23" s="570"/>
      <c r="BO23" s="590" t="s">
        <v>197</v>
      </c>
      <c r="BP23" s="590"/>
      <c r="BQ23" s="590"/>
      <c r="BR23" s="590"/>
      <c r="BS23" s="591" t="s">
        <v>197</v>
      </c>
      <c r="BT23" s="591"/>
      <c r="BU23" s="591"/>
      <c r="BV23" s="591"/>
      <c r="BW23" s="591"/>
      <c r="BX23" s="591"/>
      <c r="BY23" s="591"/>
      <c r="BZ23" s="591"/>
      <c r="CA23" s="591"/>
      <c r="CB23" s="613"/>
      <c r="CD23" s="470" t="s">
        <v>311</v>
      </c>
      <c r="CE23" s="471"/>
      <c r="CF23" s="471"/>
      <c r="CG23" s="471"/>
      <c r="CH23" s="471"/>
      <c r="CI23" s="471"/>
      <c r="CJ23" s="471"/>
      <c r="CK23" s="471"/>
      <c r="CL23" s="471"/>
      <c r="CM23" s="471"/>
      <c r="CN23" s="471"/>
      <c r="CO23" s="471"/>
      <c r="CP23" s="471"/>
      <c r="CQ23" s="513"/>
      <c r="CR23" s="470" t="s">
        <v>370</v>
      </c>
      <c r="CS23" s="471"/>
      <c r="CT23" s="471"/>
      <c r="CU23" s="471"/>
      <c r="CV23" s="471"/>
      <c r="CW23" s="471"/>
      <c r="CX23" s="471"/>
      <c r="CY23" s="513"/>
      <c r="CZ23" s="470" t="s">
        <v>373</v>
      </c>
      <c r="DA23" s="471"/>
      <c r="DB23" s="471"/>
      <c r="DC23" s="513"/>
      <c r="DD23" s="470" t="s">
        <v>293</v>
      </c>
      <c r="DE23" s="471"/>
      <c r="DF23" s="471"/>
      <c r="DG23" s="471"/>
      <c r="DH23" s="471"/>
      <c r="DI23" s="471"/>
      <c r="DJ23" s="471"/>
      <c r="DK23" s="513"/>
      <c r="DL23" s="616" t="s">
        <v>376</v>
      </c>
      <c r="DM23" s="617"/>
      <c r="DN23" s="617"/>
      <c r="DO23" s="617"/>
      <c r="DP23" s="617"/>
      <c r="DQ23" s="617"/>
      <c r="DR23" s="617"/>
      <c r="DS23" s="617"/>
      <c r="DT23" s="617"/>
      <c r="DU23" s="617"/>
      <c r="DV23" s="618"/>
      <c r="DW23" s="470" t="s">
        <v>377</v>
      </c>
      <c r="DX23" s="471"/>
      <c r="DY23" s="471"/>
      <c r="DZ23" s="471"/>
      <c r="EA23" s="471"/>
      <c r="EB23" s="471"/>
      <c r="EC23" s="513"/>
    </row>
    <row r="24" spans="2:133" ht="11.3" customHeight="1" x14ac:dyDescent="0.2">
      <c r="B24" s="555" t="s">
        <v>378</v>
      </c>
      <c r="C24" s="344"/>
      <c r="D24" s="344"/>
      <c r="E24" s="344"/>
      <c r="F24" s="344"/>
      <c r="G24" s="344"/>
      <c r="H24" s="344"/>
      <c r="I24" s="344"/>
      <c r="J24" s="344"/>
      <c r="K24" s="344"/>
      <c r="L24" s="344"/>
      <c r="M24" s="344"/>
      <c r="N24" s="344"/>
      <c r="O24" s="344"/>
      <c r="P24" s="344"/>
      <c r="Q24" s="556"/>
      <c r="R24" s="557" t="s">
        <v>197</v>
      </c>
      <c r="S24" s="441"/>
      <c r="T24" s="441"/>
      <c r="U24" s="441"/>
      <c r="V24" s="441"/>
      <c r="W24" s="441"/>
      <c r="X24" s="441"/>
      <c r="Y24" s="570"/>
      <c r="Z24" s="590" t="s">
        <v>197</v>
      </c>
      <c r="AA24" s="590"/>
      <c r="AB24" s="590"/>
      <c r="AC24" s="590"/>
      <c r="AD24" s="591" t="s">
        <v>197</v>
      </c>
      <c r="AE24" s="591"/>
      <c r="AF24" s="591"/>
      <c r="AG24" s="591"/>
      <c r="AH24" s="591"/>
      <c r="AI24" s="591"/>
      <c r="AJ24" s="591"/>
      <c r="AK24" s="591"/>
      <c r="AL24" s="560" t="s">
        <v>197</v>
      </c>
      <c r="AM24" s="304"/>
      <c r="AN24" s="304"/>
      <c r="AO24" s="592"/>
      <c r="AP24" s="555" t="s">
        <v>379</v>
      </c>
      <c r="AQ24" s="614"/>
      <c r="AR24" s="614"/>
      <c r="AS24" s="614"/>
      <c r="AT24" s="614"/>
      <c r="AU24" s="614"/>
      <c r="AV24" s="614"/>
      <c r="AW24" s="614"/>
      <c r="AX24" s="614"/>
      <c r="AY24" s="614"/>
      <c r="AZ24" s="614"/>
      <c r="BA24" s="614"/>
      <c r="BB24" s="614"/>
      <c r="BC24" s="614"/>
      <c r="BD24" s="614"/>
      <c r="BE24" s="614"/>
      <c r="BF24" s="615"/>
      <c r="BG24" s="557" t="s">
        <v>197</v>
      </c>
      <c r="BH24" s="441"/>
      <c r="BI24" s="441"/>
      <c r="BJ24" s="441"/>
      <c r="BK24" s="441"/>
      <c r="BL24" s="441"/>
      <c r="BM24" s="441"/>
      <c r="BN24" s="570"/>
      <c r="BO24" s="590" t="s">
        <v>197</v>
      </c>
      <c r="BP24" s="590"/>
      <c r="BQ24" s="590"/>
      <c r="BR24" s="590"/>
      <c r="BS24" s="591" t="s">
        <v>197</v>
      </c>
      <c r="BT24" s="591"/>
      <c r="BU24" s="591"/>
      <c r="BV24" s="591"/>
      <c r="BW24" s="591"/>
      <c r="BX24" s="591"/>
      <c r="BY24" s="591"/>
      <c r="BZ24" s="591"/>
      <c r="CA24" s="591"/>
      <c r="CB24" s="613"/>
      <c r="CD24" s="599" t="s">
        <v>380</v>
      </c>
      <c r="CE24" s="600"/>
      <c r="CF24" s="600"/>
      <c r="CG24" s="600"/>
      <c r="CH24" s="600"/>
      <c r="CI24" s="600"/>
      <c r="CJ24" s="600"/>
      <c r="CK24" s="600"/>
      <c r="CL24" s="600"/>
      <c r="CM24" s="600"/>
      <c r="CN24" s="600"/>
      <c r="CO24" s="600"/>
      <c r="CP24" s="600"/>
      <c r="CQ24" s="601"/>
      <c r="CR24" s="596">
        <v>3179195</v>
      </c>
      <c r="CS24" s="597"/>
      <c r="CT24" s="597"/>
      <c r="CU24" s="597"/>
      <c r="CV24" s="597"/>
      <c r="CW24" s="597"/>
      <c r="CX24" s="597"/>
      <c r="CY24" s="619"/>
      <c r="CZ24" s="620">
        <v>32.799999999999997</v>
      </c>
      <c r="DA24" s="603"/>
      <c r="DB24" s="603"/>
      <c r="DC24" s="621"/>
      <c r="DD24" s="622">
        <v>2535378</v>
      </c>
      <c r="DE24" s="597"/>
      <c r="DF24" s="597"/>
      <c r="DG24" s="597"/>
      <c r="DH24" s="597"/>
      <c r="DI24" s="597"/>
      <c r="DJ24" s="597"/>
      <c r="DK24" s="619"/>
      <c r="DL24" s="622">
        <v>2511488</v>
      </c>
      <c r="DM24" s="597"/>
      <c r="DN24" s="597"/>
      <c r="DO24" s="597"/>
      <c r="DP24" s="597"/>
      <c r="DQ24" s="597"/>
      <c r="DR24" s="597"/>
      <c r="DS24" s="597"/>
      <c r="DT24" s="597"/>
      <c r="DU24" s="597"/>
      <c r="DV24" s="619"/>
      <c r="DW24" s="620">
        <v>46.8</v>
      </c>
      <c r="DX24" s="603"/>
      <c r="DY24" s="603"/>
      <c r="DZ24" s="603"/>
      <c r="EA24" s="603"/>
      <c r="EB24" s="603"/>
      <c r="EC24" s="623"/>
    </row>
    <row r="25" spans="2:133" ht="11.3" customHeight="1" x14ac:dyDescent="0.2">
      <c r="B25" s="555" t="s">
        <v>82</v>
      </c>
      <c r="C25" s="344"/>
      <c r="D25" s="344"/>
      <c r="E25" s="344"/>
      <c r="F25" s="344"/>
      <c r="G25" s="344"/>
      <c r="H25" s="344"/>
      <c r="I25" s="344"/>
      <c r="J25" s="344"/>
      <c r="K25" s="344"/>
      <c r="L25" s="344"/>
      <c r="M25" s="344"/>
      <c r="N25" s="344"/>
      <c r="O25" s="344"/>
      <c r="P25" s="344"/>
      <c r="Q25" s="556"/>
      <c r="R25" s="557">
        <v>5888579</v>
      </c>
      <c r="S25" s="441"/>
      <c r="T25" s="441"/>
      <c r="U25" s="441"/>
      <c r="V25" s="441"/>
      <c r="W25" s="441"/>
      <c r="X25" s="441"/>
      <c r="Y25" s="570"/>
      <c r="Z25" s="590">
        <v>58.2</v>
      </c>
      <c r="AA25" s="590"/>
      <c r="AB25" s="590"/>
      <c r="AC25" s="590"/>
      <c r="AD25" s="591">
        <v>5330987</v>
      </c>
      <c r="AE25" s="591"/>
      <c r="AF25" s="591"/>
      <c r="AG25" s="591"/>
      <c r="AH25" s="591"/>
      <c r="AI25" s="591"/>
      <c r="AJ25" s="591"/>
      <c r="AK25" s="591"/>
      <c r="AL25" s="560">
        <v>99.7</v>
      </c>
      <c r="AM25" s="304"/>
      <c r="AN25" s="304"/>
      <c r="AO25" s="592"/>
      <c r="AP25" s="555" t="s">
        <v>267</v>
      </c>
      <c r="AQ25" s="614"/>
      <c r="AR25" s="614"/>
      <c r="AS25" s="614"/>
      <c r="AT25" s="614"/>
      <c r="AU25" s="614"/>
      <c r="AV25" s="614"/>
      <c r="AW25" s="614"/>
      <c r="AX25" s="614"/>
      <c r="AY25" s="614"/>
      <c r="AZ25" s="614"/>
      <c r="BA25" s="614"/>
      <c r="BB25" s="614"/>
      <c r="BC25" s="614"/>
      <c r="BD25" s="614"/>
      <c r="BE25" s="614"/>
      <c r="BF25" s="615"/>
      <c r="BG25" s="557" t="s">
        <v>197</v>
      </c>
      <c r="BH25" s="441"/>
      <c r="BI25" s="441"/>
      <c r="BJ25" s="441"/>
      <c r="BK25" s="441"/>
      <c r="BL25" s="441"/>
      <c r="BM25" s="441"/>
      <c r="BN25" s="570"/>
      <c r="BO25" s="590" t="s">
        <v>197</v>
      </c>
      <c r="BP25" s="590"/>
      <c r="BQ25" s="590"/>
      <c r="BR25" s="590"/>
      <c r="BS25" s="591" t="s">
        <v>197</v>
      </c>
      <c r="BT25" s="591"/>
      <c r="BU25" s="591"/>
      <c r="BV25" s="591"/>
      <c r="BW25" s="591"/>
      <c r="BX25" s="591"/>
      <c r="BY25" s="591"/>
      <c r="BZ25" s="591"/>
      <c r="CA25" s="591"/>
      <c r="CB25" s="613"/>
      <c r="CD25" s="555" t="s">
        <v>195</v>
      </c>
      <c r="CE25" s="344"/>
      <c r="CF25" s="344"/>
      <c r="CG25" s="344"/>
      <c r="CH25" s="344"/>
      <c r="CI25" s="344"/>
      <c r="CJ25" s="344"/>
      <c r="CK25" s="344"/>
      <c r="CL25" s="344"/>
      <c r="CM25" s="344"/>
      <c r="CN25" s="344"/>
      <c r="CO25" s="344"/>
      <c r="CP25" s="344"/>
      <c r="CQ25" s="556"/>
      <c r="CR25" s="557">
        <v>1528337</v>
      </c>
      <c r="CS25" s="558"/>
      <c r="CT25" s="558"/>
      <c r="CU25" s="558"/>
      <c r="CV25" s="558"/>
      <c r="CW25" s="558"/>
      <c r="CX25" s="558"/>
      <c r="CY25" s="559"/>
      <c r="CZ25" s="560">
        <v>15.8</v>
      </c>
      <c r="DA25" s="561"/>
      <c r="DB25" s="561"/>
      <c r="DC25" s="562"/>
      <c r="DD25" s="563">
        <v>1387836</v>
      </c>
      <c r="DE25" s="558"/>
      <c r="DF25" s="558"/>
      <c r="DG25" s="558"/>
      <c r="DH25" s="558"/>
      <c r="DI25" s="558"/>
      <c r="DJ25" s="558"/>
      <c r="DK25" s="559"/>
      <c r="DL25" s="563">
        <v>1380803</v>
      </c>
      <c r="DM25" s="558"/>
      <c r="DN25" s="558"/>
      <c r="DO25" s="558"/>
      <c r="DP25" s="558"/>
      <c r="DQ25" s="558"/>
      <c r="DR25" s="558"/>
      <c r="DS25" s="558"/>
      <c r="DT25" s="558"/>
      <c r="DU25" s="558"/>
      <c r="DV25" s="559"/>
      <c r="DW25" s="560">
        <v>25.8</v>
      </c>
      <c r="DX25" s="561"/>
      <c r="DY25" s="561"/>
      <c r="DZ25" s="561"/>
      <c r="EA25" s="561"/>
      <c r="EB25" s="561"/>
      <c r="EC25" s="589"/>
    </row>
    <row r="26" spans="2:133" ht="11.3" customHeight="1" x14ac:dyDescent="0.2">
      <c r="B26" s="555" t="s">
        <v>383</v>
      </c>
      <c r="C26" s="344"/>
      <c r="D26" s="344"/>
      <c r="E26" s="344"/>
      <c r="F26" s="344"/>
      <c r="G26" s="344"/>
      <c r="H26" s="344"/>
      <c r="I26" s="344"/>
      <c r="J26" s="344"/>
      <c r="K26" s="344"/>
      <c r="L26" s="344"/>
      <c r="M26" s="344"/>
      <c r="N26" s="344"/>
      <c r="O26" s="344"/>
      <c r="P26" s="344"/>
      <c r="Q26" s="556"/>
      <c r="R26" s="557">
        <v>549</v>
      </c>
      <c r="S26" s="441"/>
      <c r="T26" s="441"/>
      <c r="U26" s="441"/>
      <c r="V26" s="441"/>
      <c r="W26" s="441"/>
      <c r="X26" s="441"/>
      <c r="Y26" s="570"/>
      <c r="Z26" s="590">
        <v>0</v>
      </c>
      <c r="AA26" s="590"/>
      <c r="AB26" s="590"/>
      <c r="AC26" s="590"/>
      <c r="AD26" s="591">
        <v>549</v>
      </c>
      <c r="AE26" s="591"/>
      <c r="AF26" s="591"/>
      <c r="AG26" s="591"/>
      <c r="AH26" s="591"/>
      <c r="AI26" s="591"/>
      <c r="AJ26" s="591"/>
      <c r="AK26" s="591"/>
      <c r="AL26" s="560">
        <v>0</v>
      </c>
      <c r="AM26" s="304"/>
      <c r="AN26" s="304"/>
      <c r="AO26" s="592"/>
      <c r="AP26" s="555" t="s">
        <v>385</v>
      </c>
      <c r="AQ26" s="614"/>
      <c r="AR26" s="614"/>
      <c r="AS26" s="614"/>
      <c r="AT26" s="614"/>
      <c r="AU26" s="614"/>
      <c r="AV26" s="614"/>
      <c r="AW26" s="614"/>
      <c r="AX26" s="614"/>
      <c r="AY26" s="614"/>
      <c r="AZ26" s="614"/>
      <c r="BA26" s="614"/>
      <c r="BB26" s="614"/>
      <c r="BC26" s="614"/>
      <c r="BD26" s="614"/>
      <c r="BE26" s="614"/>
      <c r="BF26" s="615"/>
      <c r="BG26" s="557" t="s">
        <v>197</v>
      </c>
      <c r="BH26" s="441"/>
      <c r="BI26" s="441"/>
      <c r="BJ26" s="441"/>
      <c r="BK26" s="441"/>
      <c r="BL26" s="441"/>
      <c r="BM26" s="441"/>
      <c r="BN26" s="570"/>
      <c r="BO26" s="590" t="s">
        <v>197</v>
      </c>
      <c r="BP26" s="590"/>
      <c r="BQ26" s="590"/>
      <c r="BR26" s="590"/>
      <c r="BS26" s="591" t="s">
        <v>197</v>
      </c>
      <c r="BT26" s="591"/>
      <c r="BU26" s="591"/>
      <c r="BV26" s="591"/>
      <c r="BW26" s="591"/>
      <c r="BX26" s="591"/>
      <c r="BY26" s="591"/>
      <c r="BZ26" s="591"/>
      <c r="CA26" s="591"/>
      <c r="CB26" s="613"/>
      <c r="CD26" s="555" t="s">
        <v>120</v>
      </c>
      <c r="CE26" s="344"/>
      <c r="CF26" s="344"/>
      <c r="CG26" s="344"/>
      <c r="CH26" s="344"/>
      <c r="CI26" s="344"/>
      <c r="CJ26" s="344"/>
      <c r="CK26" s="344"/>
      <c r="CL26" s="344"/>
      <c r="CM26" s="344"/>
      <c r="CN26" s="344"/>
      <c r="CO26" s="344"/>
      <c r="CP26" s="344"/>
      <c r="CQ26" s="556"/>
      <c r="CR26" s="557">
        <v>992324</v>
      </c>
      <c r="CS26" s="441"/>
      <c r="CT26" s="441"/>
      <c r="CU26" s="441"/>
      <c r="CV26" s="441"/>
      <c r="CW26" s="441"/>
      <c r="CX26" s="441"/>
      <c r="CY26" s="570"/>
      <c r="CZ26" s="560">
        <v>10.3</v>
      </c>
      <c r="DA26" s="561"/>
      <c r="DB26" s="561"/>
      <c r="DC26" s="562"/>
      <c r="DD26" s="563">
        <v>872488</v>
      </c>
      <c r="DE26" s="441"/>
      <c r="DF26" s="441"/>
      <c r="DG26" s="441"/>
      <c r="DH26" s="441"/>
      <c r="DI26" s="441"/>
      <c r="DJ26" s="441"/>
      <c r="DK26" s="570"/>
      <c r="DL26" s="563" t="s">
        <v>197</v>
      </c>
      <c r="DM26" s="441"/>
      <c r="DN26" s="441"/>
      <c r="DO26" s="441"/>
      <c r="DP26" s="441"/>
      <c r="DQ26" s="441"/>
      <c r="DR26" s="441"/>
      <c r="DS26" s="441"/>
      <c r="DT26" s="441"/>
      <c r="DU26" s="441"/>
      <c r="DV26" s="570"/>
      <c r="DW26" s="560" t="s">
        <v>197</v>
      </c>
      <c r="DX26" s="561"/>
      <c r="DY26" s="561"/>
      <c r="DZ26" s="561"/>
      <c r="EA26" s="561"/>
      <c r="EB26" s="561"/>
      <c r="EC26" s="589"/>
    </row>
    <row r="27" spans="2:133" ht="11.3" customHeight="1" x14ac:dyDescent="0.2">
      <c r="B27" s="555" t="s">
        <v>153</v>
      </c>
      <c r="C27" s="344"/>
      <c r="D27" s="344"/>
      <c r="E27" s="344"/>
      <c r="F27" s="344"/>
      <c r="G27" s="344"/>
      <c r="H27" s="344"/>
      <c r="I27" s="344"/>
      <c r="J27" s="344"/>
      <c r="K27" s="344"/>
      <c r="L27" s="344"/>
      <c r="M27" s="344"/>
      <c r="N27" s="344"/>
      <c r="O27" s="344"/>
      <c r="P27" s="344"/>
      <c r="Q27" s="556"/>
      <c r="R27" s="557">
        <v>85192</v>
      </c>
      <c r="S27" s="441"/>
      <c r="T27" s="441"/>
      <c r="U27" s="441"/>
      <c r="V27" s="441"/>
      <c r="W27" s="441"/>
      <c r="X27" s="441"/>
      <c r="Y27" s="570"/>
      <c r="Z27" s="590">
        <v>0.8</v>
      </c>
      <c r="AA27" s="590"/>
      <c r="AB27" s="590"/>
      <c r="AC27" s="590"/>
      <c r="AD27" s="591" t="s">
        <v>197</v>
      </c>
      <c r="AE27" s="591"/>
      <c r="AF27" s="591"/>
      <c r="AG27" s="591"/>
      <c r="AH27" s="591"/>
      <c r="AI27" s="591"/>
      <c r="AJ27" s="591"/>
      <c r="AK27" s="591"/>
      <c r="AL27" s="560" t="s">
        <v>197</v>
      </c>
      <c r="AM27" s="304"/>
      <c r="AN27" s="304"/>
      <c r="AO27" s="592"/>
      <c r="AP27" s="555" t="s">
        <v>387</v>
      </c>
      <c r="AQ27" s="344"/>
      <c r="AR27" s="344"/>
      <c r="AS27" s="344"/>
      <c r="AT27" s="344"/>
      <c r="AU27" s="344"/>
      <c r="AV27" s="344"/>
      <c r="AW27" s="344"/>
      <c r="AX27" s="344"/>
      <c r="AY27" s="344"/>
      <c r="AZ27" s="344"/>
      <c r="BA27" s="344"/>
      <c r="BB27" s="344"/>
      <c r="BC27" s="344"/>
      <c r="BD27" s="344"/>
      <c r="BE27" s="344"/>
      <c r="BF27" s="556"/>
      <c r="BG27" s="557">
        <v>1571937</v>
      </c>
      <c r="BH27" s="441"/>
      <c r="BI27" s="441"/>
      <c r="BJ27" s="441"/>
      <c r="BK27" s="441"/>
      <c r="BL27" s="441"/>
      <c r="BM27" s="441"/>
      <c r="BN27" s="570"/>
      <c r="BO27" s="590">
        <v>100</v>
      </c>
      <c r="BP27" s="590"/>
      <c r="BQ27" s="590"/>
      <c r="BR27" s="590"/>
      <c r="BS27" s="591">
        <v>70437</v>
      </c>
      <c r="BT27" s="591"/>
      <c r="BU27" s="591"/>
      <c r="BV27" s="591"/>
      <c r="BW27" s="591"/>
      <c r="BX27" s="591"/>
      <c r="BY27" s="591"/>
      <c r="BZ27" s="591"/>
      <c r="CA27" s="591"/>
      <c r="CB27" s="613"/>
      <c r="CD27" s="555" t="s">
        <v>217</v>
      </c>
      <c r="CE27" s="344"/>
      <c r="CF27" s="344"/>
      <c r="CG27" s="344"/>
      <c r="CH27" s="344"/>
      <c r="CI27" s="344"/>
      <c r="CJ27" s="344"/>
      <c r="CK27" s="344"/>
      <c r="CL27" s="344"/>
      <c r="CM27" s="344"/>
      <c r="CN27" s="344"/>
      <c r="CO27" s="344"/>
      <c r="CP27" s="344"/>
      <c r="CQ27" s="556"/>
      <c r="CR27" s="557">
        <v>665304</v>
      </c>
      <c r="CS27" s="558"/>
      <c r="CT27" s="558"/>
      <c r="CU27" s="558"/>
      <c r="CV27" s="558"/>
      <c r="CW27" s="558"/>
      <c r="CX27" s="558"/>
      <c r="CY27" s="559"/>
      <c r="CZ27" s="560">
        <v>6.9</v>
      </c>
      <c r="DA27" s="561"/>
      <c r="DB27" s="561"/>
      <c r="DC27" s="562"/>
      <c r="DD27" s="563">
        <v>161988</v>
      </c>
      <c r="DE27" s="558"/>
      <c r="DF27" s="558"/>
      <c r="DG27" s="558"/>
      <c r="DH27" s="558"/>
      <c r="DI27" s="558"/>
      <c r="DJ27" s="558"/>
      <c r="DK27" s="559"/>
      <c r="DL27" s="563">
        <v>145131</v>
      </c>
      <c r="DM27" s="558"/>
      <c r="DN27" s="558"/>
      <c r="DO27" s="558"/>
      <c r="DP27" s="558"/>
      <c r="DQ27" s="558"/>
      <c r="DR27" s="558"/>
      <c r="DS27" s="558"/>
      <c r="DT27" s="558"/>
      <c r="DU27" s="558"/>
      <c r="DV27" s="559"/>
      <c r="DW27" s="560">
        <v>2.7</v>
      </c>
      <c r="DX27" s="561"/>
      <c r="DY27" s="561"/>
      <c r="DZ27" s="561"/>
      <c r="EA27" s="561"/>
      <c r="EB27" s="561"/>
      <c r="EC27" s="589"/>
    </row>
    <row r="28" spans="2:133" ht="11.3" customHeight="1" x14ac:dyDescent="0.2">
      <c r="B28" s="555" t="s">
        <v>310</v>
      </c>
      <c r="C28" s="344"/>
      <c r="D28" s="344"/>
      <c r="E28" s="344"/>
      <c r="F28" s="344"/>
      <c r="G28" s="344"/>
      <c r="H28" s="344"/>
      <c r="I28" s="344"/>
      <c r="J28" s="344"/>
      <c r="K28" s="344"/>
      <c r="L28" s="344"/>
      <c r="M28" s="344"/>
      <c r="N28" s="344"/>
      <c r="O28" s="344"/>
      <c r="P28" s="344"/>
      <c r="Q28" s="556"/>
      <c r="R28" s="557">
        <v>51913</v>
      </c>
      <c r="S28" s="441"/>
      <c r="T28" s="441"/>
      <c r="U28" s="441"/>
      <c r="V28" s="441"/>
      <c r="W28" s="441"/>
      <c r="X28" s="441"/>
      <c r="Y28" s="570"/>
      <c r="Z28" s="590">
        <v>0.5</v>
      </c>
      <c r="AA28" s="590"/>
      <c r="AB28" s="590"/>
      <c r="AC28" s="590"/>
      <c r="AD28" s="591">
        <v>5813</v>
      </c>
      <c r="AE28" s="591"/>
      <c r="AF28" s="591"/>
      <c r="AG28" s="591"/>
      <c r="AH28" s="591"/>
      <c r="AI28" s="591"/>
      <c r="AJ28" s="591"/>
      <c r="AK28" s="591"/>
      <c r="AL28" s="560">
        <v>0.1</v>
      </c>
      <c r="AM28" s="304"/>
      <c r="AN28" s="304"/>
      <c r="AO28" s="592"/>
      <c r="AP28" s="555"/>
      <c r="AQ28" s="344"/>
      <c r="AR28" s="344"/>
      <c r="AS28" s="344"/>
      <c r="AT28" s="344"/>
      <c r="AU28" s="344"/>
      <c r="AV28" s="344"/>
      <c r="AW28" s="344"/>
      <c r="AX28" s="344"/>
      <c r="AY28" s="344"/>
      <c r="AZ28" s="344"/>
      <c r="BA28" s="344"/>
      <c r="BB28" s="344"/>
      <c r="BC28" s="344"/>
      <c r="BD28" s="344"/>
      <c r="BE28" s="344"/>
      <c r="BF28" s="556"/>
      <c r="BG28" s="557"/>
      <c r="BH28" s="441"/>
      <c r="BI28" s="441"/>
      <c r="BJ28" s="441"/>
      <c r="BK28" s="441"/>
      <c r="BL28" s="441"/>
      <c r="BM28" s="441"/>
      <c r="BN28" s="570"/>
      <c r="BO28" s="590"/>
      <c r="BP28" s="590"/>
      <c r="BQ28" s="590"/>
      <c r="BR28" s="590"/>
      <c r="BS28" s="563"/>
      <c r="BT28" s="441"/>
      <c r="BU28" s="441"/>
      <c r="BV28" s="441"/>
      <c r="BW28" s="441"/>
      <c r="BX28" s="441"/>
      <c r="BY28" s="441"/>
      <c r="BZ28" s="441"/>
      <c r="CA28" s="441"/>
      <c r="CB28" s="588"/>
      <c r="CD28" s="555" t="s">
        <v>381</v>
      </c>
      <c r="CE28" s="344"/>
      <c r="CF28" s="344"/>
      <c r="CG28" s="344"/>
      <c r="CH28" s="344"/>
      <c r="CI28" s="344"/>
      <c r="CJ28" s="344"/>
      <c r="CK28" s="344"/>
      <c r="CL28" s="344"/>
      <c r="CM28" s="344"/>
      <c r="CN28" s="344"/>
      <c r="CO28" s="344"/>
      <c r="CP28" s="344"/>
      <c r="CQ28" s="556"/>
      <c r="CR28" s="557">
        <v>985554</v>
      </c>
      <c r="CS28" s="441"/>
      <c r="CT28" s="441"/>
      <c r="CU28" s="441"/>
      <c r="CV28" s="441"/>
      <c r="CW28" s="441"/>
      <c r="CX28" s="441"/>
      <c r="CY28" s="570"/>
      <c r="CZ28" s="560">
        <v>10.199999999999999</v>
      </c>
      <c r="DA28" s="561"/>
      <c r="DB28" s="561"/>
      <c r="DC28" s="562"/>
      <c r="DD28" s="563">
        <v>985554</v>
      </c>
      <c r="DE28" s="441"/>
      <c r="DF28" s="441"/>
      <c r="DG28" s="441"/>
      <c r="DH28" s="441"/>
      <c r="DI28" s="441"/>
      <c r="DJ28" s="441"/>
      <c r="DK28" s="570"/>
      <c r="DL28" s="563">
        <v>985554</v>
      </c>
      <c r="DM28" s="441"/>
      <c r="DN28" s="441"/>
      <c r="DO28" s="441"/>
      <c r="DP28" s="441"/>
      <c r="DQ28" s="441"/>
      <c r="DR28" s="441"/>
      <c r="DS28" s="441"/>
      <c r="DT28" s="441"/>
      <c r="DU28" s="441"/>
      <c r="DV28" s="570"/>
      <c r="DW28" s="560">
        <v>18.399999999999999</v>
      </c>
      <c r="DX28" s="561"/>
      <c r="DY28" s="561"/>
      <c r="DZ28" s="561"/>
      <c r="EA28" s="561"/>
      <c r="EB28" s="561"/>
      <c r="EC28" s="589"/>
    </row>
    <row r="29" spans="2:133" ht="11.3" customHeight="1" x14ac:dyDescent="0.2">
      <c r="B29" s="555" t="s">
        <v>17</v>
      </c>
      <c r="C29" s="344"/>
      <c r="D29" s="344"/>
      <c r="E29" s="344"/>
      <c r="F29" s="344"/>
      <c r="G29" s="344"/>
      <c r="H29" s="344"/>
      <c r="I29" s="344"/>
      <c r="J29" s="344"/>
      <c r="K29" s="344"/>
      <c r="L29" s="344"/>
      <c r="M29" s="344"/>
      <c r="N29" s="344"/>
      <c r="O29" s="344"/>
      <c r="P29" s="344"/>
      <c r="Q29" s="556"/>
      <c r="R29" s="557">
        <v>22441</v>
      </c>
      <c r="S29" s="441"/>
      <c r="T29" s="441"/>
      <c r="U29" s="441"/>
      <c r="V29" s="441"/>
      <c r="W29" s="441"/>
      <c r="X29" s="441"/>
      <c r="Y29" s="570"/>
      <c r="Z29" s="590">
        <v>0.2</v>
      </c>
      <c r="AA29" s="590"/>
      <c r="AB29" s="590"/>
      <c r="AC29" s="590"/>
      <c r="AD29" s="591" t="s">
        <v>197</v>
      </c>
      <c r="AE29" s="591"/>
      <c r="AF29" s="591"/>
      <c r="AG29" s="591"/>
      <c r="AH29" s="591"/>
      <c r="AI29" s="591"/>
      <c r="AJ29" s="591"/>
      <c r="AK29" s="591"/>
      <c r="AL29" s="560" t="s">
        <v>197</v>
      </c>
      <c r="AM29" s="304"/>
      <c r="AN29" s="304"/>
      <c r="AO29" s="592"/>
      <c r="AP29" s="535"/>
      <c r="AQ29" s="536"/>
      <c r="AR29" s="536"/>
      <c r="AS29" s="536"/>
      <c r="AT29" s="536"/>
      <c r="AU29" s="536"/>
      <c r="AV29" s="536"/>
      <c r="AW29" s="536"/>
      <c r="AX29" s="536"/>
      <c r="AY29" s="536"/>
      <c r="AZ29" s="536"/>
      <c r="BA29" s="536"/>
      <c r="BB29" s="536"/>
      <c r="BC29" s="536"/>
      <c r="BD29" s="536"/>
      <c r="BE29" s="536"/>
      <c r="BF29" s="537"/>
      <c r="BG29" s="557"/>
      <c r="BH29" s="441"/>
      <c r="BI29" s="441"/>
      <c r="BJ29" s="441"/>
      <c r="BK29" s="441"/>
      <c r="BL29" s="441"/>
      <c r="BM29" s="441"/>
      <c r="BN29" s="570"/>
      <c r="BO29" s="590"/>
      <c r="BP29" s="590"/>
      <c r="BQ29" s="590"/>
      <c r="BR29" s="590"/>
      <c r="BS29" s="591"/>
      <c r="BT29" s="591"/>
      <c r="BU29" s="591"/>
      <c r="BV29" s="591"/>
      <c r="BW29" s="591"/>
      <c r="BX29" s="591"/>
      <c r="BY29" s="591"/>
      <c r="BZ29" s="591"/>
      <c r="CA29" s="591"/>
      <c r="CB29" s="613"/>
      <c r="CD29" s="335" t="s">
        <v>168</v>
      </c>
      <c r="CE29" s="337"/>
      <c r="CF29" s="555" t="s">
        <v>21</v>
      </c>
      <c r="CG29" s="344"/>
      <c r="CH29" s="344"/>
      <c r="CI29" s="344"/>
      <c r="CJ29" s="344"/>
      <c r="CK29" s="344"/>
      <c r="CL29" s="344"/>
      <c r="CM29" s="344"/>
      <c r="CN29" s="344"/>
      <c r="CO29" s="344"/>
      <c r="CP29" s="344"/>
      <c r="CQ29" s="556"/>
      <c r="CR29" s="557">
        <v>985554</v>
      </c>
      <c r="CS29" s="558"/>
      <c r="CT29" s="558"/>
      <c r="CU29" s="558"/>
      <c r="CV29" s="558"/>
      <c r="CW29" s="558"/>
      <c r="CX29" s="558"/>
      <c r="CY29" s="559"/>
      <c r="CZ29" s="560">
        <v>10.199999999999999</v>
      </c>
      <c r="DA29" s="561"/>
      <c r="DB29" s="561"/>
      <c r="DC29" s="562"/>
      <c r="DD29" s="563">
        <v>985554</v>
      </c>
      <c r="DE29" s="558"/>
      <c r="DF29" s="558"/>
      <c r="DG29" s="558"/>
      <c r="DH29" s="558"/>
      <c r="DI29" s="558"/>
      <c r="DJ29" s="558"/>
      <c r="DK29" s="559"/>
      <c r="DL29" s="563">
        <v>985554</v>
      </c>
      <c r="DM29" s="558"/>
      <c r="DN29" s="558"/>
      <c r="DO29" s="558"/>
      <c r="DP29" s="558"/>
      <c r="DQ29" s="558"/>
      <c r="DR29" s="558"/>
      <c r="DS29" s="558"/>
      <c r="DT29" s="558"/>
      <c r="DU29" s="558"/>
      <c r="DV29" s="559"/>
      <c r="DW29" s="560">
        <v>18.399999999999999</v>
      </c>
      <c r="DX29" s="561"/>
      <c r="DY29" s="561"/>
      <c r="DZ29" s="561"/>
      <c r="EA29" s="561"/>
      <c r="EB29" s="561"/>
      <c r="EC29" s="589"/>
    </row>
    <row r="30" spans="2:133" ht="11.3" customHeight="1" x14ac:dyDescent="0.2">
      <c r="B30" s="555" t="s">
        <v>339</v>
      </c>
      <c r="C30" s="344"/>
      <c r="D30" s="344"/>
      <c r="E30" s="344"/>
      <c r="F30" s="344"/>
      <c r="G30" s="344"/>
      <c r="H30" s="344"/>
      <c r="I30" s="344"/>
      <c r="J30" s="344"/>
      <c r="K30" s="344"/>
      <c r="L30" s="344"/>
      <c r="M30" s="344"/>
      <c r="N30" s="344"/>
      <c r="O30" s="344"/>
      <c r="P30" s="344"/>
      <c r="Q30" s="556"/>
      <c r="R30" s="557">
        <v>844045</v>
      </c>
      <c r="S30" s="441"/>
      <c r="T30" s="441"/>
      <c r="U30" s="441"/>
      <c r="V30" s="441"/>
      <c r="W30" s="441"/>
      <c r="X30" s="441"/>
      <c r="Y30" s="570"/>
      <c r="Z30" s="590">
        <v>8.3000000000000007</v>
      </c>
      <c r="AA30" s="590"/>
      <c r="AB30" s="590"/>
      <c r="AC30" s="590"/>
      <c r="AD30" s="591" t="s">
        <v>197</v>
      </c>
      <c r="AE30" s="591"/>
      <c r="AF30" s="591"/>
      <c r="AG30" s="591"/>
      <c r="AH30" s="591"/>
      <c r="AI30" s="591"/>
      <c r="AJ30" s="591"/>
      <c r="AK30" s="591"/>
      <c r="AL30" s="560" t="s">
        <v>197</v>
      </c>
      <c r="AM30" s="304"/>
      <c r="AN30" s="304"/>
      <c r="AO30" s="592"/>
      <c r="AP30" s="470" t="s">
        <v>311</v>
      </c>
      <c r="AQ30" s="471"/>
      <c r="AR30" s="471"/>
      <c r="AS30" s="471"/>
      <c r="AT30" s="471"/>
      <c r="AU30" s="471"/>
      <c r="AV30" s="471"/>
      <c r="AW30" s="471"/>
      <c r="AX30" s="471"/>
      <c r="AY30" s="471"/>
      <c r="AZ30" s="471"/>
      <c r="BA30" s="471"/>
      <c r="BB30" s="471"/>
      <c r="BC30" s="471"/>
      <c r="BD30" s="471"/>
      <c r="BE30" s="471"/>
      <c r="BF30" s="513"/>
      <c r="BG30" s="470" t="s">
        <v>184</v>
      </c>
      <c r="BH30" s="611"/>
      <c r="BI30" s="611"/>
      <c r="BJ30" s="611"/>
      <c r="BK30" s="611"/>
      <c r="BL30" s="611"/>
      <c r="BM30" s="611"/>
      <c r="BN30" s="611"/>
      <c r="BO30" s="611"/>
      <c r="BP30" s="611"/>
      <c r="BQ30" s="612"/>
      <c r="BR30" s="470" t="s">
        <v>389</v>
      </c>
      <c r="BS30" s="611"/>
      <c r="BT30" s="611"/>
      <c r="BU30" s="611"/>
      <c r="BV30" s="611"/>
      <c r="BW30" s="611"/>
      <c r="BX30" s="611"/>
      <c r="BY30" s="611"/>
      <c r="BZ30" s="611"/>
      <c r="CA30" s="611"/>
      <c r="CB30" s="612"/>
      <c r="CD30" s="338"/>
      <c r="CE30" s="340"/>
      <c r="CF30" s="555" t="s">
        <v>390</v>
      </c>
      <c r="CG30" s="344"/>
      <c r="CH30" s="344"/>
      <c r="CI30" s="344"/>
      <c r="CJ30" s="344"/>
      <c r="CK30" s="344"/>
      <c r="CL30" s="344"/>
      <c r="CM30" s="344"/>
      <c r="CN30" s="344"/>
      <c r="CO30" s="344"/>
      <c r="CP30" s="344"/>
      <c r="CQ30" s="556"/>
      <c r="CR30" s="557">
        <v>965538</v>
      </c>
      <c r="CS30" s="441"/>
      <c r="CT30" s="441"/>
      <c r="CU30" s="441"/>
      <c r="CV30" s="441"/>
      <c r="CW30" s="441"/>
      <c r="CX30" s="441"/>
      <c r="CY30" s="570"/>
      <c r="CZ30" s="560">
        <v>10</v>
      </c>
      <c r="DA30" s="561"/>
      <c r="DB30" s="561"/>
      <c r="DC30" s="562"/>
      <c r="DD30" s="563">
        <v>965538</v>
      </c>
      <c r="DE30" s="441"/>
      <c r="DF30" s="441"/>
      <c r="DG30" s="441"/>
      <c r="DH30" s="441"/>
      <c r="DI30" s="441"/>
      <c r="DJ30" s="441"/>
      <c r="DK30" s="570"/>
      <c r="DL30" s="563">
        <v>965538</v>
      </c>
      <c r="DM30" s="441"/>
      <c r="DN30" s="441"/>
      <c r="DO30" s="441"/>
      <c r="DP30" s="441"/>
      <c r="DQ30" s="441"/>
      <c r="DR30" s="441"/>
      <c r="DS30" s="441"/>
      <c r="DT30" s="441"/>
      <c r="DU30" s="441"/>
      <c r="DV30" s="570"/>
      <c r="DW30" s="560">
        <v>18</v>
      </c>
      <c r="DX30" s="561"/>
      <c r="DY30" s="561"/>
      <c r="DZ30" s="561"/>
      <c r="EA30" s="561"/>
      <c r="EB30" s="561"/>
      <c r="EC30" s="589"/>
    </row>
    <row r="31" spans="2:133" ht="11.3" customHeight="1" x14ac:dyDescent="0.2">
      <c r="B31" s="607" t="s">
        <v>51</v>
      </c>
      <c r="C31" s="608"/>
      <c r="D31" s="608"/>
      <c r="E31" s="608"/>
      <c r="F31" s="608"/>
      <c r="G31" s="608"/>
      <c r="H31" s="608"/>
      <c r="I31" s="608"/>
      <c r="J31" s="608"/>
      <c r="K31" s="608"/>
      <c r="L31" s="608"/>
      <c r="M31" s="608"/>
      <c r="N31" s="608"/>
      <c r="O31" s="608"/>
      <c r="P31" s="608"/>
      <c r="Q31" s="609"/>
      <c r="R31" s="557" t="s">
        <v>197</v>
      </c>
      <c r="S31" s="441"/>
      <c r="T31" s="441"/>
      <c r="U31" s="441"/>
      <c r="V31" s="441"/>
      <c r="W31" s="441"/>
      <c r="X31" s="441"/>
      <c r="Y31" s="570"/>
      <c r="Z31" s="590" t="s">
        <v>197</v>
      </c>
      <c r="AA31" s="590"/>
      <c r="AB31" s="590"/>
      <c r="AC31" s="590"/>
      <c r="AD31" s="591" t="s">
        <v>197</v>
      </c>
      <c r="AE31" s="591"/>
      <c r="AF31" s="591"/>
      <c r="AG31" s="591"/>
      <c r="AH31" s="591"/>
      <c r="AI31" s="591"/>
      <c r="AJ31" s="591"/>
      <c r="AK31" s="591"/>
      <c r="AL31" s="560" t="s">
        <v>197</v>
      </c>
      <c r="AM31" s="304"/>
      <c r="AN31" s="304"/>
      <c r="AO31" s="592"/>
      <c r="AP31" s="327" t="s">
        <v>4</v>
      </c>
      <c r="AQ31" s="328"/>
      <c r="AR31" s="328"/>
      <c r="AS31" s="328"/>
      <c r="AT31" s="552" t="s">
        <v>391</v>
      </c>
      <c r="AU31" s="42"/>
      <c r="AV31" s="42"/>
      <c r="AW31" s="42"/>
      <c r="AX31" s="599" t="s">
        <v>268</v>
      </c>
      <c r="AY31" s="600"/>
      <c r="AZ31" s="600"/>
      <c r="BA31" s="600"/>
      <c r="BB31" s="600"/>
      <c r="BC31" s="600"/>
      <c r="BD31" s="600"/>
      <c r="BE31" s="600"/>
      <c r="BF31" s="601"/>
      <c r="BG31" s="610">
        <v>98.1</v>
      </c>
      <c r="BH31" s="604"/>
      <c r="BI31" s="604"/>
      <c r="BJ31" s="604"/>
      <c r="BK31" s="604"/>
      <c r="BL31" s="604"/>
      <c r="BM31" s="603">
        <v>86.3</v>
      </c>
      <c r="BN31" s="604"/>
      <c r="BO31" s="604"/>
      <c r="BP31" s="604"/>
      <c r="BQ31" s="605"/>
      <c r="BR31" s="610">
        <v>98.2</v>
      </c>
      <c r="BS31" s="604"/>
      <c r="BT31" s="604"/>
      <c r="BU31" s="604"/>
      <c r="BV31" s="604"/>
      <c r="BW31" s="604"/>
      <c r="BX31" s="603">
        <v>81.599999999999994</v>
      </c>
      <c r="BY31" s="604"/>
      <c r="BZ31" s="604"/>
      <c r="CA31" s="604"/>
      <c r="CB31" s="605"/>
      <c r="CD31" s="338"/>
      <c r="CE31" s="340"/>
      <c r="CF31" s="555" t="s">
        <v>312</v>
      </c>
      <c r="CG31" s="344"/>
      <c r="CH31" s="344"/>
      <c r="CI31" s="344"/>
      <c r="CJ31" s="344"/>
      <c r="CK31" s="344"/>
      <c r="CL31" s="344"/>
      <c r="CM31" s="344"/>
      <c r="CN31" s="344"/>
      <c r="CO31" s="344"/>
      <c r="CP31" s="344"/>
      <c r="CQ31" s="556"/>
      <c r="CR31" s="557">
        <v>20016</v>
      </c>
      <c r="CS31" s="558"/>
      <c r="CT31" s="558"/>
      <c r="CU31" s="558"/>
      <c r="CV31" s="558"/>
      <c r="CW31" s="558"/>
      <c r="CX31" s="558"/>
      <c r="CY31" s="559"/>
      <c r="CZ31" s="560">
        <v>0.2</v>
      </c>
      <c r="DA31" s="561"/>
      <c r="DB31" s="561"/>
      <c r="DC31" s="562"/>
      <c r="DD31" s="563">
        <v>20016</v>
      </c>
      <c r="DE31" s="558"/>
      <c r="DF31" s="558"/>
      <c r="DG31" s="558"/>
      <c r="DH31" s="558"/>
      <c r="DI31" s="558"/>
      <c r="DJ31" s="558"/>
      <c r="DK31" s="559"/>
      <c r="DL31" s="563">
        <v>20016</v>
      </c>
      <c r="DM31" s="558"/>
      <c r="DN31" s="558"/>
      <c r="DO31" s="558"/>
      <c r="DP31" s="558"/>
      <c r="DQ31" s="558"/>
      <c r="DR31" s="558"/>
      <c r="DS31" s="558"/>
      <c r="DT31" s="558"/>
      <c r="DU31" s="558"/>
      <c r="DV31" s="559"/>
      <c r="DW31" s="560">
        <v>0.4</v>
      </c>
      <c r="DX31" s="561"/>
      <c r="DY31" s="561"/>
      <c r="DZ31" s="561"/>
      <c r="EA31" s="561"/>
      <c r="EB31" s="561"/>
      <c r="EC31" s="589"/>
    </row>
    <row r="32" spans="2:133" ht="11.3" customHeight="1" x14ac:dyDescent="0.2">
      <c r="B32" s="555" t="s">
        <v>392</v>
      </c>
      <c r="C32" s="344"/>
      <c r="D32" s="344"/>
      <c r="E32" s="344"/>
      <c r="F32" s="344"/>
      <c r="G32" s="344"/>
      <c r="H32" s="344"/>
      <c r="I32" s="344"/>
      <c r="J32" s="344"/>
      <c r="K32" s="344"/>
      <c r="L32" s="344"/>
      <c r="M32" s="344"/>
      <c r="N32" s="344"/>
      <c r="O32" s="344"/>
      <c r="P32" s="344"/>
      <c r="Q32" s="556"/>
      <c r="R32" s="557">
        <v>384906</v>
      </c>
      <c r="S32" s="441"/>
      <c r="T32" s="441"/>
      <c r="U32" s="441"/>
      <c r="V32" s="441"/>
      <c r="W32" s="441"/>
      <c r="X32" s="441"/>
      <c r="Y32" s="570"/>
      <c r="Z32" s="590">
        <v>3.8</v>
      </c>
      <c r="AA32" s="590"/>
      <c r="AB32" s="590"/>
      <c r="AC32" s="590"/>
      <c r="AD32" s="591" t="s">
        <v>197</v>
      </c>
      <c r="AE32" s="591"/>
      <c r="AF32" s="591"/>
      <c r="AG32" s="591"/>
      <c r="AH32" s="591"/>
      <c r="AI32" s="591"/>
      <c r="AJ32" s="591"/>
      <c r="AK32" s="591"/>
      <c r="AL32" s="560" t="s">
        <v>197</v>
      </c>
      <c r="AM32" s="304"/>
      <c r="AN32" s="304"/>
      <c r="AO32" s="592"/>
      <c r="AP32" s="551"/>
      <c r="AQ32" s="393"/>
      <c r="AR32" s="393"/>
      <c r="AS32" s="393"/>
      <c r="AT32" s="553"/>
      <c r="AU32" s="1" t="s">
        <v>242</v>
      </c>
      <c r="AX32" s="555" t="s">
        <v>371</v>
      </c>
      <c r="AY32" s="344"/>
      <c r="AZ32" s="344"/>
      <c r="BA32" s="344"/>
      <c r="BB32" s="344"/>
      <c r="BC32" s="344"/>
      <c r="BD32" s="344"/>
      <c r="BE32" s="344"/>
      <c r="BF32" s="556"/>
      <c r="BG32" s="606">
        <v>98.6</v>
      </c>
      <c r="BH32" s="558"/>
      <c r="BI32" s="558"/>
      <c r="BJ32" s="558"/>
      <c r="BK32" s="558"/>
      <c r="BL32" s="558"/>
      <c r="BM32" s="304">
        <v>95.3</v>
      </c>
      <c r="BN32" s="558"/>
      <c r="BO32" s="558"/>
      <c r="BP32" s="558"/>
      <c r="BQ32" s="587"/>
      <c r="BR32" s="606">
        <v>99.1</v>
      </c>
      <c r="BS32" s="558"/>
      <c r="BT32" s="558"/>
      <c r="BU32" s="558"/>
      <c r="BV32" s="558"/>
      <c r="BW32" s="558"/>
      <c r="BX32" s="304">
        <v>96.2</v>
      </c>
      <c r="BY32" s="558"/>
      <c r="BZ32" s="558"/>
      <c r="CA32" s="558"/>
      <c r="CB32" s="587"/>
      <c r="CD32" s="341"/>
      <c r="CE32" s="343"/>
      <c r="CF32" s="555" t="s">
        <v>393</v>
      </c>
      <c r="CG32" s="344"/>
      <c r="CH32" s="344"/>
      <c r="CI32" s="344"/>
      <c r="CJ32" s="344"/>
      <c r="CK32" s="344"/>
      <c r="CL32" s="344"/>
      <c r="CM32" s="344"/>
      <c r="CN32" s="344"/>
      <c r="CO32" s="344"/>
      <c r="CP32" s="344"/>
      <c r="CQ32" s="556"/>
      <c r="CR32" s="557" t="s">
        <v>197</v>
      </c>
      <c r="CS32" s="441"/>
      <c r="CT32" s="441"/>
      <c r="CU32" s="441"/>
      <c r="CV32" s="441"/>
      <c r="CW32" s="441"/>
      <c r="CX32" s="441"/>
      <c r="CY32" s="570"/>
      <c r="CZ32" s="560" t="s">
        <v>197</v>
      </c>
      <c r="DA32" s="561"/>
      <c r="DB32" s="561"/>
      <c r="DC32" s="562"/>
      <c r="DD32" s="563" t="s">
        <v>197</v>
      </c>
      <c r="DE32" s="441"/>
      <c r="DF32" s="441"/>
      <c r="DG32" s="441"/>
      <c r="DH32" s="441"/>
      <c r="DI32" s="441"/>
      <c r="DJ32" s="441"/>
      <c r="DK32" s="570"/>
      <c r="DL32" s="563" t="s">
        <v>197</v>
      </c>
      <c r="DM32" s="441"/>
      <c r="DN32" s="441"/>
      <c r="DO32" s="441"/>
      <c r="DP32" s="441"/>
      <c r="DQ32" s="441"/>
      <c r="DR32" s="441"/>
      <c r="DS32" s="441"/>
      <c r="DT32" s="441"/>
      <c r="DU32" s="441"/>
      <c r="DV32" s="570"/>
      <c r="DW32" s="560" t="s">
        <v>197</v>
      </c>
      <c r="DX32" s="561"/>
      <c r="DY32" s="561"/>
      <c r="DZ32" s="561"/>
      <c r="EA32" s="561"/>
      <c r="EB32" s="561"/>
      <c r="EC32" s="589"/>
    </row>
    <row r="33" spans="2:133" ht="11.3" customHeight="1" x14ac:dyDescent="0.2">
      <c r="B33" s="555" t="s">
        <v>229</v>
      </c>
      <c r="C33" s="344"/>
      <c r="D33" s="344"/>
      <c r="E33" s="344"/>
      <c r="F33" s="344"/>
      <c r="G33" s="344"/>
      <c r="H33" s="344"/>
      <c r="I33" s="344"/>
      <c r="J33" s="344"/>
      <c r="K33" s="344"/>
      <c r="L33" s="344"/>
      <c r="M33" s="344"/>
      <c r="N33" s="344"/>
      <c r="O33" s="344"/>
      <c r="P33" s="344"/>
      <c r="Q33" s="556"/>
      <c r="R33" s="557">
        <v>94470</v>
      </c>
      <c r="S33" s="441"/>
      <c r="T33" s="441"/>
      <c r="U33" s="441"/>
      <c r="V33" s="441"/>
      <c r="W33" s="441"/>
      <c r="X33" s="441"/>
      <c r="Y33" s="570"/>
      <c r="Z33" s="590">
        <v>0.9</v>
      </c>
      <c r="AA33" s="590"/>
      <c r="AB33" s="590"/>
      <c r="AC33" s="590"/>
      <c r="AD33" s="591">
        <v>10446</v>
      </c>
      <c r="AE33" s="591"/>
      <c r="AF33" s="591"/>
      <c r="AG33" s="591"/>
      <c r="AH33" s="591"/>
      <c r="AI33" s="591"/>
      <c r="AJ33" s="591"/>
      <c r="AK33" s="591"/>
      <c r="AL33" s="560">
        <v>0.2</v>
      </c>
      <c r="AM33" s="304"/>
      <c r="AN33" s="304"/>
      <c r="AO33" s="592"/>
      <c r="AP33" s="330"/>
      <c r="AQ33" s="331"/>
      <c r="AR33" s="331"/>
      <c r="AS33" s="331"/>
      <c r="AT33" s="554"/>
      <c r="AU33" s="43"/>
      <c r="AV33" s="43"/>
      <c r="AW33" s="43"/>
      <c r="AX33" s="535" t="s">
        <v>155</v>
      </c>
      <c r="AY33" s="536"/>
      <c r="AZ33" s="536"/>
      <c r="BA33" s="536"/>
      <c r="BB33" s="536"/>
      <c r="BC33" s="536"/>
      <c r="BD33" s="536"/>
      <c r="BE33" s="536"/>
      <c r="BF33" s="537"/>
      <c r="BG33" s="602">
        <v>97.7</v>
      </c>
      <c r="BH33" s="539"/>
      <c r="BI33" s="539"/>
      <c r="BJ33" s="539"/>
      <c r="BK33" s="539"/>
      <c r="BL33" s="539"/>
      <c r="BM33" s="583">
        <v>81.400000000000006</v>
      </c>
      <c r="BN33" s="539"/>
      <c r="BO33" s="539"/>
      <c r="BP33" s="539"/>
      <c r="BQ33" s="578"/>
      <c r="BR33" s="602">
        <v>97.7</v>
      </c>
      <c r="BS33" s="539"/>
      <c r="BT33" s="539"/>
      <c r="BU33" s="539"/>
      <c r="BV33" s="539"/>
      <c r="BW33" s="539"/>
      <c r="BX33" s="583">
        <v>74.5</v>
      </c>
      <c r="BY33" s="539"/>
      <c r="BZ33" s="539"/>
      <c r="CA33" s="539"/>
      <c r="CB33" s="578"/>
      <c r="CD33" s="555" t="s">
        <v>395</v>
      </c>
      <c r="CE33" s="344"/>
      <c r="CF33" s="344"/>
      <c r="CG33" s="344"/>
      <c r="CH33" s="344"/>
      <c r="CI33" s="344"/>
      <c r="CJ33" s="344"/>
      <c r="CK33" s="344"/>
      <c r="CL33" s="344"/>
      <c r="CM33" s="344"/>
      <c r="CN33" s="344"/>
      <c r="CO33" s="344"/>
      <c r="CP33" s="344"/>
      <c r="CQ33" s="556"/>
      <c r="CR33" s="557">
        <v>5345762</v>
      </c>
      <c r="CS33" s="558"/>
      <c r="CT33" s="558"/>
      <c r="CU33" s="558"/>
      <c r="CV33" s="558"/>
      <c r="CW33" s="558"/>
      <c r="CX33" s="558"/>
      <c r="CY33" s="559"/>
      <c r="CZ33" s="560">
        <v>55.2</v>
      </c>
      <c r="DA33" s="561"/>
      <c r="DB33" s="561"/>
      <c r="DC33" s="562"/>
      <c r="DD33" s="563">
        <v>4218141</v>
      </c>
      <c r="DE33" s="558"/>
      <c r="DF33" s="558"/>
      <c r="DG33" s="558"/>
      <c r="DH33" s="558"/>
      <c r="DI33" s="558"/>
      <c r="DJ33" s="558"/>
      <c r="DK33" s="559"/>
      <c r="DL33" s="563">
        <v>2517197</v>
      </c>
      <c r="DM33" s="558"/>
      <c r="DN33" s="558"/>
      <c r="DO33" s="558"/>
      <c r="DP33" s="558"/>
      <c r="DQ33" s="558"/>
      <c r="DR33" s="558"/>
      <c r="DS33" s="558"/>
      <c r="DT33" s="558"/>
      <c r="DU33" s="558"/>
      <c r="DV33" s="559"/>
      <c r="DW33" s="560">
        <v>46.9</v>
      </c>
      <c r="DX33" s="561"/>
      <c r="DY33" s="561"/>
      <c r="DZ33" s="561"/>
      <c r="EA33" s="561"/>
      <c r="EB33" s="561"/>
      <c r="EC33" s="589"/>
    </row>
    <row r="34" spans="2:133" ht="11.3" customHeight="1" x14ac:dyDescent="0.2">
      <c r="B34" s="555" t="s">
        <v>143</v>
      </c>
      <c r="C34" s="344"/>
      <c r="D34" s="344"/>
      <c r="E34" s="344"/>
      <c r="F34" s="344"/>
      <c r="G34" s="344"/>
      <c r="H34" s="344"/>
      <c r="I34" s="344"/>
      <c r="J34" s="344"/>
      <c r="K34" s="344"/>
      <c r="L34" s="344"/>
      <c r="M34" s="344"/>
      <c r="N34" s="344"/>
      <c r="O34" s="344"/>
      <c r="P34" s="344"/>
      <c r="Q34" s="556"/>
      <c r="R34" s="557">
        <v>107486</v>
      </c>
      <c r="S34" s="441"/>
      <c r="T34" s="441"/>
      <c r="U34" s="441"/>
      <c r="V34" s="441"/>
      <c r="W34" s="441"/>
      <c r="X34" s="441"/>
      <c r="Y34" s="570"/>
      <c r="Z34" s="590">
        <v>1.1000000000000001</v>
      </c>
      <c r="AA34" s="590"/>
      <c r="AB34" s="590"/>
      <c r="AC34" s="590"/>
      <c r="AD34" s="591" t="s">
        <v>197</v>
      </c>
      <c r="AE34" s="591"/>
      <c r="AF34" s="591"/>
      <c r="AG34" s="591"/>
      <c r="AH34" s="591"/>
      <c r="AI34" s="591"/>
      <c r="AJ34" s="591"/>
      <c r="AK34" s="591"/>
      <c r="AL34" s="560" t="s">
        <v>197</v>
      </c>
      <c r="AM34" s="304"/>
      <c r="AN34" s="304"/>
      <c r="AO34" s="592"/>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55" t="s">
        <v>398</v>
      </c>
      <c r="CE34" s="344"/>
      <c r="CF34" s="344"/>
      <c r="CG34" s="344"/>
      <c r="CH34" s="344"/>
      <c r="CI34" s="344"/>
      <c r="CJ34" s="344"/>
      <c r="CK34" s="344"/>
      <c r="CL34" s="344"/>
      <c r="CM34" s="344"/>
      <c r="CN34" s="344"/>
      <c r="CO34" s="344"/>
      <c r="CP34" s="344"/>
      <c r="CQ34" s="556"/>
      <c r="CR34" s="557">
        <v>1363925</v>
      </c>
      <c r="CS34" s="441"/>
      <c r="CT34" s="441"/>
      <c r="CU34" s="441"/>
      <c r="CV34" s="441"/>
      <c r="CW34" s="441"/>
      <c r="CX34" s="441"/>
      <c r="CY34" s="570"/>
      <c r="CZ34" s="560">
        <v>14.1</v>
      </c>
      <c r="DA34" s="561"/>
      <c r="DB34" s="561"/>
      <c r="DC34" s="562"/>
      <c r="DD34" s="563">
        <v>956088</v>
      </c>
      <c r="DE34" s="441"/>
      <c r="DF34" s="441"/>
      <c r="DG34" s="441"/>
      <c r="DH34" s="441"/>
      <c r="DI34" s="441"/>
      <c r="DJ34" s="441"/>
      <c r="DK34" s="570"/>
      <c r="DL34" s="563">
        <v>773361</v>
      </c>
      <c r="DM34" s="441"/>
      <c r="DN34" s="441"/>
      <c r="DO34" s="441"/>
      <c r="DP34" s="441"/>
      <c r="DQ34" s="441"/>
      <c r="DR34" s="441"/>
      <c r="DS34" s="441"/>
      <c r="DT34" s="441"/>
      <c r="DU34" s="441"/>
      <c r="DV34" s="570"/>
      <c r="DW34" s="560">
        <v>14.4</v>
      </c>
      <c r="DX34" s="561"/>
      <c r="DY34" s="561"/>
      <c r="DZ34" s="561"/>
      <c r="EA34" s="561"/>
      <c r="EB34" s="561"/>
      <c r="EC34" s="589"/>
    </row>
    <row r="35" spans="2:133" ht="11.3" customHeight="1" x14ac:dyDescent="0.2">
      <c r="B35" s="555" t="s">
        <v>400</v>
      </c>
      <c r="C35" s="344"/>
      <c r="D35" s="344"/>
      <c r="E35" s="344"/>
      <c r="F35" s="344"/>
      <c r="G35" s="344"/>
      <c r="H35" s="344"/>
      <c r="I35" s="344"/>
      <c r="J35" s="344"/>
      <c r="K35" s="344"/>
      <c r="L35" s="344"/>
      <c r="M35" s="344"/>
      <c r="N35" s="344"/>
      <c r="O35" s="344"/>
      <c r="P35" s="344"/>
      <c r="Q35" s="556"/>
      <c r="R35" s="557">
        <v>1476913</v>
      </c>
      <c r="S35" s="441"/>
      <c r="T35" s="441"/>
      <c r="U35" s="441"/>
      <c r="V35" s="441"/>
      <c r="W35" s="441"/>
      <c r="X35" s="441"/>
      <c r="Y35" s="570"/>
      <c r="Z35" s="590">
        <v>14.6</v>
      </c>
      <c r="AA35" s="590"/>
      <c r="AB35" s="590"/>
      <c r="AC35" s="590"/>
      <c r="AD35" s="591" t="s">
        <v>197</v>
      </c>
      <c r="AE35" s="591"/>
      <c r="AF35" s="591"/>
      <c r="AG35" s="591"/>
      <c r="AH35" s="591"/>
      <c r="AI35" s="591"/>
      <c r="AJ35" s="591"/>
      <c r="AK35" s="591"/>
      <c r="AL35" s="560" t="s">
        <v>197</v>
      </c>
      <c r="AM35" s="304"/>
      <c r="AN35" s="304"/>
      <c r="AO35" s="592"/>
      <c r="AP35" s="16"/>
      <c r="AQ35" s="470" t="s">
        <v>401</v>
      </c>
      <c r="AR35" s="471"/>
      <c r="AS35" s="471"/>
      <c r="AT35" s="471"/>
      <c r="AU35" s="471"/>
      <c r="AV35" s="471"/>
      <c r="AW35" s="471"/>
      <c r="AX35" s="471"/>
      <c r="AY35" s="471"/>
      <c r="AZ35" s="471"/>
      <c r="BA35" s="471"/>
      <c r="BB35" s="471"/>
      <c r="BC35" s="471"/>
      <c r="BD35" s="471"/>
      <c r="BE35" s="471"/>
      <c r="BF35" s="513"/>
      <c r="BG35" s="470" t="s">
        <v>204</v>
      </c>
      <c r="BH35" s="471"/>
      <c r="BI35" s="471"/>
      <c r="BJ35" s="471"/>
      <c r="BK35" s="471"/>
      <c r="BL35" s="471"/>
      <c r="BM35" s="471"/>
      <c r="BN35" s="471"/>
      <c r="BO35" s="471"/>
      <c r="BP35" s="471"/>
      <c r="BQ35" s="471"/>
      <c r="BR35" s="471"/>
      <c r="BS35" s="471"/>
      <c r="BT35" s="471"/>
      <c r="BU35" s="471"/>
      <c r="BV35" s="471"/>
      <c r="BW35" s="471"/>
      <c r="BX35" s="471"/>
      <c r="BY35" s="471"/>
      <c r="BZ35" s="471"/>
      <c r="CA35" s="471"/>
      <c r="CB35" s="513"/>
      <c r="CD35" s="555" t="s">
        <v>403</v>
      </c>
      <c r="CE35" s="344"/>
      <c r="CF35" s="344"/>
      <c r="CG35" s="344"/>
      <c r="CH35" s="344"/>
      <c r="CI35" s="344"/>
      <c r="CJ35" s="344"/>
      <c r="CK35" s="344"/>
      <c r="CL35" s="344"/>
      <c r="CM35" s="344"/>
      <c r="CN35" s="344"/>
      <c r="CO35" s="344"/>
      <c r="CP35" s="344"/>
      <c r="CQ35" s="556"/>
      <c r="CR35" s="557">
        <v>176446</v>
      </c>
      <c r="CS35" s="558"/>
      <c r="CT35" s="558"/>
      <c r="CU35" s="558"/>
      <c r="CV35" s="558"/>
      <c r="CW35" s="558"/>
      <c r="CX35" s="558"/>
      <c r="CY35" s="559"/>
      <c r="CZ35" s="560">
        <v>1.8</v>
      </c>
      <c r="DA35" s="561"/>
      <c r="DB35" s="561"/>
      <c r="DC35" s="562"/>
      <c r="DD35" s="563">
        <v>142598</v>
      </c>
      <c r="DE35" s="558"/>
      <c r="DF35" s="558"/>
      <c r="DG35" s="558"/>
      <c r="DH35" s="558"/>
      <c r="DI35" s="558"/>
      <c r="DJ35" s="558"/>
      <c r="DK35" s="559"/>
      <c r="DL35" s="563">
        <v>142598</v>
      </c>
      <c r="DM35" s="558"/>
      <c r="DN35" s="558"/>
      <c r="DO35" s="558"/>
      <c r="DP35" s="558"/>
      <c r="DQ35" s="558"/>
      <c r="DR35" s="558"/>
      <c r="DS35" s="558"/>
      <c r="DT35" s="558"/>
      <c r="DU35" s="558"/>
      <c r="DV35" s="559"/>
      <c r="DW35" s="560">
        <v>2.7</v>
      </c>
      <c r="DX35" s="561"/>
      <c r="DY35" s="561"/>
      <c r="DZ35" s="561"/>
      <c r="EA35" s="561"/>
      <c r="EB35" s="561"/>
      <c r="EC35" s="589"/>
    </row>
    <row r="36" spans="2:133" ht="11.3" customHeight="1" x14ac:dyDescent="0.2">
      <c r="B36" s="555" t="s">
        <v>372</v>
      </c>
      <c r="C36" s="344"/>
      <c r="D36" s="344"/>
      <c r="E36" s="344"/>
      <c r="F36" s="344"/>
      <c r="G36" s="344"/>
      <c r="H36" s="344"/>
      <c r="I36" s="344"/>
      <c r="J36" s="344"/>
      <c r="K36" s="344"/>
      <c r="L36" s="344"/>
      <c r="M36" s="344"/>
      <c r="N36" s="344"/>
      <c r="O36" s="344"/>
      <c r="P36" s="344"/>
      <c r="Q36" s="556"/>
      <c r="R36" s="557">
        <v>330300</v>
      </c>
      <c r="S36" s="441"/>
      <c r="T36" s="441"/>
      <c r="U36" s="441"/>
      <c r="V36" s="441"/>
      <c r="W36" s="441"/>
      <c r="X36" s="441"/>
      <c r="Y36" s="570"/>
      <c r="Z36" s="590">
        <v>3.3</v>
      </c>
      <c r="AA36" s="590"/>
      <c r="AB36" s="590"/>
      <c r="AC36" s="590"/>
      <c r="AD36" s="591" t="s">
        <v>197</v>
      </c>
      <c r="AE36" s="591"/>
      <c r="AF36" s="591"/>
      <c r="AG36" s="591"/>
      <c r="AH36" s="591"/>
      <c r="AI36" s="591"/>
      <c r="AJ36" s="591"/>
      <c r="AK36" s="591"/>
      <c r="AL36" s="560" t="s">
        <v>197</v>
      </c>
      <c r="AM36" s="304"/>
      <c r="AN36" s="304"/>
      <c r="AO36" s="592"/>
      <c r="AP36" s="16"/>
      <c r="AQ36" s="593" t="s">
        <v>387</v>
      </c>
      <c r="AR36" s="594"/>
      <c r="AS36" s="594"/>
      <c r="AT36" s="594"/>
      <c r="AU36" s="594"/>
      <c r="AV36" s="594"/>
      <c r="AW36" s="594"/>
      <c r="AX36" s="594"/>
      <c r="AY36" s="595"/>
      <c r="AZ36" s="596">
        <v>1735284</v>
      </c>
      <c r="BA36" s="597"/>
      <c r="BB36" s="597"/>
      <c r="BC36" s="597"/>
      <c r="BD36" s="597"/>
      <c r="BE36" s="597"/>
      <c r="BF36" s="598"/>
      <c r="BG36" s="599" t="s">
        <v>405</v>
      </c>
      <c r="BH36" s="600"/>
      <c r="BI36" s="600"/>
      <c r="BJ36" s="600"/>
      <c r="BK36" s="600"/>
      <c r="BL36" s="600"/>
      <c r="BM36" s="600"/>
      <c r="BN36" s="600"/>
      <c r="BO36" s="600"/>
      <c r="BP36" s="600"/>
      <c r="BQ36" s="600"/>
      <c r="BR36" s="600"/>
      <c r="BS36" s="600"/>
      <c r="BT36" s="600"/>
      <c r="BU36" s="601"/>
      <c r="BV36" s="596">
        <v>17715</v>
      </c>
      <c r="BW36" s="597"/>
      <c r="BX36" s="597"/>
      <c r="BY36" s="597"/>
      <c r="BZ36" s="597"/>
      <c r="CA36" s="597"/>
      <c r="CB36" s="598"/>
      <c r="CD36" s="555" t="s">
        <v>26</v>
      </c>
      <c r="CE36" s="344"/>
      <c r="CF36" s="344"/>
      <c r="CG36" s="344"/>
      <c r="CH36" s="344"/>
      <c r="CI36" s="344"/>
      <c r="CJ36" s="344"/>
      <c r="CK36" s="344"/>
      <c r="CL36" s="344"/>
      <c r="CM36" s="344"/>
      <c r="CN36" s="344"/>
      <c r="CO36" s="344"/>
      <c r="CP36" s="344"/>
      <c r="CQ36" s="556"/>
      <c r="CR36" s="557">
        <v>1696488</v>
      </c>
      <c r="CS36" s="441"/>
      <c r="CT36" s="441"/>
      <c r="CU36" s="441"/>
      <c r="CV36" s="441"/>
      <c r="CW36" s="441"/>
      <c r="CX36" s="441"/>
      <c r="CY36" s="570"/>
      <c r="CZ36" s="560">
        <v>17.5</v>
      </c>
      <c r="DA36" s="561"/>
      <c r="DB36" s="561"/>
      <c r="DC36" s="562"/>
      <c r="DD36" s="563">
        <v>1169382</v>
      </c>
      <c r="DE36" s="441"/>
      <c r="DF36" s="441"/>
      <c r="DG36" s="441"/>
      <c r="DH36" s="441"/>
      <c r="DI36" s="441"/>
      <c r="DJ36" s="441"/>
      <c r="DK36" s="570"/>
      <c r="DL36" s="563">
        <v>1018781</v>
      </c>
      <c r="DM36" s="441"/>
      <c r="DN36" s="441"/>
      <c r="DO36" s="441"/>
      <c r="DP36" s="441"/>
      <c r="DQ36" s="441"/>
      <c r="DR36" s="441"/>
      <c r="DS36" s="441"/>
      <c r="DT36" s="441"/>
      <c r="DU36" s="441"/>
      <c r="DV36" s="570"/>
      <c r="DW36" s="560">
        <v>19</v>
      </c>
      <c r="DX36" s="561"/>
      <c r="DY36" s="561"/>
      <c r="DZ36" s="561"/>
      <c r="EA36" s="561"/>
      <c r="EB36" s="561"/>
      <c r="EC36" s="589"/>
    </row>
    <row r="37" spans="2:133" ht="11.3" customHeight="1" x14ac:dyDescent="0.2">
      <c r="B37" s="555" t="s">
        <v>396</v>
      </c>
      <c r="C37" s="344"/>
      <c r="D37" s="344"/>
      <c r="E37" s="344"/>
      <c r="F37" s="344"/>
      <c r="G37" s="344"/>
      <c r="H37" s="344"/>
      <c r="I37" s="344"/>
      <c r="J37" s="344"/>
      <c r="K37" s="344"/>
      <c r="L37" s="344"/>
      <c r="M37" s="344"/>
      <c r="N37" s="344"/>
      <c r="O37" s="344"/>
      <c r="P37" s="344"/>
      <c r="Q37" s="556"/>
      <c r="R37" s="557">
        <v>230505</v>
      </c>
      <c r="S37" s="441"/>
      <c r="T37" s="441"/>
      <c r="U37" s="441"/>
      <c r="V37" s="441"/>
      <c r="W37" s="441"/>
      <c r="X37" s="441"/>
      <c r="Y37" s="570"/>
      <c r="Z37" s="590">
        <v>2.2999999999999998</v>
      </c>
      <c r="AA37" s="590"/>
      <c r="AB37" s="590"/>
      <c r="AC37" s="590"/>
      <c r="AD37" s="591">
        <v>965</v>
      </c>
      <c r="AE37" s="591"/>
      <c r="AF37" s="591"/>
      <c r="AG37" s="591"/>
      <c r="AH37" s="591"/>
      <c r="AI37" s="591"/>
      <c r="AJ37" s="591"/>
      <c r="AK37" s="591"/>
      <c r="AL37" s="560">
        <v>0</v>
      </c>
      <c r="AM37" s="304"/>
      <c r="AN37" s="304"/>
      <c r="AO37" s="592"/>
      <c r="AQ37" s="585" t="s">
        <v>408</v>
      </c>
      <c r="AR37" s="402"/>
      <c r="AS37" s="402"/>
      <c r="AT37" s="402"/>
      <c r="AU37" s="402"/>
      <c r="AV37" s="402"/>
      <c r="AW37" s="402"/>
      <c r="AX37" s="402"/>
      <c r="AY37" s="586"/>
      <c r="AZ37" s="557">
        <v>585419</v>
      </c>
      <c r="BA37" s="441"/>
      <c r="BB37" s="441"/>
      <c r="BC37" s="441"/>
      <c r="BD37" s="558"/>
      <c r="BE37" s="558"/>
      <c r="BF37" s="587"/>
      <c r="BG37" s="555" t="s">
        <v>410</v>
      </c>
      <c r="BH37" s="344"/>
      <c r="BI37" s="344"/>
      <c r="BJ37" s="344"/>
      <c r="BK37" s="344"/>
      <c r="BL37" s="344"/>
      <c r="BM37" s="344"/>
      <c r="BN37" s="344"/>
      <c r="BO37" s="344"/>
      <c r="BP37" s="344"/>
      <c r="BQ37" s="344"/>
      <c r="BR37" s="344"/>
      <c r="BS37" s="344"/>
      <c r="BT37" s="344"/>
      <c r="BU37" s="556"/>
      <c r="BV37" s="557">
        <v>8516</v>
      </c>
      <c r="BW37" s="441"/>
      <c r="BX37" s="441"/>
      <c r="BY37" s="441"/>
      <c r="BZ37" s="441"/>
      <c r="CA37" s="441"/>
      <c r="CB37" s="588"/>
      <c r="CD37" s="555" t="s">
        <v>157</v>
      </c>
      <c r="CE37" s="344"/>
      <c r="CF37" s="344"/>
      <c r="CG37" s="344"/>
      <c r="CH37" s="344"/>
      <c r="CI37" s="344"/>
      <c r="CJ37" s="344"/>
      <c r="CK37" s="344"/>
      <c r="CL37" s="344"/>
      <c r="CM37" s="344"/>
      <c r="CN37" s="344"/>
      <c r="CO37" s="344"/>
      <c r="CP37" s="344"/>
      <c r="CQ37" s="556"/>
      <c r="CR37" s="557">
        <v>464220</v>
      </c>
      <c r="CS37" s="558"/>
      <c r="CT37" s="558"/>
      <c r="CU37" s="558"/>
      <c r="CV37" s="558"/>
      <c r="CW37" s="558"/>
      <c r="CX37" s="558"/>
      <c r="CY37" s="559"/>
      <c r="CZ37" s="560">
        <v>4.8</v>
      </c>
      <c r="DA37" s="561"/>
      <c r="DB37" s="561"/>
      <c r="DC37" s="562"/>
      <c r="DD37" s="563">
        <v>386420</v>
      </c>
      <c r="DE37" s="558"/>
      <c r="DF37" s="558"/>
      <c r="DG37" s="558"/>
      <c r="DH37" s="558"/>
      <c r="DI37" s="558"/>
      <c r="DJ37" s="558"/>
      <c r="DK37" s="559"/>
      <c r="DL37" s="563">
        <v>378557</v>
      </c>
      <c r="DM37" s="558"/>
      <c r="DN37" s="558"/>
      <c r="DO37" s="558"/>
      <c r="DP37" s="558"/>
      <c r="DQ37" s="558"/>
      <c r="DR37" s="558"/>
      <c r="DS37" s="558"/>
      <c r="DT37" s="558"/>
      <c r="DU37" s="558"/>
      <c r="DV37" s="559"/>
      <c r="DW37" s="560">
        <v>7.1</v>
      </c>
      <c r="DX37" s="561"/>
      <c r="DY37" s="561"/>
      <c r="DZ37" s="561"/>
      <c r="EA37" s="561"/>
      <c r="EB37" s="561"/>
      <c r="EC37" s="589"/>
    </row>
    <row r="38" spans="2:133" ht="11.3" customHeight="1" x14ac:dyDescent="0.2">
      <c r="B38" s="555" t="s">
        <v>412</v>
      </c>
      <c r="C38" s="344"/>
      <c r="D38" s="344"/>
      <c r="E38" s="344"/>
      <c r="F38" s="344"/>
      <c r="G38" s="344"/>
      <c r="H38" s="344"/>
      <c r="I38" s="344"/>
      <c r="J38" s="344"/>
      <c r="K38" s="344"/>
      <c r="L38" s="344"/>
      <c r="M38" s="344"/>
      <c r="N38" s="344"/>
      <c r="O38" s="344"/>
      <c r="P38" s="344"/>
      <c r="Q38" s="556"/>
      <c r="R38" s="557">
        <v>605400</v>
      </c>
      <c r="S38" s="441"/>
      <c r="T38" s="441"/>
      <c r="U38" s="441"/>
      <c r="V38" s="441"/>
      <c r="W38" s="441"/>
      <c r="X38" s="441"/>
      <c r="Y38" s="570"/>
      <c r="Z38" s="590">
        <v>6</v>
      </c>
      <c r="AA38" s="590"/>
      <c r="AB38" s="590"/>
      <c r="AC38" s="590"/>
      <c r="AD38" s="591" t="s">
        <v>197</v>
      </c>
      <c r="AE38" s="591"/>
      <c r="AF38" s="591"/>
      <c r="AG38" s="591"/>
      <c r="AH38" s="591"/>
      <c r="AI38" s="591"/>
      <c r="AJ38" s="591"/>
      <c r="AK38" s="591"/>
      <c r="AL38" s="560" t="s">
        <v>197</v>
      </c>
      <c r="AM38" s="304"/>
      <c r="AN38" s="304"/>
      <c r="AO38" s="592"/>
      <c r="AQ38" s="585" t="s">
        <v>413</v>
      </c>
      <c r="AR38" s="402"/>
      <c r="AS38" s="402"/>
      <c r="AT38" s="402"/>
      <c r="AU38" s="402"/>
      <c r="AV38" s="402"/>
      <c r="AW38" s="402"/>
      <c r="AX38" s="402"/>
      <c r="AY38" s="586"/>
      <c r="AZ38" s="557">
        <v>439908</v>
      </c>
      <c r="BA38" s="441"/>
      <c r="BB38" s="441"/>
      <c r="BC38" s="441"/>
      <c r="BD38" s="558"/>
      <c r="BE38" s="558"/>
      <c r="BF38" s="587"/>
      <c r="BG38" s="555" t="s">
        <v>414</v>
      </c>
      <c r="BH38" s="344"/>
      <c r="BI38" s="344"/>
      <c r="BJ38" s="344"/>
      <c r="BK38" s="344"/>
      <c r="BL38" s="344"/>
      <c r="BM38" s="344"/>
      <c r="BN38" s="344"/>
      <c r="BO38" s="344"/>
      <c r="BP38" s="344"/>
      <c r="BQ38" s="344"/>
      <c r="BR38" s="344"/>
      <c r="BS38" s="344"/>
      <c r="BT38" s="344"/>
      <c r="BU38" s="556"/>
      <c r="BV38" s="557">
        <v>1443</v>
      </c>
      <c r="BW38" s="441"/>
      <c r="BX38" s="441"/>
      <c r="BY38" s="441"/>
      <c r="BZ38" s="441"/>
      <c r="CA38" s="441"/>
      <c r="CB38" s="588"/>
      <c r="CD38" s="555" t="s">
        <v>415</v>
      </c>
      <c r="CE38" s="344"/>
      <c r="CF38" s="344"/>
      <c r="CG38" s="344"/>
      <c r="CH38" s="344"/>
      <c r="CI38" s="344"/>
      <c r="CJ38" s="344"/>
      <c r="CK38" s="344"/>
      <c r="CL38" s="344"/>
      <c r="CM38" s="344"/>
      <c r="CN38" s="344"/>
      <c r="CO38" s="344"/>
      <c r="CP38" s="344"/>
      <c r="CQ38" s="556"/>
      <c r="CR38" s="557">
        <v>709957</v>
      </c>
      <c r="CS38" s="441"/>
      <c r="CT38" s="441"/>
      <c r="CU38" s="441"/>
      <c r="CV38" s="441"/>
      <c r="CW38" s="441"/>
      <c r="CX38" s="441"/>
      <c r="CY38" s="570"/>
      <c r="CZ38" s="560">
        <v>7.3</v>
      </c>
      <c r="DA38" s="561"/>
      <c r="DB38" s="561"/>
      <c r="DC38" s="562"/>
      <c r="DD38" s="563">
        <v>629141</v>
      </c>
      <c r="DE38" s="441"/>
      <c r="DF38" s="441"/>
      <c r="DG38" s="441"/>
      <c r="DH38" s="441"/>
      <c r="DI38" s="441"/>
      <c r="DJ38" s="441"/>
      <c r="DK38" s="570"/>
      <c r="DL38" s="563">
        <v>582457</v>
      </c>
      <c r="DM38" s="441"/>
      <c r="DN38" s="441"/>
      <c r="DO38" s="441"/>
      <c r="DP38" s="441"/>
      <c r="DQ38" s="441"/>
      <c r="DR38" s="441"/>
      <c r="DS38" s="441"/>
      <c r="DT38" s="441"/>
      <c r="DU38" s="441"/>
      <c r="DV38" s="570"/>
      <c r="DW38" s="560">
        <v>10.9</v>
      </c>
      <c r="DX38" s="561"/>
      <c r="DY38" s="561"/>
      <c r="DZ38" s="561"/>
      <c r="EA38" s="561"/>
      <c r="EB38" s="561"/>
      <c r="EC38" s="589"/>
    </row>
    <row r="39" spans="2:133" ht="11.3" customHeight="1" x14ac:dyDescent="0.2">
      <c r="B39" s="555" t="s">
        <v>416</v>
      </c>
      <c r="C39" s="344"/>
      <c r="D39" s="344"/>
      <c r="E39" s="344"/>
      <c r="F39" s="344"/>
      <c r="G39" s="344"/>
      <c r="H39" s="344"/>
      <c r="I39" s="344"/>
      <c r="J39" s="344"/>
      <c r="K39" s="344"/>
      <c r="L39" s="344"/>
      <c r="M39" s="344"/>
      <c r="N39" s="344"/>
      <c r="O39" s="344"/>
      <c r="P39" s="344"/>
      <c r="Q39" s="556"/>
      <c r="R39" s="557" t="s">
        <v>197</v>
      </c>
      <c r="S39" s="441"/>
      <c r="T39" s="441"/>
      <c r="U39" s="441"/>
      <c r="V39" s="441"/>
      <c r="W39" s="441"/>
      <c r="X39" s="441"/>
      <c r="Y39" s="570"/>
      <c r="Z39" s="590" t="s">
        <v>197</v>
      </c>
      <c r="AA39" s="590"/>
      <c r="AB39" s="590"/>
      <c r="AC39" s="590"/>
      <c r="AD39" s="591" t="s">
        <v>197</v>
      </c>
      <c r="AE39" s="591"/>
      <c r="AF39" s="591"/>
      <c r="AG39" s="591"/>
      <c r="AH39" s="591"/>
      <c r="AI39" s="591"/>
      <c r="AJ39" s="591"/>
      <c r="AK39" s="591"/>
      <c r="AL39" s="560" t="s">
        <v>197</v>
      </c>
      <c r="AM39" s="304"/>
      <c r="AN39" s="304"/>
      <c r="AO39" s="592"/>
      <c r="AQ39" s="585" t="s">
        <v>417</v>
      </c>
      <c r="AR39" s="402"/>
      <c r="AS39" s="402"/>
      <c r="AT39" s="402"/>
      <c r="AU39" s="402"/>
      <c r="AV39" s="402"/>
      <c r="AW39" s="402"/>
      <c r="AX39" s="402"/>
      <c r="AY39" s="586"/>
      <c r="AZ39" s="557">
        <v>43853</v>
      </c>
      <c r="BA39" s="441"/>
      <c r="BB39" s="441"/>
      <c r="BC39" s="441"/>
      <c r="BD39" s="558"/>
      <c r="BE39" s="558"/>
      <c r="BF39" s="587"/>
      <c r="BG39" s="555" t="s">
        <v>332</v>
      </c>
      <c r="BH39" s="344"/>
      <c r="BI39" s="344"/>
      <c r="BJ39" s="344"/>
      <c r="BK39" s="344"/>
      <c r="BL39" s="344"/>
      <c r="BM39" s="344"/>
      <c r="BN39" s="344"/>
      <c r="BO39" s="344"/>
      <c r="BP39" s="344"/>
      <c r="BQ39" s="344"/>
      <c r="BR39" s="344"/>
      <c r="BS39" s="344"/>
      <c r="BT39" s="344"/>
      <c r="BU39" s="556"/>
      <c r="BV39" s="557">
        <v>1978</v>
      </c>
      <c r="BW39" s="441"/>
      <c r="BX39" s="441"/>
      <c r="BY39" s="441"/>
      <c r="BZ39" s="441"/>
      <c r="CA39" s="441"/>
      <c r="CB39" s="588"/>
      <c r="CD39" s="555" t="s">
        <v>419</v>
      </c>
      <c r="CE39" s="344"/>
      <c r="CF39" s="344"/>
      <c r="CG39" s="344"/>
      <c r="CH39" s="344"/>
      <c r="CI39" s="344"/>
      <c r="CJ39" s="344"/>
      <c r="CK39" s="344"/>
      <c r="CL39" s="344"/>
      <c r="CM39" s="344"/>
      <c r="CN39" s="344"/>
      <c r="CO39" s="344"/>
      <c r="CP39" s="344"/>
      <c r="CQ39" s="556"/>
      <c r="CR39" s="557">
        <v>928593</v>
      </c>
      <c r="CS39" s="558"/>
      <c r="CT39" s="558"/>
      <c r="CU39" s="558"/>
      <c r="CV39" s="558"/>
      <c r="CW39" s="558"/>
      <c r="CX39" s="558"/>
      <c r="CY39" s="559"/>
      <c r="CZ39" s="560">
        <v>9.6</v>
      </c>
      <c r="DA39" s="561"/>
      <c r="DB39" s="561"/>
      <c r="DC39" s="562"/>
      <c r="DD39" s="563">
        <v>903579</v>
      </c>
      <c r="DE39" s="558"/>
      <c r="DF39" s="558"/>
      <c r="DG39" s="558"/>
      <c r="DH39" s="558"/>
      <c r="DI39" s="558"/>
      <c r="DJ39" s="558"/>
      <c r="DK39" s="559"/>
      <c r="DL39" s="563" t="s">
        <v>197</v>
      </c>
      <c r="DM39" s="558"/>
      <c r="DN39" s="558"/>
      <c r="DO39" s="558"/>
      <c r="DP39" s="558"/>
      <c r="DQ39" s="558"/>
      <c r="DR39" s="558"/>
      <c r="DS39" s="558"/>
      <c r="DT39" s="558"/>
      <c r="DU39" s="558"/>
      <c r="DV39" s="559"/>
      <c r="DW39" s="560" t="s">
        <v>197</v>
      </c>
      <c r="DX39" s="561"/>
      <c r="DY39" s="561"/>
      <c r="DZ39" s="561"/>
      <c r="EA39" s="561"/>
      <c r="EB39" s="561"/>
      <c r="EC39" s="589"/>
    </row>
    <row r="40" spans="2:133" ht="11.3" customHeight="1" x14ac:dyDescent="0.2">
      <c r="B40" s="555" t="s">
        <v>423</v>
      </c>
      <c r="C40" s="344"/>
      <c r="D40" s="344"/>
      <c r="E40" s="344"/>
      <c r="F40" s="344"/>
      <c r="G40" s="344"/>
      <c r="H40" s="344"/>
      <c r="I40" s="344"/>
      <c r="J40" s="344"/>
      <c r="K40" s="344"/>
      <c r="L40" s="344"/>
      <c r="M40" s="344"/>
      <c r="N40" s="344"/>
      <c r="O40" s="344"/>
      <c r="P40" s="344"/>
      <c r="Q40" s="556"/>
      <c r="R40" s="557">
        <v>13500</v>
      </c>
      <c r="S40" s="441"/>
      <c r="T40" s="441"/>
      <c r="U40" s="441"/>
      <c r="V40" s="441"/>
      <c r="W40" s="441"/>
      <c r="X40" s="441"/>
      <c r="Y40" s="570"/>
      <c r="Z40" s="590">
        <v>0.1</v>
      </c>
      <c r="AA40" s="590"/>
      <c r="AB40" s="590"/>
      <c r="AC40" s="590"/>
      <c r="AD40" s="591" t="s">
        <v>197</v>
      </c>
      <c r="AE40" s="591"/>
      <c r="AF40" s="591"/>
      <c r="AG40" s="591"/>
      <c r="AH40" s="591"/>
      <c r="AI40" s="591"/>
      <c r="AJ40" s="591"/>
      <c r="AK40" s="591"/>
      <c r="AL40" s="560" t="s">
        <v>197</v>
      </c>
      <c r="AM40" s="304"/>
      <c r="AN40" s="304"/>
      <c r="AO40" s="592"/>
      <c r="AQ40" s="585" t="s">
        <v>303</v>
      </c>
      <c r="AR40" s="402"/>
      <c r="AS40" s="402"/>
      <c r="AT40" s="402"/>
      <c r="AU40" s="402"/>
      <c r="AV40" s="402"/>
      <c r="AW40" s="402"/>
      <c r="AX40" s="402"/>
      <c r="AY40" s="586"/>
      <c r="AZ40" s="557" t="s">
        <v>197</v>
      </c>
      <c r="BA40" s="441"/>
      <c r="BB40" s="441"/>
      <c r="BC40" s="441"/>
      <c r="BD40" s="558"/>
      <c r="BE40" s="558"/>
      <c r="BF40" s="587"/>
      <c r="BG40" s="551" t="s">
        <v>425</v>
      </c>
      <c r="BH40" s="393"/>
      <c r="BI40" s="393"/>
      <c r="BJ40" s="393"/>
      <c r="BK40" s="393"/>
      <c r="BL40" s="7"/>
      <c r="BM40" s="344" t="s">
        <v>426</v>
      </c>
      <c r="BN40" s="344"/>
      <c r="BO40" s="344"/>
      <c r="BP40" s="344"/>
      <c r="BQ40" s="344"/>
      <c r="BR40" s="344"/>
      <c r="BS40" s="344"/>
      <c r="BT40" s="344"/>
      <c r="BU40" s="556"/>
      <c r="BV40" s="557">
        <v>99</v>
      </c>
      <c r="BW40" s="441"/>
      <c r="BX40" s="441"/>
      <c r="BY40" s="441"/>
      <c r="BZ40" s="441"/>
      <c r="CA40" s="441"/>
      <c r="CB40" s="588"/>
      <c r="CD40" s="555" t="s">
        <v>368</v>
      </c>
      <c r="CE40" s="344"/>
      <c r="CF40" s="344"/>
      <c r="CG40" s="344"/>
      <c r="CH40" s="344"/>
      <c r="CI40" s="344"/>
      <c r="CJ40" s="344"/>
      <c r="CK40" s="344"/>
      <c r="CL40" s="344"/>
      <c r="CM40" s="344"/>
      <c r="CN40" s="344"/>
      <c r="CO40" s="344"/>
      <c r="CP40" s="344"/>
      <c r="CQ40" s="556"/>
      <c r="CR40" s="557">
        <v>470353</v>
      </c>
      <c r="CS40" s="441"/>
      <c r="CT40" s="441"/>
      <c r="CU40" s="441"/>
      <c r="CV40" s="441"/>
      <c r="CW40" s="441"/>
      <c r="CX40" s="441"/>
      <c r="CY40" s="570"/>
      <c r="CZ40" s="560">
        <v>4.9000000000000004</v>
      </c>
      <c r="DA40" s="561"/>
      <c r="DB40" s="561"/>
      <c r="DC40" s="562"/>
      <c r="DD40" s="563">
        <v>417353</v>
      </c>
      <c r="DE40" s="441"/>
      <c r="DF40" s="441"/>
      <c r="DG40" s="441"/>
      <c r="DH40" s="441"/>
      <c r="DI40" s="441"/>
      <c r="DJ40" s="441"/>
      <c r="DK40" s="570"/>
      <c r="DL40" s="563" t="s">
        <v>197</v>
      </c>
      <c r="DM40" s="441"/>
      <c r="DN40" s="441"/>
      <c r="DO40" s="441"/>
      <c r="DP40" s="441"/>
      <c r="DQ40" s="441"/>
      <c r="DR40" s="441"/>
      <c r="DS40" s="441"/>
      <c r="DT40" s="441"/>
      <c r="DU40" s="441"/>
      <c r="DV40" s="570"/>
      <c r="DW40" s="560" t="s">
        <v>197</v>
      </c>
      <c r="DX40" s="561"/>
      <c r="DY40" s="561"/>
      <c r="DZ40" s="561"/>
      <c r="EA40" s="561"/>
      <c r="EB40" s="561"/>
      <c r="EC40" s="589"/>
    </row>
    <row r="41" spans="2:133" ht="11.3" customHeight="1" x14ac:dyDescent="0.2">
      <c r="B41" s="535" t="s">
        <v>424</v>
      </c>
      <c r="C41" s="536"/>
      <c r="D41" s="536"/>
      <c r="E41" s="536"/>
      <c r="F41" s="536"/>
      <c r="G41" s="536"/>
      <c r="H41" s="536"/>
      <c r="I41" s="536"/>
      <c r="J41" s="536"/>
      <c r="K41" s="536"/>
      <c r="L41" s="536"/>
      <c r="M41" s="536"/>
      <c r="N41" s="536"/>
      <c r="O41" s="536"/>
      <c r="P41" s="536"/>
      <c r="Q41" s="537"/>
      <c r="R41" s="538">
        <v>10122699</v>
      </c>
      <c r="S41" s="577"/>
      <c r="T41" s="577"/>
      <c r="U41" s="577"/>
      <c r="V41" s="577"/>
      <c r="W41" s="577"/>
      <c r="X41" s="577"/>
      <c r="Y41" s="580"/>
      <c r="Z41" s="581">
        <v>100</v>
      </c>
      <c r="AA41" s="581"/>
      <c r="AB41" s="581"/>
      <c r="AC41" s="581"/>
      <c r="AD41" s="582">
        <v>5348760</v>
      </c>
      <c r="AE41" s="582"/>
      <c r="AF41" s="582"/>
      <c r="AG41" s="582"/>
      <c r="AH41" s="582"/>
      <c r="AI41" s="582"/>
      <c r="AJ41" s="582"/>
      <c r="AK41" s="582"/>
      <c r="AL41" s="541">
        <v>100</v>
      </c>
      <c r="AM41" s="583"/>
      <c r="AN41" s="583"/>
      <c r="AO41" s="584"/>
      <c r="AQ41" s="585" t="s">
        <v>427</v>
      </c>
      <c r="AR41" s="402"/>
      <c r="AS41" s="402"/>
      <c r="AT41" s="402"/>
      <c r="AU41" s="402"/>
      <c r="AV41" s="402"/>
      <c r="AW41" s="402"/>
      <c r="AX41" s="402"/>
      <c r="AY41" s="586"/>
      <c r="AZ41" s="557">
        <v>92144</v>
      </c>
      <c r="BA41" s="441"/>
      <c r="BB41" s="441"/>
      <c r="BC41" s="441"/>
      <c r="BD41" s="558"/>
      <c r="BE41" s="558"/>
      <c r="BF41" s="587"/>
      <c r="BG41" s="551"/>
      <c r="BH41" s="393"/>
      <c r="BI41" s="393"/>
      <c r="BJ41" s="393"/>
      <c r="BK41" s="393"/>
      <c r="BL41" s="7"/>
      <c r="BM41" s="344" t="s">
        <v>339</v>
      </c>
      <c r="BN41" s="344"/>
      <c r="BO41" s="344"/>
      <c r="BP41" s="344"/>
      <c r="BQ41" s="344"/>
      <c r="BR41" s="344"/>
      <c r="BS41" s="344"/>
      <c r="BT41" s="344"/>
      <c r="BU41" s="556"/>
      <c r="BV41" s="557">
        <v>2</v>
      </c>
      <c r="BW41" s="441"/>
      <c r="BX41" s="441"/>
      <c r="BY41" s="441"/>
      <c r="BZ41" s="441"/>
      <c r="CA41" s="441"/>
      <c r="CB41" s="588"/>
      <c r="CD41" s="555" t="s">
        <v>279</v>
      </c>
      <c r="CE41" s="344"/>
      <c r="CF41" s="344"/>
      <c r="CG41" s="344"/>
      <c r="CH41" s="344"/>
      <c r="CI41" s="344"/>
      <c r="CJ41" s="344"/>
      <c r="CK41" s="344"/>
      <c r="CL41" s="344"/>
      <c r="CM41" s="344"/>
      <c r="CN41" s="344"/>
      <c r="CO41" s="344"/>
      <c r="CP41" s="344"/>
      <c r="CQ41" s="556"/>
      <c r="CR41" s="557" t="s">
        <v>197</v>
      </c>
      <c r="CS41" s="558"/>
      <c r="CT41" s="558"/>
      <c r="CU41" s="558"/>
      <c r="CV41" s="558"/>
      <c r="CW41" s="558"/>
      <c r="CX41" s="558"/>
      <c r="CY41" s="559"/>
      <c r="CZ41" s="560" t="s">
        <v>197</v>
      </c>
      <c r="DA41" s="561"/>
      <c r="DB41" s="561"/>
      <c r="DC41" s="562"/>
      <c r="DD41" s="563" t="s">
        <v>197</v>
      </c>
      <c r="DE41" s="558"/>
      <c r="DF41" s="558"/>
      <c r="DG41" s="558"/>
      <c r="DH41" s="558"/>
      <c r="DI41" s="558"/>
      <c r="DJ41" s="558"/>
      <c r="DK41" s="559"/>
      <c r="DL41" s="564"/>
      <c r="DM41" s="565"/>
      <c r="DN41" s="565"/>
      <c r="DO41" s="565"/>
      <c r="DP41" s="565"/>
      <c r="DQ41" s="565"/>
      <c r="DR41" s="565"/>
      <c r="DS41" s="565"/>
      <c r="DT41" s="565"/>
      <c r="DU41" s="565"/>
      <c r="DV41" s="566"/>
      <c r="DW41" s="567"/>
      <c r="DX41" s="568"/>
      <c r="DY41" s="568"/>
      <c r="DZ41" s="568"/>
      <c r="EA41" s="568"/>
      <c r="EB41" s="568"/>
      <c r="EC41" s="569"/>
    </row>
    <row r="42" spans="2:133" ht="11.3" customHeight="1" x14ac:dyDescent="0.2">
      <c r="AQ42" s="574" t="s">
        <v>428</v>
      </c>
      <c r="AR42" s="575"/>
      <c r="AS42" s="575"/>
      <c r="AT42" s="575"/>
      <c r="AU42" s="575"/>
      <c r="AV42" s="575"/>
      <c r="AW42" s="575"/>
      <c r="AX42" s="575"/>
      <c r="AY42" s="576"/>
      <c r="AZ42" s="538">
        <v>573960</v>
      </c>
      <c r="BA42" s="577"/>
      <c r="BB42" s="577"/>
      <c r="BC42" s="577"/>
      <c r="BD42" s="539"/>
      <c r="BE42" s="539"/>
      <c r="BF42" s="578"/>
      <c r="BG42" s="330"/>
      <c r="BH42" s="331"/>
      <c r="BI42" s="331"/>
      <c r="BJ42" s="331"/>
      <c r="BK42" s="331"/>
      <c r="BL42" s="20"/>
      <c r="BM42" s="536" t="s">
        <v>429</v>
      </c>
      <c r="BN42" s="536"/>
      <c r="BO42" s="536"/>
      <c r="BP42" s="536"/>
      <c r="BQ42" s="536"/>
      <c r="BR42" s="536"/>
      <c r="BS42" s="536"/>
      <c r="BT42" s="536"/>
      <c r="BU42" s="537"/>
      <c r="BV42" s="538">
        <v>434</v>
      </c>
      <c r="BW42" s="577"/>
      <c r="BX42" s="577"/>
      <c r="BY42" s="577"/>
      <c r="BZ42" s="577"/>
      <c r="CA42" s="577"/>
      <c r="CB42" s="579"/>
      <c r="CD42" s="555" t="s">
        <v>272</v>
      </c>
      <c r="CE42" s="344"/>
      <c r="CF42" s="344"/>
      <c r="CG42" s="344"/>
      <c r="CH42" s="344"/>
      <c r="CI42" s="344"/>
      <c r="CJ42" s="344"/>
      <c r="CK42" s="344"/>
      <c r="CL42" s="344"/>
      <c r="CM42" s="344"/>
      <c r="CN42" s="344"/>
      <c r="CO42" s="344"/>
      <c r="CP42" s="344"/>
      <c r="CQ42" s="556"/>
      <c r="CR42" s="557">
        <v>1153443</v>
      </c>
      <c r="CS42" s="558"/>
      <c r="CT42" s="558"/>
      <c r="CU42" s="558"/>
      <c r="CV42" s="558"/>
      <c r="CW42" s="558"/>
      <c r="CX42" s="558"/>
      <c r="CY42" s="559"/>
      <c r="CZ42" s="560">
        <v>11.9</v>
      </c>
      <c r="DA42" s="561"/>
      <c r="DB42" s="561"/>
      <c r="DC42" s="562"/>
      <c r="DD42" s="563">
        <v>183417</v>
      </c>
      <c r="DE42" s="558"/>
      <c r="DF42" s="558"/>
      <c r="DG42" s="558"/>
      <c r="DH42" s="558"/>
      <c r="DI42" s="558"/>
      <c r="DJ42" s="558"/>
      <c r="DK42" s="559"/>
      <c r="DL42" s="564"/>
      <c r="DM42" s="565"/>
      <c r="DN42" s="565"/>
      <c r="DO42" s="565"/>
      <c r="DP42" s="565"/>
      <c r="DQ42" s="565"/>
      <c r="DR42" s="565"/>
      <c r="DS42" s="565"/>
      <c r="DT42" s="565"/>
      <c r="DU42" s="565"/>
      <c r="DV42" s="566"/>
      <c r="DW42" s="567"/>
      <c r="DX42" s="568"/>
      <c r="DY42" s="568"/>
      <c r="DZ42" s="568"/>
      <c r="EA42" s="568"/>
      <c r="EB42" s="568"/>
      <c r="EC42" s="569"/>
    </row>
    <row r="43" spans="2:133" ht="11.3" customHeight="1" x14ac:dyDescent="0.2">
      <c r="B43" s="1" t="s">
        <v>48</v>
      </c>
      <c r="CD43" s="555" t="s">
        <v>83</v>
      </c>
      <c r="CE43" s="344"/>
      <c r="CF43" s="344"/>
      <c r="CG43" s="344"/>
      <c r="CH43" s="344"/>
      <c r="CI43" s="344"/>
      <c r="CJ43" s="344"/>
      <c r="CK43" s="344"/>
      <c r="CL43" s="344"/>
      <c r="CM43" s="344"/>
      <c r="CN43" s="344"/>
      <c r="CO43" s="344"/>
      <c r="CP43" s="344"/>
      <c r="CQ43" s="556"/>
      <c r="CR43" s="557">
        <v>8486</v>
      </c>
      <c r="CS43" s="558"/>
      <c r="CT43" s="558"/>
      <c r="CU43" s="558"/>
      <c r="CV43" s="558"/>
      <c r="CW43" s="558"/>
      <c r="CX43" s="558"/>
      <c r="CY43" s="559"/>
      <c r="CZ43" s="560">
        <v>0.1</v>
      </c>
      <c r="DA43" s="561"/>
      <c r="DB43" s="561"/>
      <c r="DC43" s="562"/>
      <c r="DD43" s="563">
        <v>8486</v>
      </c>
      <c r="DE43" s="558"/>
      <c r="DF43" s="558"/>
      <c r="DG43" s="558"/>
      <c r="DH43" s="558"/>
      <c r="DI43" s="558"/>
      <c r="DJ43" s="558"/>
      <c r="DK43" s="559"/>
      <c r="DL43" s="564"/>
      <c r="DM43" s="565"/>
      <c r="DN43" s="565"/>
      <c r="DO43" s="565"/>
      <c r="DP43" s="565"/>
      <c r="DQ43" s="565"/>
      <c r="DR43" s="565"/>
      <c r="DS43" s="565"/>
      <c r="DT43" s="565"/>
      <c r="DU43" s="565"/>
      <c r="DV43" s="566"/>
      <c r="DW43" s="567"/>
      <c r="DX43" s="568"/>
      <c r="DY43" s="568"/>
      <c r="DZ43" s="568"/>
      <c r="EA43" s="568"/>
      <c r="EB43" s="568"/>
      <c r="EC43" s="569"/>
    </row>
    <row r="44" spans="2:133" ht="11.3" customHeight="1" x14ac:dyDescent="0.2">
      <c r="B44" s="572" t="s">
        <v>402</v>
      </c>
      <c r="C44" s="572"/>
      <c r="D44" s="572"/>
      <c r="E44" s="572"/>
      <c r="F44" s="572"/>
      <c r="G44" s="572"/>
      <c r="H44" s="572"/>
      <c r="I44" s="572"/>
      <c r="J44" s="572"/>
      <c r="K44" s="572"/>
      <c r="L44" s="572"/>
      <c r="M44" s="572"/>
      <c r="N44" s="572"/>
      <c r="O44" s="572"/>
      <c r="P44" s="572"/>
      <c r="Q44" s="572"/>
      <c r="R44" s="572"/>
      <c r="S44" s="572"/>
      <c r="T44" s="572"/>
      <c r="U44" s="572"/>
      <c r="V44" s="572"/>
      <c r="W44" s="572"/>
      <c r="X44" s="572"/>
      <c r="Y44" s="572"/>
      <c r="Z44" s="572"/>
      <c r="AA44" s="572"/>
      <c r="AB44" s="572"/>
      <c r="AC44" s="572"/>
      <c r="AD44" s="572"/>
      <c r="AE44" s="572"/>
      <c r="AF44" s="572"/>
      <c r="AG44" s="572"/>
      <c r="AH44" s="572"/>
      <c r="AI44" s="572"/>
      <c r="AJ44" s="572"/>
      <c r="AK44" s="572"/>
      <c r="AL44" s="572"/>
      <c r="AM44" s="572"/>
      <c r="AN44" s="572"/>
      <c r="AO44" s="572"/>
      <c r="AP44" s="572"/>
      <c r="AQ44" s="572"/>
      <c r="AR44" s="572"/>
      <c r="AS44" s="572"/>
      <c r="AT44" s="572"/>
      <c r="AU44" s="572"/>
      <c r="AV44" s="572"/>
      <c r="AW44" s="572"/>
      <c r="AX44" s="572"/>
      <c r="AY44" s="572"/>
      <c r="AZ44" s="572"/>
      <c r="BA44" s="572"/>
      <c r="BB44" s="572"/>
      <c r="BC44" s="572"/>
      <c r="BD44" s="572"/>
      <c r="BE44" s="572"/>
      <c r="BF44" s="572"/>
      <c r="BG44" s="572"/>
      <c r="BH44" s="572"/>
      <c r="BI44" s="572"/>
      <c r="BJ44" s="572"/>
      <c r="BK44" s="572"/>
      <c r="BL44" s="572"/>
      <c r="BM44" s="572"/>
      <c r="BN44" s="572"/>
      <c r="BO44" s="572"/>
      <c r="BP44" s="572"/>
      <c r="BQ44" s="572"/>
      <c r="BR44" s="572"/>
      <c r="BS44" s="572"/>
      <c r="BT44" s="572"/>
      <c r="BU44" s="572"/>
      <c r="BV44" s="572"/>
      <c r="BW44" s="572"/>
      <c r="BX44" s="572"/>
      <c r="BY44" s="572"/>
      <c r="BZ44" s="572"/>
      <c r="CA44" s="572"/>
      <c r="CB44" s="572"/>
      <c r="CC44" s="573"/>
      <c r="CD44" s="335" t="s">
        <v>168</v>
      </c>
      <c r="CE44" s="337"/>
      <c r="CF44" s="555" t="s">
        <v>430</v>
      </c>
      <c r="CG44" s="344"/>
      <c r="CH44" s="344"/>
      <c r="CI44" s="344"/>
      <c r="CJ44" s="344"/>
      <c r="CK44" s="344"/>
      <c r="CL44" s="344"/>
      <c r="CM44" s="344"/>
      <c r="CN44" s="344"/>
      <c r="CO44" s="344"/>
      <c r="CP44" s="344"/>
      <c r="CQ44" s="556"/>
      <c r="CR44" s="557">
        <v>1134612</v>
      </c>
      <c r="CS44" s="441"/>
      <c r="CT44" s="441"/>
      <c r="CU44" s="441"/>
      <c r="CV44" s="441"/>
      <c r="CW44" s="441"/>
      <c r="CX44" s="441"/>
      <c r="CY44" s="570"/>
      <c r="CZ44" s="560">
        <v>11.7</v>
      </c>
      <c r="DA44" s="304"/>
      <c r="DB44" s="304"/>
      <c r="DC44" s="571"/>
      <c r="DD44" s="563">
        <v>175413</v>
      </c>
      <c r="DE44" s="441"/>
      <c r="DF44" s="441"/>
      <c r="DG44" s="441"/>
      <c r="DH44" s="441"/>
      <c r="DI44" s="441"/>
      <c r="DJ44" s="441"/>
      <c r="DK44" s="570"/>
      <c r="DL44" s="564"/>
      <c r="DM44" s="565"/>
      <c r="DN44" s="565"/>
      <c r="DO44" s="565"/>
      <c r="DP44" s="565"/>
      <c r="DQ44" s="565"/>
      <c r="DR44" s="565"/>
      <c r="DS44" s="565"/>
      <c r="DT44" s="565"/>
      <c r="DU44" s="565"/>
      <c r="DV44" s="566"/>
      <c r="DW44" s="567"/>
      <c r="DX44" s="568"/>
      <c r="DY44" s="568"/>
      <c r="DZ44" s="568"/>
      <c r="EA44" s="568"/>
      <c r="EB44" s="568"/>
      <c r="EC44" s="569"/>
    </row>
    <row r="45" spans="2:133" ht="11.3" customHeight="1" x14ac:dyDescent="0.2">
      <c r="B45" s="572" t="s">
        <v>259</v>
      </c>
      <c r="C45" s="572"/>
      <c r="D45" s="572"/>
      <c r="E45" s="572"/>
      <c r="F45" s="572"/>
      <c r="G45" s="572"/>
      <c r="H45" s="572"/>
      <c r="I45" s="572"/>
      <c r="J45" s="572"/>
      <c r="K45" s="572"/>
      <c r="L45" s="572"/>
      <c r="M45" s="572"/>
      <c r="N45" s="572"/>
      <c r="O45" s="572"/>
      <c r="P45" s="572"/>
      <c r="Q45" s="572"/>
      <c r="R45" s="572"/>
      <c r="S45" s="572"/>
      <c r="T45" s="572"/>
      <c r="U45" s="572"/>
      <c r="V45" s="572"/>
      <c r="W45" s="572"/>
      <c r="X45" s="572"/>
      <c r="Y45" s="572"/>
      <c r="Z45" s="572"/>
      <c r="AA45" s="572"/>
      <c r="AB45" s="572"/>
      <c r="AC45" s="572"/>
      <c r="AD45" s="572"/>
      <c r="AE45" s="572"/>
      <c r="AF45" s="572"/>
      <c r="AG45" s="572"/>
      <c r="AH45" s="572"/>
      <c r="AI45" s="572"/>
      <c r="AJ45" s="572"/>
      <c r="AK45" s="572"/>
      <c r="AL45" s="572"/>
      <c r="AM45" s="572"/>
      <c r="AN45" s="572"/>
      <c r="AO45" s="572"/>
      <c r="AP45" s="572"/>
      <c r="AQ45" s="572"/>
      <c r="AR45" s="572"/>
      <c r="AS45" s="572"/>
      <c r="AT45" s="572"/>
      <c r="AU45" s="572"/>
      <c r="AV45" s="572"/>
      <c r="AW45" s="572"/>
      <c r="AX45" s="572"/>
      <c r="AY45" s="572"/>
      <c r="AZ45" s="572"/>
      <c r="BA45" s="572"/>
      <c r="BB45" s="572"/>
      <c r="BC45" s="572"/>
      <c r="BD45" s="572"/>
      <c r="BE45" s="572"/>
      <c r="BF45" s="572"/>
      <c r="BG45" s="572"/>
      <c r="BH45" s="572"/>
      <c r="BI45" s="572"/>
      <c r="BJ45" s="572"/>
      <c r="BK45" s="572"/>
      <c r="BL45" s="572"/>
      <c r="BM45" s="572"/>
      <c r="BN45" s="572"/>
      <c r="BO45" s="572"/>
      <c r="BP45" s="572"/>
      <c r="BQ45" s="572"/>
      <c r="BR45" s="572"/>
      <c r="BS45" s="572"/>
      <c r="BT45" s="572"/>
      <c r="BU45" s="572"/>
      <c r="BV45" s="572"/>
      <c r="BW45" s="572"/>
      <c r="BX45" s="572"/>
      <c r="BY45" s="572"/>
      <c r="BZ45" s="572"/>
      <c r="CA45" s="572"/>
      <c r="CB45" s="572"/>
      <c r="CC45" s="573"/>
      <c r="CD45" s="338"/>
      <c r="CE45" s="340"/>
      <c r="CF45" s="555" t="s">
        <v>432</v>
      </c>
      <c r="CG45" s="344"/>
      <c r="CH45" s="344"/>
      <c r="CI45" s="344"/>
      <c r="CJ45" s="344"/>
      <c r="CK45" s="344"/>
      <c r="CL45" s="344"/>
      <c r="CM45" s="344"/>
      <c r="CN45" s="344"/>
      <c r="CO45" s="344"/>
      <c r="CP45" s="344"/>
      <c r="CQ45" s="556"/>
      <c r="CR45" s="557">
        <v>311227</v>
      </c>
      <c r="CS45" s="558"/>
      <c r="CT45" s="558"/>
      <c r="CU45" s="558"/>
      <c r="CV45" s="558"/>
      <c r="CW45" s="558"/>
      <c r="CX45" s="558"/>
      <c r="CY45" s="559"/>
      <c r="CZ45" s="560">
        <v>3.2</v>
      </c>
      <c r="DA45" s="561"/>
      <c r="DB45" s="561"/>
      <c r="DC45" s="562"/>
      <c r="DD45" s="563">
        <v>41617</v>
      </c>
      <c r="DE45" s="558"/>
      <c r="DF45" s="558"/>
      <c r="DG45" s="558"/>
      <c r="DH45" s="558"/>
      <c r="DI45" s="558"/>
      <c r="DJ45" s="558"/>
      <c r="DK45" s="559"/>
      <c r="DL45" s="564"/>
      <c r="DM45" s="565"/>
      <c r="DN45" s="565"/>
      <c r="DO45" s="565"/>
      <c r="DP45" s="565"/>
      <c r="DQ45" s="565"/>
      <c r="DR45" s="565"/>
      <c r="DS45" s="565"/>
      <c r="DT45" s="565"/>
      <c r="DU45" s="565"/>
      <c r="DV45" s="566"/>
      <c r="DW45" s="567"/>
      <c r="DX45" s="568"/>
      <c r="DY45" s="568"/>
      <c r="DZ45" s="568"/>
      <c r="EA45" s="568"/>
      <c r="EB45" s="568"/>
      <c r="EC45" s="569"/>
    </row>
    <row r="46" spans="2:133" ht="11.3" customHeight="1" x14ac:dyDescent="0.2">
      <c r="B46" s="41"/>
      <c r="CD46" s="338"/>
      <c r="CE46" s="340"/>
      <c r="CF46" s="555" t="s">
        <v>433</v>
      </c>
      <c r="CG46" s="344"/>
      <c r="CH46" s="344"/>
      <c r="CI46" s="344"/>
      <c r="CJ46" s="344"/>
      <c r="CK46" s="344"/>
      <c r="CL46" s="344"/>
      <c r="CM46" s="344"/>
      <c r="CN46" s="344"/>
      <c r="CO46" s="344"/>
      <c r="CP46" s="344"/>
      <c r="CQ46" s="556"/>
      <c r="CR46" s="557">
        <v>743731</v>
      </c>
      <c r="CS46" s="441"/>
      <c r="CT46" s="441"/>
      <c r="CU46" s="441"/>
      <c r="CV46" s="441"/>
      <c r="CW46" s="441"/>
      <c r="CX46" s="441"/>
      <c r="CY46" s="570"/>
      <c r="CZ46" s="560">
        <v>7.7</v>
      </c>
      <c r="DA46" s="304"/>
      <c r="DB46" s="304"/>
      <c r="DC46" s="571"/>
      <c r="DD46" s="563">
        <v>128942</v>
      </c>
      <c r="DE46" s="441"/>
      <c r="DF46" s="441"/>
      <c r="DG46" s="441"/>
      <c r="DH46" s="441"/>
      <c r="DI46" s="441"/>
      <c r="DJ46" s="441"/>
      <c r="DK46" s="570"/>
      <c r="DL46" s="564"/>
      <c r="DM46" s="565"/>
      <c r="DN46" s="565"/>
      <c r="DO46" s="565"/>
      <c r="DP46" s="565"/>
      <c r="DQ46" s="565"/>
      <c r="DR46" s="565"/>
      <c r="DS46" s="565"/>
      <c r="DT46" s="565"/>
      <c r="DU46" s="565"/>
      <c r="DV46" s="566"/>
      <c r="DW46" s="567"/>
      <c r="DX46" s="568"/>
      <c r="DY46" s="568"/>
      <c r="DZ46" s="568"/>
      <c r="EA46" s="568"/>
      <c r="EB46" s="568"/>
      <c r="EC46" s="569"/>
    </row>
    <row r="47" spans="2:133" ht="11.3" customHeight="1" x14ac:dyDescent="0.2">
      <c r="B47" s="41"/>
      <c r="CD47" s="338"/>
      <c r="CE47" s="340"/>
      <c r="CF47" s="555" t="s">
        <v>434</v>
      </c>
      <c r="CG47" s="344"/>
      <c r="CH47" s="344"/>
      <c r="CI47" s="344"/>
      <c r="CJ47" s="344"/>
      <c r="CK47" s="344"/>
      <c r="CL47" s="344"/>
      <c r="CM47" s="344"/>
      <c r="CN47" s="344"/>
      <c r="CO47" s="344"/>
      <c r="CP47" s="344"/>
      <c r="CQ47" s="556"/>
      <c r="CR47" s="557">
        <v>18831</v>
      </c>
      <c r="CS47" s="558"/>
      <c r="CT47" s="558"/>
      <c r="CU47" s="558"/>
      <c r="CV47" s="558"/>
      <c r="CW47" s="558"/>
      <c r="CX47" s="558"/>
      <c r="CY47" s="559"/>
      <c r="CZ47" s="560">
        <v>0.2</v>
      </c>
      <c r="DA47" s="561"/>
      <c r="DB47" s="561"/>
      <c r="DC47" s="562"/>
      <c r="DD47" s="563">
        <v>8004</v>
      </c>
      <c r="DE47" s="558"/>
      <c r="DF47" s="558"/>
      <c r="DG47" s="558"/>
      <c r="DH47" s="558"/>
      <c r="DI47" s="558"/>
      <c r="DJ47" s="558"/>
      <c r="DK47" s="559"/>
      <c r="DL47" s="564"/>
      <c r="DM47" s="565"/>
      <c r="DN47" s="565"/>
      <c r="DO47" s="565"/>
      <c r="DP47" s="565"/>
      <c r="DQ47" s="565"/>
      <c r="DR47" s="565"/>
      <c r="DS47" s="565"/>
      <c r="DT47" s="565"/>
      <c r="DU47" s="565"/>
      <c r="DV47" s="566"/>
      <c r="DW47" s="567"/>
      <c r="DX47" s="568"/>
      <c r="DY47" s="568"/>
      <c r="DZ47" s="568"/>
      <c r="EA47" s="568"/>
      <c r="EB47" s="568"/>
      <c r="EC47" s="569"/>
    </row>
    <row r="48" spans="2:133" ht="10.65" x14ac:dyDescent="0.2">
      <c r="B48" s="41"/>
      <c r="CD48" s="341"/>
      <c r="CE48" s="343"/>
      <c r="CF48" s="555" t="s">
        <v>361</v>
      </c>
      <c r="CG48" s="344"/>
      <c r="CH48" s="344"/>
      <c r="CI48" s="344"/>
      <c r="CJ48" s="344"/>
      <c r="CK48" s="344"/>
      <c r="CL48" s="344"/>
      <c r="CM48" s="344"/>
      <c r="CN48" s="344"/>
      <c r="CO48" s="344"/>
      <c r="CP48" s="344"/>
      <c r="CQ48" s="556"/>
      <c r="CR48" s="557" t="s">
        <v>197</v>
      </c>
      <c r="CS48" s="441"/>
      <c r="CT48" s="441"/>
      <c r="CU48" s="441"/>
      <c r="CV48" s="441"/>
      <c r="CW48" s="441"/>
      <c r="CX48" s="441"/>
      <c r="CY48" s="570"/>
      <c r="CZ48" s="560" t="s">
        <v>197</v>
      </c>
      <c r="DA48" s="304"/>
      <c r="DB48" s="304"/>
      <c r="DC48" s="571"/>
      <c r="DD48" s="563" t="s">
        <v>197</v>
      </c>
      <c r="DE48" s="441"/>
      <c r="DF48" s="441"/>
      <c r="DG48" s="441"/>
      <c r="DH48" s="441"/>
      <c r="DI48" s="441"/>
      <c r="DJ48" s="441"/>
      <c r="DK48" s="570"/>
      <c r="DL48" s="564"/>
      <c r="DM48" s="565"/>
      <c r="DN48" s="565"/>
      <c r="DO48" s="565"/>
      <c r="DP48" s="565"/>
      <c r="DQ48" s="565"/>
      <c r="DR48" s="565"/>
      <c r="DS48" s="565"/>
      <c r="DT48" s="565"/>
      <c r="DU48" s="565"/>
      <c r="DV48" s="566"/>
      <c r="DW48" s="567"/>
      <c r="DX48" s="568"/>
      <c r="DY48" s="568"/>
      <c r="DZ48" s="568"/>
      <c r="EA48" s="568"/>
      <c r="EB48" s="568"/>
      <c r="EC48" s="569"/>
    </row>
    <row r="49" spans="2:133" ht="11.3" customHeight="1" x14ac:dyDescent="0.2">
      <c r="B49" s="41"/>
      <c r="CD49" s="535" t="s">
        <v>188</v>
      </c>
      <c r="CE49" s="536"/>
      <c r="CF49" s="536"/>
      <c r="CG49" s="536"/>
      <c r="CH49" s="536"/>
      <c r="CI49" s="536"/>
      <c r="CJ49" s="536"/>
      <c r="CK49" s="536"/>
      <c r="CL49" s="536"/>
      <c r="CM49" s="536"/>
      <c r="CN49" s="536"/>
      <c r="CO49" s="536"/>
      <c r="CP49" s="536"/>
      <c r="CQ49" s="537"/>
      <c r="CR49" s="538">
        <v>9678400</v>
      </c>
      <c r="CS49" s="539"/>
      <c r="CT49" s="539"/>
      <c r="CU49" s="539"/>
      <c r="CV49" s="539"/>
      <c r="CW49" s="539"/>
      <c r="CX49" s="539"/>
      <c r="CY49" s="540"/>
      <c r="CZ49" s="541">
        <v>100</v>
      </c>
      <c r="DA49" s="542"/>
      <c r="DB49" s="542"/>
      <c r="DC49" s="543"/>
      <c r="DD49" s="544">
        <v>6936936</v>
      </c>
      <c r="DE49" s="539"/>
      <c r="DF49" s="539"/>
      <c r="DG49" s="539"/>
      <c r="DH49" s="539"/>
      <c r="DI49" s="539"/>
      <c r="DJ49" s="539"/>
      <c r="DK49" s="540"/>
      <c r="DL49" s="545"/>
      <c r="DM49" s="546"/>
      <c r="DN49" s="546"/>
      <c r="DO49" s="546"/>
      <c r="DP49" s="546"/>
      <c r="DQ49" s="546"/>
      <c r="DR49" s="546"/>
      <c r="DS49" s="546"/>
      <c r="DT49" s="546"/>
      <c r="DU49" s="546"/>
      <c r="DV49" s="547"/>
      <c r="DW49" s="548"/>
      <c r="DX49" s="549"/>
      <c r="DY49" s="549"/>
      <c r="DZ49" s="549"/>
      <c r="EA49" s="549"/>
      <c r="EB49" s="549"/>
      <c r="EC49" s="550"/>
    </row>
  </sheetData>
  <sheetProtection algorithmName="SHA-512" hashValue="ziafXNryMxkdxeFYZ6hYgp1vd14XCFVjjxQmbzAaR9RdCJ8oAiXmcVxKEXgnkQ1eukDWFbHg5LKpyLOyPyZllg==" saltValue="QfrVS8SF3apl/8N3nzDZw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D7" zoomScale="70" zoomScaleNormal="70" zoomScaleSheetLayoutView="70" workbookViewId="0">
      <selection activeCell="BQ103" sqref="BQ103:DZ103"/>
    </sheetView>
  </sheetViews>
  <sheetFormatPr defaultColWidth="0" defaultRowHeight="13.8" zeroHeight="1" x14ac:dyDescent="0.2"/>
  <cols>
    <col min="1" max="130" width="2.77734375" style="46" customWidth="1"/>
    <col min="131" max="131" width="1.6640625" style="46" customWidth="1"/>
    <col min="132" max="132" width="9" style="46" hidden="1" customWidth="1"/>
    <col min="133" max="16384" width="9" style="46" hidden="1"/>
  </cols>
  <sheetData>
    <row r="1" spans="1:131" ht="11.3"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3" customHeight="1" x14ac:dyDescent="0.2">
      <c r="A2" s="955" t="s">
        <v>290</v>
      </c>
      <c r="B2" s="955"/>
      <c r="C2" s="955"/>
      <c r="D2" s="955"/>
      <c r="E2" s="955"/>
      <c r="F2" s="955"/>
      <c r="G2" s="955"/>
      <c r="H2" s="955"/>
      <c r="I2" s="955"/>
      <c r="J2" s="955"/>
      <c r="K2" s="955"/>
      <c r="L2" s="955"/>
      <c r="M2" s="955"/>
      <c r="N2" s="955"/>
      <c r="O2" s="955"/>
      <c r="P2" s="955"/>
      <c r="Q2" s="955"/>
      <c r="R2" s="955"/>
      <c r="S2" s="955"/>
      <c r="T2" s="955"/>
      <c r="U2" s="955"/>
      <c r="V2" s="955"/>
      <c r="W2" s="955"/>
      <c r="X2" s="955"/>
      <c r="Y2" s="955"/>
      <c r="Z2" s="955"/>
      <c r="AA2" s="955"/>
      <c r="AB2" s="955"/>
      <c r="AC2" s="955"/>
      <c r="AD2" s="955"/>
      <c r="AE2" s="955"/>
      <c r="AF2" s="955"/>
      <c r="AG2" s="955"/>
      <c r="AH2" s="955"/>
      <c r="AI2" s="955"/>
      <c r="AJ2" s="955"/>
      <c r="AK2" s="955"/>
      <c r="AL2" s="955"/>
      <c r="AM2" s="955"/>
      <c r="AN2" s="955"/>
      <c r="AO2" s="955"/>
      <c r="AP2" s="955"/>
      <c r="AQ2" s="955"/>
      <c r="AR2" s="955"/>
      <c r="AS2" s="955"/>
      <c r="AT2" s="955"/>
      <c r="AU2" s="955"/>
      <c r="AV2" s="955"/>
      <c r="AW2" s="955"/>
      <c r="AX2" s="955"/>
      <c r="AY2" s="955"/>
      <c r="AZ2" s="955"/>
      <c r="BA2" s="955"/>
      <c r="BB2" s="955"/>
      <c r="BC2" s="955"/>
      <c r="BD2" s="955"/>
      <c r="BE2" s="955"/>
      <c r="BF2" s="955"/>
      <c r="BG2" s="955"/>
      <c r="BH2" s="955"/>
      <c r="BI2" s="955"/>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56" t="s">
        <v>295</v>
      </c>
      <c r="DK2" s="957"/>
      <c r="DL2" s="957"/>
      <c r="DM2" s="957"/>
      <c r="DN2" s="957"/>
      <c r="DO2" s="958"/>
      <c r="DP2" s="50"/>
      <c r="DQ2" s="956" t="s">
        <v>298</v>
      </c>
      <c r="DR2" s="957"/>
      <c r="DS2" s="957"/>
      <c r="DT2" s="957"/>
      <c r="DU2" s="957"/>
      <c r="DV2" s="957"/>
      <c r="DW2" s="957"/>
      <c r="DX2" s="957"/>
      <c r="DY2" s="957"/>
      <c r="DZ2" s="958"/>
      <c r="EA2" s="48"/>
    </row>
    <row r="3" spans="1:131" ht="11.3"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3" customHeight="1" x14ac:dyDescent="0.2">
      <c r="A4" s="946" t="s">
        <v>436</v>
      </c>
      <c r="B4" s="946"/>
      <c r="C4" s="946"/>
      <c r="D4" s="946"/>
      <c r="E4" s="946"/>
      <c r="F4" s="946"/>
      <c r="G4" s="946"/>
      <c r="H4" s="946"/>
      <c r="I4" s="946"/>
      <c r="J4" s="946"/>
      <c r="K4" s="946"/>
      <c r="L4" s="946"/>
      <c r="M4" s="946"/>
      <c r="N4" s="946"/>
      <c r="O4" s="946"/>
      <c r="P4" s="946"/>
      <c r="Q4" s="946"/>
      <c r="R4" s="946"/>
      <c r="S4" s="946"/>
      <c r="T4" s="946"/>
      <c r="U4" s="946"/>
      <c r="V4" s="946"/>
      <c r="W4" s="946"/>
      <c r="X4" s="946"/>
      <c r="Y4" s="946"/>
      <c r="Z4" s="946"/>
      <c r="AA4" s="946"/>
      <c r="AB4" s="946"/>
      <c r="AC4" s="946"/>
      <c r="AD4" s="946"/>
      <c r="AE4" s="946"/>
      <c r="AF4" s="946"/>
      <c r="AG4" s="946"/>
      <c r="AH4" s="946"/>
      <c r="AI4" s="946"/>
      <c r="AJ4" s="946"/>
      <c r="AK4" s="946"/>
      <c r="AL4" s="946"/>
      <c r="AM4" s="946"/>
      <c r="AN4" s="946"/>
      <c r="AO4" s="946"/>
      <c r="AP4" s="946"/>
      <c r="AQ4" s="946"/>
      <c r="AR4" s="946"/>
      <c r="AS4" s="946"/>
      <c r="AT4" s="946"/>
      <c r="AU4" s="946"/>
      <c r="AV4" s="946"/>
      <c r="AW4" s="946"/>
      <c r="AX4" s="946"/>
      <c r="AY4" s="946"/>
      <c r="AZ4" s="56"/>
      <c r="BA4" s="56"/>
      <c r="BB4" s="56"/>
      <c r="BC4" s="56"/>
      <c r="BD4" s="56"/>
      <c r="BE4" s="67"/>
      <c r="BF4" s="67"/>
      <c r="BG4" s="67"/>
      <c r="BH4" s="67"/>
      <c r="BI4" s="67"/>
      <c r="BJ4" s="67"/>
      <c r="BK4" s="67"/>
      <c r="BL4" s="67"/>
      <c r="BM4" s="67"/>
      <c r="BN4" s="67"/>
      <c r="BO4" s="67"/>
      <c r="BP4" s="67"/>
      <c r="BQ4" s="728" t="s">
        <v>437</v>
      </c>
      <c r="BR4" s="728"/>
      <c r="BS4" s="728"/>
      <c r="BT4" s="728"/>
      <c r="BU4" s="728"/>
      <c r="BV4" s="728"/>
      <c r="BW4" s="728"/>
      <c r="BX4" s="728"/>
      <c r="BY4" s="728"/>
      <c r="BZ4" s="728"/>
      <c r="CA4" s="728"/>
      <c r="CB4" s="728"/>
      <c r="CC4" s="728"/>
      <c r="CD4" s="728"/>
      <c r="CE4" s="728"/>
      <c r="CF4" s="728"/>
      <c r="CG4" s="728"/>
      <c r="CH4" s="728"/>
      <c r="CI4" s="728"/>
      <c r="CJ4" s="728"/>
      <c r="CK4" s="728"/>
      <c r="CL4" s="728"/>
      <c r="CM4" s="728"/>
      <c r="CN4" s="728"/>
      <c r="CO4" s="728"/>
      <c r="CP4" s="728"/>
      <c r="CQ4" s="728"/>
      <c r="CR4" s="728"/>
      <c r="CS4" s="728"/>
      <c r="CT4" s="728"/>
      <c r="CU4" s="728"/>
      <c r="CV4" s="728"/>
      <c r="CW4" s="728"/>
      <c r="CX4" s="728"/>
      <c r="CY4" s="728"/>
      <c r="CZ4" s="728"/>
      <c r="DA4" s="728"/>
      <c r="DB4" s="728"/>
      <c r="DC4" s="728"/>
      <c r="DD4" s="728"/>
      <c r="DE4" s="728"/>
      <c r="DF4" s="728"/>
      <c r="DG4" s="728"/>
      <c r="DH4" s="728"/>
      <c r="DI4" s="728"/>
      <c r="DJ4" s="728"/>
      <c r="DK4" s="728"/>
      <c r="DL4" s="728"/>
      <c r="DM4" s="728"/>
      <c r="DN4" s="728"/>
      <c r="DO4" s="728"/>
      <c r="DP4" s="728"/>
      <c r="DQ4" s="728"/>
      <c r="DR4" s="728"/>
      <c r="DS4" s="728"/>
      <c r="DT4" s="728"/>
      <c r="DU4" s="728"/>
      <c r="DV4" s="728"/>
      <c r="DW4" s="728"/>
      <c r="DX4" s="728"/>
      <c r="DY4" s="728"/>
      <c r="DZ4" s="728"/>
      <c r="EA4" s="67"/>
    </row>
    <row r="5" spans="1:131" s="47" customFormat="1" ht="26.3" customHeight="1" x14ac:dyDescent="0.2">
      <c r="A5" s="644" t="s">
        <v>438</v>
      </c>
      <c r="B5" s="645"/>
      <c r="C5" s="645"/>
      <c r="D5" s="645"/>
      <c r="E5" s="645"/>
      <c r="F5" s="645"/>
      <c r="G5" s="645"/>
      <c r="H5" s="645"/>
      <c r="I5" s="645"/>
      <c r="J5" s="645"/>
      <c r="K5" s="645"/>
      <c r="L5" s="645"/>
      <c r="M5" s="645"/>
      <c r="N5" s="645"/>
      <c r="O5" s="645"/>
      <c r="P5" s="646"/>
      <c r="Q5" s="636" t="s">
        <v>174</v>
      </c>
      <c r="R5" s="637"/>
      <c r="S5" s="637"/>
      <c r="T5" s="637"/>
      <c r="U5" s="638"/>
      <c r="V5" s="636" t="s">
        <v>439</v>
      </c>
      <c r="W5" s="637"/>
      <c r="X5" s="637"/>
      <c r="Y5" s="637"/>
      <c r="Z5" s="638"/>
      <c r="AA5" s="636" t="s">
        <v>440</v>
      </c>
      <c r="AB5" s="637"/>
      <c r="AC5" s="637"/>
      <c r="AD5" s="637"/>
      <c r="AE5" s="637"/>
      <c r="AF5" s="678" t="s">
        <v>171</v>
      </c>
      <c r="AG5" s="637"/>
      <c r="AH5" s="637"/>
      <c r="AI5" s="637"/>
      <c r="AJ5" s="642"/>
      <c r="AK5" s="637" t="s">
        <v>441</v>
      </c>
      <c r="AL5" s="637"/>
      <c r="AM5" s="637"/>
      <c r="AN5" s="637"/>
      <c r="AO5" s="638"/>
      <c r="AP5" s="636" t="s">
        <v>442</v>
      </c>
      <c r="AQ5" s="637"/>
      <c r="AR5" s="637"/>
      <c r="AS5" s="637"/>
      <c r="AT5" s="638"/>
      <c r="AU5" s="636" t="s">
        <v>444</v>
      </c>
      <c r="AV5" s="637"/>
      <c r="AW5" s="637"/>
      <c r="AX5" s="637"/>
      <c r="AY5" s="642"/>
      <c r="AZ5" s="56"/>
      <c r="BA5" s="56"/>
      <c r="BB5" s="56"/>
      <c r="BC5" s="56"/>
      <c r="BD5" s="56"/>
      <c r="BE5" s="67"/>
      <c r="BF5" s="67"/>
      <c r="BG5" s="67"/>
      <c r="BH5" s="67"/>
      <c r="BI5" s="67"/>
      <c r="BJ5" s="67"/>
      <c r="BK5" s="67"/>
      <c r="BL5" s="67"/>
      <c r="BM5" s="67"/>
      <c r="BN5" s="67"/>
      <c r="BO5" s="67"/>
      <c r="BP5" s="67"/>
      <c r="BQ5" s="644" t="s">
        <v>445</v>
      </c>
      <c r="BR5" s="645"/>
      <c r="BS5" s="645"/>
      <c r="BT5" s="645"/>
      <c r="BU5" s="645"/>
      <c r="BV5" s="645"/>
      <c r="BW5" s="645"/>
      <c r="BX5" s="645"/>
      <c r="BY5" s="645"/>
      <c r="BZ5" s="645"/>
      <c r="CA5" s="645"/>
      <c r="CB5" s="645"/>
      <c r="CC5" s="645"/>
      <c r="CD5" s="645"/>
      <c r="CE5" s="645"/>
      <c r="CF5" s="645"/>
      <c r="CG5" s="646"/>
      <c r="CH5" s="636" t="s">
        <v>365</v>
      </c>
      <c r="CI5" s="637"/>
      <c r="CJ5" s="637"/>
      <c r="CK5" s="637"/>
      <c r="CL5" s="638"/>
      <c r="CM5" s="636" t="s">
        <v>319</v>
      </c>
      <c r="CN5" s="637"/>
      <c r="CO5" s="637"/>
      <c r="CP5" s="637"/>
      <c r="CQ5" s="638"/>
      <c r="CR5" s="636" t="s">
        <v>239</v>
      </c>
      <c r="CS5" s="637"/>
      <c r="CT5" s="637"/>
      <c r="CU5" s="637"/>
      <c r="CV5" s="638"/>
      <c r="CW5" s="636" t="s">
        <v>50</v>
      </c>
      <c r="CX5" s="637"/>
      <c r="CY5" s="637"/>
      <c r="CZ5" s="637"/>
      <c r="DA5" s="638"/>
      <c r="DB5" s="636" t="s">
        <v>406</v>
      </c>
      <c r="DC5" s="637"/>
      <c r="DD5" s="637"/>
      <c r="DE5" s="637"/>
      <c r="DF5" s="638"/>
      <c r="DG5" s="968" t="s">
        <v>236</v>
      </c>
      <c r="DH5" s="969"/>
      <c r="DI5" s="969"/>
      <c r="DJ5" s="969"/>
      <c r="DK5" s="970"/>
      <c r="DL5" s="968" t="s">
        <v>446</v>
      </c>
      <c r="DM5" s="969"/>
      <c r="DN5" s="969"/>
      <c r="DO5" s="969"/>
      <c r="DP5" s="970"/>
      <c r="DQ5" s="636" t="s">
        <v>447</v>
      </c>
      <c r="DR5" s="637"/>
      <c r="DS5" s="637"/>
      <c r="DT5" s="637"/>
      <c r="DU5" s="638"/>
      <c r="DV5" s="636" t="s">
        <v>444</v>
      </c>
      <c r="DW5" s="637"/>
      <c r="DX5" s="637"/>
      <c r="DY5" s="637"/>
      <c r="DZ5" s="642"/>
      <c r="EA5" s="67"/>
    </row>
    <row r="6" spans="1:131" s="47" customFormat="1" ht="26.3" customHeight="1" x14ac:dyDescent="0.2">
      <c r="A6" s="647"/>
      <c r="B6" s="648"/>
      <c r="C6" s="648"/>
      <c r="D6" s="648"/>
      <c r="E6" s="648"/>
      <c r="F6" s="648"/>
      <c r="G6" s="648"/>
      <c r="H6" s="648"/>
      <c r="I6" s="648"/>
      <c r="J6" s="648"/>
      <c r="K6" s="648"/>
      <c r="L6" s="648"/>
      <c r="M6" s="648"/>
      <c r="N6" s="648"/>
      <c r="O6" s="648"/>
      <c r="P6" s="649"/>
      <c r="Q6" s="639"/>
      <c r="R6" s="640"/>
      <c r="S6" s="640"/>
      <c r="T6" s="640"/>
      <c r="U6" s="641"/>
      <c r="V6" s="639"/>
      <c r="W6" s="640"/>
      <c r="X6" s="640"/>
      <c r="Y6" s="640"/>
      <c r="Z6" s="641"/>
      <c r="AA6" s="639"/>
      <c r="AB6" s="640"/>
      <c r="AC6" s="640"/>
      <c r="AD6" s="640"/>
      <c r="AE6" s="640"/>
      <c r="AF6" s="679"/>
      <c r="AG6" s="640"/>
      <c r="AH6" s="640"/>
      <c r="AI6" s="640"/>
      <c r="AJ6" s="643"/>
      <c r="AK6" s="640"/>
      <c r="AL6" s="640"/>
      <c r="AM6" s="640"/>
      <c r="AN6" s="640"/>
      <c r="AO6" s="641"/>
      <c r="AP6" s="639"/>
      <c r="AQ6" s="640"/>
      <c r="AR6" s="640"/>
      <c r="AS6" s="640"/>
      <c r="AT6" s="641"/>
      <c r="AU6" s="639"/>
      <c r="AV6" s="640"/>
      <c r="AW6" s="640"/>
      <c r="AX6" s="640"/>
      <c r="AY6" s="643"/>
      <c r="AZ6" s="56"/>
      <c r="BA6" s="56"/>
      <c r="BB6" s="56"/>
      <c r="BC6" s="56"/>
      <c r="BD6" s="56"/>
      <c r="BE6" s="67"/>
      <c r="BF6" s="67"/>
      <c r="BG6" s="67"/>
      <c r="BH6" s="67"/>
      <c r="BI6" s="67"/>
      <c r="BJ6" s="67"/>
      <c r="BK6" s="67"/>
      <c r="BL6" s="67"/>
      <c r="BM6" s="67"/>
      <c r="BN6" s="67"/>
      <c r="BO6" s="67"/>
      <c r="BP6" s="67"/>
      <c r="BQ6" s="647"/>
      <c r="BR6" s="648"/>
      <c r="BS6" s="648"/>
      <c r="BT6" s="648"/>
      <c r="BU6" s="648"/>
      <c r="BV6" s="648"/>
      <c r="BW6" s="648"/>
      <c r="BX6" s="648"/>
      <c r="BY6" s="648"/>
      <c r="BZ6" s="648"/>
      <c r="CA6" s="648"/>
      <c r="CB6" s="648"/>
      <c r="CC6" s="648"/>
      <c r="CD6" s="648"/>
      <c r="CE6" s="648"/>
      <c r="CF6" s="648"/>
      <c r="CG6" s="649"/>
      <c r="CH6" s="639"/>
      <c r="CI6" s="640"/>
      <c r="CJ6" s="640"/>
      <c r="CK6" s="640"/>
      <c r="CL6" s="641"/>
      <c r="CM6" s="639"/>
      <c r="CN6" s="640"/>
      <c r="CO6" s="640"/>
      <c r="CP6" s="640"/>
      <c r="CQ6" s="641"/>
      <c r="CR6" s="639"/>
      <c r="CS6" s="640"/>
      <c r="CT6" s="640"/>
      <c r="CU6" s="640"/>
      <c r="CV6" s="641"/>
      <c r="CW6" s="639"/>
      <c r="CX6" s="640"/>
      <c r="CY6" s="640"/>
      <c r="CZ6" s="640"/>
      <c r="DA6" s="641"/>
      <c r="DB6" s="639"/>
      <c r="DC6" s="640"/>
      <c r="DD6" s="640"/>
      <c r="DE6" s="640"/>
      <c r="DF6" s="641"/>
      <c r="DG6" s="971"/>
      <c r="DH6" s="972"/>
      <c r="DI6" s="972"/>
      <c r="DJ6" s="972"/>
      <c r="DK6" s="973"/>
      <c r="DL6" s="971"/>
      <c r="DM6" s="972"/>
      <c r="DN6" s="972"/>
      <c r="DO6" s="972"/>
      <c r="DP6" s="973"/>
      <c r="DQ6" s="639"/>
      <c r="DR6" s="640"/>
      <c r="DS6" s="640"/>
      <c r="DT6" s="640"/>
      <c r="DU6" s="641"/>
      <c r="DV6" s="639"/>
      <c r="DW6" s="640"/>
      <c r="DX6" s="640"/>
      <c r="DY6" s="640"/>
      <c r="DZ6" s="643"/>
      <c r="EA6" s="67"/>
    </row>
    <row r="7" spans="1:131" s="47" customFormat="1" ht="26.3" customHeight="1" x14ac:dyDescent="0.2">
      <c r="A7" s="51">
        <v>1</v>
      </c>
      <c r="B7" s="909" t="s">
        <v>449</v>
      </c>
      <c r="C7" s="910"/>
      <c r="D7" s="910"/>
      <c r="E7" s="910"/>
      <c r="F7" s="910"/>
      <c r="G7" s="910"/>
      <c r="H7" s="910"/>
      <c r="I7" s="910"/>
      <c r="J7" s="910"/>
      <c r="K7" s="910"/>
      <c r="L7" s="910"/>
      <c r="M7" s="910"/>
      <c r="N7" s="910"/>
      <c r="O7" s="910"/>
      <c r="P7" s="911"/>
      <c r="Q7" s="912">
        <v>10129</v>
      </c>
      <c r="R7" s="913"/>
      <c r="S7" s="913"/>
      <c r="T7" s="913"/>
      <c r="U7" s="913"/>
      <c r="V7" s="913">
        <v>9685</v>
      </c>
      <c r="W7" s="913"/>
      <c r="X7" s="913"/>
      <c r="Y7" s="913"/>
      <c r="Z7" s="913"/>
      <c r="AA7" s="913">
        <v>444</v>
      </c>
      <c r="AB7" s="913"/>
      <c r="AC7" s="913"/>
      <c r="AD7" s="913"/>
      <c r="AE7" s="959"/>
      <c r="AF7" s="960">
        <v>325</v>
      </c>
      <c r="AG7" s="961"/>
      <c r="AH7" s="961"/>
      <c r="AI7" s="961"/>
      <c r="AJ7" s="962"/>
      <c r="AK7" s="963">
        <v>1476</v>
      </c>
      <c r="AL7" s="913"/>
      <c r="AM7" s="913"/>
      <c r="AN7" s="913"/>
      <c r="AO7" s="913"/>
      <c r="AP7" s="913">
        <v>8081</v>
      </c>
      <c r="AQ7" s="913"/>
      <c r="AR7" s="913"/>
      <c r="AS7" s="913"/>
      <c r="AT7" s="913"/>
      <c r="AU7" s="914"/>
      <c r="AV7" s="914"/>
      <c r="AW7" s="914"/>
      <c r="AX7" s="914"/>
      <c r="AY7" s="915"/>
      <c r="AZ7" s="56"/>
      <c r="BA7" s="56"/>
      <c r="BB7" s="56"/>
      <c r="BC7" s="56"/>
      <c r="BD7" s="56"/>
      <c r="BE7" s="67"/>
      <c r="BF7" s="67"/>
      <c r="BG7" s="67"/>
      <c r="BH7" s="67"/>
      <c r="BI7" s="67"/>
      <c r="BJ7" s="67"/>
      <c r="BK7" s="67"/>
      <c r="BL7" s="67"/>
      <c r="BM7" s="67"/>
      <c r="BN7" s="67"/>
      <c r="BO7" s="67"/>
      <c r="BP7" s="67"/>
      <c r="BQ7" s="51">
        <v>1</v>
      </c>
      <c r="BR7" s="71"/>
      <c r="BS7" s="909" t="s">
        <v>343</v>
      </c>
      <c r="BT7" s="910"/>
      <c r="BU7" s="910"/>
      <c r="BV7" s="910"/>
      <c r="BW7" s="910"/>
      <c r="BX7" s="910"/>
      <c r="BY7" s="910"/>
      <c r="BZ7" s="910"/>
      <c r="CA7" s="910"/>
      <c r="CB7" s="910"/>
      <c r="CC7" s="910"/>
      <c r="CD7" s="910"/>
      <c r="CE7" s="910"/>
      <c r="CF7" s="910"/>
      <c r="CG7" s="911"/>
      <c r="CH7" s="964">
        <v>0</v>
      </c>
      <c r="CI7" s="965"/>
      <c r="CJ7" s="965"/>
      <c r="CK7" s="965"/>
      <c r="CL7" s="966"/>
      <c r="CM7" s="964">
        <v>191</v>
      </c>
      <c r="CN7" s="965"/>
      <c r="CO7" s="965"/>
      <c r="CP7" s="965"/>
      <c r="CQ7" s="966"/>
      <c r="CR7" s="964">
        <v>60</v>
      </c>
      <c r="CS7" s="965"/>
      <c r="CT7" s="965"/>
      <c r="CU7" s="965"/>
      <c r="CV7" s="966"/>
      <c r="CW7" s="964">
        <v>69</v>
      </c>
      <c r="CX7" s="965"/>
      <c r="CY7" s="965"/>
      <c r="CZ7" s="965"/>
      <c r="DA7" s="966"/>
      <c r="DB7" s="964" t="s">
        <v>197</v>
      </c>
      <c r="DC7" s="965"/>
      <c r="DD7" s="965"/>
      <c r="DE7" s="965"/>
      <c r="DF7" s="966"/>
      <c r="DG7" s="964" t="s">
        <v>197</v>
      </c>
      <c r="DH7" s="965"/>
      <c r="DI7" s="965"/>
      <c r="DJ7" s="965"/>
      <c r="DK7" s="966"/>
      <c r="DL7" s="964" t="s">
        <v>197</v>
      </c>
      <c r="DM7" s="965"/>
      <c r="DN7" s="965"/>
      <c r="DO7" s="965"/>
      <c r="DP7" s="966"/>
      <c r="DQ7" s="964" t="s">
        <v>197</v>
      </c>
      <c r="DR7" s="965"/>
      <c r="DS7" s="965"/>
      <c r="DT7" s="965"/>
      <c r="DU7" s="966"/>
      <c r="DV7" s="909"/>
      <c r="DW7" s="910"/>
      <c r="DX7" s="910"/>
      <c r="DY7" s="910"/>
      <c r="DZ7" s="967"/>
      <c r="EA7" s="67"/>
    </row>
    <row r="8" spans="1:131" s="47" customFormat="1" ht="26.3" customHeight="1" x14ac:dyDescent="0.2">
      <c r="A8" s="52">
        <v>2</v>
      </c>
      <c r="B8" s="898" t="s">
        <v>451</v>
      </c>
      <c r="C8" s="899"/>
      <c r="D8" s="899"/>
      <c r="E8" s="899"/>
      <c r="F8" s="899"/>
      <c r="G8" s="899"/>
      <c r="H8" s="899"/>
      <c r="I8" s="899"/>
      <c r="J8" s="899"/>
      <c r="K8" s="899"/>
      <c r="L8" s="899"/>
      <c r="M8" s="899"/>
      <c r="N8" s="899"/>
      <c r="O8" s="899"/>
      <c r="P8" s="900"/>
      <c r="Q8" s="901">
        <v>0</v>
      </c>
      <c r="R8" s="902"/>
      <c r="S8" s="902"/>
      <c r="T8" s="902"/>
      <c r="U8" s="902"/>
      <c r="V8" s="902">
        <v>0</v>
      </c>
      <c r="W8" s="902"/>
      <c r="X8" s="902"/>
      <c r="Y8" s="902"/>
      <c r="Z8" s="902"/>
      <c r="AA8" s="902">
        <v>0</v>
      </c>
      <c r="AB8" s="902"/>
      <c r="AC8" s="902"/>
      <c r="AD8" s="902"/>
      <c r="AE8" s="908"/>
      <c r="AF8" s="928" t="s">
        <v>197</v>
      </c>
      <c r="AG8" s="906"/>
      <c r="AH8" s="906"/>
      <c r="AI8" s="906"/>
      <c r="AJ8" s="929"/>
      <c r="AK8" s="907" t="s">
        <v>197</v>
      </c>
      <c r="AL8" s="902"/>
      <c r="AM8" s="902"/>
      <c r="AN8" s="902"/>
      <c r="AO8" s="902"/>
      <c r="AP8" s="902" t="s">
        <v>197</v>
      </c>
      <c r="AQ8" s="902"/>
      <c r="AR8" s="902"/>
      <c r="AS8" s="902"/>
      <c r="AT8" s="902"/>
      <c r="AU8" s="903"/>
      <c r="AV8" s="903"/>
      <c r="AW8" s="903"/>
      <c r="AX8" s="903"/>
      <c r="AY8" s="904"/>
      <c r="AZ8" s="56"/>
      <c r="BA8" s="56"/>
      <c r="BB8" s="56"/>
      <c r="BC8" s="56"/>
      <c r="BD8" s="56"/>
      <c r="BE8" s="67"/>
      <c r="BF8" s="67"/>
      <c r="BG8" s="67"/>
      <c r="BH8" s="67"/>
      <c r="BI8" s="67"/>
      <c r="BJ8" s="67"/>
      <c r="BK8" s="67"/>
      <c r="BL8" s="67"/>
      <c r="BM8" s="67"/>
      <c r="BN8" s="67"/>
      <c r="BO8" s="67"/>
      <c r="BP8" s="67"/>
      <c r="BQ8" s="52">
        <v>2</v>
      </c>
      <c r="BR8" s="72"/>
      <c r="BS8" s="898" t="s">
        <v>542</v>
      </c>
      <c r="BT8" s="899"/>
      <c r="BU8" s="899"/>
      <c r="BV8" s="899"/>
      <c r="BW8" s="899"/>
      <c r="BX8" s="899"/>
      <c r="BY8" s="899"/>
      <c r="BZ8" s="899"/>
      <c r="CA8" s="899"/>
      <c r="CB8" s="899"/>
      <c r="CC8" s="899"/>
      <c r="CD8" s="899"/>
      <c r="CE8" s="899"/>
      <c r="CF8" s="899"/>
      <c r="CG8" s="900"/>
      <c r="CH8" s="905">
        <v>0</v>
      </c>
      <c r="CI8" s="906"/>
      <c r="CJ8" s="906"/>
      <c r="CK8" s="906"/>
      <c r="CL8" s="916"/>
      <c r="CM8" s="905">
        <v>11</v>
      </c>
      <c r="CN8" s="906"/>
      <c r="CO8" s="906"/>
      <c r="CP8" s="906"/>
      <c r="CQ8" s="916"/>
      <c r="CR8" s="905">
        <v>6</v>
      </c>
      <c r="CS8" s="906"/>
      <c r="CT8" s="906"/>
      <c r="CU8" s="906"/>
      <c r="CV8" s="916"/>
      <c r="CW8" s="905" t="s">
        <v>197</v>
      </c>
      <c r="CX8" s="906"/>
      <c r="CY8" s="906"/>
      <c r="CZ8" s="906"/>
      <c r="DA8" s="916"/>
      <c r="DB8" s="905" t="s">
        <v>197</v>
      </c>
      <c r="DC8" s="906"/>
      <c r="DD8" s="906"/>
      <c r="DE8" s="906"/>
      <c r="DF8" s="916"/>
      <c r="DG8" s="905" t="s">
        <v>197</v>
      </c>
      <c r="DH8" s="906"/>
      <c r="DI8" s="906"/>
      <c r="DJ8" s="906"/>
      <c r="DK8" s="916"/>
      <c r="DL8" s="905" t="s">
        <v>197</v>
      </c>
      <c r="DM8" s="906"/>
      <c r="DN8" s="906"/>
      <c r="DO8" s="906"/>
      <c r="DP8" s="916"/>
      <c r="DQ8" s="905" t="s">
        <v>197</v>
      </c>
      <c r="DR8" s="906"/>
      <c r="DS8" s="906"/>
      <c r="DT8" s="906"/>
      <c r="DU8" s="916"/>
      <c r="DV8" s="898"/>
      <c r="DW8" s="899"/>
      <c r="DX8" s="899"/>
      <c r="DY8" s="899"/>
      <c r="DZ8" s="917"/>
      <c r="EA8" s="67"/>
    </row>
    <row r="9" spans="1:131" s="47" customFormat="1" ht="26.3" customHeight="1" x14ac:dyDescent="0.2">
      <c r="A9" s="52">
        <v>3</v>
      </c>
      <c r="B9" s="898" t="s">
        <v>453</v>
      </c>
      <c r="C9" s="899"/>
      <c r="D9" s="899"/>
      <c r="E9" s="899"/>
      <c r="F9" s="899"/>
      <c r="G9" s="899"/>
      <c r="H9" s="899"/>
      <c r="I9" s="899"/>
      <c r="J9" s="899"/>
      <c r="K9" s="899"/>
      <c r="L9" s="899"/>
      <c r="M9" s="899"/>
      <c r="N9" s="899"/>
      <c r="O9" s="899"/>
      <c r="P9" s="900"/>
      <c r="Q9" s="901">
        <v>1</v>
      </c>
      <c r="R9" s="902"/>
      <c r="S9" s="902"/>
      <c r="T9" s="902"/>
      <c r="U9" s="902"/>
      <c r="V9" s="902">
        <v>1</v>
      </c>
      <c r="W9" s="902"/>
      <c r="X9" s="902"/>
      <c r="Y9" s="902"/>
      <c r="Z9" s="902"/>
      <c r="AA9" s="902" t="s">
        <v>197</v>
      </c>
      <c r="AB9" s="902"/>
      <c r="AC9" s="902"/>
      <c r="AD9" s="902"/>
      <c r="AE9" s="908"/>
      <c r="AF9" s="928" t="s">
        <v>197</v>
      </c>
      <c r="AG9" s="906"/>
      <c r="AH9" s="906"/>
      <c r="AI9" s="906"/>
      <c r="AJ9" s="929"/>
      <c r="AK9" s="907">
        <v>1</v>
      </c>
      <c r="AL9" s="902"/>
      <c r="AM9" s="902"/>
      <c r="AN9" s="902"/>
      <c r="AO9" s="902"/>
      <c r="AP9" s="902" t="s">
        <v>197</v>
      </c>
      <c r="AQ9" s="902"/>
      <c r="AR9" s="902"/>
      <c r="AS9" s="902"/>
      <c r="AT9" s="902"/>
      <c r="AU9" s="903"/>
      <c r="AV9" s="903"/>
      <c r="AW9" s="903"/>
      <c r="AX9" s="903"/>
      <c r="AY9" s="904"/>
      <c r="AZ9" s="56"/>
      <c r="BA9" s="56"/>
      <c r="BB9" s="56"/>
      <c r="BC9" s="56"/>
      <c r="BD9" s="56"/>
      <c r="BE9" s="67"/>
      <c r="BF9" s="67"/>
      <c r="BG9" s="67"/>
      <c r="BH9" s="67"/>
      <c r="BI9" s="67"/>
      <c r="BJ9" s="67"/>
      <c r="BK9" s="67"/>
      <c r="BL9" s="67"/>
      <c r="BM9" s="67"/>
      <c r="BN9" s="67"/>
      <c r="BO9" s="67"/>
      <c r="BP9" s="67"/>
      <c r="BQ9" s="52">
        <v>3</v>
      </c>
      <c r="BR9" s="72"/>
      <c r="BS9" s="898" t="s">
        <v>543</v>
      </c>
      <c r="BT9" s="899"/>
      <c r="BU9" s="899"/>
      <c r="BV9" s="899"/>
      <c r="BW9" s="899"/>
      <c r="BX9" s="899"/>
      <c r="BY9" s="899"/>
      <c r="BZ9" s="899"/>
      <c r="CA9" s="899"/>
      <c r="CB9" s="899"/>
      <c r="CC9" s="899"/>
      <c r="CD9" s="899"/>
      <c r="CE9" s="899"/>
      <c r="CF9" s="899"/>
      <c r="CG9" s="900"/>
      <c r="CH9" s="905">
        <v>-20</v>
      </c>
      <c r="CI9" s="906"/>
      <c r="CJ9" s="906"/>
      <c r="CK9" s="906"/>
      <c r="CL9" s="916"/>
      <c r="CM9" s="905">
        <v>-110</v>
      </c>
      <c r="CN9" s="906"/>
      <c r="CO9" s="906"/>
      <c r="CP9" s="906"/>
      <c r="CQ9" s="916"/>
      <c r="CR9" s="905">
        <v>3</v>
      </c>
      <c r="CS9" s="906"/>
      <c r="CT9" s="906"/>
      <c r="CU9" s="906"/>
      <c r="CV9" s="916"/>
      <c r="CW9" s="905" t="s">
        <v>197</v>
      </c>
      <c r="CX9" s="906"/>
      <c r="CY9" s="906"/>
      <c r="CZ9" s="906"/>
      <c r="DA9" s="916"/>
      <c r="DB9" s="905" t="s">
        <v>197</v>
      </c>
      <c r="DC9" s="906"/>
      <c r="DD9" s="906"/>
      <c r="DE9" s="906"/>
      <c r="DF9" s="916"/>
      <c r="DG9" s="905" t="s">
        <v>197</v>
      </c>
      <c r="DH9" s="906"/>
      <c r="DI9" s="906"/>
      <c r="DJ9" s="906"/>
      <c r="DK9" s="916"/>
      <c r="DL9" s="905" t="s">
        <v>197</v>
      </c>
      <c r="DM9" s="906"/>
      <c r="DN9" s="906"/>
      <c r="DO9" s="906"/>
      <c r="DP9" s="916"/>
      <c r="DQ9" s="905" t="s">
        <v>197</v>
      </c>
      <c r="DR9" s="906"/>
      <c r="DS9" s="906"/>
      <c r="DT9" s="906"/>
      <c r="DU9" s="916"/>
      <c r="DV9" s="898"/>
      <c r="DW9" s="899"/>
      <c r="DX9" s="899"/>
      <c r="DY9" s="899"/>
      <c r="DZ9" s="917"/>
      <c r="EA9" s="67"/>
    </row>
    <row r="10" spans="1:131" s="47" customFormat="1" ht="26.3" customHeight="1" x14ac:dyDescent="0.2">
      <c r="A10" s="52">
        <v>4</v>
      </c>
      <c r="B10" s="898"/>
      <c r="C10" s="899"/>
      <c r="D10" s="899"/>
      <c r="E10" s="899"/>
      <c r="F10" s="899"/>
      <c r="G10" s="899"/>
      <c r="H10" s="899"/>
      <c r="I10" s="899"/>
      <c r="J10" s="899"/>
      <c r="K10" s="899"/>
      <c r="L10" s="899"/>
      <c r="M10" s="899"/>
      <c r="N10" s="899"/>
      <c r="O10" s="899"/>
      <c r="P10" s="900"/>
      <c r="Q10" s="901"/>
      <c r="R10" s="902"/>
      <c r="S10" s="902"/>
      <c r="T10" s="902"/>
      <c r="U10" s="902"/>
      <c r="V10" s="902"/>
      <c r="W10" s="902"/>
      <c r="X10" s="902"/>
      <c r="Y10" s="902"/>
      <c r="Z10" s="902"/>
      <c r="AA10" s="902"/>
      <c r="AB10" s="902"/>
      <c r="AC10" s="902"/>
      <c r="AD10" s="902"/>
      <c r="AE10" s="908"/>
      <c r="AF10" s="928"/>
      <c r="AG10" s="906"/>
      <c r="AH10" s="906"/>
      <c r="AI10" s="906"/>
      <c r="AJ10" s="929"/>
      <c r="AK10" s="907"/>
      <c r="AL10" s="902"/>
      <c r="AM10" s="902"/>
      <c r="AN10" s="902"/>
      <c r="AO10" s="902"/>
      <c r="AP10" s="902"/>
      <c r="AQ10" s="902"/>
      <c r="AR10" s="902"/>
      <c r="AS10" s="902"/>
      <c r="AT10" s="902"/>
      <c r="AU10" s="903"/>
      <c r="AV10" s="903"/>
      <c r="AW10" s="903"/>
      <c r="AX10" s="903"/>
      <c r="AY10" s="904"/>
      <c r="AZ10" s="56"/>
      <c r="BA10" s="56"/>
      <c r="BB10" s="56"/>
      <c r="BC10" s="56"/>
      <c r="BD10" s="56"/>
      <c r="BE10" s="67"/>
      <c r="BF10" s="67"/>
      <c r="BG10" s="67"/>
      <c r="BH10" s="67"/>
      <c r="BI10" s="67"/>
      <c r="BJ10" s="67"/>
      <c r="BK10" s="67"/>
      <c r="BL10" s="67"/>
      <c r="BM10" s="67"/>
      <c r="BN10" s="67"/>
      <c r="BO10" s="67"/>
      <c r="BP10" s="67"/>
      <c r="BQ10" s="52">
        <v>4</v>
      </c>
      <c r="BR10" s="72"/>
      <c r="BS10" s="898" t="s">
        <v>474</v>
      </c>
      <c r="BT10" s="899"/>
      <c r="BU10" s="899"/>
      <c r="BV10" s="899"/>
      <c r="BW10" s="899"/>
      <c r="BX10" s="899"/>
      <c r="BY10" s="899"/>
      <c r="BZ10" s="899"/>
      <c r="CA10" s="899"/>
      <c r="CB10" s="899"/>
      <c r="CC10" s="899"/>
      <c r="CD10" s="899"/>
      <c r="CE10" s="899"/>
      <c r="CF10" s="899"/>
      <c r="CG10" s="900"/>
      <c r="CH10" s="905">
        <v>-4</v>
      </c>
      <c r="CI10" s="906"/>
      <c r="CJ10" s="906"/>
      <c r="CK10" s="906"/>
      <c r="CL10" s="916"/>
      <c r="CM10" s="905">
        <v>469</v>
      </c>
      <c r="CN10" s="906"/>
      <c r="CO10" s="906"/>
      <c r="CP10" s="906"/>
      <c r="CQ10" s="916"/>
      <c r="CR10" s="905">
        <v>250</v>
      </c>
      <c r="CS10" s="906"/>
      <c r="CT10" s="906"/>
      <c r="CU10" s="906"/>
      <c r="CV10" s="916"/>
      <c r="CW10" s="905">
        <v>2</v>
      </c>
      <c r="CX10" s="906"/>
      <c r="CY10" s="906"/>
      <c r="CZ10" s="906"/>
      <c r="DA10" s="916"/>
      <c r="DB10" s="905" t="s">
        <v>197</v>
      </c>
      <c r="DC10" s="906"/>
      <c r="DD10" s="906"/>
      <c r="DE10" s="906"/>
      <c r="DF10" s="916"/>
      <c r="DG10" s="905" t="s">
        <v>197</v>
      </c>
      <c r="DH10" s="906"/>
      <c r="DI10" s="906"/>
      <c r="DJ10" s="906"/>
      <c r="DK10" s="916"/>
      <c r="DL10" s="905" t="s">
        <v>197</v>
      </c>
      <c r="DM10" s="906"/>
      <c r="DN10" s="906"/>
      <c r="DO10" s="906"/>
      <c r="DP10" s="916"/>
      <c r="DQ10" s="905" t="s">
        <v>197</v>
      </c>
      <c r="DR10" s="906"/>
      <c r="DS10" s="906"/>
      <c r="DT10" s="906"/>
      <c r="DU10" s="916"/>
      <c r="DV10" s="898"/>
      <c r="DW10" s="899"/>
      <c r="DX10" s="899"/>
      <c r="DY10" s="899"/>
      <c r="DZ10" s="917"/>
      <c r="EA10" s="67"/>
    </row>
    <row r="11" spans="1:131" s="47" customFormat="1" ht="26.3" customHeight="1" x14ac:dyDescent="0.2">
      <c r="A11" s="52">
        <v>5</v>
      </c>
      <c r="B11" s="898"/>
      <c r="C11" s="899"/>
      <c r="D11" s="899"/>
      <c r="E11" s="899"/>
      <c r="F11" s="899"/>
      <c r="G11" s="899"/>
      <c r="H11" s="899"/>
      <c r="I11" s="899"/>
      <c r="J11" s="899"/>
      <c r="K11" s="899"/>
      <c r="L11" s="899"/>
      <c r="M11" s="899"/>
      <c r="N11" s="899"/>
      <c r="O11" s="899"/>
      <c r="P11" s="900"/>
      <c r="Q11" s="901"/>
      <c r="R11" s="902"/>
      <c r="S11" s="902"/>
      <c r="T11" s="902"/>
      <c r="U11" s="902"/>
      <c r="V11" s="902"/>
      <c r="W11" s="902"/>
      <c r="X11" s="902"/>
      <c r="Y11" s="902"/>
      <c r="Z11" s="902"/>
      <c r="AA11" s="902"/>
      <c r="AB11" s="902"/>
      <c r="AC11" s="902"/>
      <c r="AD11" s="902"/>
      <c r="AE11" s="908"/>
      <c r="AF11" s="928"/>
      <c r="AG11" s="906"/>
      <c r="AH11" s="906"/>
      <c r="AI11" s="906"/>
      <c r="AJ11" s="929"/>
      <c r="AK11" s="907"/>
      <c r="AL11" s="902"/>
      <c r="AM11" s="902"/>
      <c r="AN11" s="902"/>
      <c r="AO11" s="902"/>
      <c r="AP11" s="902"/>
      <c r="AQ11" s="902"/>
      <c r="AR11" s="902"/>
      <c r="AS11" s="902"/>
      <c r="AT11" s="902"/>
      <c r="AU11" s="903"/>
      <c r="AV11" s="903"/>
      <c r="AW11" s="903"/>
      <c r="AX11" s="903"/>
      <c r="AY11" s="904"/>
      <c r="AZ11" s="56"/>
      <c r="BA11" s="56"/>
      <c r="BB11" s="56"/>
      <c r="BC11" s="56"/>
      <c r="BD11" s="56"/>
      <c r="BE11" s="67"/>
      <c r="BF11" s="67"/>
      <c r="BG11" s="67"/>
      <c r="BH11" s="67"/>
      <c r="BI11" s="67"/>
      <c r="BJ11" s="67"/>
      <c r="BK11" s="67"/>
      <c r="BL11" s="67"/>
      <c r="BM11" s="67"/>
      <c r="BN11" s="67"/>
      <c r="BO11" s="67"/>
      <c r="BP11" s="67"/>
      <c r="BQ11" s="52">
        <v>5</v>
      </c>
      <c r="BR11" s="72"/>
      <c r="BS11" s="898"/>
      <c r="BT11" s="899"/>
      <c r="BU11" s="899"/>
      <c r="BV11" s="899"/>
      <c r="BW11" s="899"/>
      <c r="BX11" s="899"/>
      <c r="BY11" s="899"/>
      <c r="BZ11" s="899"/>
      <c r="CA11" s="899"/>
      <c r="CB11" s="899"/>
      <c r="CC11" s="899"/>
      <c r="CD11" s="899"/>
      <c r="CE11" s="899"/>
      <c r="CF11" s="899"/>
      <c r="CG11" s="900"/>
      <c r="CH11" s="905"/>
      <c r="CI11" s="906"/>
      <c r="CJ11" s="906"/>
      <c r="CK11" s="906"/>
      <c r="CL11" s="916"/>
      <c r="CM11" s="905"/>
      <c r="CN11" s="906"/>
      <c r="CO11" s="906"/>
      <c r="CP11" s="906"/>
      <c r="CQ11" s="916"/>
      <c r="CR11" s="905"/>
      <c r="CS11" s="906"/>
      <c r="CT11" s="906"/>
      <c r="CU11" s="906"/>
      <c r="CV11" s="916"/>
      <c r="CW11" s="905"/>
      <c r="CX11" s="906"/>
      <c r="CY11" s="906"/>
      <c r="CZ11" s="906"/>
      <c r="DA11" s="916"/>
      <c r="DB11" s="905"/>
      <c r="DC11" s="906"/>
      <c r="DD11" s="906"/>
      <c r="DE11" s="906"/>
      <c r="DF11" s="916"/>
      <c r="DG11" s="905"/>
      <c r="DH11" s="906"/>
      <c r="DI11" s="906"/>
      <c r="DJ11" s="906"/>
      <c r="DK11" s="916"/>
      <c r="DL11" s="905"/>
      <c r="DM11" s="906"/>
      <c r="DN11" s="906"/>
      <c r="DO11" s="906"/>
      <c r="DP11" s="916"/>
      <c r="DQ11" s="905"/>
      <c r="DR11" s="906"/>
      <c r="DS11" s="906"/>
      <c r="DT11" s="906"/>
      <c r="DU11" s="916"/>
      <c r="DV11" s="898"/>
      <c r="DW11" s="899"/>
      <c r="DX11" s="899"/>
      <c r="DY11" s="899"/>
      <c r="DZ11" s="917"/>
      <c r="EA11" s="67"/>
    </row>
    <row r="12" spans="1:131" s="47" customFormat="1" ht="26.3" customHeight="1" x14ac:dyDescent="0.2">
      <c r="A12" s="52">
        <v>6</v>
      </c>
      <c r="B12" s="898"/>
      <c r="C12" s="899"/>
      <c r="D12" s="899"/>
      <c r="E12" s="899"/>
      <c r="F12" s="899"/>
      <c r="G12" s="899"/>
      <c r="H12" s="899"/>
      <c r="I12" s="899"/>
      <c r="J12" s="899"/>
      <c r="K12" s="899"/>
      <c r="L12" s="899"/>
      <c r="M12" s="899"/>
      <c r="N12" s="899"/>
      <c r="O12" s="899"/>
      <c r="P12" s="900"/>
      <c r="Q12" s="901"/>
      <c r="R12" s="902"/>
      <c r="S12" s="902"/>
      <c r="T12" s="902"/>
      <c r="U12" s="902"/>
      <c r="V12" s="902"/>
      <c r="W12" s="902"/>
      <c r="X12" s="902"/>
      <c r="Y12" s="902"/>
      <c r="Z12" s="902"/>
      <c r="AA12" s="902"/>
      <c r="AB12" s="902"/>
      <c r="AC12" s="902"/>
      <c r="AD12" s="902"/>
      <c r="AE12" s="908"/>
      <c r="AF12" s="928"/>
      <c r="AG12" s="906"/>
      <c r="AH12" s="906"/>
      <c r="AI12" s="906"/>
      <c r="AJ12" s="929"/>
      <c r="AK12" s="907"/>
      <c r="AL12" s="902"/>
      <c r="AM12" s="902"/>
      <c r="AN12" s="902"/>
      <c r="AO12" s="902"/>
      <c r="AP12" s="902"/>
      <c r="AQ12" s="902"/>
      <c r="AR12" s="902"/>
      <c r="AS12" s="902"/>
      <c r="AT12" s="902"/>
      <c r="AU12" s="903"/>
      <c r="AV12" s="903"/>
      <c r="AW12" s="903"/>
      <c r="AX12" s="903"/>
      <c r="AY12" s="904"/>
      <c r="AZ12" s="56"/>
      <c r="BA12" s="56"/>
      <c r="BB12" s="56"/>
      <c r="BC12" s="56"/>
      <c r="BD12" s="56"/>
      <c r="BE12" s="67"/>
      <c r="BF12" s="67"/>
      <c r="BG12" s="67"/>
      <c r="BH12" s="67"/>
      <c r="BI12" s="67"/>
      <c r="BJ12" s="67"/>
      <c r="BK12" s="67"/>
      <c r="BL12" s="67"/>
      <c r="BM12" s="67"/>
      <c r="BN12" s="67"/>
      <c r="BO12" s="67"/>
      <c r="BP12" s="67"/>
      <c r="BQ12" s="52">
        <v>6</v>
      </c>
      <c r="BR12" s="72"/>
      <c r="BS12" s="898"/>
      <c r="BT12" s="899"/>
      <c r="BU12" s="899"/>
      <c r="BV12" s="899"/>
      <c r="BW12" s="899"/>
      <c r="BX12" s="899"/>
      <c r="BY12" s="899"/>
      <c r="BZ12" s="899"/>
      <c r="CA12" s="899"/>
      <c r="CB12" s="899"/>
      <c r="CC12" s="899"/>
      <c r="CD12" s="899"/>
      <c r="CE12" s="899"/>
      <c r="CF12" s="899"/>
      <c r="CG12" s="900"/>
      <c r="CH12" s="905"/>
      <c r="CI12" s="906"/>
      <c r="CJ12" s="906"/>
      <c r="CK12" s="906"/>
      <c r="CL12" s="916"/>
      <c r="CM12" s="905"/>
      <c r="CN12" s="906"/>
      <c r="CO12" s="906"/>
      <c r="CP12" s="906"/>
      <c r="CQ12" s="916"/>
      <c r="CR12" s="905"/>
      <c r="CS12" s="906"/>
      <c r="CT12" s="906"/>
      <c r="CU12" s="906"/>
      <c r="CV12" s="916"/>
      <c r="CW12" s="905"/>
      <c r="CX12" s="906"/>
      <c r="CY12" s="906"/>
      <c r="CZ12" s="906"/>
      <c r="DA12" s="916"/>
      <c r="DB12" s="905"/>
      <c r="DC12" s="906"/>
      <c r="DD12" s="906"/>
      <c r="DE12" s="906"/>
      <c r="DF12" s="916"/>
      <c r="DG12" s="905"/>
      <c r="DH12" s="906"/>
      <c r="DI12" s="906"/>
      <c r="DJ12" s="906"/>
      <c r="DK12" s="916"/>
      <c r="DL12" s="905"/>
      <c r="DM12" s="906"/>
      <c r="DN12" s="906"/>
      <c r="DO12" s="906"/>
      <c r="DP12" s="916"/>
      <c r="DQ12" s="905"/>
      <c r="DR12" s="906"/>
      <c r="DS12" s="906"/>
      <c r="DT12" s="906"/>
      <c r="DU12" s="916"/>
      <c r="DV12" s="898"/>
      <c r="DW12" s="899"/>
      <c r="DX12" s="899"/>
      <c r="DY12" s="899"/>
      <c r="DZ12" s="917"/>
      <c r="EA12" s="67"/>
    </row>
    <row r="13" spans="1:131" s="47" customFormat="1" ht="26.3" customHeight="1" x14ac:dyDescent="0.2">
      <c r="A13" s="52">
        <v>7</v>
      </c>
      <c r="B13" s="898"/>
      <c r="C13" s="899"/>
      <c r="D13" s="899"/>
      <c r="E13" s="899"/>
      <c r="F13" s="899"/>
      <c r="G13" s="899"/>
      <c r="H13" s="899"/>
      <c r="I13" s="899"/>
      <c r="J13" s="899"/>
      <c r="K13" s="899"/>
      <c r="L13" s="899"/>
      <c r="M13" s="899"/>
      <c r="N13" s="899"/>
      <c r="O13" s="899"/>
      <c r="P13" s="900"/>
      <c r="Q13" s="901"/>
      <c r="R13" s="902"/>
      <c r="S13" s="902"/>
      <c r="T13" s="902"/>
      <c r="U13" s="902"/>
      <c r="V13" s="902"/>
      <c r="W13" s="902"/>
      <c r="X13" s="902"/>
      <c r="Y13" s="902"/>
      <c r="Z13" s="902"/>
      <c r="AA13" s="902"/>
      <c r="AB13" s="902"/>
      <c r="AC13" s="902"/>
      <c r="AD13" s="902"/>
      <c r="AE13" s="908"/>
      <c r="AF13" s="928"/>
      <c r="AG13" s="906"/>
      <c r="AH13" s="906"/>
      <c r="AI13" s="906"/>
      <c r="AJ13" s="929"/>
      <c r="AK13" s="907"/>
      <c r="AL13" s="902"/>
      <c r="AM13" s="902"/>
      <c r="AN13" s="902"/>
      <c r="AO13" s="902"/>
      <c r="AP13" s="902"/>
      <c r="AQ13" s="902"/>
      <c r="AR13" s="902"/>
      <c r="AS13" s="902"/>
      <c r="AT13" s="902"/>
      <c r="AU13" s="903"/>
      <c r="AV13" s="903"/>
      <c r="AW13" s="903"/>
      <c r="AX13" s="903"/>
      <c r="AY13" s="904"/>
      <c r="AZ13" s="56"/>
      <c r="BA13" s="56"/>
      <c r="BB13" s="56"/>
      <c r="BC13" s="56"/>
      <c r="BD13" s="56"/>
      <c r="BE13" s="67"/>
      <c r="BF13" s="67"/>
      <c r="BG13" s="67"/>
      <c r="BH13" s="67"/>
      <c r="BI13" s="67"/>
      <c r="BJ13" s="67"/>
      <c r="BK13" s="67"/>
      <c r="BL13" s="67"/>
      <c r="BM13" s="67"/>
      <c r="BN13" s="67"/>
      <c r="BO13" s="67"/>
      <c r="BP13" s="67"/>
      <c r="BQ13" s="52">
        <v>7</v>
      </c>
      <c r="BR13" s="72"/>
      <c r="BS13" s="898"/>
      <c r="BT13" s="899"/>
      <c r="BU13" s="899"/>
      <c r="BV13" s="899"/>
      <c r="BW13" s="899"/>
      <c r="BX13" s="899"/>
      <c r="BY13" s="899"/>
      <c r="BZ13" s="899"/>
      <c r="CA13" s="899"/>
      <c r="CB13" s="899"/>
      <c r="CC13" s="899"/>
      <c r="CD13" s="899"/>
      <c r="CE13" s="899"/>
      <c r="CF13" s="899"/>
      <c r="CG13" s="900"/>
      <c r="CH13" s="905"/>
      <c r="CI13" s="906"/>
      <c r="CJ13" s="906"/>
      <c r="CK13" s="906"/>
      <c r="CL13" s="916"/>
      <c r="CM13" s="905"/>
      <c r="CN13" s="906"/>
      <c r="CO13" s="906"/>
      <c r="CP13" s="906"/>
      <c r="CQ13" s="916"/>
      <c r="CR13" s="905"/>
      <c r="CS13" s="906"/>
      <c r="CT13" s="906"/>
      <c r="CU13" s="906"/>
      <c r="CV13" s="916"/>
      <c r="CW13" s="905"/>
      <c r="CX13" s="906"/>
      <c r="CY13" s="906"/>
      <c r="CZ13" s="906"/>
      <c r="DA13" s="916"/>
      <c r="DB13" s="905"/>
      <c r="DC13" s="906"/>
      <c r="DD13" s="906"/>
      <c r="DE13" s="906"/>
      <c r="DF13" s="916"/>
      <c r="DG13" s="905"/>
      <c r="DH13" s="906"/>
      <c r="DI13" s="906"/>
      <c r="DJ13" s="906"/>
      <c r="DK13" s="916"/>
      <c r="DL13" s="905"/>
      <c r="DM13" s="906"/>
      <c r="DN13" s="906"/>
      <c r="DO13" s="906"/>
      <c r="DP13" s="916"/>
      <c r="DQ13" s="905"/>
      <c r="DR13" s="906"/>
      <c r="DS13" s="906"/>
      <c r="DT13" s="906"/>
      <c r="DU13" s="916"/>
      <c r="DV13" s="898"/>
      <c r="DW13" s="899"/>
      <c r="DX13" s="899"/>
      <c r="DY13" s="899"/>
      <c r="DZ13" s="917"/>
      <c r="EA13" s="67"/>
    </row>
    <row r="14" spans="1:131" s="47" customFormat="1" ht="26.3" customHeight="1" x14ac:dyDescent="0.2">
      <c r="A14" s="52">
        <v>8</v>
      </c>
      <c r="B14" s="898"/>
      <c r="C14" s="899"/>
      <c r="D14" s="899"/>
      <c r="E14" s="899"/>
      <c r="F14" s="899"/>
      <c r="G14" s="899"/>
      <c r="H14" s="899"/>
      <c r="I14" s="899"/>
      <c r="J14" s="899"/>
      <c r="K14" s="899"/>
      <c r="L14" s="899"/>
      <c r="M14" s="899"/>
      <c r="N14" s="899"/>
      <c r="O14" s="899"/>
      <c r="P14" s="900"/>
      <c r="Q14" s="901"/>
      <c r="R14" s="902"/>
      <c r="S14" s="902"/>
      <c r="T14" s="902"/>
      <c r="U14" s="902"/>
      <c r="V14" s="902"/>
      <c r="W14" s="902"/>
      <c r="X14" s="902"/>
      <c r="Y14" s="902"/>
      <c r="Z14" s="902"/>
      <c r="AA14" s="902"/>
      <c r="AB14" s="902"/>
      <c r="AC14" s="902"/>
      <c r="AD14" s="902"/>
      <c r="AE14" s="908"/>
      <c r="AF14" s="928"/>
      <c r="AG14" s="906"/>
      <c r="AH14" s="906"/>
      <c r="AI14" s="906"/>
      <c r="AJ14" s="929"/>
      <c r="AK14" s="907"/>
      <c r="AL14" s="902"/>
      <c r="AM14" s="902"/>
      <c r="AN14" s="902"/>
      <c r="AO14" s="902"/>
      <c r="AP14" s="902"/>
      <c r="AQ14" s="902"/>
      <c r="AR14" s="902"/>
      <c r="AS14" s="902"/>
      <c r="AT14" s="902"/>
      <c r="AU14" s="903"/>
      <c r="AV14" s="903"/>
      <c r="AW14" s="903"/>
      <c r="AX14" s="903"/>
      <c r="AY14" s="904"/>
      <c r="AZ14" s="56"/>
      <c r="BA14" s="56"/>
      <c r="BB14" s="56"/>
      <c r="BC14" s="56"/>
      <c r="BD14" s="56"/>
      <c r="BE14" s="67"/>
      <c r="BF14" s="67"/>
      <c r="BG14" s="67"/>
      <c r="BH14" s="67"/>
      <c r="BI14" s="67"/>
      <c r="BJ14" s="67"/>
      <c r="BK14" s="67"/>
      <c r="BL14" s="67"/>
      <c r="BM14" s="67"/>
      <c r="BN14" s="67"/>
      <c r="BO14" s="67"/>
      <c r="BP14" s="67"/>
      <c r="BQ14" s="52">
        <v>8</v>
      </c>
      <c r="BR14" s="72"/>
      <c r="BS14" s="898"/>
      <c r="BT14" s="899"/>
      <c r="BU14" s="899"/>
      <c r="BV14" s="899"/>
      <c r="BW14" s="899"/>
      <c r="BX14" s="899"/>
      <c r="BY14" s="899"/>
      <c r="BZ14" s="899"/>
      <c r="CA14" s="899"/>
      <c r="CB14" s="899"/>
      <c r="CC14" s="899"/>
      <c r="CD14" s="899"/>
      <c r="CE14" s="899"/>
      <c r="CF14" s="899"/>
      <c r="CG14" s="900"/>
      <c r="CH14" s="905"/>
      <c r="CI14" s="906"/>
      <c r="CJ14" s="906"/>
      <c r="CK14" s="906"/>
      <c r="CL14" s="916"/>
      <c r="CM14" s="905"/>
      <c r="CN14" s="906"/>
      <c r="CO14" s="906"/>
      <c r="CP14" s="906"/>
      <c r="CQ14" s="916"/>
      <c r="CR14" s="905"/>
      <c r="CS14" s="906"/>
      <c r="CT14" s="906"/>
      <c r="CU14" s="906"/>
      <c r="CV14" s="916"/>
      <c r="CW14" s="905"/>
      <c r="CX14" s="906"/>
      <c r="CY14" s="906"/>
      <c r="CZ14" s="906"/>
      <c r="DA14" s="916"/>
      <c r="DB14" s="905"/>
      <c r="DC14" s="906"/>
      <c r="DD14" s="906"/>
      <c r="DE14" s="906"/>
      <c r="DF14" s="916"/>
      <c r="DG14" s="905"/>
      <c r="DH14" s="906"/>
      <c r="DI14" s="906"/>
      <c r="DJ14" s="906"/>
      <c r="DK14" s="916"/>
      <c r="DL14" s="905"/>
      <c r="DM14" s="906"/>
      <c r="DN14" s="906"/>
      <c r="DO14" s="906"/>
      <c r="DP14" s="916"/>
      <c r="DQ14" s="905"/>
      <c r="DR14" s="906"/>
      <c r="DS14" s="906"/>
      <c r="DT14" s="906"/>
      <c r="DU14" s="916"/>
      <c r="DV14" s="898"/>
      <c r="DW14" s="899"/>
      <c r="DX14" s="899"/>
      <c r="DY14" s="899"/>
      <c r="DZ14" s="917"/>
      <c r="EA14" s="67"/>
    </row>
    <row r="15" spans="1:131" s="47" customFormat="1" ht="26.3" customHeight="1" x14ac:dyDescent="0.2">
      <c r="A15" s="52">
        <v>9</v>
      </c>
      <c r="B15" s="898"/>
      <c r="C15" s="899"/>
      <c r="D15" s="899"/>
      <c r="E15" s="899"/>
      <c r="F15" s="899"/>
      <c r="G15" s="899"/>
      <c r="H15" s="899"/>
      <c r="I15" s="899"/>
      <c r="J15" s="899"/>
      <c r="K15" s="899"/>
      <c r="L15" s="899"/>
      <c r="M15" s="899"/>
      <c r="N15" s="899"/>
      <c r="O15" s="899"/>
      <c r="P15" s="900"/>
      <c r="Q15" s="901"/>
      <c r="R15" s="902"/>
      <c r="S15" s="902"/>
      <c r="T15" s="902"/>
      <c r="U15" s="902"/>
      <c r="V15" s="902"/>
      <c r="W15" s="902"/>
      <c r="X15" s="902"/>
      <c r="Y15" s="902"/>
      <c r="Z15" s="902"/>
      <c r="AA15" s="902"/>
      <c r="AB15" s="902"/>
      <c r="AC15" s="902"/>
      <c r="AD15" s="902"/>
      <c r="AE15" s="908"/>
      <c r="AF15" s="928"/>
      <c r="AG15" s="906"/>
      <c r="AH15" s="906"/>
      <c r="AI15" s="906"/>
      <c r="AJ15" s="929"/>
      <c r="AK15" s="907"/>
      <c r="AL15" s="902"/>
      <c r="AM15" s="902"/>
      <c r="AN15" s="902"/>
      <c r="AO15" s="902"/>
      <c r="AP15" s="902"/>
      <c r="AQ15" s="902"/>
      <c r="AR15" s="902"/>
      <c r="AS15" s="902"/>
      <c r="AT15" s="902"/>
      <c r="AU15" s="903"/>
      <c r="AV15" s="903"/>
      <c r="AW15" s="903"/>
      <c r="AX15" s="903"/>
      <c r="AY15" s="904"/>
      <c r="AZ15" s="56"/>
      <c r="BA15" s="56"/>
      <c r="BB15" s="56"/>
      <c r="BC15" s="56"/>
      <c r="BD15" s="56"/>
      <c r="BE15" s="67"/>
      <c r="BF15" s="67"/>
      <c r="BG15" s="67"/>
      <c r="BH15" s="67"/>
      <c r="BI15" s="67"/>
      <c r="BJ15" s="67"/>
      <c r="BK15" s="67"/>
      <c r="BL15" s="67"/>
      <c r="BM15" s="67"/>
      <c r="BN15" s="67"/>
      <c r="BO15" s="67"/>
      <c r="BP15" s="67"/>
      <c r="BQ15" s="52">
        <v>9</v>
      </c>
      <c r="BR15" s="72"/>
      <c r="BS15" s="898"/>
      <c r="BT15" s="899"/>
      <c r="BU15" s="899"/>
      <c r="BV15" s="899"/>
      <c r="BW15" s="899"/>
      <c r="BX15" s="899"/>
      <c r="BY15" s="899"/>
      <c r="BZ15" s="899"/>
      <c r="CA15" s="899"/>
      <c r="CB15" s="899"/>
      <c r="CC15" s="899"/>
      <c r="CD15" s="899"/>
      <c r="CE15" s="899"/>
      <c r="CF15" s="899"/>
      <c r="CG15" s="900"/>
      <c r="CH15" s="905"/>
      <c r="CI15" s="906"/>
      <c r="CJ15" s="906"/>
      <c r="CK15" s="906"/>
      <c r="CL15" s="916"/>
      <c r="CM15" s="905"/>
      <c r="CN15" s="906"/>
      <c r="CO15" s="906"/>
      <c r="CP15" s="906"/>
      <c r="CQ15" s="916"/>
      <c r="CR15" s="905"/>
      <c r="CS15" s="906"/>
      <c r="CT15" s="906"/>
      <c r="CU15" s="906"/>
      <c r="CV15" s="916"/>
      <c r="CW15" s="905"/>
      <c r="CX15" s="906"/>
      <c r="CY15" s="906"/>
      <c r="CZ15" s="906"/>
      <c r="DA15" s="916"/>
      <c r="DB15" s="905"/>
      <c r="DC15" s="906"/>
      <c r="DD15" s="906"/>
      <c r="DE15" s="906"/>
      <c r="DF15" s="916"/>
      <c r="DG15" s="905"/>
      <c r="DH15" s="906"/>
      <c r="DI15" s="906"/>
      <c r="DJ15" s="906"/>
      <c r="DK15" s="916"/>
      <c r="DL15" s="905"/>
      <c r="DM15" s="906"/>
      <c r="DN15" s="906"/>
      <c r="DO15" s="906"/>
      <c r="DP15" s="916"/>
      <c r="DQ15" s="905"/>
      <c r="DR15" s="906"/>
      <c r="DS15" s="906"/>
      <c r="DT15" s="906"/>
      <c r="DU15" s="916"/>
      <c r="DV15" s="898"/>
      <c r="DW15" s="899"/>
      <c r="DX15" s="899"/>
      <c r="DY15" s="899"/>
      <c r="DZ15" s="917"/>
      <c r="EA15" s="67"/>
    </row>
    <row r="16" spans="1:131" s="47" customFormat="1" ht="26.3" customHeight="1" x14ac:dyDescent="0.2">
      <c r="A16" s="52">
        <v>10</v>
      </c>
      <c r="B16" s="898"/>
      <c r="C16" s="899"/>
      <c r="D16" s="899"/>
      <c r="E16" s="899"/>
      <c r="F16" s="899"/>
      <c r="G16" s="899"/>
      <c r="H16" s="899"/>
      <c r="I16" s="899"/>
      <c r="J16" s="899"/>
      <c r="K16" s="899"/>
      <c r="L16" s="899"/>
      <c r="M16" s="899"/>
      <c r="N16" s="899"/>
      <c r="O16" s="899"/>
      <c r="P16" s="900"/>
      <c r="Q16" s="901"/>
      <c r="R16" s="902"/>
      <c r="S16" s="902"/>
      <c r="T16" s="902"/>
      <c r="U16" s="902"/>
      <c r="V16" s="902"/>
      <c r="W16" s="902"/>
      <c r="X16" s="902"/>
      <c r="Y16" s="902"/>
      <c r="Z16" s="902"/>
      <c r="AA16" s="902"/>
      <c r="AB16" s="902"/>
      <c r="AC16" s="902"/>
      <c r="AD16" s="902"/>
      <c r="AE16" s="908"/>
      <c r="AF16" s="928"/>
      <c r="AG16" s="906"/>
      <c r="AH16" s="906"/>
      <c r="AI16" s="906"/>
      <c r="AJ16" s="929"/>
      <c r="AK16" s="907"/>
      <c r="AL16" s="902"/>
      <c r="AM16" s="902"/>
      <c r="AN16" s="902"/>
      <c r="AO16" s="902"/>
      <c r="AP16" s="902"/>
      <c r="AQ16" s="902"/>
      <c r="AR16" s="902"/>
      <c r="AS16" s="902"/>
      <c r="AT16" s="902"/>
      <c r="AU16" s="903"/>
      <c r="AV16" s="903"/>
      <c r="AW16" s="903"/>
      <c r="AX16" s="903"/>
      <c r="AY16" s="904"/>
      <c r="AZ16" s="56"/>
      <c r="BA16" s="56"/>
      <c r="BB16" s="56"/>
      <c r="BC16" s="56"/>
      <c r="BD16" s="56"/>
      <c r="BE16" s="67"/>
      <c r="BF16" s="67"/>
      <c r="BG16" s="67"/>
      <c r="BH16" s="67"/>
      <c r="BI16" s="67"/>
      <c r="BJ16" s="67"/>
      <c r="BK16" s="67"/>
      <c r="BL16" s="67"/>
      <c r="BM16" s="67"/>
      <c r="BN16" s="67"/>
      <c r="BO16" s="67"/>
      <c r="BP16" s="67"/>
      <c r="BQ16" s="52">
        <v>10</v>
      </c>
      <c r="BR16" s="72"/>
      <c r="BS16" s="898"/>
      <c r="BT16" s="899"/>
      <c r="BU16" s="899"/>
      <c r="BV16" s="899"/>
      <c r="BW16" s="899"/>
      <c r="BX16" s="899"/>
      <c r="BY16" s="899"/>
      <c r="BZ16" s="899"/>
      <c r="CA16" s="899"/>
      <c r="CB16" s="899"/>
      <c r="CC16" s="899"/>
      <c r="CD16" s="899"/>
      <c r="CE16" s="899"/>
      <c r="CF16" s="899"/>
      <c r="CG16" s="900"/>
      <c r="CH16" s="905"/>
      <c r="CI16" s="906"/>
      <c r="CJ16" s="906"/>
      <c r="CK16" s="906"/>
      <c r="CL16" s="916"/>
      <c r="CM16" s="905"/>
      <c r="CN16" s="906"/>
      <c r="CO16" s="906"/>
      <c r="CP16" s="906"/>
      <c r="CQ16" s="916"/>
      <c r="CR16" s="905"/>
      <c r="CS16" s="906"/>
      <c r="CT16" s="906"/>
      <c r="CU16" s="906"/>
      <c r="CV16" s="916"/>
      <c r="CW16" s="905"/>
      <c r="CX16" s="906"/>
      <c r="CY16" s="906"/>
      <c r="CZ16" s="906"/>
      <c r="DA16" s="916"/>
      <c r="DB16" s="905"/>
      <c r="DC16" s="906"/>
      <c r="DD16" s="906"/>
      <c r="DE16" s="906"/>
      <c r="DF16" s="916"/>
      <c r="DG16" s="905"/>
      <c r="DH16" s="906"/>
      <c r="DI16" s="906"/>
      <c r="DJ16" s="906"/>
      <c r="DK16" s="916"/>
      <c r="DL16" s="905"/>
      <c r="DM16" s="906"/>
      <c r="DN16" s="906"/>
      <c r="DO16" s="906"/>
      <c r="DP16" s="916"/>
      <c r="DQ16" s="905"/>
      <c r="DR16" s="906"/>
      <c r="DS16" s="906"/>
      <c r="DT16" s="906"/>
      <c r="DU16" s="916"/>
      <c r="DV16" s="898"/>
      <c r="DW16" s="899"/>
      <c r="DX16" s="899"/>
      <c r="DY16" s="899"/>
      <c r="DZ16" s="917"/>
      <c r="EA16" s="67"/>
    </row>
    <row r="17" spans="1:131" s="47" customFormat="1" ht="26.3" customHeight="1" x14ac:dyDescent="0.2">
      <c r="A17" s="52">
        <v>11</v>
      </c>
      <c r="B17" s="898"/>
      <c r="C17" s="899"/>
      <c r="D17" s="899"/>
      <c r="E17" s="899"/>
      <c r="F17" s="899"/>
      <c r="G17" s="899"/>
      <c r="H17" s="899"/>
      <c r="I17" s="899"/>
      <c r="J17" s="899"/>
      <c r="K17" s="899"/>
      <c r="L17" s="899"/>
      <c r="M17" s="899"/>
      <c r="N17" s="899"/>
      <c r="O17" s="899"/>
      <c r="P17" s="900"/>
      <c r="Q17" s="901"/>
      <c r="R17" s="902"/>
      <c r="S17" s="902"/>
      <c r="T17" s="902"/>
      <c r="U17" s="902"/>
      <c r="V17" s="902"/>
      <c r="W17" s="902"/>
      <c r="X17" s="902"/>
      <c r="Y17" s="902"/>
      <c r="Z17" s="902"/>
      <c r="AA17" s="902"/>
      <c r="AB17" s="902"/>
      <c r="AC17" s="902"/>
      <c r="AD17" s="902"/>
      <c r="AE17" s="908"/>
      <c r="AF17" s="928"/>
      <c r="AG17" s="906"/>
      <c r="AH17" s="906"/>
      <c r="AI17" s="906"/>
      <c r="AJ17" s="929"/>
      <c r="AK17" s="907"/>
      <c r="AL17" s="902"/>
      <c r="AM17" s="902"/>
      <c r="AN17" s="902"/>
      <c r="AO17" s="902"/>
      <c r="AP17" s="902"/>
      <c r="AQ17" s="902"/>
      <c r="AR17" s="902"/>
      <c r="AS17" s="902"/>
      <c r="AT17" s="902"/>
      <c r="AU17" s="903"/>
      <c r="AV17" s="903"/>
      <c r="AW17" s="903"/>
      <c r="AX17" s="903"/>
      <c r="AY17" s="904"/>
      <c r="AZ17" s="56"/>
      <c r="BA17" s="56"/>
      <c r="BB17" s="56"/>
      <c r="BC17" s="56"/>
      <c r="BD17" s="56"/>
      <c r="BE17" s="67"/>
      <c r="BF17" s="67"/>
      <c r="BG17" s="67"/>
      <c r="BH17" s="67"/>
      <c r="BI17" s="67"/>
      <c r="BJ17" s="67"/>
      <c r="BK17" s="67"/>
      <c r="BL17" s="67"/>
      <c r="BM17" s="67"/>
      <c r="BN17" s="67"/>
      <c r="BO17" s="67"/>
      <c r="BP17" s="67"/>
      <c r="BQ17" s="52">
        <v>11</v>
      </c>
      <c r="BR17" s="72"/>
      <c r="BS17" s="898"/>
      <c r="BT17" s="899"/>
      <c r="BU17" s="899"/>
      <c r="BV17" s="899"/>
      <c r="BW17" s="899"/>
      <c r="BX17" s="899"/>
      <c r="BY17" s="899"/>
      <c r="BZ17" s="899"/>
      <c r="CA17" s="899"/>
      <c r="CB17" s="899"/>
      <c r="CC17" s="899"/>
      <c r="CD17" s="899"/>
      <c r="CE17" s="899"/>
      <c r="CF17" s="899"/>
      <c r="CG17" s="900"/>
      <c r="CH17" s="905"/>
      <c r="CI17" s="906"/>
      <c r="CJ17" s="906"/>
      <c r="CK17" s="906"/>
      <c r="CL17" s="916"/>
      <c r="CM17" s="905"/>
      <c r="CN17" s="906"/>
      <c r="CO17" s="906"/>
      <c r="CP17" s="906"/>
      <c r="CQ17" s="916"/>
      <c r="CR17" s="905"/>
      <c r="CS17" s="906"/>
      <c r="CT17" s="906"/>
      <c r="CU17" s="906"/>
      <c r="CV17" s="916"/>
      <c r="CW17" s="905"/>
      <c r="CX17" s="906"/>
      <c r="CY17" s="906"/>
      <c r="CZ17" s="906"/>
      <c r="DA17" s="916"/>
      <c r="DB17" s="905"/>
      <c r="DC17" s="906"/>
      <c r="DD17" s="906"/>
      <c r="DE17" s="906"/>
      <c r="DF17" s="916"/>
      <c r="DG17" s="905"/>
      <c r="DH17" s="906"/>
      <c r="DI17" s="906"/>
      <c r="DJ17" s="906"/>
      <c r="DK17" s="916"/>
      <c r="DL17" s="905"/>
      <c r="DM17" s="906"/>
      <c r="DN17" s="906"/>
      <c r="DO17" s="906"/>
      <c r="DP17" s="916"/>
      <c r="DQ17" s="905"/>
      <c r="DR17" s="906"/>
      <c r="DS17" s="906"/>
      <c r="DT17" s="906"/>
      <c r="DU17" s="916"/>
      <c r="DV17" s="898"/>
      <c r="DW17" s="899"/>
      <c r="DX17" s="899"/>
      <c r="DY17" s="899"/>
      <c r="DZ17" s="917"/>
      <c r="EA17" s="67"/>
    </row>
    <row r="18" spans="1:131" s="47" customFormat="1" ht="26.3" customHeight="1" x14ac:dyDescent="0.2">
      <c r="A18" s="52">
        <v>12</v>
      </c>
      <c r="B18" s="898"/>
      <c r="C18" s="899"/>
      <c r="D18" s="899"/>
      <c r="E18" s="899"/>
      <c r="F18" s="899"/>
      <c r="G18" s="899"/>
      <c r="H18" s="899"/>
      <c r="I18" s="899"/>
      <c r="J18" s="899"/>
      <c r="K18" s="899"/>
      <c r="L18" s="899"/>
      <c r="M18" s="899"/>
      <c r="N18" s="899"/>
      <c r="O18" s="899"/>
      <c r="P18" s="900"/>
      <c r="Q18" s="901"/>
      <c r="R18" s="902"/>
      <c r="S18" s="902"/>
      <c r="T18" s="902"/>
      <c r="U18" s="902"/>
      <c r="V18" s="902"/>
      <c r="W18" s="902"/>
      <c r="X18" s="902"/>
      <c r="Y18" s="902"/>
      <c r="Z18" s="902"/>
      <c r="AA18" s="902"/>
      <c r="AB18" s="902"/>
      <c r="AC18" s="902"/>
      <c r="AD18" s="902"/>
      <c r="AE18" s="908"/>
      <c r="AF18" s="928"/>
      <c r="AG18" s="906"/>
      <c r="AH18" s="906"/>
      <c r="AI18" s="906"/>
      <c r="AJ18" s="929"/>
      <c r="AK18" s="907"/>
      <c r="AL18" s="902"/>
      <c r="AM18" s="902"/>
      <c r="AN18" s="902"/>
      <c r="AO18" s="902"/>
      <c r="AP18" s="902"/>
      <c r="AQ18" s="902"/>
      <c r="AR18" s="902"/>
      <c r="AS18" s="902"/>
      <c r="AT18" s="902"/>
      <c r="AU18" s="903"/>
      <c r="AV18" s="903"/>
      <c r="AW18" s="903"/>
      <c r="AX18" s="903"/>
      <c r="AY18" s="904"/>
      <c r="AZ18" s="56"/>
      <c r="BA18" s="56"/>
      <c r="BB18" s="56"/>
      <c r="BC18" s="56"/>
      <c r="BD18" s="56"/>
      <c r="BE18" s="67"/>
      <c r="BF18" s="67"/>
      <c r="BG18" s="67"/>
      <c r="BH18" s="67"/>
      <c r="BI18" s="67"/>
      <c r="BJ18" s="67"/>
      <c r="BK18" s="67"/>
      <c r="BL18" s="67"/>
      <c r="BM18" s="67"/>
      <c r="BN18" s="67"/>
      <c r="BO18" s="67"/>
      <c r="BP18" s="67"/>
      <c r="BQ18" s="52">
        <v>12</v>
      </c>
      <c r="BR18" s="72"/>
      <c r="BS18" s="898"/>
      <c r="BT18" s="899"/>
      <c r="BU18" s="899"/>
      <c r="BV18" s="899"/>
      <c r="BW18" s="899"/>
      <c r="BX18" s="899"/>
      <c r="BY18" s="899"/>
      <c r="BZ18" s="899"/>
      <c r="CA18" s="899"/>
      <c r="CB18" s="899"/>
      <c r="CC18" s="899"/>
      <c r="CD18" s="899"/>
      <c r="CE18" s="899"/>
      <c r="CF18" s="899"/>
      <c r="CG18" s="900"/>
      <c r="CH18" s="905"/>
      <c r="CI18" s="906"/>
      <c r="CJ18" s="906"/>
      <c r="CK18" s="906"/>
      <c r="CL18" s="916"/>
      <c r="CM18" s="905"/>
      <c r="CN18" s="906"/>
      <c r="CO18" s="906"/>
      <c r="CP18" s="906"/>
      <c r="CQ18" s="916"/>
      <c r="CR18" s="905"/>
      <c r="CS18" s="906"/>
      <c r="CT18" s="906"/>
      <c r="CU18" s="906"/>
      <c r="CV18" s="916"/>
      <c r="CW18" s="905"/>
      <c r="CX18" s="906"/>
      <c r="CY18" s="906"/>
      <c r="CZ18" s="906"/>
      <c r="DA18" s="916"/>
      <c r="DB18" s="905"/>
      <c r="DC18" s="906"/>
      <c r="DD18" s="906"/>
      <c r="DE18" s="906"/>
      <c r="DF18" s="916"/>
      <c r="DG18" s="905"/>
      <c r="DH18" s="906"/>
      <c r="DI18" s="906"/>
      <c r="DJ18" s="906"/>
      <c r="DK18" s="916"/>
      <c r="DL18" s="905"/>
      <c r="DM18" s="906"/>
      <c r="DN18" s="906"/>
      <c r="DO18" s="906"/>
      <c r="DP18" s="916"/>
      <c r="DQ18" s="905"/>
      <c r="DR18" s="906"/>
      <c r="DS18" s="906"/>
      <c r="DT18" s="906"/>
      <c r="DU18" s="916"/>
      <c r="DV18" s="898"/>
      <c r="DW18" s="899"/>
      <c r="DX18" s="899"/>
      <c r="DY18" s="899"/>
      <c r="DZ18" s="917"/>
      <c r="EA18" s="67"/>
    </row>
    <row r="19" spans="1:131" s="47" customFormat="1" ht="26.3" customHeight="1" x14ac:dyDescent="0.2">
      <c r="A19" s="52">
        <v>13</v>
      </c>
      <c r="B19" s="898"/>
      <c r="C19" s="899"/>
      <c r="D19" s="899"/>
      <c r="E19" s="899"/>
      <c r="F19" s="899"/>
      <c r="G19" s="899"/>
      <c r="H19" s="899"/>
      <c r="I19" s="899"/>
      <c r="J19" s="899"/>
      <c r="K19" s="899"/>
      <c r="L19" s="899"/>
      <c r="M19" s="899"/>
      <c r="N19" s="899"/>
      <c r="O19" s="899"/>
      <c r="P19" s="900"/>
      <c r="Q19" s="901"/>
      <c r="R19" s="902"/>
      <c r="S19" s="902"/>
      <c r="T19" s="902"/>
      <c r="U19" s="902"/>
      <c r="V19" s="902"/>
      <c r="W19" s="902"/>
      <c r="X19" s="902"/>
      <c r="Y19" s="902"/>
      <c r="Z19" s="902"/>
      <c r="AA19" s="902"/>
      <c r="AB19" s="902"/>
      <c r="AC19" s="902"/>
      <c r="AD19" s="902"/>
      <c r="AE19" s="908"/>
      <c r="AF19" s="928"/>
      <c r="AG19" s="906"/>
      <c r="AH19" s="906"/>
      <c r="AI19" s="906"/>
      <c r="AJ19" s="929"/>
      <c r="AK19" s="907"/>
      <c r="AL19" s="902"/>
      <c r="AM19" s="902"/>
      <c r="AN19" s="902"/>
      <c r="AO19" s="902"/>
      <c r="AP19" s="902"/>
      <c r="AQ19" s="902"/>
      <c r="AR19" s="902"/>
      <c r="AS19" s="902"/>
      <c r="AT19" s="902"/>
      <c r="AU19" s="903"/>
      <c r="AV19" s="903"/>
      <c r="AW19" s="903"/>
      <c r="AX19" s="903"/>
      <c r="AY19" s="904"/>
      <c r="AZ19" s="56"/>
      <c r="BA19" s="56"/>
      <c r="BB19" s="56"/>
      <c r="BC19" s="56"/>
      <c r="BD19" s="56"/>
      <c r="BE19" s="67"/>
      <c r="BF19" s="67"/>
      <c r="BG19" s="67"/>
      <c r="BH19" s="67"/>
      <c r="BI19" s="67"/>
      <c r="BJ19" s="67"/>
      <c r="BK19" s="67"/>
      <c r="BL19" s="67"/>
      <c r="BM19" s="67"/>
      <c r="BN19" s="67"/>
      <c r="BO19" s="67"/>
      <c r="BP19" s="67"/>
      <c r="BQ19" s="52">
        <v>13</v>
      </c>
      <c r="BR19" s="72"/>
      <c r="BS19" s="898"/>
      <c r="BT19" s="899"/>
      <c r="BU19" s="899"/>
      <c r="BV19" s="899"/>
      <c r="BW19" s="899"/>
      <c r="BX19" s="899"/>
      <c r="BY19" s="899"/>
      <c r="BZ19" s="899"/>
      <c r="CA19" s="899"/>
      <c r="CB19" s="899"/>
      <c r="CC19" s="899"/>
      <c r="CD19" s="899"/>
      <c r="CE19" s="899"/>
      <c r="CF19" s="899"/>
      <c r="CG19" s="900"/>
      <c r="CH19" s="905"/>
      <c r="CI19" s="906"/>
      <c r="CJ19" s="906"/>
      <c r="CK19" s="906"/>
      <c r="CL19" s="916"/>
      <c r="CM19" s="905"/>
      <c r="CN19" s="906"/>
      <c r="CO19" s="906"/>
      <c r="CP19" s="906"/>
      <c r="CQ19" s="916"/>
      <c r="CR19" s="905"/>
      <c r="CS19" s="906"/>
      <c r="CT19" s="906"/>
      <c r="CU19" s="906"/>
      <c r="CV19" s="916"/>
      <c r="CW19" s="905"/>
      <c r="CX19" s="906"/>
      <c r="CY19" s="906"/>
      <c r="CZ19" s="906"/>
      <c r="DA19" s="916"/>
      <c r="DB19" s="905"/>
      <c r="DC19" s="906"/>
      <c r="DD19" s="906"/>
      <c r="DE19" s="906"/>
      <c r="DF19" s="916"/>
      <c r="DG19" s="905"/>
      <c r="DH19" s="906"/>
      <c r="DI19" s="906"/>
      <c r="DJ19" s="906"/>
      <c r="DK19" s="916"/>
      <c r="DL19" s="905"/>
      <c r="DM19" s="906"/>
      <c r="DN19" s="906"/>
      <c r="DO19" s="906"/>
      <c r="DP19" s="916"/>
      <c r="DQ19" s="905"/>
      <c r="DR19" s="906"/>
      <c r="DS19" s="906"/>
      <c r="DT19" s="906"/>
      <c r="DU19" s="916"/>
      <c r="DV19" s="898"/>
      <c r="DW19" s="899"/>
      <c r="DX19" s="899"/>
      <c r="DY19" s="899"/>
      <c r="DZ19" s="917"/>
      <c r="EA19" s="67"/>
    </row>
    <row r="20" spans="1:131" s="47" customFormat="1" ht="26.3" customHeight="1" x14ac:dyDescent="0.2">
      <c r="A20" s="52">
        <v>14</v>
      </c>
      <c r="B20" s="898"/>
      <c r="C20" s="899"/>
      <c r="D20" s="899"/>
      <c r="E20" s="899"/>
      <c r="F20" s="899"/>
      <c r="G20" s="899"/>
      <c r="H20" s="899"/>
      <c r="I20" s="899"/>
      <c r="J20" s="899"/>
      <c r="K20" s="899"/>
      <c r="L20" s="899"/>
      <c r="M20" s="899"/>
      <c r="N20" s="899"/>
      <c r="O20" s="899"/>
      <c r="P20" s="900"/>
      <c r="Q20" s="901"/>
      <c r="R20" s="902"/>
      <c r="S20" s="902"/>
      <c r="T20" s="902"/>
      <c r="U20" s="902"/>
      <c r="V20" s="902"/>
      <c r="W20" s="902"/>
      <c r="X20" s="902"/>
      <c r="Y20" s="902"/>
      <c r="Z20" s="902"/>
      <c r="AA20" s="902"/>
      <c r="AB20" s="902"/>
      <c r="AC20" s="902"/>
      <c r="AD20" s="902"/>
      <c r="AE20" s="908"/>
      <c r="AF20" s="928"/>
      <c r="AG20" s="906"/>
      <c r="AH20" s="906"/>
      <c r="AI20" s="906"/>
      <c r="AJ20" s="929"/>
      <c r="AK20" s="907"/>
      <c r="AL20" s="902"/>
      <c r="AM20" s="902"/>
      <c r="AN20" s="902"/>
      <c r="AO20" s="902"/>
      <c r="AP20" s="902"/>
      <c r="AQ20" s="902"/>
      <c r="AR20" s="902"/>
      <c r="AS20" s="902"/>
      <c r="AT20" s="902"/>
      <c r="AU20" s="903"/>
      <c r="AV20" s="903"/>
      <c r="AW20" s="903"/>
      <c r="AX20" s="903"/>
      <c r="AY20" s="904"/>
      <c r="AZ20" s="56"/>
      <c r="BA20" s="56"/>
      <c r="BB20" s="56"/>
      <c r="BC20" s="56"/>
      <c r="BD20" s="56"/>
      <c r="BE20" s="67"/>
      <c r="BF20" s="67"/>
      <c r="BG20" s="67"/>
      <c r="BH20" s="67"/>
      <c r="BI20" s="67"/>
      <c r="BJ20" s="67"/>
      <c r="BK20" s="67"/>
      <c r="BL20" s="67"/>
      <c r="BM20" s="67"/>
      <c r="BN20" s="67"/>
      <c r="BO20" s="67"/>
      <c r="BP20" s="67"/>
      <c r="BQ20" s="52">
        <v>14</v>
      </c>
      <c r="BR20" s="72"/>
      <c r="BS20" s="898"/>
      <c r="BT20" s="899"/>
      <c r="BU20" s="899"/>
      <c r="BV20" s="899"/>
      <c r="BW20" s="899"/>
      <c r="BX20" s="899"/>
      <c r="BY20" s="899"/>
      <c r="BZ20" s="899"/>
      <c r="CA20" s="899"/>
      <c r="CB20" s="899"/>
      <c r="CC20" s="899"/>
      <c r="CD20" s="899"/>
      <c r="CE20" s="899"/>
      <c r="CF20" s="899"/>
      <c r="CG20" s="900"/>
      <c r="CH20" s="905"/>
      <c r="CI20" s="906"/>
      <c r="CJ20" s="906"/>
      <c r="CK20" s="906"/>
      <c r="CL20" s="916"/>
      <c r="CM20" s="905"/>
      <c r="CN20" s="906"/>
      <c r="CO20" s="906"/>
      <c r="CP20" s="906"/>
      <c r="CQ20" s="916"/>
      <c r="CR20" s="905"/>
      <c r="CS20" s="906"/>
      <c r="CT20" s="906"/>
      <c r="CU20" s="906"/>
      <c r="CV20" s="916"/>
      <c r="CW20" s="905"/>
      <c r="CX20" s="906"/>
      <c r="CY20" s="906"/>
      <c r="CZ20" s="906"/>
      <c r="DA20" s="916"/>
      <c r="DB20" s="905"/>
      <c r="DC20" s="906"/>
      <c r="DD20" s="906"/>
      <c r="DE20" s="906"/>
      <c r="DF20" s="916"/>
      <c r="DG20" s="905"/>
      <c r="DH20" s="906"/>
      <c r="DI20" s="906"/>
      <c r="DJ20" s="906"/>
      <c r="DK20" s="916"/>
      <c r="DL20" s="905"/>
      <c r="DM20" s="906"/>
      <c r="DN20" s="906"/>
      <c r="DO20" s="906"/>
      <c r="DP20" s="916"/>
      <c r="DQ20" s="905"/>
      <c r="DR20" s="906"/>
      <c r="DS20" s="906"/>
      <c r="DT20" s="906"/>
      <c r="DU20" s="916"/>
      <c r="DV20" s="898"/>
      <c r="DW20" s="899"/>
      <c r="DX20" s="899"/>
      <c r="DY20" s="899"/>
      <c r="DZ20" s="917"/>
      <c r="EA20" s="67"/>
    </row>
    <row r="21" spans="1:131" s="47" customFormat="1" ht="26.3" customHeight="1" x14ac:dyDescent="0.2">
      <c r="A21" s="52">
        <v>15</v>
      </c>
      <c r="B21" s="898"/>
      <c r="C21" s="899"/>
      <c r="D21" s="899"/>
      <c r="E21" s="899"/>
      <c r="F21" s="899"/>
      <c r="G21" s="899"/>
      <c r="H21" s="899"/>
      <c r="I21" s="899"/>
      <c r="J21" s="899"/>
      <c r="K21" s="899"/>
      <c r="L21" s="899"/>
      <c r="M21" s="899"/>
      <c r="N21" s="899"/>
      <c r="O21" s="899"/>
      <c r="P21" s="900"/>
      <c r="Q21" s="901"/>
      <c r="R21" s="902"/>
      <c r="S21" s="902"/>
      <c r="T21" s="902"/>
      <c r="U21" s="902"/>
      <c r="V21" s="902"/>
      <c r="W21" s="902"/>
      <c r="X21" s="902"/>
      <c r="Y21" s="902"/>
      <c r="Z21" s="902"/>
      <c r="AA21" s="902"/>
      <c r="AB21" s="902"/>
      <c r="AC21" s="902"/>
      <c r="AD21" s="902"/>
      <c r="AE21" s="908"/>
      <c r="AF21" s="928"/>
      <c r="AG21" s="906"/>
      <c r="AH21" s="906"/>
      <c r="AI21" s="906"/>
      <c r="AJ21" s="929"/>
      <c r="AK21" s="907"/>
      <c r="AL21" s="902"/>
      <c r="AM21" s="902"/>
      <c r="AN21" s="902"/>
      <c r="AO21" s="902"/>
      <c r="AP21" s="902"/>
      <c r="AQ21" s="902"/>
      <c r="AR21" s="902"/>
      <c r="AS21" s="902"/>
      <c r="AT21" s="902"/>
      <c r="AU21" s="903"/>
      <c r="AV21" s="903"/>
      <c r="AW21" s="903"/>
      <c r="AX21" s="903"/>
      <c r="AY21" s="904"/>
      <c r="AZ21" s="56"/>
      <c r="BA21" s="56"/>
      <c r="BB21" s="56"/>
      <c r="BC21" s="56"/>
      <c r="BD21" s="56"/>
      <c r="BE21" s="67"/>
      <c r="BF21" s="67"/>
      <c r="BG21" s="67"/>
      <c r="BH21" s="67"/>
      <c r="BI21" s="67"/>
      <c r="BJ21" s="67"/>
      <c r="BK21" s="67"/>
      <c r="BL21" s="67"/>
      <c r="BM21" s="67"/>
      <c r="BN21" s="67"/>
      <c r="BO21" s="67"/>
      <c r="BP21" s="67"/>
      <c r="BQ21" s="52">
        <v>15</v>
      </c>
      <c r="BR21" s="72"/>
      <c r="BS21" s="898"/>
      <c r="BT21" s="899"/>
      <c r="BU21" s="899"/>
      <c r="BV21" s="899"/>
      <c r="BW21" s="899"/>
      <c r="BX21" s="899"/>
      <c r="BY21" s="899"/>
      <c r="BZ21" s="899"/>
      <c r="CA21" s="899"/>
      <c r="CB21" s="899"/>
      <c r="CC21" s="899"/>
      <c r="CD21" s="899"/>
      <c r="CE21" s="899"/>
      <c r="CF21" s="899"/>
      <c r="CG21" s="900"/>
      <c r="CH21" s="905"/>
      <c r="CI21" s="906"/>
      <c r="CJ21" s="906"/>
      <c r="CK21" s="906"/>
      <c r="CL21" s="916"/>
      <c r="CM21" s="905"/>
      <c r="CN21" s="906"/>
      <c r="CO21" s="906"/>
      <c r="CP21" s="906"/>
      <c r="CQ21" s="916"/>
      <c r="CR21" s="905"/>
      <c r="CS21" s="906"/>
      <c r="CT21" s="906"/>
      <c r="CU21" s="906"/>
      <c r="CV21" s="916"/>
      <c r="CW21" s="905"/>
      <c r="CX21" s="906"/>
      <c r="CY21" s="906"/>
      <c r="CZ21" s="906"/>
      <c r="DA21" s="916"/>
      <c r="DB21" s="905"/>
      <c r="DC21" s="906"/>
      <c r="DD21" s="906"/>
      <c r="DE21" s="906"/>
      <c r="DF21" s="916"/>
      <c r="DG21" s="905"/>
      <c r="DH21" s="906"/>
      <c r="DI21" s="906"/>
      <c r="DJ21" s="906"/>
      <c r="DK21" s="916"/>
      <c r="DL21" s="905"/>
      <c r="DM21" s="906"/>
      <c r="DN21" s="906"/>
      <c r="DO21" s="906"/>
      <c r="DP21" s="916"/>
      <c r="DQ21" s="905"/>
      <c r="DR21" s="906"/>
      <c r="DS21" s="906"/>
      <c r="DT21" s="906"/>
      <c r="DU21" s="916"/>
      <c r="DV21" s="898"/>
      <c r="DW21" s="899"/>
      <c r="DX21" s="899"/>
      <c r="DY21" s="899"/>
      <c r="DZ21" s="917"/>
      <c r="EA21" s="67"/>
    </row>
    <row r="22" spans="1:131" s="47" customFormat="1" ht="26.3" customHeight="1" x14ac:dyDescent="0.2">
      <c r="A22" s="52">
        <v>16</v>
      </c>
      <c r="B22" s="898"/>
      <c r="C22" s="899"/>
      <c r="D22" s="899"/>
      <c r="E22" s="899"/>
      <c r="F22" s="899"/>
      <c r="G22" s="899"/>
      <c r="H22" s="899"/>
      <c r="I22" s="899"/>
      <c r="J22" s="899"/>
      <c r="K22" s="899"/>
      <c r="L22" s="899"/>
      <c r="M22" s="899"/>
      <c r="N22" s="899"/>
      <c r="O22" s="899"/>
      <c r="P22" s="900"/>
      <c r="Q22" s="949"/>
      <c r="R22" s="950"/>
      <c r="S22" s="950"/>
      <c r="T22" s="950"/>
      <c r="U22" s="950"/>
      <c r="V22" s="950"/>
      <c r="W22" s="950"/>
      <c r="X22" s="950"/>
      <c r="Y22" s="950"/>
      <c r="Z22" s="950"/>
      <c r="AA22" s="950"/>
      <c r="AB22" s="950"/>
      <c r="AC22" s="950"/>
      <c r="AD22" s="950"/>
      <c r="AE22" s="951"/>
      <c r="AF22" s="928"/>
      <c r="AG22" s="906"/>
      <c r="AH22" s="906"/>
      <c r="AI22" s="906"/>
      <c r="AJ22" s="929"/>
      <c r="AK22" s="952"/>
      <c r="AL22" s="950"/>
      <c r="AM22" s="950"/>
      <c r="AN22" s="950"/>
      <c r="AO22" s="950"/>
      <c r="AP22" s="950"/>
      <c r="AQ22" s="950"/>
      <c r="AR22" s="950"/>
      <c r="AS22" s="950"/>
      <c r="AT22" s="950"/>
      <c r="AU22" s="953"/>
      <c r="AV22" s="953"/>
      <c r="AW22" s="953"/>
      <c r="AX22" s="953"/>
      <c r="AY22" s="954"/>
      <c r="AZ22" s="933" t="s">
        <v>454</v>
      </c>
      <c r="BA22" s="933"/>
      <c r="BB22" s="933"/>
      <c r="BC22" s="933"/>
      <c r="BD22" s="934"/>
      <c r="BE22" s="67"/>
      <c r="BF22" s="67"/>
      <c r="BG22" s="67"/>
      <c r="BH22" s="67"/>
      <c r="BI22" s="67"/>
      <c r="BJ22" s="67"/>
      <c r="BK22" s="67"/>
      <c r="BL22" s="67"/>
      <c r="BM22" s="67"/>
      <c r="BN22" s="67"/>
      <c r="BO22" s="67"/>
      <c r="BP22" s="67"/>
      <c r="BQ22" s="52">
        <v>16</v>
      </c>
      <c r="BR22" s="72"/>
      <c r="BS22" s="898"/>
      <c r="BT22" s="899"/>
      <c r="BU22" s="899"/>
      <c r="BV22" s="899"/>
      <c r="BW22" s="899"/>
      <c r="BX22" s="899"/>
      <c r="BY22" s="899"/>
      <c r="BZ22" s="899"/>
      <c r="CA22" s="899"/>
      <c r="CB22" s="899"/>
      <c r="CC22" s="899"/>
      <c r="CD22" s="899"/>
      <c r="CE22" s="899"/>
      <c r="CF22" s="899"/>
      <c r="CG22" s="900"/>
      <c r="CH22" s="905"/>
      <c r="CI22" s="906"/>
      <c r="CJ22" s="906"/>
      <c r="CK22" s="906"/>
      <c r="CL22" s="916"/>
      <c r="CM22" s="905"/>
      <c r="CN22" s="906"/>
      <c r="CO22" s="906"/>
      <c r="CP22" s="906"/>
      <c r="CQ22" s="916"/>
      <c r="CR22" s="905"/>
      <c r="CS22" s="906"/>
      <c r="CT22" s="906"/>
      <c r="CU22" s="906"/>
      <c r="CV22" s="916"/>
      <c r="CW22" s="905"/>
      <c r="CX22" s="906"/>
      <c r="CY22" s="906"/>
      <c r="CZ22" s="906"/>
      <c r="DA22" s="916"/>
      <c r="DB22" s="905"/>
      <c r="DC22" s="906"/>
      <c r="DD22" s="906"/>
      <c r="DE22" s="906"/>
      <c r="DF22" s="916"/>
      <c r="DG22" s="905"/>
      <c r="DH22" s="906"/>
      <c r="DI22" s="906"/>
      <c r="DJ22" s="906"/>
      <c r="DK22" s="916"/>
      <c r="DL22" s="905"/>
      <c r="DM22" s="906"/>
      <c r="DN22" s="906"/>
      <c r="DO22" s="906"/>
      <c r="DP22" s="916"/>
      <c r="DQ22" s="905"/>
      <c r="DR22" s="906"/>
      <c r="DS22" s="906"/>
      <c r="DT22" s="906"/>
      <c r="DU22" s="916"/>
      <c r="DV22" s="898"/>
      <c r="DW22" s="899"/>
      <c r="DX22" s="899"/>
      <c r="DY22" s="899"/>
      <c r="DZ22" s="917"/>
      <c r="EA22" s="67"/>
    </row>
    <row r="23" spans="1:131" s="47" customFormat="1" ht="26.3" customHeight="1" x14ac:dyDescent="0.2">
      <c r="A23" s="53" t="s">
        <v>246</v>
      </c>
      <c r="B23" s="876" t="s">
        <v>300</v>
      </c>
      <c r="C23" s="877"/>
      <c r="D23" s="877"/>
      <c r="E23" s="877"/>
      <c r="F23" s="877"/>
      <c r="G23" s="877"/>
      <c r="H23" s="877"/>
      <c r="I23" s="877"/>
      <c r="J23" s="877"/>
      <c r="K23" s="877"/>
      <c r="L23" s="877"/>
      <c r="M23" s="877"/>
      <c r="N23" s="877"/>
      <c r="O23" s="877"/>
      <c r="P23" s="878"/>
      <c r="Q23" s="947">
        <v>10130</v>
      </c>
      <c r="R23" s="888"/>
      <c r="S23" s="888"/>
      <c r="T23" s="888"/>
      <c r="U23" s="888"/>
      <c r="V23" s="888">
        <v>9686</v>
      </c>
      <c r="W23" s="888"/>
      <c r="X23" s="888"/>
      <c r="Y23" s="888"/>
      <c r="Z23" s="888"/>
      <c r="AA23" s="888">
        <v>444</v>
      </c>
      <c r="AB23" s="888"/>
      <c r="AC23" s="888"/>
      <c r="AD23" s="888"/>
      <c r="AE23" s="948"/>
      <c r="AF23" s="919">
        <v>325</v>
      </c>
      <c r="AG23" s="888"/>
      <c r="AH23" s="888"/>
      <c r="AI23" s="888"/>
      <c r="AJ23" s="920"/>
      <c r="AK23" s="921"/>
      <c r="AL23" s="887"/>
      <c r="AM23" s="887"/>
      <c r="AN23" s="887"/>
      <c r="AO23" s="887"/>
      <c r="AP23" s="888">
        <v>8081</v>
      </c>
      <c r="AQ23" s="888"/>
      <c r="AR23" s="888"/>
      <c r="AS23" s="888"/>
      <c r="AT23" s="888"/>
      <c r="AU23" s="889"/>
      <c r="AV23" s="889"/>
      <c r="AW23" s="889"/>
      <c r="AX23" s="889"/>
      <c r="AY23" s="890"/>
      <c r="AZ23" s="923" t="s">
        <v>197</v>
      </c>
      <c r="BA23" s="883"/>
      <c r="BB23" s="883"/>
      <c r="BC23" s="883"/>
      <c r="BD23" s="924"/>
      <c r="BE23" s="67"/>
      <c r="BF23" s="67"/>
      <c r="BG23" s="67"/>
      <c r="BH23" s="67"/>
      <c r="BI23" s="67"/>
      <c r="BJ23" s="67"/>
      <c r="BK23" s="67"/>
      <c r="BL23" s="67"/>
      <c r="BM23" s="67"/>
      <c r="BN23" s="67"/>
      <c r="BO23" s="67"/>
      <c r="BP23" s="67"/>
      <c r="BQ23" s="52">
        <v>17</v>
      </c>
      <c r="BR23" s="72"/>
      <c r="BS23" s="898"/>
      <c r="BT23" s="899"/>
      <c r="BU23" s="899"/>
      <c r="BV23" s="899"/>
      <c r="BW23" s="899"/>
      <c r="BX23" s="899"/>
      <c r="BY23" s="899"/>
      <c r="BZ23" s="899"/>
      <c r="CA23" s="899"/>
      <c r="CB23" s="899"/>
      <c r="CC23" s="899"/>
      <c r="CD23" s="899"/>
      <c r="CE23" s="899"/>
      <c r="CF23" s="899"/>
      <c r="CG23" s="900"/>
      <c r="CH23" s="905"/>
      <c r="CI23" s="906"/>
      <c r="CJ23" s="906"/>
      <c r="CK23" s="906"/>
      <c r="CL23" s="916"/>
      <c r="CM23" s="905"/>
      <c r="CN23" s="906"/>
      <c r="CO23" s="906"/>
      <c r="CP23" s="906"/>
      <c r="CQ23" s="916"/>
      <c r="CR23" s="905"/>
      <c r="CS23" s="906"/>
      <c r="CT23" s="906"/>
      <c r="CU23" s="906"/>
      <c r="CV23" s="916"/>
      <c r="CW23" s="905"/>
      <c r="CX23" s="906"/>
      <c r="CY23" s="906"/>
      <c r="CZ23" s="906"/>
      <c r="DA23" s="916"/>
      <c r="DB23" s="905"/>
      <c r="DC23" s="906"/>
      <c r="DD23" s="906"/>
      <c r="DE23" s="906"/>
      <c r="DF23" s="916"/>
      <c r="DG23" s="905"/>
      <c r="DH23" s="906"/>
      <c r="DI23" s="906"/>
      <c r="DJ23" s="906"/>
      <c r="DK23" s="916"/>
      <c r="DL23" s="905"/>
      <c r="DM23" s="906"/>
      <c r="DN23" s="906"/>
      <c r="DO23" s="906"/>
      <c r="DP23" s="916"/>
      <c r="DQ23" s="905"/>
      <c r="DR23" s="906"/>
      <c r="DS23" s="906"/>
      <c r="DT23" s="906"/>
      <c r="DU23" s="916"/>
      <c r="DV23" s="898"/>
      <c r="DW23" s="899"/>
      <c r="DX23" s="899"/>
      <c r="DY23" s="899"/>
      <c r="DZ23" s="917"/>
      <c r="EA23" s="67"/>
    </row>
    <row r="24" spans="1:131" s="47" customFormat="1" ht="26.3" customHeight="1" x14ac:dyDescent="0.2">
      <c r="A24" s="945" t="s">
        <v>384</v>
      </c>
      <c r="B24" s="945"/>
      <c r="C24" s="945"/>
      <c r="D24" s="945"/>
      <c r="E24" s="945"/>
      <c r="F24" s="945"/>
      <c r="G24" s="945"/>
      <c r="H24" s="945"/>
      <c r="I24" s="945"/>
      <c r="J24" s="945"/>
      <c r="K24" s="945"/>
      <c r="L24" s="945"/>
      <c r="M24" s="945"/>
      <c r="N24" s="945"/>
      <c r="O24" s="945"/>
      <c r="P24" s="945"/>
      <c r="Q24" s="945"/>
      <c r="R24" s="945"/>
      <c r="S24" s="945"/>
      <c r="T24" s="945"/>
      <c r="U24" s="945"/>
      <c r="V24" s="945"/>
      <c r="W24" s="945"/>
      <c r="X24" s="945"/>
      <c r="Y24" s="945"/>
      <c r="Z24" s="945"/>
      <c r="AA24" s="945"/>
      <c r="AB24" s="945"/>
      <c r="AC24" s="945"/>
      <c r="AD24" s="945"/>
      <c r="AE24" s="945"/>
      <c r="AF24" s="945"/>
      <c r="AG24" s="945"/>
      <c r="AH24" s="945"/>
      <c r="AI24" s="945"/>
      <c r="AJ24" s="945"/>
      <c r="AK24" s="945"/>
      <c r="AL24" s="945"/>
      <c r="AM24" s="945"/>
      <c r="AN24" s="945"/>
      <c r="AO24" s="945"/>
      <c r="AP24" s="945"/>
      <c r="AQ24" s="945"/>
      <c r="AR24" s="945"/>
      <c r="AS24" s="945"/>
      <c r="AT24" s="945"/>
      <c r="AU24" s="945"/>
      <c r="AV24" s="945"/>
      <c r="AW24" s="945"/>
      <c r="AX24" s="945"/>
      <c r="AY24" s="945"/>
      <c r="AZ24" s="56"/>
      <c r="BA24" s="56"/>
      <c r="BB24" s="56"/>
      <c r="BC24" s="56"/>
      <c r="BD24" s="56"/>
      <c r="BE24" s="67"/>
      <c r="BF24" s="67"/>
      <c r="BG24" s="67"/>
      <c r="BH24" s="67"/>
      <c r="BI24" s="67"/>
      <c r="BJ24" s="67"/>
      <c r="BK24" s="67"/>
      <c r="BL24" s="67"/>
      <c r="BM24" s="67"/>
      <c r="BN24" s="67"/>
      <c r="BO24" s="67"/>
      <c r="BP24" s="67"/>
      <c r="BQ24" s="52">
        <v>18</v>
      </c>
      <c r="BR24" s="72"/>
      <c r="BS24" s="898"/>
      <c r="BT24" s="899"/>
      <c r="BU24" s="899"/>
      <c r="BV24" s="899"/>
      <c r="BW24" s="899"/>
      <c r="BX24" s="899"/>
      <c r="BY24" s="899"/>
      <c r="BZ24" s="899"/>
      <c r="CA24" s="899"/>
      <c r="CB24" s="899"/>
      <c r="CC24" s="899"/>
      <c r="CD24" s="899"/>
      <c r="CE24" s="899"/>
      <c r="CF24" s="899"/>
      <c r="CG24" s="900"/>
      <c r="CH24" s="905"/>
      <c r="CI24" s="906"/>
      <c r="CJ24" s="906"/>
      <c r="CK24" s="906"/>
      <c r="CL24" s="916"/>
      <c r="CM24" s="905"/>
      <c r="CN24" s="906"/>
      <c r="CO24" s="906"/>
      <c r="CP24" s="906"/>
      <c r="CQ24" s="916"/>
      <c r="CR24" s="905"/>
      <c r="CS24" s="906"/>
      <c r="CT24" s="906"/>
      <c r="CU24" s="906"/>
      <c r="CV24" s="916"/>
      <c r="CW24" s="905"/>
      <c r="CX24" s="906"/>
      <c r="CY24" s="906"/>
      <c r="CZ24" s="906"/>
      <c r="DA24" s="916"/>
      <c r="DB24" s="905"/>
      <c r="DC24" s="906"/>
      <c r="DD24" s="906"/>
      <c r="DE24" s="906"/>
      <c r="DF24" s="916"/>
      <c r="DG24" s="905"/>
      <c r="DH24" s="906"/>
      <c r="DI24" s="906"/>
      <c r="DJ24" s="906"/>
      <c r="DK24" s="916"/>
      <c r="DL24" s="905"/>
      <c r="DM24" s="906"/>
      <c r="DN24" s="906"/>
      <c r="DO24" s="906"/>
      <c r="DP24" s="916"/>
      <c r="DQ24" s="905"/>
      <c r="DR24" s="906"/>
      <c r="DS24" s="906"/>
      <c r="DT24" s="906"/>
      <c r="DU24" s="916"/>
      <c r="DV24" s="898"/>
      <c r="DW24" s="899"/>
      <c r="DX24" s="899"/>
      <c r="DY24" s="899"/>
      <c r="DZ24" s="917"/>
      <c r="EA24" s="67"/>
    </row>
    <row r="25" spans="1:131" ht="26.3" customHeight="1" x14ac:dyDescent="0.2">
      <c r="A25" s="946" t="s">
        <v>420</v>
      </c>
      <c r="B25" s="946"/>
      <c r="C25" s="946"/>
      <c r="D25" s="946"/>
      <c r="E25" s="946"/>
      <c r="F25" s="946"/>
      <c r="G25" s="946"/>
      <c r="H25" s="946"/>
      <c r="I25" s="946"/>
      <c r="J25" s="946"/>
      <c r="K25" s="946"/>
      <c r="L25" s="946"/>
      <c r="M25" s="946"/>
      <c r="N25" s="946"/>
      <c r="O25" s="946"/>
      <c r="P25" s="946"/>
      <c r="Q25" s="946"/>
      <c r="R25" s="946"/>
      <c r="S25" s="946"/>
      <c r="T25" s="946"/>
      <c r="U25" s="946"/>
      <c r="V25" s="946"/>
      <c r="W25" s="946"/>
      <c r="X25" s="946"/>
      <c r="Y25" s="946"/>
      <c r="Z25" s="946"/>
      <c r="AA25" s="946"/>
      <c r="AB25" s="946"/>
      <c r="AC25" s="946"/>
      <c r="AD25" s="946"/>
      <c r="AE25" s="946"/>
      <c r="AF25" s="946"/>
      <c r="AG25" s="946"/>
      <c r="AH25" s="946"/>
      <c r="AI25" s="946"/>
      <c r="AJ25" s="946"/>
      <c r="AK25" s="946"/>
      <c r="AL25" s="946"/>
      <c r="AM25" s="946"/>
      <c r="AN25" s="946"/>
      <c r="AO25" s="946"/>
      <c r="AP25" s="946"/>
      <c r="AQ25" s="946"/>
      <c r="AR25" s="946"/>
      <c r="AS25" s="946"/>
      <c r="AT25" s="946"/>
      <c r="AU25" s="946"/>
      <c r="AV25" s="946"/>
      <c r="AW25" s="946"/>
      <c r="AX25" s="946"/>
      <c r="AY25" s="946"/>
      <c r="AZ25" s="946"/>
      <c r="BA25" s="946"/>
      <c r="BB25" s="946"/>
      <c r="BC25" s="946"/>
      <c r="BD25" s="946"/>
      <c r="BE25" s="946"/>
      <c r="BF25" s="946"/>
      <c r="BG25" s="946"/>
      <c r="BH25" s="946"/>
      <c r="BI25" s="946"/>
      <c r="BJ25" s="56"/>
      <c r="BK25" s="56"/>
      <c r="BL25" s="56"/>
      <c r="BM25" s="56"/>
      <c r="BN25" s="56"/>
      <c r="BO25" s="55"/>
      <c r="BP25" s="55"/>
      <c r="BQ25" s="52">
        <v>19</v>
      </c>
      <c r="BR25" s="72"/>
      <c r="BS25" s="898"/>
      <c r="BT25" s="899"/>
      <c r="BU25" s="899"/>
      <c r="BV25" s="899"/>
      <c r="BW25" s="899"/>
      <c r="BX25" s="899"/>
      <c r="BY25" s="899"/>
      <c r="BZ25" s="899"/>
      <c r="CA25" s="899"/>
      <c r="CB25" s="899"/>
      <c r="CC25" s="899"/>
      <c r="CD25" s="899"/>
      <c r="CE25" s="899"/>
      <c r="CF25" s="899"/>
      <c r="CG25" s="900"/>
      <c r="CH25" s="905"/>
      <c r="CI25" s="906"/>
      <c r="CJ25" s="906"/>
      <c r="CK25" s="906"/>
      <c r="CL25" s="916"/>
      <c r="CM25" s="905"/>
      <c r="CN25" s="906"/>
      <c r="CO25" s="906"/>
      <c r="CP25" s="906"/>
      <c r="CQ25" s="916"/>
      <c r="CR25" s="905"/>
      <c r="CS25" s="906"/>
      <c r="CT25" s="906"/>
      <c r="CU25" s="906"/>
      <c r="CV25" s="916"/>
      <c r="CW25" s="905"/>
      <c r="CX25" s="906"/>
      <c r="CY25" s="906"/>
      <c r="CZ25" s="906"/>
      <c r="DA25" s="916"/>
      <c r="DB25" s="905"/>
      <c r="DC25" s="906"/>
      <c r="DD25" s="906"/>
      <c r="DE25" s="906"/>
      <c r="DF25" s="916"/>
      <c r="DG25" s="905"/>
      <c r="DH25" s="906"/>
      <c r="DI25" s="906"/>
      <c r="DJ25" s="906"/>
      <c r="DK25" s="916"/>
      <c r="DL25" s="905"/>
      <c r="DM25" s="906"/>
      <c r="DN25" s="906"/>
      <c r="DO25" s="906"/>
      <c r="DP25" s="916"/>
      <c r="DQ25" s="905"/>
      <c r="DR25" s="906"/>
      <c r="DS25" s="906"/>
      <c r="DT25" s="906"/>
      <c r="DU25" s="916"/>
      <c r="DV25" s="898"/>
      <c r="DW25" s="899"/>
      <c r="DX25" s="899"/>
      <c r="DY25" s="899"/>
      <c r="DZ25" s="917"/>
      <c r="EA25" s="48"/>
    </row>
    <row r="26" spans="1:131" ht="26.3" customHeight="1" x14ac:dyDescent="0.2">
      <c r="A26" s="644" t="s">
        <v>438</v>
      </c>
      <c r="B26" s="645"/>
      <c r="C26" s="645"/>
      <c r="D26" s="645"/>
      <c r="E26" s="645"/>
      <c r="F26" s="645"/>
      <c r="G26" s="645"/>
      <c r="H26" s="645"/>
      <c r="I26" s="645"/>
      <c r="J26" s="645"/>
      <c r="K26" s="645"/>
      <c r="L26" s="645"/>
      <c r="M26" s="645"/>
      <c r="N26" s="645"/>
      <c r="O26" s="645"/>
      <c r="P26" s="646"/>
      <c r="Q26" s="636" t="s">
        <v>456</v>
      </c>
      <c r="R26" s="637"/>
      <c r="S26" s="637"/>
      <c r="T26" s="637"/>
      <c r="U26" s="638"/>
      <c r="V26" s="636" t="s">
        <v>457</v>
      </c>
      <c r="W26" s="637"/>
      <c r="X26" s="637"/>
      <c r="Y26" s="637"/>
      <c r="Z26" s="638"/>
      <c r="AA26" s="636" t="s">
        <v>458</v>
      </c>
      <c r="AB26" s="637"/>
      <c r="AC26" s="637"/>
      <c r="AD26" s="637"/>
      <c r="AE26" s="637"/>
      <c r="AF26" s="650" t="s">
        <v>243</v>
      </c>
      <c r="AG26" s="651"/>
      <c r="AH26" s="651"/>
      <c r="AI26" s="651"/>
      <c r="AJ26" s="652"/>
      <c r="AK26" s="637" t="s">
        <v>388</v>
      </c>
      <c r="AL26" s="637"/>
      <c r="AM26" s="637"/>
      <c r="AN26" s="637"/>
      <c r="AO26" s="638"/>
      <c r="AP26" s="636" t="s">
        <v>357</v>
      </c>
      <c r="AQ26" s="637"/>
      <c r="AR26" s="637"/>
      <c r="AS26" s="637"/>
      <c r="AT26" s="638"/>
      <c r="AU26" s="636" t="s">
        <v>459</v>
      </c>
      <c r="AV26" s="637"/>
      <c r="AW26" s="637"/>
      <c r="AX26" s="637"/>
      <c r="AY26" s="638"/>
      <c r="AZ26" s="636" t="s">
        <v>460</v>
      </c>
      <c r="BA26" s="637"/>
      <c r="BB26" s="637"/>
      <c r="BC26" s="637"/>
      <c r="BD26" s="638"/>
      <c r="BE26" s="636" t="s">
        <v>444</v>
      </c>
      <c r="BF26" s="637"/>
      <c r="BG26" s="637"/>
      <c r="BH26" s="637"/>
      <c r="BI26" s="642"/>
      <c r="BJ26" s="56"/>
      <c r="BK26" s="56"/>
      <c r="BL26" s="56"/>
      <c r="BM26" s="56"/>
      <c r="BN26" s="56"/>
      <c r="BO26" s="55"/>
      <c r="BP26" s="55"/>
      <c r="BQ26" s="52">
        <v>20</v>
      </c>
      <c r="BR26" s="72"/>
      <c r="BS26" s="898"/>
      <c r="BT26" s="899"/>
      <c r="BU26" s="899"/>
      <c r="BV26" s="899"/>
      <c r="BW26" s="899"/>
      <c r="BX26" s="899"/>
      <c r="BY26" s="899"/>
      <c r="BZ26" s="899"/>
      <c r="CA26" s="899"/>
      <c r="CB26" s="899"/>
      <c r="CC26" s="899"/>
      <c r="CD26" s="899"/>
      <c r="CE26" s="899"/>
      <c r="CF26" s="899"/>
      <c r="CG26" s="900"/>
      <c r="CH26" s="905"/>
      <c r="CI26" s="906"/>
      <c r="CJ26" s="906"/>
      <c r="CK26" s="906"/>
      <c r="CL26" s="916"/>
      <c r="CM26" s="905"/>
      <c r="CN26" s="906"/>
      <c r="CO26" s="906"/>
      <c r="CP26" s="906"/>
      <c r="CQ26" s="916"/>
      <c r="CR26" s="905"/>
      <c r="CS26" s="906"/>
      <c r="CT26" s="906"/>
      <c r="CU26" s="906"/>
      <c r="CV26" s="916"/>
      <c r="CW26" s="905"/>
      <c r="CX26" s="906"/>
      <c r="CY26" s="906"/>
      <c r="CZ26" s="906"/>
      <c r="DA26" s="916"/>
      <c r="DB26" s="905"/>
      <c r="DC26" s="906"/>
      <c r="DD26" s="906"/>
      <c r="DE26" s="906"/>
      <c r="DF26" s="916"/>
      <c r="DG26" s="905"/>
      <c r="DH26" s="906"/>
      <c r="DI26" s="906"/>
      <c r="DJ26" s="906"/>
      <c r="DK26" s="916"/>
      <c r="DL26" s="905"/>
      <c r="DM26" s="906"/>
      <c r="DN26" s="906"/>
      <c r="DO26" s="906"/>
      <c r="DP26" s="916"/>
      <c r="DQ26" s="905"/>
      <c r="DR26" s="906"/>
      <c r="DS26" s="906"/>
      <c r="DT26" s="906"/>
      <c r="DU26" s="916"/>
      <c r="DV26" s="898"/>
      <c r="DW26" s="899"/>
      <c r="DX26" s="899"/>
      <c r="DY26" s="899"/>
      <c r="DZ26" s="917"/>
      <c r="EA26" s="48"/>
    </row>
    <row r="27" spans="1:131" ht="26.3" customHeight="1" x14ac:dyDescent="0.2">
      <c r="A27" s="647"/>
      <c r="B27" s="648"/>
      <c r="C27" s="648"/>
      <c r="D27" s="648"/>
      <c r="E27" s="648"/>
      <c r="F27" s="648"/>
      <c r="G27" s="648"/>
      <c r="H27" s="648"/>
      <c r="I27" s="648"/>
      <c r="J27" s="648"/>
      <c r="K27" s="648"/>
      <c r="L27" s="648"/>
      <c r="M27" s="648"/>
      <c r="N27" s="648"/>
      <c r="O27" s="648"/>
      <c r="P27" s="649"/>
      <c r="Q27" s="639"/>
      <c r="R27" s="640"/>
      <c r="S27" s="640"/>
      <c r="T27" s="640"/>
      <c r="U27" s="641"/>
      <c r="V27" s="639"/>
      <c r="W27" s="640"/>
      <c r="X27" s="640"/>
      <c r="Y27" s="640"/>
      <c r="Z27" s="641"/>
      <c r="AA27" s="639"/>
      <c r="AB27" s="640"/>
      <c r="AC27" s="640"/>
      <c r="AD27" s="640"/>
      <c r="AE27" s="640"/>
      <c r="AF27" s="653"/>
      <c r="AG27" s="654"/>
      <c r="AH27" s="654"/>
      <c r="AI27" s="654"/>
      <c r="AJ27" s="655"/>
      <c r="AK27" s="640"/>
      <c r="AL27" s="640"/>
      <c r="AM27" s="640"/>
      <c r="AN27" s="640"/>
      <c r="AO27" s="641"/>
      <c r="AP27" s="639"/>
      <c r="AQ27" s="640"/>
      <c r="AR27" s="640"/>
      <c r="AS27" s="640"/>
      <c r="AT27" s="641"/>
      <c r="AU27" s="639"/>
      <c r="AV27" s="640"/>
      <c r="AW27" s="640"/>
      <c r="AX27" s="640"/>
      <c r="AY27" s="641"/>
      <c r="AZ27" s="639"/>
      <c r="BA27" s="640"/>
      <c r="BB27" s="640"/>
      <c r="BC27" s="640"/>
      <c r="BD27" s="641"/>
      <c r="BE27" s="639"/>
      <c r="BF27" s="640"/>
      <c r="BG27" s="640"/>
      <c r="BH27" s="640"/>
      <c r="BI27" s="643"/>
      <c r="BJ27" s="56"/>
      <c r="BK27" s="56"/>
      <c r="BL27" s="56"/>
      <c r="BM27" s="56"/>
      <c r="BN27" s="56"/>
      <c r="BO27" s="55"/>
      <c r="BP27" s="55"/>
      <c r="BQ27" s="52">
        <v>21</v>
      </c>
      <c r="BR27" s="72"/>
      <c r="BS27" s="898"/>
      <c r="BT27" s="899"/>
      <c r="BU27" s="899"/>
      <c r="BV27" s="899"/>
      <c r="BW27" s="899"/>
      <c r="BX27" s="899"/>
      <c r="BY27" s="899"/>
      <c r="BZ27" s="899"/>
      <c r="CA27" s="899"/>
      <c r="CB27" s="899"/>
      <c r="CC27" s="899"/>
      <c r="CD27" s="899"/>
      <c r="CE27" s="899"/>
      <c r="CF27" s="899"/>
      <c r="CG27" s="900"/>
      <c r="CH27" s="905"/>
      <c r="CI27" s="906"/>
      <c r="CJ27" s="906"/>
      <c r="CK27" s="906"/>
      <c r="CL27" s="916"/>
      <c r="CM27" s="905"/>
      <c r="CN27" s="906"/>
      <c r="CO27" s="906"/>
      <c r="CP27" s="906"/>
      <c r="CQ27" s="916"/>
      <c r="CR27" s="905"/>
      <c r="CS27" s="906"/>
      <c r="CT27" s="906"/>
      <c r="CU27" s="906"/>
      <c r="CV27" s="916"/>
      <c r="CW27" s="905"/>
      <c r="CX27" s="906"/>
      <c r="CY27" s="906"/>
      <c r="CZ27" s="906"/>
      <c r="DA27" s="916"/>
      <c r="DB27" s="905"/>
      <c r="DC27" s="906"/>
      <c r="DD27" s="906"/>
      <c r="DE27" s="906"/>
      <c r="DF27" s="916"/>
      <c r="DG27" s="905"/>
      <c r="DH27" s="906"/>
      <c r="DI27" s="906"/>
      <c r="DJ27" s="906"/>
      <c r="DK27" s="916"/>
      <c r="DL27" s="905"/>
      <c r="DM27" s="906"/>
      <c r="DN27" s="906"/>
      <c r="DO27" s="906"/>
      <c r="DP27" s="916"/>
      <c r="DQ27" s="905"/>
      <c r="DR27" s="906"/>
      <c r="DS27" s="906"/>
      <c r="DT27" s="906"/>
      <c r="DU27" s="916"/>
      <c r="DV27" s="898"/>
      <c r="DW27" s="899"/>
      <c r="DX27" s="899"/>
      <c r="DY27" s="899"/>
      <c r="DZ27" s="917"/>
      <c r="EA27" s="48"/>
    </row>
    <row r="28" spans="1:131" ht="26.3" customHeight="1" x14ac:dyDescent="0.2">
      <c r="A28" s="54">
        <v>1</v>
      </c>
      <c r="B28" s="909" t="s">
        <v>461</v>
      </c>
      <c r="C28" s="910"/>
      <c r="D28" s="910"/>
      <c r="E28" s="910"/>
      <c r="F28" s="910"/>
      <c r="G28" s="910"/>
      <c r="H28" s="910"/>
      <c r="I28" s="910"/>
      <c r="J28" s="910"/>
      <c r="K28" s="910"/>
      <c r="L28" s="910"/>
      <c r="M28" s="910"/>
      <c r="N28" s="910"/>
      <c r="O28" s="910"/>
      <c r="P28" s="911"/>
      <c r="Q28" s="936">
        <v>12041</v>
      </c>
      <c r="R28" s="937"/>
      <c r="S28" s="937"/>
      <c r="T28" s="937"/>
      <c r="U28" s="937"/>
      <c r="V28" s="937">
        <v>1188</v>
      </c>
      <c r="W28" s="937"/>
      <c r="X28" s="937"/>
      <c r="Y28" s="937"/>
      <c r="Z28" s="937"/>
      <c r="AA28" s="937">
        <v>16</v>
      </c>
      <c r="AB28" s="937"/>
      <c r="AC28" s="937"/>
      <c r="AD28" s="937"/>
      <c r="AE28" s="938"/>
      <c r="AF28" s="939">
        <v>16</v>
      </c>
      <c r="AG28" s="937"/>
      <c r="AH28" s="937"/>
      <c r="AI28" s="937"/>
      <c r="AJ28" s="940"/>
      <c r="AK28" s="941">
        <v>92</v>
      </c>
      <c r="AL28" s="937"/>
      <c r="AM28" s="937"/>
      <c r="AN28" s="937"/>
      <c r="AO28" s="937"/>
      <c r="AP28" s="937" t="s">
        <v>197</v>
      </c>
      <c r="AQ28" s="937"/>
      <c r="AR28" s="937"/>
      <c r="AS28" s="937"/>
      <c r="AT28" s="937"/>
      <c r="AU28" s="937" t="s">
        <v>197</v>
      </c>
      <c r="AV28" s="937"/>
      <c r="AW28" s="937"/>
      <c r="AX28" s="937"/>
      <c r="AY28" s="937"/>
      <c r="AZ28" s="942" t="s">
        <v>197</v>
      </c>
      <c r="BA28" s="942"/>
      <c r="BB28" s="942"/>
      <c r="BC28" s="942"/>
      <c r="BD28" s="942"/>
      <c r="BE28" s="943"/>
      <c r="BF28" s="943"/>
      <c r="BG28" s="943"/>
      <c r="BH28" s="943"/>
      <c r="BI28" s="944"/>
      <c r="BJ28" s="56"/>
      <c r="BK28" s="56"/>
      <c r="BL28" s="56"/>
      <c r="BM28" s="56"/>
      <c r="BN28" s="56"/>
      <c r="BO28" s="55"/>
      <c r="BP28" s="55"/>
      <c r="BQ28" s="52">
        <v>22</v>
      </c>
      <c r="BR28" s="72"/>
      <c r="BS28" s="898"/>
      <c r="BT28" s="899"/>
      <c r="BU28" s="899"/>
      <c r="BV28" s="899"/>
      <c r="BW28" s="899"/>
      <c r="BX28" s="899"/>
      <c r="BY28" s="899"/>
      <c r="BZ28" s="899"/>
      <c r="CA28" s="899"/>
      <c r="CB28" s="899"/>
      <c r="CC28" s="899"/>
      <c r="CD28" s="899"/>
      <c r="CE28" s="899"/>
      <c r="CF28" s="899"/>
      <c r="CG28" s="900"/>
      <c r="CH28" s="905"/>
      <c r="CI28" s="906"/>
      <c r="CJ28" s="906"/>
      <c r="CK28" s="906"/>
      <c r="CL28" s="916"/>
      <c r="CM28" s="905"/>
      <c r="CN28" s="906"/>
      <c r="CO28" s="906"/>
      <c r="CP28" s="906"/>
      <c r="CQ28" s="916"/>
      <c r="CR28" s="905"/>
      <c r="CS28" s="906"/>
      <c r="CT28" s="906"/>
      <c r="CU28" s="906"/>
      <c r="CV28" s="916"/>
      <c r="CW28" s="905"/>
      <c r="CX28" s="906"/>
      <c r="CY28" s="906"/>
      <c r="CZ28" s="906"/>
      <c r="DA28" s="916"/>
      <c r="DB28" s="905"/>
      <c r="DC28" s="906"/>
      <c r="DD28" s="906"/>
      <c r="DE28" s="906"/>
      <c r="DF28" s="916"/>
      <c r="DG28" s="905"/>
      <c r="DH28" s="906"/>
      <c r="DI28" s="906"/>
      <c r="DJ28" s="906"/>
      <c r="DK28" s="916"/>
      <c r="DL28" s="905"/>
      <c r="DM28" s="906"/>
      <c r="DN28" s="906"/>
      <c r="DO28" s="906"/>
      <c r="DP28" s="916"/>
      <c r="DQ28" s="905"/>
      <c r="DR28" s="906"/>
      <c r="DS28" s="906"/>
      <c r="DT28" s="906"/>
      <c r="DU28" s="916"/>
      <c r="DV28" s="898"/>
      <c r="DW28" s="899"/>
      <c r="DX28" s="899"/>
      <c r="DY28" s="899"/>
      <c r="DZ28" s="917"/>
      <c r="EA28" s="48"/>
    </row>
    <row r="29" spans="1:131" ht="26.3" customHeight="1" x14ac:dyDescent="0.2">
      <c r="A29" s="54">
        <v>2</v>
      </c>
      <c r="B29" s="898" t="s">
        <v>462</v>
      </c>
      <c r="C29" s="899"/>
      <c r="D29" s="899"/>
      <c r="E29" s="899"/>
      <c r="F29" s="899"/>
      <c r="G29" s="899"/>
      <c r="H29" s="899"/>
      <c r="I29" s="899"/>
      <c r="J29" s="899"/>
      <c r="K29" s="899"/>
      <c r="L29" s="899"/>
      <c r="M29" s="899"/>
      <c r="N29" s="899"/>
      <c r="O29" s="899"/>
      <c r="P29" s="900"/>
      <c r="Q29" s="901">
        <v>500</v>
      </c>
      <c r="R29" s="902"/>
      <c r="S29" s="902"/>
      <c r="T29" s="902"/>
      <c r="U29" s="902"/>
      <c r="V29" s="902">
        <v>499</v>
      </c>
      <c r="W29" s="902"/>
      <c r="X29" s="902"/>
      <c r="Y29" s="902"/>
      <c r="Z29" s="902"/>
      <c r="AA29" s="902">
        <v>0</v>
      </c>
      <c r="AB29" s="902"/>
      <c r="AC29" s="902"/>
      <c r="AD29" s="902"/>
      <c r="AE29" s="908"/>
      <c r="AF29" s="928">
        <v>0</v>
      </c>
      <c r="AG29" s="906"/>
      <c r="AH29" s="906"/>
      <c r="AI29" s="906"/>
      <c r="AJ29" s="929"/>
      <c r="AK29" s="907">
        <v>292</v>
      </c>
      <c r="AL29" s="902"/>
      <c r="AM29" s="902"/>
      <c r="AN29" s="902"/>
      <c r="AO29" s="902"/>
      <c r="AP29" s="902" t="s">
        <v>197</v>
      </c>
      <c r="AQ29" s="902"/>
      <c r="AR29" s="902"/>
      <c r="AS29" s="902"/>
      <c r="AT29" s="902"/>
      <c r="AU29" s="902" t="s">
        <v>197</v>
      </c>
      <c r="AV29" s="902"/>
      <c r="AW29" s="902"/>
      <c r="AX29" s="902"/>
      <c r="AY29" s="902"/>
      <c r="AZ29" s="935" t="s">
        <v>197</v>
      </c>
      <c r="BA29" s="935"/>
      <c r="BB29" s="935"/>
      <c r="BC29" s="935"/>
      <c r="BD29" s="935"/>
      <c r="BE29" s="903"/>
      <c r="BF29" s="903"/>
      <c r="BG29" s="903"/>
      <c r="BH29" s="903"/>
      <c r="BI29" s="904"/>
      <c r="BJ29" s="56"/>
      <c r="BK29" s="56"/>
      <c r="BL29" s="56"/>
      <c r="BM29" s="56"/>
      <c r="BN29" s="56"/>
      <c r="BO29" s="55"/>
      <c r="BP29" s="55"/>
      <c r="BQ29" s="52">
        <v>23</v>
      </c>
      <c r="BR29" s="72"/>
      <c r="BS29" s="898"/>
      <c r="BT29" s="899"/>
      <c r="BU29" s="899"/>
      <c r="BV29" s="899"/>
      <c r="BW29" s="899"/>
      <c r="BX29" s="899"/>
      <c r="BY29" s="899"/>
      <c r="BZ29" s="899"/>
      <c r="CA29" s="899"/>
      <c r="CB29" s="899"/>
      <c r="CC29" s="899"/>
      <c r="CD29" s="899"/>
      <c r="CE29" s="899"/>
      <c r="CF29" s="899"/>
      <c r="CG29" s="900"/>
      <c r="CH29" s="905"/>
      <c r="CI29" s="906"/>
      <c r="CJ29" s="906"/>
      <c r="CK29" s="906"/>
      <c r="CL29" s="916"/>
      <c r="CM29" s="905"/>
      <c r="CN29" s="906"/>
      <c r="CO29" s="906"/>
      <c r="CP29" s="906"/>
      <c r="CQ29" s="916"/>
      <c r="CR29" s="905"/>
      <c r="CS29" s="906"/>
      <c r="CT29" s="906"/>
      <c r="CU29" s="906"/>
      <c r="CV29" s="916"/>
      <c r="CW29" s="905"/>
      <c r="CX29" s="906"/>
      <c r="CY29" s="906"/>
      <c r="CZ29" s="906"/>
      <c r="DA29" s="916"/>
      <c r="DB29" s="905"/>
      <c r="DC29" s="906"/>
      <c r="DD29" s="906"/>
      <c r="DE29" s="906"/>
      <c r="DF29" s="916"/>
      <c r="DG29" s="905"/>
      <c r="DH29" s="906"/>
      <c r="DI29" s="906"/>
      <c r="DJ29" s="906"/>
      <c r="DK29" s="916"/>
      <c r="DL29" s="905"/>
      <c r="DM29" s="906"/>
      <c r="DN29" s="906"/>
      <c r="DO29" s="906"/>
      <c r="DP29" s="916"/>
      <c r="DQ29" s="905"/>
      <c r="DR29" s="906"/>
      <c r="DS29" s="906"/>
      <c r="DT29" s="906"/>
      <c r="DU29" s="916"/>
      <c r="DV29" s="898"/>
      <c r="DW29" s="899"/>
      <c r="DX29" s="899"/>
      <c r="DY29" s="899"/>
      <c r="DZ29" s="917"/>
      <c r="EA29" s="48"/>
    </row>
    <row r="30" spans="1:131" ht="26.3" customHeight="1" x14ac:dyDescent="0.2">
      <c r="A30" s="54">
        <v>3</v>
      </c>
      <c r="B30" s="898" t="s">
        <v>149</v>
      </c>
      <c r="C30" s="899"/>
      <c r="D30" s="899"/>
      <c r="E30" s="899"/>
      <c r="F30" s="899"/>
      <c r="G30" s="899"/>
      <c r="H30" s="899"/>
      <c r="I30" s="899"/>
      <c r="J30" s="899"/>
      <c r="K30" s="899"/>
      <c r="L30" s="899"/>
      <c r="M30" s="899"/>
      <c r="N30" s="899"/>
      <c r="O30" s="899"/>
      <c r="P30" s="900"/>
      <c r="Q30" s="901">
        <v>74</v>
      </c>
      <c r="R30" s="902"/>
      <c r="S30" s="902"/>
      <c r="T30" s="902"/>
      <c r="U30" s="902"/>
      <c r="V30" s="902">
        <v>58</v>
      </c>
      <c r="W30" s="902"/>
      <c r="X30" s="902"/>
      <c r="Y30" s="902"/>
      <c r="Z30" s="902"/>
      <c r="AA30" s="902">
        <v>16</v>
      </c>
      <c r="AB30" s="902"/>
      <c r="AC30" s="902"/>
      <c r="AD30" s="902"/>
      <c r="AE30" s="908"/>
      <c r="AF30" s="928">
        <v>16</v>
      </c>
      <c r="AG30" s="906"/>
      <c r="AH30" s="906"/>
      <c r="AI30" s="906"/>
      <c r="AJ30" s="929"/>
      <c r="AK30" s="907">
        <v>44</v>
      </c>
      <c r="AL30" s="902"/>
      <c r="AM30" s="902"/>
      <c r="AN30" s="902"/>
      <c r="AO30" s="902"/>
      <c r="AP30" s="902" t="s">
        <v>197</v>
      </c>
      <c r="AQ30" s="902"/>
      <c r="AR30" s="902"/>
      <c r="AS30" s="902"/>
      <c r="AT30" s="902"/>
      <c r="AU30" s="902" t="s">
        <v>197</v>
      </c>
      <c r="AV30" s="902"/>
      <c r="AW30" s="902"/>
      <c r="AX30" s="902"/>
      <c r="AY30" s="902"/>
      <c r="AZ30" s="935" t="s">
        <v>197</v>
      </c>
      <c r="BA30" s="935"/>
      <c r="BB30" s="935"/>
      <c r="BC30" s="935"/>
      <c r="BD30" s="935"/>
      <c r="BE30" s="903"/>
      <c r="BF30" s="903"/>
      <c r="BG30" s="903"/>
      <c r="BH30" s="903"/>
      <c r="BI30" s="904"/>
      <c r="BJ30" s="56"/>
      <c r="BK30" s="56"/>
      <c r="BL30" s="56"/>
      <c r="BM30" s="56"/>
      <c r="BN30" s="56"/>
      <c r="BO30" s="55"/>
      <c r="BP30" s="55"/>
      <c r="BQ30" s="52">
        <v>24</v>
      </c>
      <c r="BR30" s="72"/>
      <c r="BS30" s="898"/>
      <c r="BT30" s="899"/>
      <c r="BU30" s="899"/>
      <c r="BV30" s="899"/>
      <c r="BW30" s="899"/>
      <c r="BX30" s="899"/>
      <c r="BY30" s="899"/>
      <c r="BZ30" s="899"/>
      <c r="CA30" s="899"/>
      <c r="CB30" s="899"/>
      <c r="CC30" s="899"/>
      <c r="CD30" s="899"/>
      <c r="CE30" s="899"/>
      <c r="CF30" s="899"/>
      <c r="CG30" s="900"/>
      <c r="CH30" s="905"/>
      <c r="CI30" s="906"/>
      <c r="CJ30" s="906"/>
      <c r="CK30" s="906"/>
      <c r="CL30" s="916"/>
      <c r="CM30" s="905"/>
      <c r="CN30" s="906"/>
      <c r="CO30" s="906"/>
      <c r="CP30" s="906"/>
      <c r="CQ30" s="916"/>
      <c r="CR30" s="905"/>
      <c r="CS30" s="906"/>
      <c r="CT30" s="906"/>
      <c r="CU30" s="906"/>
      <c r="CV30" s="916"/>
      <c r="CW30" s="905"/>
      <c r="CX30" s="906"/>
      <c r="CY30" s="906"/>
      <c r="CZ30" s="906"/>
      <c r="DA30" s="916"/>
      <c r="DB30" s="905"/>
      <c r="DC30" s="906"/>
      <c r="DD30" s="906"/>
      <c r="DE30" s="906"/>
      <c r="DF30" s="916"/>
      <c r="DG30" s="905"/>
      <c r="DH30" s="906"/>
      <c r="DI30" s="906"/>
      <c r="DJ30" s="906"/>
      <c r="DK30" s="916"/>
      <c r="DL30" s="905"/>
      <c r="DM30" s="906"/>
      <c r="DN30" s="906"/>
      <c r="DO30" s="906"/>
      <c r="DP30" s="916"/>
      <c r="DQ30" s="905"/>
      <c r="DR30" s="906"/>
      <c r="DS30" s="906"/>
      <c r="DT30" s="906"/>
      <c r="DU30" s="916"/>
      <c r="DV30" s="898"/>
      <c r="DW30" s="899"/>
      <c r="DX30" s="899"/>
      <c r="DY30" s="899"/>
      <c r="DZ30" s="917"/>
      <c r="EA30" s="48"/>
    </row>
    <row r="31" spans="1:131" ht="26.3" customHeight="1" x14ac:dyDescent="0.2">
      <c r="A31" s="54">
        <v>4</v>
      </c>
      <c r="B31" s="898" t="s">
        <v>463</v>
      </c>
      <c r="C31" s="899"/>
      <c r="D31" s="899"/>
      <c r="E31" s="899"/>
      <c r="F31" s="899"/>
      <c r="G31" s="899"/>
      <c r="H31" s="899"/>
      <c r="I31" s="899"/>
      <c r="J31" s="899"/>
      <c r="K31" s="899"/>
      <c r="L31" s="899"/>
      <c r="M31" s="899"/>
      <c r="N31" s="899"/>
      <c r="O31" s="899"/>
      <c r="P31" s="900"/>
      <c r="Q31" s="901">
        <v>3171</v>
      </c>
      <c r="R31" s="902"/>
      <c r="S31" s="902"/>
      <c r="T31" s="902"/>
      <c r="U31" s="902"/>
      <c r="V31" s="902">
        <v>3491</v>
      </c>
      <c r="W31" s="902"/>
      <c r="X31" s="902"/>
      <c r="Y31" s="902"/>
      <c r="Z31" s="902"/>
      <c r="AA31" s="902">
        <v>-321</v>
      </c>
      <c r="AB31" s="902"/>
      <c r="AC31" s="902"/>
      <c r="AD31" s="902"/>
      <c r="AE31" s="908"/>
      <c r="AF31" s="928">
        <v>167</v>
      </c>
      <c r="AG31" s="906"/>
      <c r="AH31" s="906"/>
      <c r="AI31" s="906"/>
      <c r="AJ31" s="929"/>
      <c r="AK31" s="907">
        <v>585</v>
      </c>
      <c r="AL31" s="902"/>
      <c r="AM31" s="902"/>
      <c r="AN31" s="902"/>
      <c r="AO31" s="902"/>
      <c r="AP31" s="902">
        <v>3843</v>
      </c>
      <c r="AQ31" s="902"/>
      <c r="AR31" s="902"/>
      <c r="AS31" s="902"/>
      <c r="AT31" s="902"/>
      <c r="AU31" s="902">
        <v>2479</v>
      </c>
      <c r="AV31" s="902"/>
      <c r="AW31" s="902"/>
      <c r="AX31" s="902"/>
      <c r="AY31" s="902"/>
      <c r="AZ31" s="935" t="s">
        <v>197</v>
      </c>
      <c r="BA31" s="935"/>
      <c r="BB31" s="935"/>
      <c r="BC31" s="935"/>
      <c r="BD31" s="935"/>
      <c r="BE31" s="903" t="s">
        <v>464</v>
      </c>
      <c r="BF31" s="903"/>
      <c r="BG31" s="903"/>
      <c r="BH31" s="903"/>
      <c r="BI31" s="904"/>
      <c r="BJ31" s="56"/>
      <c r="BK31" s="56"/>
      <c r="BL31" s="56"/>
      <c r="BM31" s="56"/>
      <c r="BN31" s="56"/>
      <c r="BO31" s="55"/>
      <c r="BP31" s="55"/>
      <c r="BQ31" s="52">
        <v>25</v>
      </c>
      <c r="BR31" s="72"/>
      <c r="BS31" s="898"/>
      <c r="BT31" s="899"/>
      <c r="BU31" s="899"/>
      <c r="BV31" s="899"/>
      <c r="BW31" s="899"/>
      <c r="BX31" s="899"/>
      <c r="BY31" s="899"/>
      <c r="BZ31" s="899"/>
      <c r="CA31" s="899"/>
      <c r="CB31" s="899"/>
      <c r="CC31" s="899"/>
      <c r="CD31" s="899"/>
      <c r="CE31" s="899"/>
      <c r="CF31" s="899"/>
      <c r="CG31" s="900"/>
      <c r="CH31" s="905"/>
      <c r="CI31" s="906"/>
      <c r="CJ31" s="906"/>
      <c r="CK31" s="906"/>
      <c r="CL31" s="916"/>
      <c r="CM31" s="905"/>
      <c r="CN31" s="906"/>
      <c r="CO31" s="906"/>
      <c r="CP31" s="906"/>
      <c r="CQ31" s="916"/>
      <c r="CR31" s="905"/>
      <c r="CS31" s="906"/>
      <c r="CT31" s="906"/>
      <c r="CU31" s="906"/>
      <c r="CV31" s="916"/>
      <c r="CW31" s="905"/>
      <c r="CX31" s="906"/>
      <c r="CY31" s="906"/>
      <c r="CZ31" s="906"/>
      <c r="DA31" s="916"/>
      <c r="DB31" s="905"/>
      <c r="DC31" s="906"/>
      <c r="DD31" s="906"/>
      <c r="DE31" s="906"/>
      <c r="DF31" s="916"/>
      <c r="DG31" s="905"/>
      <c r="DH31" s="906"/>
      <c r="DI31" s="906"/>
      <c r="DJ31" s="906"/>
      <c r="DK31" s="916"/>
      <c r="DL31" s="905"/>
      <c r="DM31" s="906"/>
      <c r="DN31" s="906"/>
      <c r="DO31" s="906"/>
      <c r="DP31" s="916"/>
      <c r="DQ31" s="905"/>
      <c r="DR31" s="906"/>
      <c r="DS31" s="906"/>
      <c r="DT31" s="906"/>
      <c r="DU31" s="916"/>
      <c r="DV31" s="898"/>
      <c r="DW31" s="899"/>
      <c r="DX31" s="899"/>
      <c r="DY31" s="899"/>
      <c r="DZ31" s="917"/>
      <c r="EA31" s="48"/>
    </row>
    <row r="32" spans="1:131" ht="26.3" customHeight="1" x14ac:dyDescent="0.2">
      <c r="A32" s="54">
        <v>5</v>
      </c>
      <c r="B32" s="898" t="s">
        <v>350</v>
      </c>
      <c r="C32" s="899"/>
      <c r="D32" s="899"/>
      <c r="E32" s="899"/>
      <c r="F32" s="899"/>
      <c r="G32" s="899"/>
      <c r="H32" s="899"/>
      <c r="I32" s="899"/>
      <c r="J32" s="899"/>
      <c r="K32" s="899"/>
      <c r="L32" s="899"/>
      <c r="M32" s="899"/>
      <c r="N32" s="899"/>
      <c r="O32" s="899"/>
      <c r="P32" s="900"/>
      <c r="Q32" s="901">
        <v>652</v>
      </c>
      <c r="R32" s="902"/>
      <c r="S32" s="902"/>
      <c r="T32" s="902"/>
      <c r="U32" s="902"/>
      <c r="V32" s="902">
        <v>638</v>
      </c>
      <c r="W32" s="902"/>
      <c r="X32" s="902"/>
      <c r="Y32" s="902"/>
      <c r="Z32" s="902"/>
      <c r="AA32" s="902">
        <v>14</v>
      </c>
      <c r="AB32" s="902"/>
      <c r="AC32" s="902"/>
      <c r="AD32" s="902"/>
      <c r="AE32" s="908"/>
      <c r="AF32" s="928">
        <v>83</v>
      </c>
      <c r="AG32" s="906"/>
      <c r="AH32" s="906"/>
      <c r="AI32" s="906"/>
      <c r="AJ32" s="929"/>
      <c r="AK32" s="907">
        <v>440</v>
      </c>
      <c r="AL32" s="902"/>
      <c r="AM32" s="902"/>
      <c r="AN32" s="902"/>
      <c r="AO32" s="902"/>
      <c r="AP32" s="902">
        <v>5548</v>
      </c>
      <c r="AQ32" s="902"/>
      <c r="AR32" s="902"/>
      <c r="AS32" s="902"/>
      <c r="AT32" s="902"/>
      <c r="AU32" s="902">
        <v>4505</v>
      </c>
      <c r="AV32" s="902"/>
      <c r="AW32" s="902"/>
      <c r="AX32" s="902"/>
      <c r="AY32" s="902"/>
      <c r="AZ32" s="935" t="s">
        <v>197</v>
      </c>
      <c r="BA32" s="935"/>
      <c r="BB32" s="935"/>
      <c r="BC32" s="935"/>
      <c r="BD32" s="935"/>
      <c r="BE32" s="903" t="s">
        <v>464</v>
      </c>
      <c r="BF32" s="903"/>
      <c r="BG32" s="903"/>
      <c r="BH32" s="903"/>
      <c r="BI32" s="904"/>
      <c r="BJ32" s="56"/>
      <c r="BK32" s="56"/>
      <c r="BL32" s="56"/>
      <c r="BM32" s="56"/>
      <c r="BN32" s="56"/>
      <c r="BO32" s="55"/>
      <c r="BP32" s="55"/>
      <c r="BQ32" s="52">
        <v>26</v>
      </c>
      <c r="BR32" s="72"/>
      <c r="BS32" s="898"/>
      <c r="BT32" s="899"/>
      <c r="BU32" s="899"/>
      <c r="BV32" s="899"/>
      <c r="BW32" s="899"/>
      <c r="BX32" s="899"/>
      <c r="BY32" s="899"/>
      <c r="BZ32" s="899"/>
      <c r="CA32" s="899"/>
      <c r="CB32" s="899"/>
      <c r="CC32" s="899"/>
      <c r="CD32" s="899"/>
      <c r="CE32" s="899"/>
      <c r="CF32" s="899"/>
      <c r="CG32" s="900"/>
      <c r="CH32" s="905"/>
      <c r="CI32" s="906"/>
      <c r="CJ32" s="906"/>
      <c r="CK32" s="906"/>
      <c r="CL32" s="916"/>
      <c r="CM32" s="905"/>
      <c r="CN32" s="906"/>
      <c r="CO32" s="906"/>
      <c r="CP32" s="906"/>
      <c r="CQ32" s="916"/>
      <c r="CR32" s="905"/>
      <c r="CS32" s="906"/>
      <c r="CT32" s="906"/>
      <c r="CU32" s="906"/>
      <c r="CV32" s="916"/>
      <c r="CW32" s="905"/>
      <c r="CX32" s="906"/>
      <c r="CY32" s="906"/>
      <c r="CZ32" s="906"/>
      <c r="DA32" s="916"/>
      <c r="DB32" s="905"/>
      <c r="DC32" s="906"/>
      <c r="DD32" s="906"/>
      <c r="DE32" s="906"/>
      <c r="DF32" s="916"/>
      <c r="DG32" s="905"/>
      <c r="DH32" s="906"/>
      <c r="DI32" s="906"/>
      <c r="DJ32" s="906"/>
      <c r="DK32" s="916"/>
      <c r="DL32" s="905"/>
      <c r="DM32" s="906"/>
      <c r="DN32" s="906"/>
      <c r="DO32" s="906"/>
      <c r="DP32" s="916"/>
      <c r="DQ32" s="905"/>
      <c r="DR32" s="906"/>
      <c r="DS32" s="906"/>
      <c r="DT32" s="906"/>
      <c r="DU32" s="916"/>
      <c r="DV32" s="898"/>
      <c r="DW32" s="899"/>
      <c r="DX32" s="899"/>
      <c r="DY32" s="899"/>
      <c r="DZ32" s="917"/>
      <c r="EA32" s="48"/>
    </row>
    <row r="33" spans="1:131" ht="26.3" customHeight="1" x14ac:dyDescent="0.2">
      <c r="A33" s="54">
        <v>6</v>
      </c>
      <c r="B33" s="898"/>
      <c r="C33" s="899"/>
      <c r="D33" s="899"/>
      <c r="E33" s="899"/>
      <c r="F33" s="899"/>
      <c r="G33" s="899"/>
      <c r="H33" s="899"/>
      <c r="I33" s="899"/>
      <c r="J33" s="899"/>
      <c r="K33" s="899"/>
      <c r="L33" s="899"/>
      <c r="M33" s="899"/>
      <c r="N33" s="899"/>
      <c r="O33" s="899"/>
      <c r="P33" s="900"/>
      <c r="Q33" s="901"/>
      <c r="R33" s="902"/>
      <c r="S33" s="902"/>
      <c r="T33" s="902"/>
      <c r="U33" s="902"/>
      <c r="V33" s="902"/>
      <c r="W33" s="902"/>
      <c r="X33" s="902"/>
      <c r="Y33" s="902"/>
      <c r="Z33" s="902"/>
      <c r="AA33" s="902"/>
      <c r="AB33" s="902"/>
      <c r="AC33" s="902"/>
      <c r="AD33" s="902"/>
      <c r="AE33" s="908"/>
      <c r="AF33" s="928"/>
      <c r="AG33" s="906"/>
      <c r="AH33" s="906"/>
      <c r="AI33" s="906"/>
      <c r="AJ33" s="929"/>
      <c r="AK33" s="907"/>
      <c r="AL33" s="902"/>
      <c r="AM33" s="902"/>
      <c r="AN33" s="902"/>
      <c r="AO33" s="902"/>
      <c r="AP33" s="902"/>
      <c r="AQ33" s="902"/>
      <c r="AR33" s="902"/>
      <c r="AS33" s="902"/>
      <c r="AT33" s="902"/>
      <c r="AU33" s="902"/>
      <c r="AV33" s="902"/>
      <c r="AW33" s="902"/>
      <c r="AX33" s="902"/>
      <c r="AY33" s="902"/>
      <c r="AZ33" s="935"/>
      <c r="BA33" s="935"/>
      <c r="BB33" s="935"/>
      <c r="BC33" s="935"/>
      <c r="BD33" s="935"/>
      <c r="BE33" s="903"/>
      <c r="BF33" s="903"/>
      <c r="BG33" s="903"/>
      <c r="BH33" s="903"/>
      <c r="BI33" s="904"/>
      <c r="BJ33" s="56"/>
      <c r="BK33" s="56"/>
      <c r="BL33" s="56"/>
      <c r="BM33" s="56"/>
      <c r="BN33" s="56"/>
      <c r="BO33" s="55"/>
      <c r="BP33" s="55"/>
      <c r="BQ33" s="52">
        <v>27</v>
      </c>
      <c r="BR33" s="72"/>
      <c r="BS33" s="898"/>
      <c r="BT33" s="899"/>
      <c r="BU33" s="899"/>
      <c r="BV33" s="899"/>
      <c r="BW33" s="899"/>
      <c r="BX33" s="899"/>
      <c r="BY33" s="899"/>
      <c r="BZ33" s="899"/>
      <c r="CA33" s="899"/>
      <c r="CB33" s="899"/>
      <c r="CC33" s="899"/>
      <c r="CD33" s="899"/>
      <c r="CE33" s="899"/>
      <c r="CF33" s="899"/>
      <c r="CG33" s="900"/>
      <c r="CH33" s="905"/>
      <c r="CI33" s="906"/>
      <c r="CJ33" s="906"/>
      <c r="CK33" s="906"/>
      <c r="CL33" s="916"/>
      <c r="CM33" s="905"/>
      <c r="CN33" s="906"/>
      <c r="CO33" s="906"/>
      <c r="CP33" s="906"/>
      <c r="CQ33" s="916"/>
      <c r="CR33" s="905"/>
      <c r="CS33" s="906"/>
      <c r="CT33" s="906"/>
      <c r="CU33" s="906"/>
      <c r="CV33" s="916"/>
      <c r="CW33" s="905"/>
      <c r="CX33" s="906"/>
      <c r="CY33" s="906"/>
      <c r="CZ33" s="906"/>
      <c r="DA33" s="916"/>
      <c r="DB33" s="905"/>
      <c r="DC33" s="906"/>
      <c r="DD33" s="906"/>
      <c r="DE33" s="906"/>
      <c r="DF33" s="916"/>
      <c r="DG33" s="905"/>
      <c r="DH33" s="906"/>
      <c r="DI33" s="906"/>
      <c r="DJ33" s="906"/>
      <c r="DK33" s="916"/>
      <c r="DL33" s="905"/>
      <c r="DM33" s="906"/>
      <c r="DN33" s="906"/>
      <c r="DO33" s="906"/>
      <c r="DP33" s="916"/>
      <c r="DQ33" s="905"/>
      <c r="DR33" s="906"/>
      <c r="DS33" s="906"/>
      <c r="DT33" s="906"/>
      <c r="DU33" s="916"/>
      <c r="DV33" s="898"/>
      <c r="DW33" s="899"/>
      <c r="DX33" s="899"/>
      <c r="DY33" s="899"/>
      <c r="DZ33" s="917"/>
      <c r="EA33" s="48"/>
    </row>
    <row r="34" spans="1:131" ht="26.3" customHeight="1" x14ac:dyDescent="0.2">
      <c r="A34" s="54">
        <v>7</v>
      </c>
      <c r="B34" s="898"/>
      <c r="C34" s="899"/>
      <c r="D34" s="899"/>
      <c r="E34" s="899"/>
      <c r="F34" s="899"/>
      <c r="G34" s="899"/>
      <c r="H34" s="899"/>
      <c r="I34" s="899"/>
      <c r="J34" s="899"/>
      <c r="K34" s="899"/>
      <c r="L34" s="899"/>
      <c r="M34" s="899"/>
      <c r="N34" s="899"/>
      <c r="O34" s="899"/>
      <c r="P34" s="900"/>
      <c r="Q34" s="901"/>
      <c r="R34" s="902"/>
      <c r="S34" s="902"/>
      <c r="T34" s="902"/>
      <c r="U34" s="902"/>
      <c r="V34" s="902"/>
      <c r="W34" s="902"/>
      <c r="X34" s="902"/>
      <c r="Y34" s="902"/>
      <c r="Z34" s="902"/>
      <c r="AA34" s="902"/>
      <c r="AB34" s="902"/>
      <c r="AC34" s="902"/>
      <c r="AD34" s="902"/>
      <c r="AE34" s="908"/>
      <c r="AF34" s="928"/>
      <c r="AG34" s="906"/>
      <c r="AH34" s="906"/>
      <c r="AI34" s="906"/>
      <c r="AJ34" s="929"/>
      <c r="AK34" s="907"/>
      <c r="AL34" s="902"/>
      <c r="AM34" s="902"/>
      <c r="AN34" s="902"/>
      <c r="AO34" s="902"/>
      <c r="AP34" s="902"/>
      <c r="AQ34" s="902"/>
      <c r="AR34" s="902"/>
      <c r="AS34" s="902"/>
      <c r="AT34" s="902"/>
      <c r="AU34" s="902"/>
      <c r="AV34" s="902"/>
      <c r="AW34" s="902"/>
      <c r="AX34" s="902"/>
      <c r="AY34" s="902"/>
      <c r="AZ34" s="935"/>
      <c r="BA34" s="935"/>
      <c r="BB34" s="935"/>
      <c r="BC34" s="935"/>
      <c r="BD34" s="935"/>
      <c r="BE34" s="903"/>
      <c r="BF34" s="903"/>
      <c r="BG34" s="903"/>
      <c r="BH34" s="903"/>
      <c r="BI34" s="904"/>
      <c r="BJ34" s="56"/>
      <c r="BK34" s="56"/>
      <c r="BL34" s="56"/>
      <c r="BM34" s="56"/>
      <c r="BN34" s="56"/>
      <c r="BO34" s="55"/>
      <c r="BP34" s="55"/>
      <c r="BQ34" s="52">
        <v>28</v>
      </c>
      <c r="BR34" s="72"/>
      <c r="BS34" s="898"/>
      <c r="BT34" s="899"/>
      <c r="BU34" s="899"/>
      <c r="BV34" s="899"/>
      <c r="BW34" s="899"/>
      <c r="BX34" s="899"/>
      <c r="BY34" s="899"/>
      <c r="BZ34" s="899"/>
      <c r="CA34" s="899"/>
      <c r="CB34" s="899"/>
      <c r="CC34" s="899"/>
      <c r="CD34" s="899"/>
      <c r="CE34" s="899"/>
      <c r="CF34" s="899"/>
      <c r="CG34" s="900"/>
      <c r="CH34" s="905"/>
      <c r="CI34" s="906"/>
      <c r="CJ34" s="906"/>
      <c r="CK34" s="906"/>
      <c r="CL34" s="916"/>
      <c r="CM34" s="905"/>
      <c r="CN34" s="906"/>
      <c r="CO34" s="906"/>
      <c r="CP34" s="906"/>
      <c r="CQ34" s="916"/>
      <c r="CR34" s="905"/>
      <c r="CS34" s="906"/>
      <c r="CT34" s="906"/>
      <c r="CU34" s="906"/>
      <c r="CV34" s="916"/>
      <c r="CW34" s="905"/>
      <c r="CX34" s="906"/>
      <c r="CY34" s="906"/>
      <c r="CZ34" s="906"/>
      <c r="DA34" s="916"/>
      <c r="DB34" s="905"/>
      <c r="DC34" s="906"/>
      <c r="DD34" s="906"/>
      <c r="DE34" s="906"/>
      <c r="DF34" s="916"/>
      <c r="DG34" s="905"/>
      <c r="DH34" s="906"/>
      <c r="DI34" s="906"/>
      <c r="DJ34" s="906"/>
      <c r="DK34" s="916"/>
      <c r="DL34" s="905"/>
      <c r="DM34" s="906"/>
      <c r="DN34" s="906"/>
      <c r="DO34" s="906"/>
      <c r="DP34" s="916"/>
      <c r="DQ34" s="905"/>
      <c r="DR34" s="906"/>
      <c r="DS34" s="906"/>
      <c r="DT34" s="906"/>
      <c r="DU34" s="916"/>
      <c r="DV34" s="898"/>
      <c r="DW34" s="899"/>
      <c r="DX34" s="899"/>
      <c r="DY34" s="899"/>
      <c r="DZ34" s="917"/>
      <c r="EA34" s="48"/>
    </row>
    <row r="35" spans="1:131" ht="26.3" customHeight="1" x14ac:dyDescent="0.2">
      <c r="A35" s="54">
        <v>8</v>
      </c>
      <c r="B35" s="898"/>
      <c r="C35" s="899"/>
      <c r="D35" s="899"/>
      <c r="E35" s="899"/>
      <c r="F35" s="899"/>
      <c r="G35" s="899"/>
      <c r="H35" s="899"/>
      <c r="I35" s="899"/>
      <c r="J35" s="899"/>
      <c r="K35" s="899"/>
      <c r="L35" s="899"/>
      <c r="M35" s="899"/>
      <c r="N35" s="899"/>
      <c r="O35" s="899"/>
      <c r="P35" s="900"/>
      <c r="Q35" s="901"/>
      <c r="R35" s="902"/>
      <c r="S35" s="902"/>
      <c r="T35" s="902"/>
      <c r="U35" s="902"/>
      <c r="V35" s="902"/>
      <c r="W35" s="902"/>
      <c r="X35" s="902"/>
      <c r="Y35" s="902"/>
      <c r="Z35" s="902"/>
      <c r="AA35" s="902"/>
      <c r="AB35" s="902"/>
      <c r="AC35" s="902"/>
      <c r="AD35" s="902"/>
      <c r="AE35" s="908"/>
      <c r="AF35" s="928"/>
      <c r="AG35" s="906"/>
      <c r="AH35" s="906"/>
      <c r="AI35" s="906"/>
      <c r="AJ35" s="929"/>
      <c r="AK35" s="907"/>
      <c r="AL35" s="902"/>
      <c r="AM35" s="902"/>
      <c r="AN35" s="902"/>
      <c r="AO35" s="902"/>
      <c r="AP35" s="902"/>
      <c r="AQ35" s="902"/>
      <c r="AR35" s="902"/>
      <c r="AS35" s="902"/>
      <c r="AT35" s="902"/>
      <c r="AU35" s="902"/>
      <c r="AV35" s="902"/>
      <c r="AW35" s="902"/>
      <c r="AX35" s="902"/>
      <c r="AY35" s="902"/>
      <c r="AZ35" s="935"/>
      <c r="BA35" s="935"/>
      <c r="BB35" s="935"/>
      <c r="BC35" s="935"/>
      <c r="BD35" s="935"/>
      <c r="BE35" s="903"/>
      <c r="BF35" s="903"/>
      <c r="BG35" s="903"/>
      <c r="BH35" s="903"/>
      <c r="BI35" s="904"/>
      <c r="BJ35" s="56"/>
      <c r="BK35" s="56"/>
      <c r="BL35" s="56"/>
      <c r="BM35" s="56"/>
      <c r="BN35" s="56"/>
      <c r="BO35" s="55"/>
      <c r="BP35" s="55"/>
      <c r="BQ35" s="52">
        <v>29</v>
      </c>
      <c r="BR35" s="72"/>
      <c r="BS35" s="898"/>
      <c r="BT35" s="899"/>
      <c r="BU35" s="899"/>
      <c r="BV35" s="899"/>
      <c r="BW35" s="899"/>
      <c r="BX35" s="899"/>
      <c r="BY35" s="899"/>
      <c r="BZ35" s="899"/>
      <c r="CA35" s="899"/>
      <c r="CB35" s="899"/>
      <c r="CC35" s="899"/>
      <c r="CD35" s="899"/>
      <c r="CE35" s="899"/>
      <c r="CF35" s="899"/>
      <c r="CG35" s="900"/>
      <c r="CH35" s="905"/>
      <c r="CI35" s="906"/>
      <c r="CJ35" s="906"/>
      <c r="CK35" s="906"/>
      <c r="CL35" s="916"/>
      <c r="CM35" s="905"/>
      <c r="CN35" s="906"/>
      <c r="CO35" s="906"/>
      <c r="CP35" s="906"/>
      <c r="CQ35" s="916"/>
      <c r="CR35" s="905"/>
      <c r="CS35" s="906"/>
      <c r="CT35" s="906"/>
      <c r="CU35" s="906"/>
      <c r="CV35" s="916"/>
      <c r="CW35" s="905"/>
      <c r="CX35" s="906"/>
      <c r="CY35" s="906"/>
      <c r="CZ35" s="906"/>
      <c r="DA35" s="916"/>
      <c r="DB35" s="905"/>
      <c r="DC35" s="906"/>
      <c r="DD35" s="906"/>
      <c r="DE35" s="906"/>
      <c r="DF35" s="916"/>
      <c r="DG35" s="905"/>
      <c r="DH35" s="906"/>
      <c r="DI35" s="906"/>
      <c r="DJ35" s="906"/>
      <c r="DK35" s="916"/>
      <c r="DL35" s="905"/>
      <c r="DM35" s="906"/>
      <c r="DN35" s="906"/>
      <c r="DO35" s="906"/>
      <c r="DP35" s="916"/>
      <c r="DQ35" s="905"/>
      <c r="DR35" s="906"/>
      <c r="DS35" s="906"/>
      <c r="DT35" s="906"/>
      <c r="DU35" s="916"/>
      <c r="DV35" s="898"/>
      <c r="DW35" s="899"/>
      <c r="DX35" s="899"/>
      <c r="DY35" s="899"/>
      <c r="DZ35" s="917"/>
      <c r="EA35" s="48"/>
    </row>
    <row r="36" spans="1:131" ht="26.3" customHeight="1" x14ac:dyDescent="0.2">
      <c r="A36" s="54">
        <v>9</v>
      </c>
      <c r="B36" s="898"/>
      <c r="C36" s="899"/>
      <c r="D36" s="899"/>
      <c r="E36" s="899"/>
      <c r="F36" s="899"/>
      <c r="G36" s="899"/>
      <c r="H36" s="899"/>
      <c r="I36" s="899"/>
      <c r="J36" s="899"/>
      <c r="K36" s="899"/>
      <c r="L36" s="899"/>
      <c r="M36" s="899"/>
      <c r="N36" s="899"/>
      <c r="O36" s="899"/>
      <c r="P36" s="900"/>
      <c r="Q36" s="901"/>
      <c r="R36" s="902"/>
      <c r="S36" s="902"/>
      <c r="T36" s="902"/>
      <c r="U36" s="902"/>
      <c r="V36" s="902"/>
      <c r="W36" s="902"/>
      <c r="X36" s="902"/>
      <c r="Y36" s="902"/>
      <c r="Z36" s="902"/>
      <c r="AA36" s="902"/>
      <c r="AB36" s="902"/>
      <c r="AC36" s="902"/>
      <c r="AD36" s="902"/>
      <c r="AE36" s="908"/>
      <c r="AF36" s="928"/>
      <c r="AG36" s="906"/>
      <c r="AH36" s="906"/>
      <c r="AI36" s="906"/>
      <c r="AJ36" s="929"/>
      <c r="AK36" s="907"/>
      <c r="AL36" s="902"/>
      <c r="AM36" s="902"/>
      <c r="AN36" s="902"/>
      <c r="AO36" s="902"/>
      <c r="AP36" s="902"/>
      <c r="AQ36" s="902"/>
      <c r="AR36" s="902"/>
      <c r="AS36" s="902"/>
      <c r="AT36" s="902"/>
      <c r="AU36" s="902"/>
      <c r="AV36" s="902"/>
      <c r="AW36" s="902"/>
      <c r="AX36" s="902"/>
      <c r="AY36" s="902"/>
      <c r="AZ36" s="935"/>
      <c r="BA36" s="935"/>
      <c r="BB36" s="935"/>
      <c r="BC36" s="935"/>
      <c r="BD36" s="935"/>
      <c r="BE36" s="903"/>
      <c r="BF36" s="903"/>
      <c r="BG36" s="903"/>
      <c r="BH36" s="903"/>
      <c r="BI36" s="904"/>
      <c r="BJ36" s="56"/>
      <c r="BK36" s="56"/>
      <c r="BL36" s="56"/>
      <c r="BM36" s="56"/>
      <c r="BN36" s="56"/>
      <c r="BO36" s="55"/>
      <c r="BP36" s="55"/>
      <c r="BQ36" s="52">
        <v>30</v>
      </c>
      <c r="BR36" s="72"/>
      <c r="BS36" s="898"/>
      <c r="BT36" s="899"/>
      <c r="BU36" s="899"/>
      <c r="BV36" s="899"/>
      <c r="BW36" s="899"/>
      <c r="BX36" s="899"/>
      <c r="BY36" s="899"/>
      <c r="BZ36" s="899"/>
      <c r="CA36" s="899"/>
      <c r="CB36" s="899"/>
      <c r="CC36" s="899"/>
      <c r="CD36" s="899"/>
      <c r="CE36" s="899"/>
      <c r="CF36" s="899"/>
      <c r="CG36" s="900"/>
      <c r="CH36" s="905"/>
      <c r="CI36" s="906"/>
      <c r="CJ36" s="906"/>
      <c r="CK36" s="906"/>
      <c r="CL36" s="916"/>
      <c r="CM36" s="905"/>
      <c r="CN36" s="906"/>
      <c r="CO36" s="906"/>
      <c r="CP36" s="906"/>
      <c r="CQ36" s="916"/>
      <c r="CR36" s="905"/>
      <c r="CS36" s="906"/>
      <c r="CT36" s="906"/>
      <c r="CU36" s="906"/>
      <c r="CV36" s="916"/>
      <c r="CW36" s="905"/>
      <c r="CX36" s="906"/>
      <c r="CY36" s="906"/>
      <c r="CZ36" s="906"/>
      <c r="DA36" s="916"/>
      <c r="DB36" s="905"/>
      <c r="DC36" s="906"/>
      <c r="DD36" s="906"/>
      <c r="DE36" s="906"/>
      <c r="DF36" s="916"/>
      <c r="DG36" s="905"/>
      <c r="DH36" s="906"/>
      <c r="DI36" s="906"/>
      <c r="DJ36" s="906"/>
      <c r="DK36" s="916"/>
      <c r="DL36" s="905"/>
      <c r="DM36" s="906"/>
      <c r="DN36" s="906"/>
      <c r="DO36" s="906"/>
      <c r="DP36" s="916"/>
      <c r="DQ36" s="905"/>
      <c r="DR36" s="906"/>
      <c r="DS36" s="906"/>
      <c r="DT36" s="906"/>
      <c r="DU36" s="916"/>
      <c r="DV36" s="898"/>
      <c r="DW36" s="899"/>
      <c r="DX36" s="899"/>
      <c r="DY36" s="899"/>
      <c r="DZ36" s="917"/>
      <c r="EA36" s="48"/>
    </row>
    <row r="37" spans="1:131" ht="26.3" customHeight="1" x14ac:dyDescent="0.2">
      <c r="A37" s="54">
        <v>10</v>
      </c>
      <c r="B37" s="898"/>
      <c r="C37" s="899"/>
      <c r="D37" s="899"/>
      <c r="E37" s="899"/>
      <c r="F37" s="899"/>
      <c r="G37" s="899"/>
      <c r="H37" s="899"/>
      <c r="I37" s="899"/>
      <c r="J37" s="899"/>
      <c r="K37" s="899"/>
      <c r="L37" s="899"/>
      <c r="M37" s="899"/>
      <c r="N37" s="899"/>
      <c r="O37" s="899"/>
      <c r="P37" s="900"/>
      <c r="Q37" s="901"/>
      <c r="R37" s="902"/>
      <c r="S37" s="902"/>
      <c r="T37" s="902"/>
      <c r="U37" s="902"/>
      <c r="V37" s="902"/>
      <c r="W37" s="902"/>
      <c r="X37" s="902"/>
      <c r="Y37" s="902"/>
      <c r="Z37" s="902"/>
      <c r="AA37" s="902"/>
      <c r="AB37" s="902"/>
      <c r="AC37" s="902"/>
      <c r="AD37" s="902"/>
      <c r="AE37" s="908"/>
      <c r="AF37" s="928"/>
      <c r="AG37" s="906"/>
      <c r="AH37" s="906"/>
      <c r="AI37" s="906"/>
      <c r="AJ37" s="929"/>
      <c r="AK37" s="907"/>
      <c r="AL37" s="902"/>
      <c r="AM37" s="902"/>
      <c r="AN37" s="902"/>
      <c r="AO37" s="902"/>
      <c r="AP37" s="902"/>
      <c r="AQ37" s="902"/>
      <c r="AR37" s="902"/>
      <c r="AS37" s="902"/>
      <c r="AT37" s="902"/>
      <c r="AU37" s="902"/>
      <c r="AV37" s="902"/>
      <c r="AW37" s="902"/>
      <c r="AX37" s="902"/>
      <c r="AY37" s="902"/>
      <c r="AZ37" s="935"/>
      <c r="BA37" s="935"/>
      <c r="BB37" s="935"/>
      <c r="BC37" s="935"/>
      <c r="BD37" s="935"/>
      <c r="BE37" s="903"/>
      <c r="BF37" s="903"/>
      <c r="BG37" s="903"/>
      <c r="BH37" s="903"/>
      <c r="BI37" s="904"/>
      <c r="BJ37" s="56"/>
      <c r="BK37" s="56"/>
      <c r="BL37" s="56"/>
      <c r="BM37" s="56"/>
      <c r="BN37" s="56"/>
      <c r="BO37" s="55"/>
      <c r="BP37" s="55"/>
      <c r="BQ37" s="52">
        <v>31</v>
      </c>
      <c r="BR37" s="72"/>
      <c r="BS37" s="898"/>
      <c r="BT37" s="899"/>
      <c r="BU37" s="899"/>
      <c r="BV37" s="899"/>
      <c r="BW37" s="899"/>
      <c r="BX37" s="899"/>
      <c r="BY37" s="899"/>
      <c r="BZ37" s="899"/>
      <c r="CA37" s="899"/>
      <c r="CB37" s="899"/>
      <c r="CC37" s="899"/>
      <c r="CD37" s="899"/>
      <c r="CE37" s="899"/>
      <c r="CF37" s="899"/>
      <c r="CG37" s="900"/>
      <c r="CH37" s="905"/>
      <c r="CI37" s="906"/>
      <c r="CJ37" s="906"/>
      <c r="CK37" s="906"/>
      <c r="CL37" s="916"/>
      <c r="CM37" s="905"/>
      <c r="CN37" s="906"/>
      <c r="CO37" s="906"/>
      <c r="CP37" s="906"/>
      <c r="CQ37" s="916"/>
      <c r="CR37" s="905"/>
      <c r="CS37" s="906"/>
      <c r="CT37" s="906"/>
      <c r="CU37" s="906"/>
      <c r="CV37" s="916"/>
      <c r="CW37" s="905"/>
      <c r="CX37" s="906"/>
      <c r="CY37" s="906"/>
      <c r="CZ37" s="906"/>
      <c r="DA37" s="916"/>
      <c r="DB37" s="905"/>
      <c r="DC37" s="906"/>
      <c r="DD37" s="906"/>
      <c r="DE37" s="906"/>
      <c r="DF37" s="916"/>
      <c r="DG37" s="905"/>
      <c r="DH37" s="906"/>
      <c r="DI37" s="906"/>
      <c r="DJ37" s="906"/>
      <c r="DK37" s="916"/>
      <c r="DL37" s="905"/>
      <c r="DM37" s="906"/>
      <c r="DN37" s="906"/>
      <c r="DO37" s="906"/>
      <c r="DP37" s="916"/>
      <c r="DQ37" s="905"/>
      <c r="DR37" s="906"/>
      <c r="DS37" s="906"/>
      <c r="DT37" s="906"/>
      <c r="DU37" s="916"/>
      <c r="DV37" s="898"/>
      <c r="DW37" s="899"/>
      <c r="DX37" s="899"/>
      <c r="DY37" s="899"/>
      <c r="DZ37" s="917"/>
      <c r="EA37" s="48"/>
    </row>
    <row r="38" spans="1:131" ht="26.3" customHeight="1" x14ac:dyDescent="0.2">
      <c r="A38" s="54">
        <v>11</v>
      </c>
      <c r="B38" s="898"/>
      <c r="C38" s="899"/>
      <c r="D38" s="899"/>
      <c r="E38" s="899"/>
      <c r="F38" s="899"/>
      <c r="G38" s="899"/>
      <c r="H38" s="899"/>
      <c r="I38" s="899"/>
      <c r="J38" s="899"/>
      <c r="K38" s="899"/>
      <c r="L38" s="899"/>
      <c r="M38" s="899"/>
      <c r="N38" s="899"/>
      <c r="O38" s="899"/>
      <c r="P38" s="900"/>
      <c r="Q38" s="901"/>
      <c r="R38" s="902"/>
      <c r="S38" s="902"/>
      <c r="T38" s="902"/>
      <c r="U38" s="902"/>
      <c r="V38" s="902"/>
      <c r="W38" s="902"/>
      <c r="X38" s="902"/>
      <c r="Y38" s="902"/>
      <c r="Z38" s="902"/>
      <c r="AA38" s="902"/>
      <c r="AB38" s="902"/>
      <c r="AC38" s="902"/>
      <c r="AD38" s="902"/>
      <c r="AE38" s="908"/>
      <c r="AF38" s="928"/>
      <c r="AG38" s="906"/>
      <c r="AH38" s="906"/>
      <c r="AI38" s="906"/>
      <c r="AJ38" s="929"/>
      <c r="AK38" s="907"/>
      <c r="AL38" s="902"/>
      <c r="AM38" s="902"/>
      <c r="AN38" s="902"/>
      <c r="AO38" s="902"/>
      <c r="AP38" s="902"/>
      <c r="AQ38" s="902"/>
      <c r="AR38" s="902"/>
      <c r="AS38" s="902"/>
      <c r="AT38" s="902"/>
      <c r="AU38" s="902"/>
      <c r="AV38" s="902"/>
      <c r="AW38" s="902"/>
      <c r="AX38" s="902"/>
      <c r="AY38" s="902"/>
      <c r="AZ38" s="935"/>
      <c r="BA38" s="935"/>
      <c r="BB38" s="935"/>
      <c r="BC38" s="935"/>
      <c r="BD38" s="935"/>
      <c r="BE38" s="903"/>
      <c r="BF38" s="903"/>
      <c r="BG38" s="903"/>
      <c r="BH38" s="903"/>
      <c r="BI38" s="904"/>
      <c r="BJ38" s="56"/>
      <c r="BK38" s="56"/>
      <c r="BL38" s="56"/>
      <c r="BM38" s="56"/>
      <c r="BN38" s="56"/>
      <c r="BO38" s="55"/>
      <c r="BP38" s="55"/>
      <c r="BQ38" s="52">
        <v>32</v>
      </c>
      <c r="BR38" s="72"/>
      <c r="BS38" s="898"/>
      <c r="BT38" s="899"/>
      <c r="BU38" s="899"/>
      <c r="BV38" s="899"/>
      <c r="BW38" s="899"/>
      <c r="BX38" s="899"/>
      <c r="BY38" s="899"/>
      <c r="BZ38" s="899"/>
      <c r="CA38" s="899"/>
      <c r="CB38" s="899"/>
      <c r="CC38" s="899"/>
      <c r="CD38" s="899"/>
      <c r="CE38" s="899"/>
      <c r="CF38" s="899"/>
      <c r="CG38" s="900"/>
      <c r="CH38" s="905"/>
      <c r="CI38" s="906"/>
      <c r="CJ38" s="906"/>
      <c r="CK38" s="906"/>
      <c r="CL38" s="916"/>
      <c r="CM38" s="905"/>
      <c r="CN38" s="906"/>
      <c r="CO38" s="906"/>
      <c r="CP38" s="906"/>
      <c r="CQ38" s="916"/>
      <c r="CR38" s="905"/>
      <c r="CS38" s="906"/>
      <c r="CT38" s="906"/>
      <c r="CU38" s="906"/>
      <c r="CV38" s="916"/>
      <c r="CW38" s="905"/>
      <c r="CX38" s="906"/>
      <c r="CY38" s="906"/>
      <c r="CZ38" s="906"/>
      <c r="DA38" s="916"/>
      <c r="DB38" s="905"/>
      <c r="DC38" s="906"/>
      <c r="DD38" s="906"/>
      <c r="DE38" s="906"/>
      <c r="DF38" s="916"/>
      <c r="DG38" s="905"/>
      <c r="DH38" s="906"/>
      <c r="DI38" s="906"/>
      <c r="DJ38" s="906"/>
      <c r="DK38" s="916"/>
      <c r="DL38" s="905"/>
      <c r="DM38" s="906"/>
      <c r="DN38" s="906"/>
      <c r="DO38" s="906"/>
      <c r="DP38" s="916"/>
      <c r="DQ38" s="905"/>
      <c r="DR38" s="906"/>
      <c r="DS38" s="906"/>
      <c r="DT38" s="906"/>
      <c r="DU38" s="916"/>
      <c r="DV38" s="898"/>
      <c r="DW38" s="899"/>
      <c r="DX38" s="899"/>
      <c r="DY38" s="899"/>
      <c r="DZ38" s="917"/>
      <c r="EA38" s="48"/>
    </row>
    <row r="39" spans="1:131" ht="26.3" customHeight="1" x14ac:dyDescent="0.2">
      <c r="A39" s="54">
        <v>12</v>
      </c>
      <c r="B39" s="898"/>
      <c r="C39" s="899"/>
      <c r="D39" s="899"/>
      <c r="E39" s="899"/>
      <c r="F39" s="899"/>
      <c r="G39" s="899"/>
      <c r="H39" s="899"/>
      <c r="I39" s="899"/>
      <c r="J39" s="899"/>
      <c r="K39" s="899"/>
      <c r="L39" s="899"/>
      <c r="M39" s="899"/>
      <c r="N39" s="899"/>
      <c r="O39" s="899"/>
      <c r="P39" s="900"/>
      <c r="Q39" s="901"/>
      <c r="R39" s="902"/>
      <c r="S39" s="902"/>
      <c r="T39" s="902"/>
      <c r="U39" s="902"/>
      <c r="V39" s="902"/>
      <c r="W39" s="902"/>
      <c r="X39" s="902"/>
      <c r="Y39" s="902"/>
      <c r="Z39" s="902"/>
      <c r="AA39" s="902"/>
      <c r="AB39" s="902"/>
      <c r="AC39" s="902"/>
      <c r="AD39" s="902"/>
      <c r="AE39" s="908"/>
      <c r="AF39" s="928"/>
      <c r="AG39" s="906"/>
      <c r="AH39" s="906"/>
      <c r="AI39" s="906"/>
      <c r="AJ39" s="929"/>
      <c r="AK39" s="907"/>
      <c r="AL39" s="902"/>
      <c r="AM39" s="902"/>
      <c r="AN39" s="902"/>
      <c r="AO39" s="902"/>
      <c r="AP39" s="902"/>
      <c r="AQ39" s="902"/>
      <c r="AR39" s="902"/>
      <c r="AS39" s="902"/>
      <c r="AT39" s="902"/>
      <c r="AU39" s="902"/>
      <c r="AV39" s="902"/>
      <c r="AW39" s="902"/>
      <c r="AX39" s="902"/>
      <c r="AY39" s="902"/>
      <c r="AZ39" s="935"/>
      <c r="BA39" s="935"/>
      <c r="BB39" s="935"/>
      <c r="BC39" s="935"/>
      <c r="BD39" s="935"/>
      <c r="BE39" s="903"/>
      <c r="BF39" s="903"/>
      <c r="BG39" s="903"/>
      <c r="BH39" s="903"/>
      <c r="BI39" s="904"/>
      <c r="BJ39" s="56"/>
      <c r="BK39" s="56"/>
      <c r="BL39" s="56"/>
      <c r="BM39" s="56"/>
      <c r="BN39" s="56"/>
      <c r="BO39" s="55"/>
      <c r="BP39" s="55"/>
      <c r="BQ39" s="52">
        <v>33</v>
      </c>
      <c r="BR39" s="72"/>
      <c r="BS39" s="898"/>
      <c r="BT39" s="899"/>
      <c r="BU39" s="899"/>
      <c r="BV39" s="899"/>
      <c r="BW39" s="899"/>
      <c r="BX39" s="899"/>
      <c r="BY39" s="899"/>
      <c r="BZ39" s="899"/>
      <c r="CA39" s="899"/>
      <c r="CB39" s="899"/>
      <c r="CC39" s="899"/>
      <c r="CD39" s="899"/>
      <c r="CE39" s="899"/>
      <c r="CF39" s="899"/>
      <c r="CG39" s="900"/>
      <c r="CH39" s="905"/>
      <c r="CI39" s="906"/>
      <c r="CJ39" s="906"/>
      <c r="CK39" s="906"/>
      <c r="CL39" s="916"/>
      <c r="CM39" s="905"/>
      <c r="CN39" s="906"/>
      <c r="CO39" s="906"/>
      <c r="CP39" s="906"/>
      <c r="CQ39" s="916"/>
      <c r="CR39" s="905"/>
      <c r="CS39" s="906"/>
      <c r="CT39" s="906"/>
      <c r="CU39" s="906"/>
      <c r="CV39" s="916"/>
      <c r="CW39" s="905"/>
      <c r="CX39" s="906"/>
      <c r="CY39" s="906"/>
      <c r="CZ39" s="906"/>
      <c r="DA39" s="916"/>
      <c r="DB39" s="905"/>
      <c r="DC39" s="906"/>
      <c r="DD39" s="906"/>
      <c r="DE39" s="906"/>
      <c r="DF39" s="916"/>
      <c r="DG39" s="905"/>
      <c r="DH39" s="906"/>
      <c r="DI39" s="906"/>
      <c r="DJ39" s="906"/>
      <c r="DK39" s="916"/>
      <c r="DL39" s="905"/>
      <c r="DM39" s="906"/>
      <c r="DN39" s="906"/>
      <c r="DO39" s="906"/>
      <c r="DP39" s="916"/>
      <c r="DQ39" s="905"/>
      <c r="DR39" s="906"/>
      <c r="DS39" s="906"/>
      <c r="DT39" s="906"/>
      <c r="DU39" s="916"/>
      <c r="DV39" s="898"/>
      <c r="DW39" s="899"/>
      <c r="DX39" s="899"/>
      <c r="DY39" s="899"/>
      <c r="DZ39" s="917"/>
      <c r="EA39" s="48"/>
    </row>
    <row r="40" spans="1:131" ht="26.3" customHeight="1" x14ac:dyDescent="0.2">
      <c r="A40" s="52">
        <v>13</v>
      </c>
      <c r="B40" s="898"/>
      <c r="C40" s="899"/>
      <c r="D40" s="899"/>
      <c r="E40" s="899"/>
      <c r="F40" s="899"/>
      <c r="G40" s="899"/>
      <c r="H40" s="899"/>
      <c r="I40" s="899"/>
      <c r="J40" s="899"/>
      <c r="K40" s="899"/>
      <c r="L40" s="899"/>
      <c r="M40" s="899"/>
      <c r="N40" s="899"/>
      <c r="O40" s="899"/>
      <c r="P40" s="900"/>
      <c r="Q40" s="901"/>
      <c r="R40" s="902"/>
      <c r="S40" s="902"/>
      <c r="T40" s="902"/>
      <c r="U40" s="902"/>
      <c r="V40" s="902"/>
      <c r="W40" s="902"/>
      <c r="X40" s="902"/>
      <c r="Y40" s="902"/>
      <c r="Z40" s="902"/>
      <c r="AA40" s="902"/>
      <c r="AB40" s="902"/>
      <c r="AC40" s="902"/>
      <c r="AD40" s="902"/>
      <c r="AE40" s="908"/>
      <c r="AF40" s="928"/>
      <c r="AG40" s="906"/>
      <c r="AH40" s="906"/>
      <c r="AI40" s="906"/>
      <c r="AJ40" s="929"/>
      <c r="AK40" s="907"/>
      <c r="AL40" s="902"/>
      <c r="AM40" s="902"/>
      <c r="AN40" s="902"/>
      <c r="AO40" s="902"/>
      <c r="AP40" s="902"/>
      <c r="AQ40" s="902"/>
      <c r="AR40" s="902"/>
      <c r="AS40" s="902"/>
      <c r="AT40" s="902"/>
      <c r="AU40" s="902"/>
      <c r="AV40" s="902"/>
      <c r="AW40" s="902"/>
      <c r="AX40" s="902"/>
      <c r="AY40" s="902"/>
      <c r="AZ40" s="935"/>
      <c r="BA40" s="935"/>
      <c r="BB40" s="935"/>
      <c r="BC40" s="935"/>
      <c r="BD40" s="935"/>
      <c r="BE40" s="903"/>
      <c r="BF40" s="903"/>
      <c r="BG40" s="903"/>
      <c r="BH40" s="903"/>
      <c r="BI40" s="904"/>
      <c r="BJ40" s="56"/>
      <c r="BK40" s="56"/>
      <c r="BL40" s="56"/>
      <c r="BM40" s="56"/>
      <c r="BN40" s="56"/>
      <c r="BO40" s="55"/>
      <c r="BP40" s="55"/>
      <c r="BQ40" s="52">
        <v>34</v>
      </c>
      <c r="BR40" s="72"/>
      <c r="BS40" s="898"/>
      <c r="BT40" s="899"/>
      <c r="BU40" s="899"/>
      <c r="BV40" s="899"/>
      <c r="BW40" s="899"/>
      <c r="BX40" s="899"/>
      <c r="BY40" s="899"/>
      <c r="BZ40" s="899"/>
      <c r="CA40" s="899"/>
      <c r="CB40" s="899"/>
      <c r="CC40" s="899"/>
      <c r="CD40" s="899"/>
      <c r="CE40" s="899"/>
      <c r="CF40" s="899"/>
      <c r="CG40" s="900"/>
      <c r="CH40" s="905"/>
      <c r="CI40" s="906"/>
      <c r="CJ40" s="906"/>
      <c r="CK40" s="906"/>
      <c r="CL40" s="916"/>
      <c r="CM40" s="905"/>
      <c r="CN40" s="906"/>
      <c r="CO40" s="906"/>
      <c r="CP40" s="906"/>
      <c r="CQ40" s="916"/>
      <c r="CR40" s="905"/>
      <c r="CS40" s="906"/>
      <c r="CT40" s="906"/>
      <c r="CU40" s="906"/>
      <c r="CV40" s="916"/>
      <c r="CW40" s="905"/>
      <c r="CX40" s="906"/>
      <c r="CY40" s="906"/>
      <c r="CZ40" s="906"/>
      <c r="DA40" s="916"/>
      <c r="DB40" s="905"/>
      <c r="DC40" s="906"/>
      <c r="DD40" s="906"/>
      <c r="DE40" s="906"/>
      <c r="DF40" s="916"/>
      <c r="DG40" s="905"/>
      <c r="DH40" s="906"/>
      <c r="DI40" s="906"/>
      <c r="DJ40" s="906"/>
      <c r="DK40" s="916"/>
      <c r="DL40" s="905"/>
      <c r="DM40" s="906"/>
      <c r="DN40" s="906"/>
      <c r="DO40" s="906"/>
      <c r="DP40" s="916"/>
      <c r="DQ40" s="905"/>
      <c r="DR40" s="906"/>
      <c r="DS40" s="906"/>
      <c r="DT40" s="906"/>
      <c r="DU40" s="916"/>
      <c r="DV40" s="898"/>
      <c r="DW40" s="899"/>
      <c r="DX40" s="899"/>
      <c r="DY40" s="899"/>
      <c r="DZ40" s="917"/>
      <c r="EA40" s="48"/>
    </row>
    <row r="41" spans="1:131" ht="26.3" customHeight="1" x14ac:dyDescent="0.2">
      <c r="A41" s="52">
        <v>14</v>
      </c>
      <c r="B41" s="898"/>
      <c r="C41" s="899"/>
      <c r="D41" s="899"/>
      <c r="E41" s="899"/>
      <c r="F41" s="899"/>
      <c r="G41" s="899"/>
      <c r="H41" s="899"/>
      <c r="I41" s="899"/>
      <c r="J41" s="899"/>
      <c r="K41" s="899"/>
      <c r="L41" s="899"/>
      <c r="M41" s="899"/>
      <c r="N41" s="899"/>
      <c r="O41" s="899"/>
      <c r="P41" s="900"/>
      <c r="Q41" s="901"/>
      <c r="R41" s="902"/>
      <c r="S41" s="902"/>
      <c r="T41" s="902"/>
      <c r="U41" s="902"/>
      <c r="V41" s="902"/>
      <c r="W41" s="902"/>
      <c r="X41" s="902"/>
      <c r="Y41" s="902"/>
      <c r="Z41" s="902"/>
      <c r="AA41" s="902"/>
      <c r="AB41" s="902"/>
      <c r="AC41" s="902"/>
      <c r="AD41" s="902"/>
      <c r="AE41" s="908"/>
      <c r="AF41" s="928"/>
      <c r="AG41" s="906"/>
      <c r="AH41" s="906"/>
      <c r="AI41" s="906"/>
      <c r="AJ41" s="929"/>
      <c r="AK41" s="907"/>
      <c r="AL41" s="902"/>
      <c r="AM41" s="902"/>
      <c r="AN41" s="902"/>
      <c r="AO41" s="902"/>
      <c r="AP41" s="902"/>
      <c r="AQ41" s="902"/>
      <c r="AR41" s="902"/>
      <c r="AS41" s="902"/>
      <c r="AT41" s="902"/>
      <c r="AU41" s="902"/>
      <c r="AV41" s="902"/>
      <c r="AW41" s="902"/>
      <c r="AX41" s="902"/>
      <c r="AY41" s="902"/>
      <c r="AZ41" s="935"/>
      <c r="BA41" s="935"/>
      <c r="BB41" s="935"/>
      <c r="BC41" s="935"/>
      <c r="BD41" s="935"/>
      <c r="BE41" s="903"/>
      <c r="BF41" s="903"/>
      <c r="BG41" s="903"/>
      <c r="BH41" s="903"/>
      <c r="BI41" s="904"/>
      <c r="BJ41" s="56"/>
      <c r="BK41" s="56"/>
      <c r="BL41" s="56"/>
      <c r="BM41" s="56"/>
      <c r="BN41" s="56"/>
      <c r="BO41" s="55"/>
      <c r="BP41" s="55"/>
      <c r="BQ41" s="52">
        <v>35</v>
      </c>
      <c r="BR41" s="72"/>
      <c r="BS41" s="898"/>
      <c r="BT41" s="899"/>
      <c r="BU41" s="899"/>
      <c r="BV41" s="899"/>
      <c r="BW41" s="899"/>
      <c r="BX41" s="899"/>
      <c r="BY41" s="899"/>
      <c r="BZ41" s="899"/>
      <c r="CA41" s="899"/>
      <c r="CB41" s="899"/>
      <c r="CC41" s="899"/>
      <c r="CD41" s="899"/>
      <c r="CE41" s="899"/>
      <c r="CF41" s="899"/>
      <c r="CG41" s="900"/>
      <c r="CH41" s="905"/>
      <c r="CI41" s="906"/>
      <c r="CJ41" s="906"/>
      <c r="CK41" s="906"/>
      <c r="CL41" s="916"/>
      <c r="CM41" s="905"/>
      <c r="CN41" s="906"/>
      <c r="CO41" s="906"/>
      <c r="CP41" s="906"/>
      <c r="CQ41" s="916"/>
      <c r="CR41" s="905"/>
      <c r="CS41" s="906"/>
      <c r="CT41" s="906"/>
      <c r="CU41" s="906"/>
      <c r="CV41" s="916"/>
      <c r="CW41" s="905"/>
      <c r="CX41" s="906"/>
      <c r="CY41" s="906"/>
      <c r="CZ41" s="906"/>
      <c r="DA41" s="916"/>
      <c r="DB41" s="905"/>
      <c r="DC41" s="906"/>
      <c r="DD41" s="906"/>
      <c r="DE41" s="906"/>
      <c r="DF41" s="916"/>
      <c r="DG41" s="905"/>
      <c r="DH41" s="906"/>
      <c r="DI41" s="906"/>
      <c r="DJ41" s="906"/>
      <c r="DK41" s="916"/>
      <c r="DL41" s="905"/>
      <c r="DM41" s="906"/>
      <c r="DN41" s="906"/>
      <c r="DO41" s="906"/>
      <c r="DP41" s="916"/>
      <c r="DQ41" s="905"/>
      <c r="DR41" s="906"/>
      <c r="DS41" s="906"/>
      <c r="DT41" s="906"/>
      <c r="DU41" s="916"/>
      <c r="DV41" s="898"/>
      <c r="DW41" s="899"/>
      <c r="DX41" s="899"/>
      <c r="DY41" s="899"/>
      <c r="DZ41" s="917"/>
      <c r="EA41" s="48"/>
    </row>
    <row r="42" spans="1:131" ht="26.3" customHeight="1" x14ac:dyDescent="0.2">
      <c r="A42" s="52">
        <v>15</v>
      </c>
      <c r="B42" s="898"/>
      <c r="C42" s="899"/>
      <c r="D42" s="899"/>
      <c r="E42" s="899"/>
      <c r="F42" s="899"/>
      <c r="G42" s="899"/>
      <c r="H42" s="899"/>
      <c r="I42" s="899"/>
      <c r="J42" s="899"/>
      <c r="K42" s="899"/>
      <c r="L42" s="899"/>
      <c r="M42" s="899"/>
      <c r="N42" s="899"/>
      <c r="O42" s="899"/>
      <c r="P42" s="900"/>
      <c r="Q42" s="901"/>
      <c r="R42" s="902"/>
      <c r="S42" s="902"/>
      <c r="T42" s="902"/>
      <c r="U42" s="902"/>
      <c r="V42" s="902"/>
      <c r="W42" s="902"/>
      <c r="X42" s="902"/>
      <c r="Y42" s="902"/>
      <c r="Z42" s="902"/>
      <c r="AA42" s="902"/>
      <c r="AB42" s="902"/>
      <c r="AC42" s="902"/>
      <c r="AD42" s="902"/>
      <c r="AE42" s="908"/>
      <c r="AF42" s="928"/>
      <c r="AG42" s="906"/>
      <c r="AH42" s="906"/>
      <c r="AI42" s="906"/>
      <c r="AJ42" s="929"/>
      <c r="AK42" s="907"/>
      <c r="AL42" s="902"/>
      <c r="AM42" s="902"/>
      <c r="AN42" s="902"/>
      <c r="AO42" s="902"/>
      <c r="AP42" s="902"/>
      <c r="AQ42" s="902"/>
      <c r="AR42" s="902"/>
      <c r="AS42" s="902"/>
      <c r="AT42" s="902"/>
      <c r="AU42" s="902"/>
      <c r="AV42" s="902"/>
      <c r="AW42" s="902"/>
      <c r="AX42" s="902"/>
      <c r="AY42" s="902"/>
      <c r="AZ42" s="935"/>
      <c r="BA42" s="935"/>
      <c r="BB42" s="935"/>
      <c r="BC42" s="935"/>
      <c r="BD42" s="935"/>
      <c r="BE42" s="903"/>
      <c r="BF42" s="903"/>
      <c r="BG42" s="903"/>
      <c r="BH42" s="903"/>
      <c r="BI42" s="904"/>
      <c r="BJ42" s="56"/>
      <c r="BK42" s="56"/>
      <c r="BL42" s="56"/>
      <c r="BM42" s="56"/>
      <c r="BN42" s="56"/>
      <c r="BO42" s="55"/>
      <c r="BP42" s="55"/>
      <c r="BQ42" s="52">
        <v>36</v>
      </c>
      <c r="BR42" s="72"/>
      <c r="BS42" s="898"/>
      <c r="BT42" s="899"/>
      <c r="BU42" s="899"/>
      <c r="BV42" s="899"/>
      <c r="BW42" s="899"/>
      <c r="BX42" s="899"/>
      <c r="BY42" s="899"/>
      <c r="BZ42" s="899"/>
      <c r="CA42" s="899"/>
      <c r="CB42" s="899"/>
      <c r="CC42" s="899"/>
      <c r="CD42" s="899"/>
      <c r="CE42" s="899"/>
      <c r="CF42" s="899"/>
      <c r="CG42" s="900"/>
      <c r="CH42" s="905"/>
      <c r="CI42" s="906"/>
      <c r="CJ42" s="906"/>
      <c r="CK42" s="906"/>
      <c r="CL42" s="916"/>
      <c r="CM42" s="905"/>
      <c r="CN42" s="906"/>
      <c r="CO42" s="906"/>
      <c r="CP42" s="906"/>
      <c r="CQ42" s="916"/>
      <c r="CR42" s="905"/>
      <c r="CS42" s="906"/>
      <c r="CT42" s="906"/>
      <c r="CU42" s="906"/>
      <c r="CV42" s="916"/>
      <c r="CW42" s="905"/>
      <c r="CX42" s="906"/>
      <c r="CY42" s="906"/>
      <c r="CZ42" s="906"/>
      <c r="DA42" s="916"/>
      <c r="DB42" s="905"/>
      <c r="DC42" s="906"/>
      <c r="DD42" s="906"/>
      <c r="DE42" s="906"/>
      <c r="DF42" s="916"/>
      <c r="DG42" s="905"/>
      <c r="DH42" s="906"/>
      <c r="DI42" s="906"/>
      <c r="DJ42" s="906"/>
      <c r="DK42" s="916"/>
      <c r="DL42" s="905"/>
      <c r="DM42" s="906"/>
      <c r="DN42" s="906"/>
      <c r="DO42" s="906"/>
      <c r="DP42" s="916"/>
      <c r="DQ42" s="905"/>
      <c r="DR42" s="906"/>
      <c r="DS42" s="906"/>
      <c r="DT42" s="906"/>
      <c r="DU42" s="916"/>
      <c r="DV42" s="898"/>
      <c r="DW42" s="899"/>
      <c r="DX42" s="899"/>
      <c r="DY42" s="899"/>
      <c r="DZ42" s="917"/>
      <c r="EA42" s="48"/>
    </row>
    <row r="43" spans="1:131" ht="26.3" customHeight="1" x14ac:dyDescent="0.2">
      <c r="A43" s="52">
        <v>16</v>
      </c>
      <c r="B43" s="898"/>
      <c r="C43" s="899"/>
      <c r="D43" s="899"/>
      <c r="E43" s="899"/>
      <c r="F43" s="899"/>
      <c r="G43" s="899"/>
      <c r="H43" s="899"/>
      <c r="I43" s="899"/>
      <c r="J43" s="899"/>
      <c r="K43" s="899"/>
      <c r="L43" s="899"/>
      <c r="M43" s="899"/>
      <c r="N43" s="899"/>
      <c r="O43" s="899"/>
      <c r="P43" s="900"/>
      <c r="Q43" s="901"/>
      <c r="R43" s="902"/>
      <c r="S43" s="902"/>
      <c r="T43" s="902"/>
      <c r="U43" s="902"/>
      <c r="V43" s="902"/>
      <c r="W43" s="902"/>
      <c r="X43" s="902"/>
      <c r="Y43" s="902"/>
      <c r="Z43" s="902"/>
      <c r="AA43" s="902"/>
      <c r="AB43" s="902"/>
      <c r="AC43" s="902"/>
      <c r="AD43" s="902"/>
      <c r="AE43" s="908"/>
      <c r="AF43" s="928"/>
      <c r="AG43" s="906"/>
      <c r="AH43" s="906"/>
      <c r="AI43" s="906"/>
      <c r="AJ43" s="929"/>
      <c r="AK43" s="907"/>
      <c r="AL43" s="902"/>
      <c r="AM43" s="902"/>
      <c r="AN43" s="902"/>
      <c r="AO43" s="902"/>
      <c r="AP43" s="902"/>
      <c r="AQ43" s="902"/>
      <c r="AR43" s="902"/>
      <c r="AS43" s="902"/>
      <c r="AT43" s="902"/>
      <c r="AU43" s="902"/>
      <c r="AV43" s="902"/>
      <c r="AW43" s="902"/>
      <c r="AX43" s="902"/>
      <c r="AY43" s="902"/>
      <c r="AZ43" s="935"/>
      <c r="BA43" s="935"/>
      <c r="BB43" s="935"/>
      <c r="BC43" s="935"/>
      <c r="BD43" s="935"/>
      <c r="BE43" s="903"/>
      <c r="BF43" s="903"/>
      <c r="BG43" s="903"/>
      <c r="BH43" s="903"/>
      <c r="BI43" s="904"/>
      <c r="BJ43" s="56"/>
      <c r="BK43" s="56"/>
      <c r="BL43" s="56"/>
      <c r="BM43" s="56"/>
      <c r="BN43" s="56"/>
      <c r="BO43" s="55"/>
      <c r="BP43" s="55"/>
      <c r="BQ43" s="52">
        <v>37</v>
      </c>
      <c r="BR43" s="72"/>
      <c r="BS43" s="898"/>
      <c r="BT43" s="899"/>
      <c r="BU43" s="899"/>
      <c r="BV43" s="899"/>
      <c r="BW43" s="899"/>
      <c r="BX43" s="899"/>
      <c r="BY43" s="899"/>
      <c r="BZ43" s="899"/>
      <c r="CA43" s="899"/>
      <c r="CB43" s="899"/>
      <c r="CC43" s="899"/>
      <c r="CD43" s="899"/>
      <c r="CE43" s="899"/>
      <c r="CF43" s="899"/>
      <c r="CG43" s="900"/>
      <c r="CH43" s="905"/>
      <c r="CI43" s="906"/>
      <c r="CJ43" s="906"/>
      <c r="CK43" s="906"/>
      <c r="CL43" s="916"/>
      <c r="CM43" s="905"/>
      <c r="CN43" s="906"/>
      <c r="CO43" s="906"/>
      <c r="CP43" s="906"/>
      <c r="CQ43" s="916"/>
      <c r="CR43" s="905"/>
      <c r="CS43" s="906"/>
      <c r="CT43" s="906"/>
      <c r="CU43" s="906"/>
      <c r="CV43" s="916"/>
      <c r="CW43" s="905"/>
      <c r="CX43" s="906"/>
      <c r="CY43" s="906"/>
      <c r="CZ43" s="906"/>
      <c r="DA43" s="916"/>
      <c r="DB43" s="905"/>
      <c r="DC43" s="906"/>
      <c r="DD43" s="906"/>
      <c r="DE43" s="906"/>
      <c r="DF43" s="916"/>
      <c r="DG43" s="905"/>
      <c r="DH43" s="906"/>
      <c r="DI43" s="906"/>
      <c r="DJ43" s="906"/>
      <c r="DK43" s="916"/>
      <c r="DL43" s="905"/>
      <c r="DM43" s="906"/>
      <c r="DN43" s="906"/>
      <c r="DO43" s="906"/>
      <c r="DP43" s="916"/>
      <c r="DQ43" s="905"/>
      <c r="DR43" s="906"/>
      <c r="DS43" s="906"/>
      <c r="DT43" s="906"/>
      <c r="DU43" s="916"/>
      <c r="DV43" s="898"/>
      <c r="DW43" s="899"/>
      <c r="DX43" s="899"/>
      <c r="DY43" s="899"/>
      <c r="DZ43" s="917"/>
      <c r="EA43" s="48"/>
    </row>
    <row r="44" spans="1:131" ht="26.3" customHeight="1" x14ac:dyDescent="0.2">
      <c r="A44" s="52">
        <v>17</v>
      </c>
      <c r="B44" s="898"/>
      <c r="C44" s="899"/>
      <c r="D44" s="899"/>
      <c r="E44" s="899"/>
      <c r="F44" s="899"/>
      <c r="G44" s="899"/>
      <c r="H44" s="899"/>
      <c r="I44" s="899"/>
      <c r="J44" s="899"/>
      <c r="K44" s="899"/>
      <c r="L44" s="899"/>
      <c r="M44" s="899"/>
      <c r="N44" s="899"/>
      <c r="O44" s="899"/>
      <c r="P44" s="900"/>
      <c r="Q44" s="901"/>
      <c r="R44" s="902"/>
      <c r="S44" s="902"/>
      <c r="T44" s="902"/>
      <c r="U44" s="902"/>
      <c r="V44" s="902"/>
      <c r="W44" s="902"/>
      <c r="X44" s="902"/>
      <c r="Y44" s="902"/>
      <c r="Z44" s="902"/>
      <c r="AA44" s="902"/>
      <c r="AB44" s="902"/>
      <c r="AC44" s="902"/>
      <c r="AD44" s="902"/>
      <c r="AE44" s="908"/>
      <c r="AF44" s="928"/>
      <c r="AG44" s="906"/>
      <c r="AH44" s="906"/>
      <c r="AI44" s="906"/>
      <c r="AJ44" s="929"/>
      <c r="AK44" s="907"/>
      <c r="AL44" s="902"/>
      <c r="AM44" s="902"/>
      <c r="AN44" s="902"/>
      <c r="AO44" s="902"/>
      <c r="AP44" s="902"/>
      <c r="AQ44" s="902"/>
      <c r="AR44" s="902"/>
      <c r="AS44" s="902"/>
      <c r="AT44" s="902"/>
      <c r="AU44" s="902"/>
      <c r="AV44" s="902"/>
      <c r="AW44" s="902"/>
      <c r="AX44" s="902"/>
      <c r="AY44" s="902"/>
      <c r="AZ44" s="935"/>
      <c r="BA44" s="935"/>
      <c r="BB44" s="935"/>
      <c r="BC44" s="935"/>
      <c r="BD44" s="935"/>
      <c r="BE44" s="903"/>
      <c r="BF44" s="903"/>
      <c r="BG44" s="903"/>
      <c r="BH44" s="903"/>
      <c r="BI44" s="904"/>
      <c r="BJ44" s="56"/>
      <c r="BK44" s="56"/>
      <c r="BL44" s="56"/>
      <c r="BM44" s="56"/>
      <c r="BN44" s="56"/>
      <c r="BO44" s="55"/>
      <c r="BP44" s="55"/>
      <c r="BQ44" s="52">
        <v>38</v>
      </c>
      <c r="BR44" s="72"/>
      <c r="BS44" s="898"/>
      <c r="BT44" s="899"/>
      <c r="BU44" s="899"/>
      <c r="BV44" s="899"/>
      <c r="BW44" s="899"/>
      <c r="BX44" s="899"/>
      <c r="BY44" s="899"/>
      <c r="BZ44" s="899"/>
      <c r="CA44" s="899"/>
      <c r="CB44" s="899"/>
      <c r="CC44" s="899"/>
      <c r="CD44" s="899"/>
      <c r="CE44" s="899"/>
      <c r="CF44" s="899"/>
      <c r="CG44" s="900"/>
      <c r="CH44" s="905"/>
      <c r="CI44" s="906"/>
      <c r="CJ44" s="906"/>
      <c r="CK44" s="906"/>
      <c r="CL44" s="916"/>
      <c r="CM44" s="905"/>
      <c r="CN44" s="906"/>
      <c r="CO44" s="906"/>
      <c r="CP44" s="906"/>
      <c r="CQ44" s="916"/>
      <c r="CR44" s="905"/>
      <c r="CS44" s="906"/>
      <c r="CT44" s="906"/>
      <c r="CU44" s="906"/>
      <c r="CV44" s="916"/>
      <c r="CW44" s="905"/>
      <c r="CX44" s="906"/>
      <c r="CY44" s="906"/>
      <c r="CZ44" s="906"/>
      <c r="DA44" s="916"/>
      <c r="DB44" s="905"/>
      <c r="DC44" s="906"/>
      <c r="DD44" s="906"/>
      <c r="DE44" s="906"/>
      <c r="DF44" s="916"/>
      <c r="DG44" s="905"/>
      <c r="DH44" s="906"/>
      <c r="DI44" s="906"/>
      <c r="DJ44" s="906"/>
      <c r="DK44" s="916"/>
      <c r="DL44" s="905"/>
      <c r="DM44" s="906"/>
      <c r="DN44" s="906"/>
      <c r="DO44" s="906"/>
      <c r="DP44" s="916"/>
      <c r="DQ44" s="905"/>
      <c r="DR44" s="906"/>
      <c r="DS44" s="906"/>
      <c r="DT44" s="906"/>
      <c r="DU44" s="916"/>
      <c r="DV44" s="898"/>
      <c r="DW44" s="899"/>
      <c r="DX44" s="899"/>
      <c r="DY44" s="899"/>
      <c r="DZ44" s="917"/>
      <c r="EA44" s="48"/>
    </row>
    <row r="45" spans="1:131" ht="26.3" customHeight="1" x14ac:dyDescent="0.2">
      <c r="A45" s="52">
        <v>18</v>
      </c>
      <c r="B45" s="898"/>
      <c r="C45" s="899"/>
      <c r="D45" s="899"/>
      <c r="E45" s="899"/>
      <c r="F45" s="899"/>
      <c r="G45" s="899"/>
      <c r="H45" s="899"/>
      <c r="I45" s="899"/>
      <c r="J45" s="899"/>
      <c r="K45" s="899"/>
      <c r="L45" s="899"/>
      <c r="M45" s="899"/>
      <c r="N45" s="899"/>
      <c r="O45" s="899"/>
      <c r="P45" s="900"/>
      <c r="Q45" s="901"/>
      <c r="R45" s="902"/>
      <c r="S45" s="902"/>
      <c r="T45" s="902"/>
      <c r="U45" s="902"/>
      <c r="V45" s="902"/>
      <c r="W45" s="902"/>
      <c r="X45" s="902"/>
      <c r="Y45" s="902"/>
      <c r="Z45" s="902"/>
      <c r="AA45" s="902"/>
      <c r="AB45" s="902"/>
      <c r="AC45" s="902"/>
      <c r="AD45" s="902"/>
      <c r="AE45" s="908"/>
      <c r="AF45" s="928"/>
      <c r="AG45" s="906"/>
      <c r="AH45" s="906"/>
      <c r="AI45" s="906"/>
      <c r="AJ45" s="929"/>
      <c r="AK45" s="907"/>
      <c r="AL45" s="902"/>
      <c r="AM45" s="902"/>
      <c r="AN45" s="902"/>
      <c r="AO45" s="902"/>
      <c r="AP45" s="902"/>
      <c r="AQ45" s="902"/>
      <c r="AR45" s="902"/>
      <c r="AS45" s="902"/>
      <c r="AT45" s="902"/>
      <c r="AU45" s="902"/>
      <c r="AV45" s="902"/>
      <c r="AW45" s="902"/>
      <c r="AX45" s="902"/>
      <c r="AY45" s="902"/>
      <c r="AZ45" s="935"/>
      <c r="BA45" s="935"/>
      <c r="BB45" s="935"/>
      <c r="BC45" s="935"/>
      <c r="BD45" s="935"/>
      <c r="BE45" s="903"/>
      <c r="BF45" s="903"/>
      <c r="BG45" s="903"/>
      <c r="BH45" s="903"/>
      <c r="BI45" s="904"/>
      <c r="BJ45" s="56"/>
      <c r="BK45" s="56"/>
      <c r="BL45" s="56"/>
      <c r="BM45" s="56"/>
      <c r="BN45" s="56"/>
      <c r="BO45" s="55"/>
      <c r="BP45" s="55"/>
      <c r="BQ45" s="52">
        <v>39</v>
      </c>
      <c r="BR45" s="72"/>
      <c r="BS45" s="898"/>
      <c r="BT45" s="899"/>
      <c r="BU45" s="899"/>
      <c r="BV45" s="899"/>
      <c r="BW45" s="899"/>
      <c r="BX45" s="899"/>
      <c r="BY45" s="899"/>
      <c r="BZ45" s="899"/>
      <c r="CA45" s="899"/>
      <c r="CB45" s="899"/>
      <c r="CC45" s="899"/>
      <c r="CD45" s="899"/>
      <c r="CE45" s="899"/>
      <c r="CF45" s="899"/>
      <c r="CG45" s="900"/>
      <c r="CH45" s="905"/>
      <c r="CI45" s="906"/>
      <c r="CJ45" s="906"/>
      <c r="CK45" s="906"/>
      <c r="CL45" s="916"/>
      <c r="CM45" s="905"/>
      <c r="CN45" s="906"/>
      <c r="CO45" s="906"/>
      <c r="CP45" s="906"/>
      <c r="CQ45" s="916"/>
      <c r="CR45" s="905"/>
      <c r="CS45" s="906"/>
      <c r="CT45" s="906"/>
      <c r="CU45" s="906"/>
      <c r="CV45" s="916"/>
      <c r="CW45" s="905"/>
      <c r="CX45" s="906"/>
      <c r="CY45" s="906"/>
      <c r="CZ45" s="906"/>
      <c r="DA45" s="916"/>
      <c r="DB45" s="905"/>
      <c r="DC45" s="906"/>
      <c r="DD45" s="906"/>
      <c r="DE45" s="906"/>
      <c r="DF45" s="916"/>
      <c r="DG45" s="905"/>
      <c r="DH45" s="906"/>
      <c r="DI45" s="906"/>
      <c r="DJ45" s="906"/>
      <c r="DK45" s="916"/>
      <c r="DL45" s="905"/>
      <c r="DM45" s="906"/>
      <c r="DN45" s="906"/>
      <c r="DO45" s="906"/>
      <c r="DP45" s="916"/>
      <c r="DQ45" s="905"/>
      <c r="DR45" s="906"/>
      <c r="DS45" s="906"/>
      <c r="DT45" s="906"/>
      <c r="DU45" s="916"/>
      <c r="DV45" s="898"/>
      <c r="DW45" s="899"/>
      <c r="DX45" s="899"/>
      <c r="DY45" s="899"/>
      <c r="DZ45" s="917"/>
      <c r="EA45" s="48"/>
    </row>
    <row r="46" spans="1:131" ht="26.3" customHeight="1" x14ac:dyDescent="0.2">
      <c r="A46" s="52">
        <v>19</v>
      </c>
      <c r="B46" s="898"/>
      <c r="C46" s="899"/>
      <c r="D46" s="899"/>
      <c r="E46" s="899"/>
      <c r="F46" s="899"/>
      <c r="G46" s="899"/>
      <c r="H46" s="899"/>
      <c r="I46" s="899"/>
      <c r="J46" s="899"/>
      <c r="K46" s="899"/>
      <c r="L46" s="899"/>
      <c r="M46" s="899"/>
      <c r="N46" s="899"/>
      <c r="O46" s="899"/>
      <c r="P46" s="900"/>
      <c r="Q46" s="901"/>
      <c r="R46" s="902"/>
      <c r="S46" s="902"/>
      <c r="T46" s="902"/>
      <c r="U46" s="902"/>
      <c r="V46" s="902"/>
      <c r="W46" s="902"/>
      <c r="X46" s="902"/>
      <c r="Y46" s="902"/>
      <c r="Z46" s="902"/>
      <c r="AA46" s="902"/>
      <c r="AB46" s="902"/>
      <c r="AC46" s="902"/>
      <c r="AD46" s="902"/>
      <c r="AE46" s="908"/>
      <c r="AF46" s="928"/>
      <c r="AG46" s="906"/>
      <c r="AH46" s="906"/>
      <c r="AI46" s="906"/>
      <c r="AJ46" s="929"/>
      <c r="AK46" s="907"/>
      <c r="AL46" s="902"/>
      <c r="AM46" s="902"/>
      <c r="AN46" s="902"/>
      <c r="AO46" s="902"/>
      <c r="AP46" s="902"/>
      <c r="AQ46" s="902"/>
      <c r="AR46" s="902"/>
      <c r="AS46" s="902"/>
      <c r="AT46" s="902"/>
      <c r="AU46" s="902"/>
      <c r="AV46" s="902"/>
      <c r="AW46" s="902"/>
      <c r="AX46" s="902"/>
      <c r="AY46" s="902"/>
      <c r="AZ46" s="935"/>
      <c r="BA46" s="935"/>
      <c r="BB46" s="935"/>
      <c r="BC46" s="935"/>
      <c r="BD46" s="935"/>
      <c r="BE46" s="903"/>
      <c r="BF46" s="903"/>
      <c r="BG46" s="903"/>
      <c r="BH46" s="903"/>
      <c r="BI46" s="904"/>
      <c r="BJ46" s="56"/>
      <c r="BK46" s="56"/>
      <c r="BL46" s="56"/>
      <c r="BM46" s="56"/>
      <c r="BN46" s="56"/>
      <c r="BO46" s="55"/>
      <c r="BP46" s="55"/>
      <c r="BQ46" s="52">
        <v>40</v>
      </c>
      <c r="BR46" s="72"/>
      <c r="BS46" s="898"/>
      <c r="BT46" s="899"/>
      <c r="BU46" s="899"/>
      <c r="BV46" s="899"/>
      <c r="BW46" s="899"/>
      <c r="BX46" s="899"/>
      <c r="BY46" s="899"/>
      <c r="BZ46" s="899"/>
      <c r="CA46" s="899"/>
      <c r="CB46" s="899"/>
      <c r="CC46" s="899"/>
      <c r="CD46" s="899"/>
      <c r="CE46" s="899"/>
      <c r="CF46" s="899"/>
      <c r="CG46" s="900"/>
      <c r="CH46" s="905"/>
      <c r="CI46" s="906"/>
      <c r="CJ46" s="906"/>
      <c r="CK46" s="906"/>
      <c r="CL46" s="916"/>
      <c r="CM46" s="905"/>
      <c r="CN46" s="906"/>
      <c r="CO46" s="906"/>
      <c r="CP46" s="906"/>
      <c r="CQ46" s="916"/>
      <c r="CR46" s="905"/>
      <c r="CS46" s="906"/>
      <c r="CT46" s="906"/>
      <c r="CU46" s="906"/>
      <c r="CV46" s="916"/>
      <c r="CW46" s="905"/>
      <c r="CX46" s="906"/>
      <c r="CY46" s="906"/>
      <c r="CZ46" s="906"/>
      <c r="DA46" s="916"/>
      <c r="DB46" s="905"/>
      <c r="DC46" s="906"/>
      <c r="DD46" s="906"/>
      <c r="DE46" s="906"/>
      <c r="DF46" s="916"/>
      <c r="DG46" s="905"/>
      <c r="DH46" s="906"/>
      <c r="DI46" s="906"/>
      <c r="DJ46" s="906"/>
      <c r="DK46" s="916"/>
      <c r="DL46" s="905"/>
      <c r="DM46" s="906"/>
      <c r="DN46" s="906"/>
      <c r="DO46" s="906"/>
      <c r="DP46" s="916"/>
      <c r="DQ46" s="905"/>
      <c r="DR46" s="906"/>
      <c r="DS46" s="906"/>
      <c r="DT46" s="906"/>
      <c r="DU46" s="916"/>
      <c r="DV46" s="898"/>
      <c r="DW46" s="899"/>
      <c r="DX46" s="899"/>
      <c r="DY46" s="899"/>
      <c r="DZ46" s="917"/>
      <c r="EA46" s="48"/>
    </row>
    <row r="47" spans="1:131" ht="26.3" customHeight="1" x14ac:dyDescent="0.2">
      <c r="A47" s="52">
        <v>20</v>
      </c>
      <c r="B47" s="898"/>
      <c r="C47" s="899"/>
      <c r="D47" s="899"/>
      <c r="E47" s="899"/>
      <c r="F47" s="899"/>
      <c r="G47" s="899"/>
      <c r="H47" s="899"/>
      <c r="I47" s="899"/>
      <c r="J47" s="899"/>
      <c r="K47" s="899"/>
      <c r="L47" s="899"/>
      <c r="M47" s="899"/>
      <c r="N47" s="899"/>
      <c r="O47" s="899"/>
      <c r="P47" s="900"/>
      <c r="Q47" s="901"/>
      <c r="R47" s="902"/>
      <c r="S47" s="902"/>
      <c r="T47" s="902"/>
      <c r="U47" s="902"/>
      <c r="V47" s="902"/>
      <c r="W47" s="902"/>
      <c r="X47" s="902"/>
      <c r="Y47" s="902"/>
      <c r="Z47" s="902"/>
      <c r="AA47" s="902"/>
      <c r="AB47" s="902"/>
      <c r="AC47" s="902"/>
      <c r="AD47" s="902"/>
      <c r="AE47" s="908"/>
      <c r="AF47" s="928"/>
      <c r="AG47" s="906"/>
      <c r="AH47" s="906"/>
      <c r="AI47" s="906"/>
      <c r="AJ47" s="929"/>
      <c r="AK47" s="907"/>
      <c r="AL47" s="902"/>
      <c r="AM47" s="902"/>
      <c r="AN47" s="902"/>
      <c r="AO47" s="902"/>
      <c r="AP47" s="902"/>
      <c r="AQ47" s="902"/>
      <c r="AR47" s="902"/>
      <c r="AS47" s="902"/>
      <c r="AT47" s="902"/>
      <c r="AU47" s="902"/>
      <c r="AV47" s="902"/>
      <c r="AW47" s="902"/>
      <c r="AX47" s="902"/>
      <c r="AY47" s="902"/>
      <c r="AZ47" s="935"/>
      <c r="BA47" s="935"/>
      <c r="BB47" s="935"/>
      <c r="BC47" s="935"/>
      <c r="BD47" s="935"/>
      <c r="BE47" s="903"/>
      <c r="BF47" s="903"/>
      <c r="BG47" s="903"/>
      <c r="BH47" s="903"/>
      <c r="BI47" s="904"/>
      <c r="BJ47" s="56"/>
      <c r="BK47" s="56"/>
      <c r="BL47" s="56"/>
      <c r="BM47" s="56"/>
      <c r="BN47" s="56"/>
      <c r="BO47" s="55"/>
      <c r="BP47" s="55"/>
      <c r="BQ47" s="52">
        <v>41</v>
      </c>
      <c r="BR47" s="72"/>
      <c r="BS47" s="898"/>
      <c r="BT47" s="899"/>
      <c r="BU47" s="899"/>
      <c r="BV47" s="899"/>
      <c r="BW47" s="899"/>
      <c r="BX47" s="899"/>
      <c r="BY47" s="899"/>
      <c r="BZ47" s="899"/>
      <c r="CA47" s="899"/>
      <c r="CB47" s="899"/>
      <c r="CC47" s="899"/>
      <c r="CD47" s="899"/>
      <c r="CE47" s="899"/>
      <c r="CF47" s="899"/>
      <c r="CG47" s="900"/>
      <c r="CH47" s="905"/>
      <c r="CI47" s="906"/>
      <c r="CJ47" s="906"/>
      <c r="CK47" s="906"/>
      <c r="CL47" s="916"/>
      <c r="CM47" s="905"/>
      <c r="CN47" s="906"/>
      <c r="CO47" s="906"/>
      <c r="CP47" s="906"/>
      <c r="CQ47" s="916"/>
      <c r="CR47" s="905"/>
      <c r="CS47" s="906"/>
      <c r="CT47" s="906"/>
      <c r="CU47" s="906"/>
      <c r="CV47" s="916"/>
      <c r="CW47" s="905"/>
      <c r="CX47" s="906"/>
      <c r="CY47" s="906"/>
      <c r="CZ47" s="906"/>
      <c r="DA47" s="916"/>
      <c r="DB47" s="905"/>
      <c r="DC47" s="906"/>
      <c r="DD47" s="906"/>
      <c r="DE47" s="906"/>
      <c r="DF47" s="916"/>
      <c r="DG47" s="905"/>
      <c r="DH47" s="906"/>
      <c r="DI47" s="906"/>
      <c r="DJ47" s="906"/>
      <c r="DK47" s="916"/>
      <c r="DL47" s="905"/>
      <c r="DM47" s="906"/>
      <c r="DN47" s="906"/>
      <c r="DO47" s="906"/>
      <c r="DP47" s="916"/>
      <c r="DQ47" s="905"/>
      <c r="DR47" s="906"/>
      <c r="DS47" s="906"/>
      <c r="DT47" s="906"/>
      <c r="DU47" s="916"/>
      <c r="DV47" s="898"/>
      <c r="DW47" s="899"/>
      <c r="DX47" s="899"/>
      <c r="DY47" s="899"/>
      <c r="DZ47" s="917"/>
      <c r="EA47" s="48"/>
    </row>
    <row r="48" spans="1:131" ht="26.3" customHeight="1" x14ac:dyDescent="0.2">
      <c r="A48" s="52">
        <v>21</v>
      </c>
      <c r="B48" s="898"/>
      <c r="C48" s="899"/>
      <c r="D48" s="899"/>
      <c r="E48" s="899"/>
      <c r="F48" s="899"/>
      <c r="G48" s="899"/>
      <c r="H48" s="899"/>
      <c r="I48" s="899"/>
      <c r="J48" s="899"/>
      <c r="K48" s="899"/>
      <c r="L48" s="899"/>
      <c r="M48" s="899"/>
      <c r="N48" s="899"/>
      <c r="O48" s="899"/>
      <c r="P48" s="900"/>
      <c r="Q48" s="901"/>
      <c r="R48" s="902"/>
      <c r="S48" s="902"/>
      <c r="T48" s="902"/>
      <c r="U48" s="902"/>
      <c r="V48" s="902"/>
      <c r="W48" s="902"/>
      <c r="X48" s="902"/>
      <c r="Y48" s="902"/>
      <c r="Z48" s="902"/>
      <c r="AA48" s="902"/>
      <c r="AB48" s="902"/>
      <c r="AC48" s="902"/>
      <c r="AD48" s="902"/>
      <c r="AE48" s="908"/>
      <c r="AF48" s="928"/>
      <c r="AG48" s="906"/>
      <c r="AH48" s="906"/>
      <c r="AI48" s="906"/>
      <c r="AJ48" s="929"/>
      <c r="AK48" s="907"/>
      <c r="AL48" s="902"/>
      <c r="AM48" s="902"/>
      <c r="AN48" s="902"/>
      <c r="AO48" s="902"/>
      <c r="AP48" s="902"/>
      <c r="AQ48" s="902"/>
      <c r="AR48" s="902"/>
      <c r="AS48" s="902"/>
      <c r="AT48" s="902"/>
      <c r="AU48" s="902"/>
      <c r="AV48" s="902"/>
      <c r="AW48" s="902"/>
      <c r="AX48" s="902"/>
      <c r="AY48" s="902"/>
      <c r="AZ48" s="935"/>
      <c r="BA48" s="935"/>
      <c r="BB48" s="935"/>
      <c r="BC48" s="935"/>
      <c r="BD48" s="935"/>
      <c r="BE48" s="903"/>
      <c r="BF48" s="903"/>
      <c r="BG48" s="903"/>
      <c r="BH48" s="903"/>
      <c r="BI48" s="904"/>
      <c r="BJ48" s="56"/>
      <c r="BK48" s="56"/>
      <c r="BL48" s="56"/>
      <c r="BM48" s="56"/>
      <c r="BN48" s="56"/>
      <c r="BO48" s="55"/>
      <c r="BP48" s="55"/>
      <c r="BQ48" s="52">
        <v>42</v>
      </c>
      <c r="BR48" s="72"/>
      <c r="BS48" s="898"/>
      <c r="BT48" s="899"/>
      <c r="BU48" s="899"/>
      <c r="BV48" s="899"/>
      <c r="BW48" s="899"/>
      <c r="BX48" s="899"/>
      <c r="BY48" s="899"/>
      <c r="BZ48" s="899"/>
      <c r="CA48" s="899"/>
      <c r="CB48" s="899"/>
      <c r="CC48" s="899"/>
      <c r="CD48" s="899"/>
      <c r="CE48" s="899"/>
      <c r="CF48" s="899"/>
      <c r="CG48" s="900"/>
      <c r="CH48" s="905"/>
      <c r="CI48" s="906"/>
      <c r="CJ48" s="906"/>
      <c r="CK48" s="906"/>
      <c r="CL48" s="916"/>
      <c r="CM48" s="905"/>
      <c r="CN48" s="906"/>
      <c r="CO48" s="906"/>
      <c r="CP48" s="906"/>
      <c r="CQ48" s="916"/>
      <c r="CR48" s="905"/>
      <c r="CS48" s="906"/>
      <c r="CT48" s="906"/>
      <c r="CU48" s="906"/>
      <c r="CV48" s="916"/>
      <c r="CW48" s="905"/>
      <c r="CX48" s="906"/>
      <c r="CY48" s="906"/>
      <c r="CZ48" s="906"/>
      <c r="DA48" s="916"/>
      <c r="DB48" s="905"/>
      <c r="DC48" s="906"/>
      <c r="DD48" s="906"/>
      <c r="DE48" s="906"/>
      <c r="DF48" s="916"/>
      <c r="DG48" s="905"/>
      <c r="DH48" s="906"/>
      <c r="DI48" s="906"/>
      <c r="DJ48" s="906"/>
      <c r="DK48" s="916"/>
      <c r="DL48" s="905"/>
      <c r="DM48" s="906"/>
      <c r="DN48" s="906"/>
      <c r="DO48" s="906"/>
      <c r="DP48" s="916"/>
      <c r="DQ48" s="905"/>
      <c r="DR48" s="906"/>
      <c r="DS48" s="906"/>
      <c r="DT48" s="906"/>
      <c r="DU48" s="916"/>
      <c r="DV48" s="898"/>
      <c r="DW48" s="899"/>
      <c r="DX48" s="899"/>
      <c r="DY48" s="899"/>
      <c r="DZ48" s="917"/>
      <c r="EA48" s="48"/>
    </row>
    <row r="49" spans="1:131" ht="26.3" customHeight="1" x14ac:dyDescent="0.2">
      <c r="A49" s="52">
        <v>22</v>
      </c>
      <c r="B49" s="898"/>
      <c r="C49" s="899"/>
      <c r="D49" s="899"/>
      <c r="E49" s="899"/>
      <c r="F49" s="899"/>
      <c r="G49" s="899"/>
      <c r="H49" s="899"/>
      <c r="I49" s="899"/>
      <c r="J49" s="899"/>
      <c r="K49" s="899"/>
      <c r="L49" s="899"/>
      <c r="M49" s="899"/>
      <c r="N49" s="899"/>
      <c r="O49" s="899"/>
      <c r="P49" s="900"/>
      <c r="Q49" s="901"/>
      <c r="R49" s="902"/>
      <c r="S49" s="902"/>
      <c r="T49" s="902"/>
      <c r="U49" s="902"/>
      <c r="V49" s="902"/>
      <c r="W49" s="902"/>
      <c r="X49" s="902"/>
      <c r="Y49" s="902"/>
      <c r="Z49" s="902"/>
      <c r="AA49" s="902"/>
      <c r="AB49" s="902"/>
      <c r="AC49" s="902"/>
      <c r="AD49" s="902"/>
      <c r="AE49" s="908"/>
      <c r="AF49" s="928"/>
      <c r="AG49" s="906"/>
      <c r="AH49" s="906"/>
      <c r="AI49" s="906"/>
      <c r="AJ49" s="929"/>
      <c r="AK49" s="907"/>
      <c r="AL49" s="902"/>
      <c r="AM49" s="902"/>
      <c r="AN49" s="902"/>
      <c r="AO49" s="902"/>
      <c r="AP49" s="902"/>
      <c r="AQ49" s="902"/>
      <c r="AR49" s="902"/>
      <c r="AS49" s="902"/>
      <c r="AT49" s="902"/>
      <c r="AU49" s="902"/>
      <c r="AV49" s="902"/>
      <c r="AW49" s="902"/>
      <c r="AX49" s="902"/>
      <c r="AY49" s="902"/>
      <c r="AZ49" s="935"/>
      <c r="BA49" s="935"/>
      <c r="BB49" s="935"/>
      <c r="BC49" s="935"/>
      <c r="BD49" s="935"/>
      <c r="BE49" s="903"/>
      <c r="BF49" s="903"/>
      <c r="BG49" s="903"/>
      <c r="BH49" s="903"/>
      <c r="BI49" s="904"/>
      <c r="BJ49" s="56"/>
      <c r="BK49" s="56"/>
      <c r="BL49" s="56"/>
      <c r="BM49" s="56"/>
      <c r="BN49" s="56"/>
      <c r="BO49" s="55"/>
      <c r="BP49" s="55"/>
      <c r="BQ49" s="52">
        <v>43</v>
      </c>
      <c r="BR49" s="72"/>
      <c r="BS49" s="898"/>
      <c r="BT49" s="899"/>
      <c r="BU49" s="899"/>
      <c r="BV49" s="899"/>
      <c r="BW49" s="899"/>
      <c r="BX49" s="899"/>
      <c r="BY49" s="899"/>
      <c r="BZ49" s="899"/>
      <c r="CA49" s="899"/>
      <c r="CB49" s="899"/>
      <c r="CC49" s="899"/>
      <c r="CD49" s="899"/>
      <c r="CE49" s="899"/>
      <c r="CF49" s="899"/>
      <c r="CG49" s="900"/>
      <c r="CH49" s="905"/>
      <c r="CI49" s="906"/>
      <c r="CJ49" s="906"/>
      <c r="CK49" s="906"/>
      <c r="CL49" s="916"/>
      <c r="CM49" s="905"/>
      <c r="CN49" s="906"/>
      <c r="CO49" s="906"/>
      <c r="CP49" s="906"/>
      <c r="CQ49" s="916"/>
      <c r="CR49" s="905"/>
      <c r="CS49" s="906"/>
      <c r="CT49" s="906"/>
      <c r="CU49" s="906"/>
      <c r="CV49" s="916"/>
      <c r="CW49" s="905"/>
      <c r="CX49" s="906"/>
      <c r="CY49" s="906"/>
      <c r="CZ49" s="906"/>
      <c r="DA49" s="916"/>
      <c r="DB49" s="905"/>
      <c r="DC49" s="906"/>
      <c r="DD49" s="906"/>
      <c r="DE49" s="906"/>
      <c r="DF49" s="916"/>
      <c r="DG49" s="905"/>
      <c r="DH49" s="906"/>
      <c r="DI49" s="906"/>
      <c r="DJ49" s="906"/>
      <c r="DK49" s="916"/>
      <c r="DL49" s="905"/>
      <c r="DM49" s="906"/>
      <c r="DN49" s="906"/>
      <c r="DO49" s="906"/>
      <c r="DP49" s="916"/>
      <c r="DQ49" s="905"/>
      <c r="DR49" s="906"/>
      <c r="DS49" s="906"/>
      <c r="DT49" s="906"/>
      <c r="DU49" s="916"/>
      <c r="DV49" s="898"/>
      <c r="DW49" s="899"/>
      <c r="DX49" s="899"/>
      <c r="DY49" s="899"/>
      <c r="DZ49" s="917"/>
      <c r="EA49" s="48"/>
    </row>
    <row r="50" spans="1:131" ht="26.3" customHeight="1" x14ac:dyDescent="0.2">
      <c r="A50" s="52">
        <v>23</v>
      </c>
      <c r="B50" s="898"/>
      <c r="C50" s="899"/>
      <c r="D50" s="899"/>
      <c r="E50" s="899"/>
      <c r="F50" s="899"/>
      <c r="G50" s="899"/>
      <c r="H50" s="899"/>
      <c r="I50" s="899"/>
      <c r="J50" s="899"/>
      <c r="K50" s="899"/>
      <c r="L50" s="899"/>
      <c r="M50" s="899"/>
      <c r="N50" s="899"/>
      <c r="O50" s="899"/>
      <c r="P50" s="900"/>
      <c r="Q50" s="925"/>
      <c r="R50" s="926"/>
      <c r="S50" s="926"/>
      <c r="T50" s="926"/>
      <c r="U50" s="926"/>
      <c r="V50" s="926"/>
      <c r="W50" s="926"/>
      <c r="X50" s="926"/>
      <c r="Y50" s="926"/>
      <c r="Z50" s="926"/>
      <c r="AA50" s="926"/>
      <c r="AB50" s="926"/>
      <c r="AC50" s="926"/>
      <c r="AD50" s="926"/>
      <c r="AE50" s="927"/>
      <c r="AF50" s="928"/>
      <c r="AG50" s="906"/>
      <c r="AH50" s="906"/>
      <c r="AI50" s="906"/>
      <c r="AJ50" s="929"/>
      <c r="AK50" s="930"/>
      <c r="AL50" s="926"/>
      <c r="AM50" s="926"/>
      <c r="AN50" s="926"/>
      <c r="AO50" s="926"/>
      <c r="AP50" s="926"/>
      <c r="AQ50" s="926"/>
      <c r="AR50" s="926"/>
      <c r="AS50" s="926"/>
      <c r="AT50" s="926"/>
      <c r="AU50" s="926"/>
      <c r="AV50" s="926"/>
      <c r="AW50" s="926"/>
      <c r="AX50" s="926"/>
      <c r="AY50" s="926"/>
      <c r="AZ50" s="931"/>
      <c r="BA50" s="931"/>
      <c r="BB50" s="931"/>
      <c r="BC50" s="931"/>
      <c r="BD50" s="931"/>
      <c r="BE50" s="903"/>
      <c r="BF50" s="903"/>
      <c r="BG50" s="903"/>
      <c r="BH50" s="903"/>
      <c r="BI50" s="904"/>
      <c r="BJ50" s="56"/>
      <c r="BK50" s="56"/>
      <c r="BL50" s="56"/>
      <c r="BM50" s="56"/>
      <c r="BN50" s="56"/>
      <c r="BO50" s="55"/>
      <c r="BP50" s="55"/>
      <c r="BQ50" s="52">
        <v>44</v>
      </c>
      <c r="BR50" s="72"/>
      <c r="BS50" s="898"/>
      <c r="BT50" s="899"/>
      <c r="BU50" s="899"/>
      <c r="BV50" s="899"/>
      <c r="BW50" s="899"/>
      <c r="BX50" s="899"/>
      <c r="BY50" s="899"/>
      <c r="BZ50" s="899"/>
      <c r="CA50" s="899"/>
      <c r="CB50" s="899"/>
      <c r="CC50" s="899"/>
      <c r="CD50" s="899"/>
      <c r="CE50" s="899"/>
      <c r="CF50" s="899"/>
      <c r="CG50" s="900"/>
      <c r="CH50" s="905"/>
      <c r="CI50" s="906"/>
      <c r="CJ50" s="906"/>
      <c r="CK50" s="906"/>
      <c r="CL50" s="916"/>
      <c r="CM50" s="905"/>
      <c r="CN50" s="906"/>
      <c r="CO50" s="906"/>
      <c r="CP50" s="906"/>
      <c r="CQ50" s="916"/>
      <c r="CR50" s="905"/>
      <c r="CS50" s="906"/>
      <c r="CT50" s="906"/>
      <c r="CU50" s="906"/>
      <c r="CV50" s="916"/>
      <c r="CW50" s="905"/>
      <c r="CX50" s="906"/>
      <c r="CY50" s="906"/>
      <c r="CZ50" s="906"/>
      <c r="DA50" s="916"/>
      <c r="DB50" s="905"/>
      <c r="DC50" s="906"/>
      <c r="DD50" s="906"/>
      <c r="DE50" s="906"/>
      <c r="DF50" s="916"/>
      <c r="DG50" s="905"/>
      <c r="DH50" s="906"/>
      <c r="DI50" s="906"/>
      <c r="DJ50" s="906"/>
      <c r="DK50" s="916"/>
      <c r="DL50" s="905"/>
      <c r="DM50" s="906"/>
      <c r="DN50" s="906"/>
      <c r="DO50" s="906"/>
      <c r="DP50" s="916"/>
      <c r="DQ50" s="905"/>
      <c r="DR50" s="906"/>
      <c r="DS50" s="906"/>
      <c r="DT50" s="906"/>
      <c r="DU50" s="916"/>
      <c r="DV50" s="898"/>
      <c r="DW50" s="899"/>
      <c r="DX50" s="899"/>
      <c r="DY50" s="899"/>
      <c r="DZ50" s="917"/>
      <c r="EA50" s="48"/>
    </row>
    <row r="51" spans="1:131" ht="26.3" customHeight="1" x14ac:dyDescent="0.2">
      <c r="A51" s="52">
        <v>24</v>
      </c>
      <c r="B51" s="898"/>
      <c r="C51" s="899"/>
      <c r="D51" s="899"/>
      <c r="E51" s="899"/>
      <c r="F51" s="899"/>
      <c r="G51" s="899"/>
      <c r="H51" s="899"/>
      <c r="I51" s="899"/>
      <c r="J51" s="899"/>
      <c r="K51" s="899"/>
      <c r="L51" s="899"/>
      <c r="M51" s="899"/>
      <c r="N51" s="899"/>
      <c r="O51" s="899"/>
      <c r="P51" s="900"/>
      <c r="Q51" s="925"/>
      <c r="R51" s="926"/>
      <c r="S51" s="926"/>
      <c r="T51" s="926"/>
      <c r="U51" s="926"/>
      <c r="V51" s="926"/>
      <c r="W51" s="926"/>
      <c r="X51" s="926"/>
      <c r="Y51" s="926"/>
      <c r="Z51" s="926"/>
      <c r="AA51" s="926"/>
      <c r="AB51" s="926"/>
      <c r="AC51" s="926"/>
      <c r="AD51" s="926"/>
      <c r="AE51" s="927"/>
      <c r="AF51" s="928"/>
      <c r="AG51" s="906"/>
      <c r="AH51" s="906"/>
      <c r="AI51" s="906"/>
      <c r="AJ51" s="929"/>
      <c r="AK51" s="930"/>
      <c r="AL51" s="926"/>
      <c r="AM51" s="926"/>
      <c r="AN51" s="926"/>
      <c r="AO51" s="926"/>
      <c r="AP51" s="926"/>
      <c r="AQ51" s="926"/>
      <c r="AR51" s="926"/>
      <c r="AS51" s="926"/>
      <c r="AT51" s="926"/>
      <c r="AU51" s="926"/>
      <c r="AV51" s="926"/>
      <c r="AW51" s="926"/>
      <c r="AX51" s="926"/>
      <c r="AY51" s="926"/>
      <c r="AZ51" s="931"/>
      <c r="BA51" s="931"/>
      <c r="BB51" s="931"/>
      <c r="BC51" s="931"/>
      <c r="BD51" s="931"/>
      <c r="BE51" s="903"/>
      <c r="BF51" s="903"/>
      <c r="BG51" s="903"/>
      <c r="BH51" s="903"/>
      <c r="BI51" s="904"/>
      <c r="BJ51" s="56"/>
      <c r="BK51" s="56"/>
      <c r="BL51" s="56"/>
      <c r="BM51" s="56"/>
      <c r="BN51" s="56"/>
      <c r="BO51" s="55"/>
      <c r="BP51" s="55"/>
      <c r="BQ51" s="52">
        <v>45</v>
      </c>
      <c r="BR51" s="72"/>
      <c r="BS51" s="898"/>
      <c r="BT51" s="899"/>
      <c r="BU51" s="899"/>
      <c r="BV51" s="899"/>
      <c r="BW51" s="899"/>
      <c r="BX51" s="899"/>
      <c r="BY51" s="899"/>
      <c r="BZ51" s="899"/>
      <c r="CA51" s="899"/>
      <c r="CB51" s="899"/>
      <c r="CC51" s="899"/>
      <c r="CD51" s="899"/>
      <c r="CE51" s="899"/>
      <c r="CF51" s="899"/>
      <c r="CG51" s="900"/>
      <c r="CH51" s="905"/>
      <c r="CI51" s="906"/>
      <c r="CJ51" s="906"/>
      <c r="CK51" s="906"/>
      <c r="CL51" s="916"/>
      <c r="CM51" s="905"/>
      <c r="CN51" s="906"/>
      <c r="CO51" s="906"/>
      <c r="CP51" s="906"/>
      <c r="CQ51" s="916"/>
      <c r="CR51" s="905"/>
      <c r="CS51" s="906"/>
      <c r="CT51" s="906"/>
      <c r="CU51" s="906"/>
      <c r="CV51" s="916"/>
      <c r="CW51" s="905"/>
      <c r="CX51" s="906"/>
      <c r="CY51" s="906"/>
      <c r="CZ51" s="906"/>
      <c r="DA51" s="916"/>
      <c r="DB51" s="905"/>
      <c r="DC51" s="906"/>
      <c r="DD51" s="906"/>
      <c r="DE51" s="906"/>
      <c r="DF51" s="916"/>
      <c r="DG51" s="905"/>
      <c r="DH51" s="906"/>
      <c r="DI51" s="906"/>
      <c r="DJ51" s="906"/>
      <c r="DK51" s="916"/>
      <c r="DL51" s="905"/>
      <c r="DM51" s="906"/>
      <c r="DN51" s="906"/>
      <c r="DO51" s="906"/>
      <c r="DP51" s="916"/>
      <c r="DQ51" s="905"/>
      <c r="DR51" s="906"/>
      <c r="DS51" s="906"/>
      <c r="DT51" s="906"/>
      <c r="DU51" s="916"/>
      <c r="DV51" s="898"/>
      <c r="DW51" s="899"/>
      <c r="DX51" s="899"/>
      <c r="DY51" s="899"/>
      <c r="DZ51" s="917"/>
      <c r="EA51" s="48"/>
    </row>
    <row r="52" spans="1:131" ht="26.3" customHeight="1" x14ac:dyDescent="0.2">
      <c r="A52" s="52">
        <v>25</v>
      </c>
      <c r="B52" s="898"/>
      <c r="C52" s="899"/>
      <c r="D52" s="899"/>
      <c r="E52" s="899"/>
      <c r="F52" s="899"/>
      <c r="G52" s="899"/>
      <c r="H52" s="899"/>
      <c r="I52" s="899"/>
      <c r="J52" s="899"/>
      <c r="K52" s="899"/>
      <c r="L52" s="899"/>
      <c r="M52" s="899"/>
      <c r="N52" s="899"/>
      <c r="O52" s="899"/>
      <c r="P52" s="900"/>
      <c r="Q52" s="925"/>
      <c r="R52" s="926"/>
      <c r="S52" s="926"/>
      <c r="T52" s="926"/>
      <c r="U52" s="926"/>
      <c r="V52" s="926"/>
      <c r="W52" s="926"/>
      <c r="X52" s="926"/>
      <c r="Y52" s="926"/>
      <c r="Z52" s="926"/>
      <c r="AA52" s="926"/>
      <c r="AB52" s="926"/>
      <c r="AC52" s="926"/>
      <c r="AD52" s="926"/>
      <c r="AE52" s="927"/>
      <c r="AF52" s="928"/>
      <c r="AG52" s="906"/>
      <c r="AH52" s="906"/>
      <c r="AI52" s="906"/>
      <c r="AJ52" s="929"/>
      <c r="AK52" s="930"/>
      <c r="AL52" s="926"/>
      <c r="AM52" s="926"/>
      <c r="AN52" s="926"/>
      <c r="AO52" s="926"/>
      <c r="AP52" s="926"/>
      <c r="AQ52" s="926"/>
      <c r="AR52" s="926"/>
      <c r="AS52" s="926"/>
      <c r="AT52" s="926"/>
      <c r="AU52" s="926"/>
      <c r="AV52" s="926"/>
      <c r="AW52" s="926"/>
      <c r="AX52" s="926"/>
      <c r="AY52" s="926"/>
      <c r="AZ52" s="931"/>
      <c r="BA52" s="931"/>
      <c r="BB52" s="931"/>
      <c r="BC52" s="931"/>
      <c r="BD52" s="931"/>
      <c r="BE52" s="903"/>
      <c r="BF52" s="903"/>
      <c r="BG52" s="903"/>
      <c r="BH52" s="903"/>
      <c r="BI52" s="904"/>
      <c r="BJ52" s="56"/>
      <c r="BK52" s="56"/>
      <c r="BL52" s="56"/>
      <c r="BM52" s="56"/>
      <c r="BN52" s="56"/>
      <c r="BO52" s="55"/>
      <c r="BP52" s="55"/>
      <c r="BQ52" s="52">
        <v>46</v>
      </c>
      <c r="BR52" s="72"/>
      <c r="BS52" s="898"/>
      <c r="BT52" s="899"/>
      <c r="BU52" s="899"/>
      <c r="BV52" s="899"/>
      <c r="BW52" s="899"/>
      <c r="BX52" s="899"/>
      <c r="BY52" s="899"/>
      <c r="BZ52" s="899"/>
      <c r="CA52" s="899"/>
      <c r="CB52" s="899"/>
      <c r="CC52" s="899"/>
      <c r="CD52" s="899"/>
      <c r="CE52" s="899"/>
      <c r="CF52" s="899"/>
      <c r="CG52" s="900"/>
      <c r="CH52" s="905"/>
      <c r="CI52" s="906"/>
      <c r="CJ52" s="906"/>
      <c r="CK52" s="906"/>
      <c r="CL52" s="916"/>
      <c r="CM52" s="905"/>
      <c r="CN52" s="906"/>
      <c r="CO52" s="906"/>
      <c r="CP52" s="906"/>
      <c r="CQ52" s="916"/>
      <c r="CR52" s="905"/>
      <c r="CS52" s="906"/>
      <c r="CT52" s="906"/>
      <c r="CU52" s="906"/>
      <c r="CV52" s="916"/>
      <c r="CW52" s="905"/>
      <c r="CX52" s="906"/>
      <c r="CY52" s="906"/>
      <c r="CZ52" s="906"/>
      <c r="DA52" s="916"/>
      <c r="DB52" s="905"/>
      <c r="DC52" s="906"/>
      <c r="DD52" s="906"/>
      <c r="DE52" s="906"/>
      <c r="DF52" s="916"/>
      <c r="DG52" s="905"/>
      <c r="DH52" s="906"/>
      <c r="DI52" s="906"/>
      <c r="DJ52" s="906"/>
      <c r="DK52" s="916"/>
      <c r="DL52" s="905"/>
      <c r="DM52" s="906"/>
      <c r="DN52" s="906"/>
      <c r="DO52" s="906"/>
      <c r="DP52" s="916"/>
      <c r="DQ52" s="905"/>
      <c r="DR52" s="906"/>
      <c r="DS52" s="906"/>
      <c r="DT52" s="906"/>
      <c r="DU52" s="916"/>
      <c r="DV52" s="898"/>
      <c r="DW52" s="899"/>
      <c r="DX52" s="899"/>
      <c r="DY52" s="899"/>
      <c r="DZ52" s="917"/>
      <c r="EA52" s="48"/>
    </row>
    <row r="53" spans="1:131" ht="26.3" customHeight="1" x14ac:dyDescent="0.2">
      <c r="A53" s="52">
        <v>26</v>
      </c>
      <c r="B53" s="898"/>
      <c r="C53" s="899"/>
      <c r="D53" s="899"/>
      <c r="E53" s="899"/>
      <c r="F53" s="899"/>
      <c r="G53" s="899"/>
      <c r="H53" s="899"/>
      <c r="I53" s="899"/>
      <c r="J53" s="899"/>
      <c r="K53" s="899"/>
      <c r="L53" s="899"/>
      <c r="M53" s="899"/>
      <c r="N53" s="899"/>
      <c r="O53" s="899"/>
      <c r="P53" s="900"/>
      <c r="Q53" s="925"/>
      <c r="R53" s="926"/>
      <c r="S53" s="926"/>
      <c r="T53" s="926"/>
      <c r="U53" s="926"/>
      <c r="V53" s="926"/>
      <c r="W53" s="926"/>
      <c r="X53" s="926"/>
      <c r="Y53" s="926"/>
      <c r="Z53" s="926"/>
      <c r="AA53" s="926"/>
      <c r="AB53" s="926"/>
      <c r="AC53" s="926"/>
      <c r="AD53" s="926"/>
      <c r="AE53" s="927"/>
      <c r="AF53" s="928"/>
      <c r="AG53" s="906"/>
      <c r="AH53" s="906"/>
      <c r="AI53" s="906"/>
      <c r="AJ53" s="929"/>
      <c r="AK53" s="930"/>
      <c r="AL53" s="926"/>
      <c r="AM53" s="926"/>
      <c r="AN53" s="926"/>
      <c r="AO53" s="926"/>
      <c r="AP53" s="926"/>
      <c r="AQ53" s="926"/>
      <c r="AR53" s="926"/>
      <c r="AS53" s="926"/>
      <c r="AT53" s="926"/>
      <c r="AU53" s="926"/>
      <c r="AV53" s="926"/>
      <c r="AW53" s="926"/>
      <c r="AX53" s="926"/>
      <c r="AY53" s="926"/>
      <c r="AZ53" s="931"/>
      <c r="BA53" s="931"/>
      <c r="BB53" s="931"/>
      <c r="BC53" s="931"/>
      <c r="BD53" s="931"/>
      <c r="BE53" s="903"/>
      <c r="BF53" s="903"/>
      <c r="BG53" s="903"/>
      <c r="BH53" s="903"/>
      <c r="BI53" s="904"/>
      <c r="BJ53" s="56"/>
      <c r="BK53" s="56"/>
      <c r="BL53" s="56"/>
      <c r="BM53" s="56"/>
      <c r="BN53" s="56"/>
      <c r="BO53" s="55"/>
      <c r="BP53" s="55"/>
      <c r="BQ53" s="52">
        <v>47</v>
      </c>
      <c r="BR53" s="72"/>
      <c r="BS53" s="898"/>
      <c r="BT53" s="899"/>
      <c r="BU53" s="899"/>
      <c r="BV53" s="899"/>
      <c r="BW53" s="899"/>
      <c r="BX53" s="899"/>
      <c r="BY53" s="899"/>
      <c r="BZ53" s="899"/>
      <c r="CA53" s="899"/>
      <c r="CB53" s="899"/>
      <c r="CC53" s="899"/>
      <c r="CD53" s="899"/>
      <c r="CE53" s="899"/>
      <c r="CF53" s="899"/>
      <c r="CG53" s="900"/>
      <c r="CH53" s="905"/>
      <c r="CI53" s="906"/>
      <c r="CJ53" s="906"/>
      <c r="CK53" s="906"/>
      <c r="CL53" s="916"/>
      <c r="CM53" s="905"/>
      <c r="CN53" s="906"/>
      <c r="CO53" s="906"/>
      <c r="CP53" s="906"/>
      <c r="CQ53" s="916"/>
      <c r="CR53" s="905"/>
      <c r="CS53" s="906"/>
      <c r="CT53" s="906"/>
      <c r="CU53" s="906"/>
      <c r="CV53" s="916"/>
      <c r="CW53" s="905"/>
      <c r="CX53" s="906"/>
      <c r="CY53" s="906"/>
      <c r="CZ53" s="906"/>
      <c r="DA53" s="916"/>
      <c r="DB53" s="905"/>
      <c r="DC53" s="906"/>
      <c r="DD53" s="906"/>
      <c r="DE53" s="906"/>
      <c r="DF53" s="916"/>
      <c r="DG53" s="905"/>
      <c r="DH53" s="906"/>
      <c r="DI53" s="906"/>
      <c r="DJ53" s="906"/>
      <c r="DK53" s="916"/>
      <c r="DL53" s="905"/>
      <c r="DM53" s="906"/>
      <c r="DN53" s="906"/>
      <c r="DO53" s="906"/>
      <c r="DP53" s="916"/>
      <c r="DQ53" s="905"/>
      <c r="DR53" s="906"/>
      <c r="DS53" s="906"/>
      <c r="DT53" s="906"/>
      <c r="DU53" s="916"/>
      <c r="DV53" s="898"/>
      <c r="DW53" s="899"/>
      <c r="DX53" s="899"/>
      <c r="DY53" s="899"/>
      <c r="DZ53" s="917"/>
      <c r="EA53" s="48"/>
    </row>
    <row r="54" spans="1:131" ht="26.3" customHeight="1" x14ac:dyDescent="0.2">
      <c r="A54" s="52">
        <v>27</v>
      </c>
      <c r="B54" s="898"/>
      <c r="C54" s="899"/>
      <c r="D54" s="899"/>
      <c r="E54" s="899"/>
      <c r="F54" s="899"/>
      <c r="G54" s="899"/>
      <c r="H54" s="899"/>
      <c r="I54" s="899"/>
      <c r="J54" s="899"/>
      <c r="K54" s="899"/>
      <c r="L54" s="899"/>
      <c r="M54" s="899"/>
      <c r="N54" s="899"/>
      <c r="O54" s="899"/>
      <c r="P54" s="900"/>
      <c r="Q54" s="925"/>
      <c r="R54" s="926"/>
      <c r="S54" s="926"/>
      <c r="T54" s="926"/>
      <c r="U54" s="926"/>
      <c r="V54" s="926"/>
      <c r="W54" s="926"/>
      <c r="X54" s="926"/>
      <c r="Y54" s="926"/>
      <c r="Z54" s="926"/>
      <c r="AA54" s="926"/>
      <c r="AB54" s="926"/>
      <c r="AC54" s="926"/>
      <c r="AD54" s="926"/>
      <c r="AE54" s="927"/>
      <c r="AF54" s="928"/>
      <c r="AG54" s="906"/>
      <c r="AH54" s="906"/>
      <c r="AI54" s="906"/>
      <c r="AJ54" s="929"/>
      <c r="AK54" s="930"/>
      <c r="AL54" s="926"/>
      <c r="AM54" s="926"/>
      <c r="AN54" s="926"/>
      <c r="AO54" s="926"/>
      <c r="AP54" s="926"/>
      <c r="AQ54" s="926"/>
      <c r="AR54" s="926"/>
      <c r="AS54" s="926"/>
      <c r="AT54" s="926"/>
      <c r="AU54" s="926"/>
      <c r="AV54" s="926"/>
      <c r="AW54" s="926"/>
      <c r="AX54" s="926"/>
      <c r="AY54" s="926"/>
      <c r="AZ54" s="931"/>
      <c r="BA54" s="931"/>
      <c r="BB54" s="931"/>
      <c r="BC54" s="931"/>
      <c r="BD54" s="931"/>
      <c r="BE54" s="903"/>
      <c r="BF54" s="903"/>
      <c r="BG54" s="903"/>
      <c r="BH54" s="903"/>
      <c r="BI54" s="904"/>
      <c r="BJ54" s="56"/>
      <c r="BK54" s="56"/>
      <c r="BL54" s="56"/>
      <c r="BM54" s="56"/>
      <c r="BN54" s="56"/>
      <c r="BO54" s="55"/>
      <c r="BP54" s="55"/>
      <c r="BQ54" s="52">
        <v>48</v>
      </c>
      <c r="BR54" s="72"/>
      <c r="BS54" s="898"/>
      <c r="BT54" s="899"/>
      <c r="BU54" s="899"/>
      <c r="BV54" s="899"/>
      <c r="BW54" s="899"/>
      <c r="BX54" s="899"/>
      <c r="BY54" s="899"/>
      <c r="BZ54" s="899"/>
      <c r="CA54" s="899"/>
      <c r="CB54" s="899"/>
      <c r="CC54" s="899"/>
      <c r="CD54" s="899"/>
      <c r="CE54" s="899"/>
      <c r="CF54" s="899"/>
      <c r="CG54" s="900"/>
      <c r="CH54" s="905"/>
      <c r="CI54" s="906"/>
      <c r="CJ54" s="906"/>
      <c r="CK54" s="906"/>
      <c r="CL54" s="916"/>
      <c r="CM54" s="905"/>
      <c r="CN54" s="906"/>
      <c r="CO54" s="906"/>
      <c r="CP54" s="906"/>
      <c r="CQ54" s="916"/>
      <c r="CR54" s="905"/>
      <c r="CS54" s="906"/>
      <c r="CT54" s="906"/>
      <c r="CU54" s="906"/>
      <c r="CV54" s="916"/>
      <c r="CW54" s="905"/>
      <c r="CX54" s="906"/>
      <c r="CY54" s="906"/>
      <c r="CZ54" s="906"/>
      <c r="DA54" s="916"/>
      <c r="DB54" s="905"/>
      <c r="DC54" s="906"/>
      <c r="DD54" s="906"/>
      <c r="DE54" s="906"/>
      <c r="DF54" s="916"/>
      <c r="DG54" s="905"/>
      <c r="DH54" s="906"/>
      <c r="DI54" s="906"/>
      <c r="DJ54" s="906"/>
      <c r="DK54" s="916"/>
      <c r="DL54" s="905"/>
      <c r="DM54" s="906"/>
      <c r="DN54" s="906"/>
      <c r="DO54" s="906"/>
      <c r="DP54" s="916"/>
      <c r="DQ54" s="905"/>
      <c r="DR54" s="906"/>
      <c r="DS54" s="906"/>
      <c r="DT54" s="906"/>
      <c r="DU54" s="916"/>
      <c r="DV54" s="898"/>
      <c r="DW54" s="899"/>
      <c r="DX54" s="899"/>
      <c r="DY54" s="899"/>
      <c r="DZ54" s="917"/>
      <c r="EA54" s="48"/>
    </row>
    <row r="55" spans="1:131" ht="26.3" customHeight="1" x14ac:dyDescent="0.2">
      <c r="A55" s="52">
        <v>28</v>
      </c>
      <c r="B55" s="898"/>
      <c r="C55" s="899"/>
      <c r="D55" s="899"/>
      <c r="E55" s="899"/>
      <c r="F55" s="899"/>
      <c r="G55" s="899"/>
      <c r="H55" s="899"/>
      <c r="I55" s="899"/>
      <c r="J55" s="899"/>
      <c r="K55" s="899"/>
      <c r="L55" s="899"/>
      <c r="M55" s="899"/>
      <c r="N55" s="899"/>
      <c r="O55" s="899"/>
      <c r="P55" s="900"/>
      <c r="Q55" s="925"/>
      <c r="R55" s="926"/>
      <c r="S55" s="926"/>
      <c r="T55" s="926"/>
      <c r="U55" s="926"/>
      <c r="V55" s="926"/>
      <c r="W55" s="926"/>
      <c r="X55" s="926"/>
      <c r="Y55" s="926"/>
      <c r="Z55" s="926"/>
      <c r="AA55" s="926"/>
      <c r="AB55" s="926"/>
      <c r="AC55" s="926"/>
      <c r="AD55" s="926"/>
      <c r="AE55" s="927"/>
      <c r="AF55" s="928"/>
      <c r="AG55" s="906"/>
      <c r="AH55" s="906"/>
      <c r="AI55" s="906"/>
      <c r="AJ55" s="929"/>
      <c r="AK55" s="930"/>
      <c r="AL55" s="926"/>
      <c r="AM55" s="926"/>
      <c r="AN55" s="926"/>
      <c r="AO55" s="926"/>
      <c r="AP55" s="926"/>
      <c r="AQ55" s="926"/>
      <c r="AR55" s="926"/>
      <c r="AS55" s="926"/>
      <c r="AT55" s="926"/>
      <c r="AU55" s="926"/>
      <c r="AV55" s="926"/>
      <c r="AW55" s="926"/>
      <c r="AX55" s="926"/>
      <c r="AY55" s="926"/>
      <c r="AZ55" s="931"/>
      <c r="BA55" s="931"/>
      <c r="BB55" s="931"/>
      <c r="BC55" s="931"/>
      <c r="BD55" s="931"/>
      <c r="BE55" s="903"/>
      <c r="BF55" s="903"/>
      <c r="BG55" s="903"/>
      <c r="BH55" s="903"/>
      <c r="BI55" s="904"/>
      <c r="BJ55" s="56"/>
      <c r="BK55" s="56"/>
      <c r="BL55" s="56"/>
      <c r="BM55" s="56"/>
      <c r="BN55" s="56"/>
      <c r="BO55" s="55"/>
      <c r="BP55" s="55"/>
      <c r="BQ55" s="52">
        <v>49</v>
      </c>
      <c r="BR55" s="72"/>
      <c r="BS55" s="898"/>
      <c r="BT55" s="899"/>
      <c r="BU55" s="899"/>
      <c r="BV55" s="899"/>
      <c r="BW55" s="899"/>
      <c r="BX55" s="899"/>
      <c r="BY55" s="899"/>
      <c r="BZ55" s="899"/>
      <c r="CA55" s="899"/>
      <c r="CB55" s="899"/>
      <c r="CC55" s="899"/>
      <c r="CD55" s="899"/>
      <c r="CE55" s="899"/>
      <c r="CF55" s="899"/>
      <c r="CG55" s="900"/>
      <c r="CH55" s="905"/>
      <c r="CI55" s="906"/>
      <c r="CJ55" s="906"/>
      <c r="CK55" s="906"/>
      <c r="CL55" s="916"/>
      <c r="CM55" s="905"/>
      <c r="CN55" s="906"/>
      <c r="CO55" s="906"/>
      <c r="CP55" s="906"/>
      <c r="CQ55" s="916"/>
      <c r="CR55" s="905"/>
      <c r="CS55" s="906"/>
      <c r="CT55" s="906"/>
      <c r="CU55" s="906"/>
      <c r="CV55" s="916"/>
      <c r="CW55" s="905"/>
      <c r="CX55" s="906"/>
      <c r="CY55" s="906"/>
      <c r="CZ55" s="906"/>
      <c r="DA55" s="916"/>
      <c r="DB55" s="905"/>
      <c r="DC55" s="906"/>
      <c r="DD55" s="906"/>
      <c r="DE55" s="906"/>
      <c r="DF55" s="916"/>
      <c r="DG55" s="905"/>
      <c r="DH55" s="906"/>
      <c r="DI55" s="906"/>
      <c r="DJ55" s="906"/>
      <c r="DK55" s="916"/>
      <c r="DL55" s="905"/>
      <c r="DM55" s="906"/>
      <c r="DN55" s="906"/>
      <c r="DO55" s="906"/>
      <c r="DP55" s="916"/>
      <c r="DQ55" s="905"/>
      <c r="DR55" s="906"/>
      <c r="DS55" s="906"/>
      <c r="DT55" s="906"/>
      <c r="DU55" s="916"/>
      <c r="DV55" s="898"/>
      <c r="DW55" s="899"/>
      <c r="DX55" s="899"/>
      <c r="DY55" s="899"/>
      <c r="DZ55" s="917"/>
      <c r="EA55" s="48"/>
    </row>
    <row r="56" spans="1:131" ht="26.3" customHeight="1" x14ac:dyDescent="0.2">
      <c r="A56" s="52">
        <v>29</v>
      </c>
      <c r="B56" s="898"/>
      <c r="C56" s="899"/>
      <c r="D56" s="899"/>
      <c r="E56" s="899"/>
      <c r="F56" s="899"/>
      <c r="G56" s="899"/>
      <c r="H56" s="899"/>
      <c r="I56" s="899"/>
      <c r="J56" s="899"/>
      <c r="K56" s="899"/>
      <c r="L56" s="899"/>
      <c r="M56" s="899"/>
      <c r="N56" s="899"/>
      <c r="O56" s="899"/>
      <c r="P56" s="900"/>
      <c r="Q56" s="925"/>
      <c r="R56" s="926"/>
      <c r="S56" s="926"/>
      <c r="T56" s="926"/>
      <c r="U56" s="926"/>
      <c r="V56" s="926"/>
      <c r="W56" s="926"/>
      <c r="X56" s="926"/>
      <c r="Y56" s="926"/>
      <c r="Z56" s="926"/>
      <c r="AA56" s="926"/>
      <c r="AB56" s="926"/>
      <c r="AC56" s="926"/>
      <c r="AD56" s="926"/>
      <c r="AE56" s="927"/>
      <c r="AF56" s="928"/>
      <c r="AG56" s="906"/>
      <c r="AH56" s="906"/>
      <c r="AI56" s="906"/>
      <c r="AJ56" s="929"/>
      <c r="AK56" s="930"/>
      <c r="AL56" s="926"/>
      <c r="AM56" s="926"/>
      <c r="AN56" s="926"/>
      <c r="AO56" s="926"/>
      <c r="AP56" s="926"/>
      <c r="AQ56" s="926"/>
      <c r="AR56" s="926"/>
      <c r="AS56" s="926"/>
      <c r="AT56" s="926"/>
      <c r="AU56" s="926"/>
      <c r="AV56" s="926"/>
      <c r="AW56" s="926"/>
      <c r="AX56" s="926"/>
      <c r="AY56" s="926"/>
      <c r="AZ56" s="931"/>
      <c r="BA56" s="931"/>
      <c r="BB56" s="931"/>
      <c r="BC56" s="931"/>
      <c r="BD56" s="931"/>
      <c r="BE56" s="903"/>
      <c r="BF56" s="903"/>
      <c r="BG56" s="903"/>
      <c r="BH56" s="903"/>
      <c r="BI56" s="904"/>
      <c r="BJ56" s="56"/>
      <c r="BK56" s="56"/>
      <c r="BL56" s="56"/>
      <c r="BM56" s="56"/>
      <c r="BN56" s="56"/>
      <c r="BO56" s="55"/>
      <c r="BP56" s="55"/>
      <c r="BQ56" s="52">
        <v>50</v>
      </c>
      <c r="BR56" s="72"/>
      <c r="BS56" s="898"/>
      <c r="BT56" s="899"/>
      <c r="BU56" s="899"/>
      <c r="BV56" s="899"/>
      <c r="BW56" s="899"/>
      <c r="BX56" s="899"/>
      <c r="BY56" s="899"/>
      <c r="BZ56" s="899"/>
      <c r="CA56" s="899"/>
      <c r="CB56" s="899"/>
      <c r="CC56" s="899"/>
      <c r="CD56" s="899"/>
      <c r="CE56" s="899"/>
      <c r="CF56" s="899"/>
      <c r="CG56" s="900"/>
      <c r="CH56" s="905"/>
      <c r="CI56" s="906"/>
      <c r="CJ56" s="906"/>
      <c r="CK56" s="906"/>
      <c r="CL56" s="916"/>
      <c r="CM56" s="905"/>
      <c r="CN56" s="906"/>
      <c r="CO56" s="906"/>
      <c r="CP56" s="906"/>
      <c r="CQ56" s="916"/>
      <c r="CR56" s="905"/>
      <c r="CS56" s="906"/>
      <c r="CT56" s="906"/>
      <c r="CU56" s="906"/>
      <c r="CV56" s="916"/>
      <c r="CW56" s="905"/>
      <c r="CX56" s="906"/>
      <c r="CY56" s="906"/>
      <c r="CZ56" s="906"/>
      <c r="DA56" s="916"/>
      <c r="DB56" s="905"/>
      <c r="DC56" s="906"/>
      <c r="DD56" s="906"/>
      <c r="DE56" s="906"/>
      <c r="DF56" s="916"/>
      <c r="DG56" s="905"/>
      <c r="DH56" s="906"/>
      <c r="DI56" s="906"/>
      <c r="DJ56" s="906"/>
      <c r="DK56" s="916"/>
      <c r="DL56" s="905"/>
      <c r="DM56" s="906"/>
      <c r="DN56" s="906"/>
      <c r="DO56" s="906"/>
      <c r="DP56" s="916"/>
      <c r="DQ56" s="905"/>
      <c r="DR56" s="906"/>
      <c r="DS56" s="906"/>
      <c r="DT56" s="906"/>
      <c r="DU56" s="916"/>
      <c r="DV56" s="898"/>
      <c r="DW56" s="899"/>
      <c r="DX56" s="899"/>
      <c r="DY56" s="899"/>
      <c r="DZ56" s="917"/>
      <c r="EA56" s="48"/>
    </row>
    <row r="57" spans="1:131" ht="26.3" customHeight="1" x14ac:dyDescent="0.2">
      <c r="A57" s="52">
        <v>30</v>
      </c>
      <c r="B57" s="898"/>
      <c r="C57" s="899"/>
      <c r="D57" s="899"/>
      <c r="E57" s="899"/>
      <c r="F57" s="899"/>
      <c r="G57" s="899"/>
      <c r="H57" s="899"/>
      <c r="I57" s="899"/>
      <c r="J57" s="899"/>
      <c r="K57" s="899"/>
      <c r="L57" s="899"/>
      <c r="M57" s="899"/>
      <c r="N57" s="899"/>
      <c r="O57" s="899"/>
      <c r="P57" s="900"/>
      <c r="Q57" s="925"/>
      <c r="R57" s="926"/>
      <c r="S57" s="926"/>
      <c r="T57" s="926"/>
      <c r="U57" s="926"/>
      <c r="V57" s="926"/>
      <c r="W57" s="926"/>
      <c r="X57" s="926"/>
      <c r="Y57" s="926"/>
      <c r="Z57" s="926"/>
      <c r="AA57" s="926"/>
      <c r="AB57" s="926"/>
      <c r="AC57" s="926"/>
      <c r="AD57" s="926"/>
      <c r="AE57" s="927"/>
      <c r="AF57" s="928"/>
      <c r="AG57" s="906"/>
      <c r="AH57" s="906"/>
      <c r="AI57" s="906"/>
      <c r="AJ57" s="929"/>
      <c r="AK57" s="930"/>
      <c r="AL57" s="926"/>
      <c r="AM57" s="926"/>
      <c r="AN57" s="926"/>
      <c r="AO57" s="926"/>
      <c r="AP57" s="926"/>
      <c r="AQ57" s="926"/>
      <c r="AR57" s="926"/>
      <c r="AS57" s="926"/>
      <c r="AT57" s="926"/>
      <c r="AU57" s="926"/>
      <c r="AV57" s="926"/>
      <c r="AW57" s="926"/>
      <c r="AX57" s="926"/>
      <c r="AY57" s="926"/>
      <c r="AZ57" s="931"/>
      <c r="BA57" s="931"/>
      <c r="BB57" s="931"/>
      <c r="BC57" s="931"/>
      <c r="BD57" s="931"/>
      <c r="BE57" s="903"/>
      <c r="BF57" s="903"/>
      <c r="BG57" s="903"/>
      <c r="BH57" s="903"/>
      <c r="BI57" s="904"/>
      <c r="BJ57" s="56"/>
      <c r="BK57" s="56"/>
      <c r="BL57" s="56"/>
      <c r="BM57" s="56"/>
      <c r="BN57" s="56"/>
      <c r="BO57" s="55"/>
      <c r="BP57" s="55"/>
      <c r="BQ57" s="52">
        <v>51</v>
      </c>
      <c r="BR57" s="72"/>
      <c r="BS57" s="898"/>
      <c r="BT57" s="899"/>
      <c r="BU57" s="899"/>
      <c r="BV57" s="899"/>
      <c r="BW57" s="899"/>
      <c r="BX57" s="899"/>
      <c r="BY57" s="899"/>
      <c r="BZ57" s="899"/>
      <c r="CA57" s="899"/>
      <c r="CB57" s="899"/>
      <c r="CC57" s="899"/>
      <c r="CD57" s="899"/>
      <c r="CE57" s="899"/>
      <c r="CF57" s="899"/>
      <c r="CG57" s="900"/>
      <c r="CH57" s="905"/>
      <c r="CI57" s="906"/>
      <c r="CJ57" s="906"/>
      <c r="CK57" s="906"/>
      <c r="CL57" s="916"/>
      <c r="CM57" s="905"/>
      <c r="CN57" s="906"/>
      <c r="CO57" s="906"/>
      <c r="CP57" s="906"/>
      <c r="CQ57" s="916"/>
      <c r="CR57" s="905"/>
      <c r="CS57" s="906"/>
      <c r="CT57" s="906"/>
      <c r="CU57" s="906"/>
      <c r="CV57" s="916"/>
      <c r="CW57" s="905"/>
      <c r="CX57" s="906"/>
      <c r="CY57" s="906"/>
      <c r="CZ57" s="906"/>
      <c r="DA57" s="916"/>
      <c r="DB57" s="905"/>
      <c r="DC57" s="906"/>
      <c r="DD57" s="906"/>
      <c r="DE57" s="906"/>
      <c r="DF57" s="916"/>
      <c r="DG57" s="905"/>
      <c r="DH57" s="906"/>
      <c r="DI57" s="906"/>
      <c r="DJ57" s="906"/>
      <c r="DK57" s="916"/>
      <c r="DL57" s="905"/>
      <c r="DM57" s="906"/>
      <c r="DN57" s="906"/>
      <c r="DO57" s="906"/>
      <c r="DP57" s="916"/>
      <c r="DQ57" s="905"/>
      <c r="DR57" s="906"/>
      <c r="DS57" s="906"/>
      <c r="DT57" s="906"/>
      <c r="DU57" s="916"/>
      <c r="DV57" s="898"/>
      <c r="DW57" s="899"/>
      <c r="DX57" s="899"/>
      <c r="DY57" s="899"/>
      <c r="DZ57" s="917"/>
      <c r="EA57" s="48"/>
    </row>
    <row r="58" spans="1:131" ht="26.3" customHeight="1" x14ac:dyDescent="0.2">
      <c r="A58" s="52">
        <v>31</v>
      </c>
      <c r="B58" s="898"/>
      <c r="C58" s="899"/>
      <c r="D58" s="899"/>
      <c r="E58" s="899"/>
      <c r="F58" s="899"/>
      <c r="G58" s="899"/>
      <c r="H58" s="899"/>
      <c r="I58" s="899"/>
      <c r="J58" s="899"/>
      <c r="K58" s="899"/>
      <c r="L58" s="899"/>
      <c r="M58" s="899"/>
      <c r="N58" s="899"/>
      <c r="O58" s="899"/>
      <c r="P58" s="900"/>
      <c r="Q58" s="925"/>
      <c r="R58" s="926"/>
      <c r="S58" s="926"/>
      <c r="T58" s="926"/>
      <c r="U58" s="926"/>
      <c r="V58" s="926"/>
      <c r="W58" s="926"/>
      <c r="X58" s="926"/>
      <c r="Y58" s="926"/>
      <c r="Z58" s="926"/>
      <c r="AA58" s="926"/>
      <c r="AB58" s="926"/>
      <c r="AC58" s="926"/>
      <c r="AD58" s="926"/>
      <c r="AE58" s="927"/>
      <c r="AF58" s="928"/>
      <c r="AG58" s="906"/>
      <c r="AH58" s="906"/>
      <c r="AI58" s="906"/>
      <c r="AJ58" s="929"/>
      <c r="AK58" s="930"/>
      <c r="AL58" s="926"/>
      <c r="AM58" s="926"/>
      <c r="AN58" s="926"/>
      <c r="AO58" s="926"/>
      <c r="AP58" s="926"/>
      <c r="AQ58" s="926"/>
      <c r="AR58" s="926"/>
      <c r="AS58" s="926"/>
      <c r="AT58" s="926"/>
      <c r="AU58" s="926"/>
      <c r="AV58" s="926"/>
      <c r="AW58" s="926"/>
      <c r="AX58" s="926"/>
      <c r="AY58" s="926"/>
      <c r="AZ58" s="931"/>
      <c r="BA58" s="931"/>
      <c r="BB58" s="931"/>
      <c r="BC58" s="931"/>
      <c r="BD58" s="931"/>
      <c r="BE58" s="903"/>
      <c r="BF58" s="903"/>
      <c r="BG58" s="903"/>
      <c r="BH58" s="903"/>
      <c r="BI58" s="904"/>
      <c r="BJ58" s="56"/>
      <c r="BK58" s="56"/>
      <c r="BL58" s="56"/>
      <c r="BM58" s="56"/>
      <c r="BN58" s="56"/>
      <c r="BO58" s="55"/>
      <c r="BP58" s="55"/>
      <c r="BQ58" s="52">
        <v>52</v>
      </c>
      <c r="BR58" s="72"/>
      <c r="BS58" s="898"/>
      <c r="BT58" s="899"/>
      <c r="BU58" s="899"/>
      <c r="BV58" s="899"/>
      <c r="BW58" s="899"/>
      <c r="BX58" s="899"/>
      <c r="BY58" s="899"/>
      <c r="BZ58" s="899"/>
      <c r="CA58" s="899"/>
      <c r="CB58" s="899"/>
      <c r="CC58" s="899"/>
      <c r="CD58" s="899"/>
      <c r="CE58" s="899"/>
      <c r="CF58" s="899"/>
      <c r="CG58" s="900"/>
      <c r="CH58" s="905"/>
      <c r="CI58" s="906"/>
      <c r="CJ58" s="906"/>
      <c r="CK58" s="906"/>
      <c r="CL58" s="916"/>
      <c r="CM58" s="905"/>
      <c r="CN58" s="906"/>
      <c r="CO58" s="906"/>
      <c r="CP58" s="906"/>
      <c r="CQ58" s="916"/>
      <c r="CR58" s="905"/>
      <c r="CS58" s="906"/>
      <c r="CT58" s="906"/>
      <c r="CU58" s="906"/>
      <c r="CV58" s="916"/>
      <c r="CW58" s="905"/>
      <c r="CX58" s="906"/>
      <c r="CY58" s="906"/>
      <c r="CZ58" s="906"/>
      <c r="DA58" s="916"/>
      <c r="DB58" s="905"/>
      <c r="DC58" s="906"/>
      <c r="DD58" s="906"/>
      <c r="DE58" s="906"/>
      <c r="DF58" s="916"/>
      <c r="DG58" s="905"/>
      <c r="DH58" s="906"/>
      <c r="DI58" s="906"/>
      <c r="DJ58" s="906"/>
      <c r="DK58" s="916"/>
      <c r="DL58" s="905"/>
      <c r="DM58" s="906"/>
      <c r="DN58" s="906"/>
      <c r="DO58" s="906"/>
      <c r="DP58" s="916"/>
      <c r="DQ58" s="905"/>
      <c r="DR58" s="906"/>
      <c r="DS58" s="906"/>
      <c r="DT58" s="906"/>
      <c r="DU58" s="916"/>
      <c r="DV58" s="898"/>
      <c r="DW58" s="899"/>
      <c r="DX58" s="899"/>
      <c r="DY58" s="899"/>
      <c r="DZ58" s="917"/>
      <c r="EA58" s="48"/>
    </row>
    <row r="59" spans="1:131" ht="26.3" customHeight="1" x14ac:dyDescent="0.2">
      <c r="A59" s="52">
        <v>32</v>
      </c>
      <c r="B59" s="898"/>
      <c r="C59" s="899"/>
      <c r="D59" s="899"/>
      <c r="E59" s="899"/>
      <c r="F59" s="899"/>
      <c r="G59" s="899"/>
      <c r="H59" s="899"/>
      <c r="I59" s="899"/>
      <c r="J59" s="899"/>
      <c r="K59" s="899"/>
      <c r="L59" s="899"/>
      <c r="M59" s="899"/>
      <c r="N59" s="899"/>
      <c r="O59" s="899"/>
      <c r="P59" s="900"/>
      <c r="Q59" s="925"/>
      <c r="R59" s="926"/>
      <c r="S59" s="926"/>
      <c r="T59" s="926"/>
      <c r="U59" s="926"/>
      <c r="V59" s="926"/>
      <c r="W59" s="926"/>
      <c r="X59" s="926"/>
      <c r="Y59" s="926"/>
      <c r="Z59" s="926"/>
      <c r="AA59" s="926"/>
      <c r="AB59" s="926"/>
      <c r="AC59" s="926"/>
      <c r="AD59" s="926"/>
      <c r="AE59" s="927"/>
      <c r="AF59" s="928"/>
      <c r="AG59" s="906"/>
      <c r="AH59" s="906"/>
      <c r="AI59" s="906"/>
      <c r="AJ59" s="929"/>
      <c r="AK59" s="930"/>
      <c r="AL59" s="926"/>
      <c r="AM59" s="926"/>
      <c r="AN59" s="926"/>
      <c r="AO59" s="926"/>
      <c r="AP59" s="926"/>
      <c r="AQ59" s="926"/>
      <c r="AR59" s="926"/>
      <c r="AS59" s="926"/>
      <c r="AT59" s="926"/>
      <c r="AU59" s="926"/>
      <c r="AV59" s="926"/>
      <c r="AW59" s="926"/>
      <c r="AX59" s="926"/>
      <c r="AY59" s="926"/>
      <c r="AZ59" s="931"/>
      <c r="BA59" s="931"/>
      <c r="BB59" s="931"/>
      <c r="BC59" s="931"/>
      <c r="BD59" s="931"/>
      <c r="BE59" s="903"/>
      <c r="BF59" s="903"/>
      <c r="BG59" s="903"/>
      <c r="BH59" s="903"/>
      <c r="BI59" s="904"/>
      <c r="BJ59" s="56"/>
      <c r="BK59" s="56"/>
      <c r="BL59" s="56"/>
      <c r="BM59" s="56"/>
      <c r="BN59" s="56"/>
      <c r="BO59" s="55"/>
      <c r="BP59" s="55"/>
      <c r="BQ59" s="52">
        <v>53</v>
      </c>
      <c r="BR59" s="72"/>
      <c r="BS59" s="898"/>
      <c r="BT59" s="899"/>
      <c r="BU59" s="899"/>
      <c r="BV59" s="899"/>
      <c r="BW59" s="899"/>
      <c r="BX59" s="899"/>
      <c r="BY59" s="899"/>
      <c r="BZ59" s="899"/>
      <c r="CA59" s="899"/>
      <c r="CB59" s="899"/>
      <c r="CC59" s="899"/>
      <c r="CD59" s="899"/>
      <c r="CE59" s="899"/>
      <c r="CF59" s="899"/>
      <c r="CG59" s="900"/>
      <c r="CH59" s="905"/>
      <c r="CI59" s="906"/>
      <c r="CJ59" s="906"/>
      <c r="CK59" s="906"/>
      <c r="CL59" s="916"/>
      <c r="CM59" s="905"/>
      <c r="CN59" s="906"/>
      <c r="CO59" s="906"/>
      <c r="CP59" s="906"/>
      <c r="CQ59" s="916"/>
      <c r="CR59" s="905"/>
      <c r="CS59" s="906"/>
      <c r="CT59" s="906"/>
      <c r="CU59" s="906"/>
      <c r="CV59" s="916"/>
      <c r="CW59" s="905"/>
      <c r="CX59" s="906"/>
      <c r="CY59" s="906"/>
      <c r="CZ59" s="906"/>
      <c r="DA59" s="916"/>
      <c r="DB59" s="905"/>
      <c r="DC59" s="906"/>
      <c r="DD59" s="906"/>
      <c r="DE59" s="906"/>
      <c r="DF59" s="916"/>
      <c r="DG59" s="905"/>
      <c r="DH59" s="906"/>
      <c r="DI59" s="906"/>
      <c r="DJ59" s="906"/>
      <c r="DK59" s="916"/>
      <c r="DL59" s="905"/>
      <c r="DM59" s="906"/>
      <c r="DN59" s="906"/>
      <c r="DO59" s="906"/>
      <c r="DP59" s="916"/>
      <c r="DQ59" s="905"/>
      <c r="DR59" s="906"/>
      <c r="DS59" s="906"/>
      <c r="DT59" s="906"/>
      <c r="DU59" s="916"/>
      <c r="DV59" s="898"/>
      <c r="DW59" s="899"/>
      <c r="DX59" s="899"/>
      <c r="DY59" s="899"/>
      <c r="DZ59" s="917"/>
      <c r="EA59" s="48"/>
    </row>
    <row r="60" spans="1:131" ht="26.3" customHeight="1" x14ac:dyDescent="0.2">
      <c r="A60" s="52">
        <v>33</v>
      </c>
      <c r="B60" s="898"/>
      <c r="C60" s="899"/>
      <c r="D60" s="899"/>
      <c r="E60" s="899"/>
      <c r="F60" s="899"/>
      <c r="G60" s="899"/>
      <c r="H60" s="899"/>
      <c r="I60" s="899"/>
      <c r="J60" s="899"/>
      <c r="K60" s="899"/>
      <c r="L60" s="899"/>
      <c r="M60" s="899"/>
      <c r="N60" s="899"/>
      <c r="O60" s="899"/>
      <c r="P60" s="900"/>
      <c r="Q60" s="925"/>
      <c r="R60" s="926"/>
      <c r="S60" s="926"/>
      <c r="T60" s="926"/>
      <c r="U60" s="926"/>
      <c r="V60" s="926"/>
      <c r="W60" s="926"/>
      <c r="X60" s="926"/>
      <c r="Y60" s="926"/>
      <c r="Z60" s="926"/>
      <c r="AA60" s="926"/>
      <c r="AB60" s="926"/>
      <c r="AC60" s="926"/>
      <c r="AD60" s="926"/>
      <c r="AE60" s="927"/>
      <c r="AF60" s="928"/>
      <c r="AG60" s="906"/>
      <c r="AH60" s="906"/>
      <c r="AI60" s="906"/>
      <c r="AJ60" s="929"/>
      <c r="AK60" s="930"/>
      <c r="AL60" s="926"/>
      <c r="AM60" s="926"/>
      <c r="AN60" s="926"/>
      <c r="AO60" s="926"/>
      <c r="AP60" s="926"/>
      <c r="AQ60" s="926"/>
      <c r="AR60" s="926"/>
      <c r="AS60" s="926"/>
      <c r="AT60" s="926"/>
      <c r="AU60" s="926"/>
      <c r="AV60" s="926"/>
      <c r="AW60" s="926"/>
      <c r="AX60" s="926"/>
      <c r="AY60" s="926"/>
      <c r="AZ60" s="931"/>
      <c r="BA60" s="931"/>
      <c r="BB60" s="931"/>
      <c r="BC60" s="931"/>
      <c r="BD60" s="931"/>
      <c r="BE60" s="903"/>
      <c r="BF60" s="903"/>
      <c r="BG60" s="903"/>
      <c r="BH60" s="903"/>
      <c r="BI60" s="904"/>
      <c r="BJ60" s="56"/>
      <c r="BK60" s="56"/>
      <c r="BL60" s="56"/>
      <c r="BM60" s="56"/>
      <c r="BN60" s="56"/>
      <c r="BO60" s="55"/>
      <c r="BP60" s="55"/>
      <c r="BQ60" s="52">
        <v>54</v>
      </c>
      <c r="BR60" s="72"/>
      <c r="BS60" s="898"/>
      <c r="BT60" s="899"/>
      <c r="BU60" s="899"/>
      <c r="BV60" s="899"/>
      <c r="BW60" s="899"/>
      <c r="BX60" s="899"/>
      <c r="BY60" s="899"/>
      <c r="BZ60" s="899"/>
      <c r="CA60" s="899"/>
      <c r="CB60" s="899"/>
      <c r="CC60" s="899"/>
      <c r="CD60" s="899"/>
      <c r="CE60" s="899"/>
      <c r="CF60" s="899"/>
      <c r="CG60" s="900"/>
      <c r="CH60" s="905"/>
      <c r="CI60" s="906"/>
      <c r="CJ60" s="906"/>
      <c r="CK60" s="906"/>
      <c r="CL60" s="916"/>
      <c r="CM60" s="905"/>
      <c r="CN60" s="906"/>
      <c r="CO60" s="906"/>
      <c r="CP60" s="906"/>
      <c r="CQ60" s="916"/>
      <c r="CR60" s="905"/>
      <c r="CS60" s="906"/>
      <c r="CT60" s="906"/>
      <c r="CU60" s="906"/>
      <c r="CV60" s="916"/>
      <c r="CW60" s="905"/>
      <c r="CX60" s="906"/>
      <c r="CY60" s="906"/>
      <c r="CZ60" s="906"/>
      <c r="DA60" s="916"/>
      <c r="DB60" s="905"/>
      <c r="DC60" s="906"/>
      <c r="DD60" s="906"/>
      <c r="DE60" s="906"/>
      <c r="DF60" s="916"/>
      <c r="DG60" s="905"/>
      <c r="DH60" s="906"/>
      <c r="DI60" s="906"/>
      <c r="DJ60" s="906"/>
      <c r="DK60" s="916"/>
      <c r="DL60" s="905"/>
      <c r="DM60" s="906"/>
      <c r="DN60" s="906"/>
      <c r="DO60" s="906"/>
      <c r="DP60" s="916"/>
      <c r="DQ60" s="905"/>
      <c r="DR60" s="906"/>
      <c r="DS60" s="906"/>
      <c r="DT60" s="906"/>
      <c r="DU60" s="916"/>
      <c r="DV60" s="898"/>
      <c r="DW60" s="899"/>
      <c r="DX60" s="899"/>
      <c r="DY60" s="899"/>
      <c r="DZ60" s="917"/>
      <c r="EA60" s="48"/>
    </row>
    <row r="61" spans="1:131" ht="26.3" customHeight="1" x14ac:dyDescent="0.2">
      <c r="A61" s="52">
        <v>34</v>
      </c>
      <c r="B61" s="898"/>
      <c r="C61" s="899"/>
      <c r="D61" s="899"/>
      <c r="E61" s="899"/>
      <c r="F61" s="899"/>
      <c r="G61" s="899"/>
      <c r="H61" s="899"/>
      <c r="I61" s="899"/>
      <c r="J61" s="899"/>
      <c r="K61" s="899"/>
      <c r="L61" s="899"/>
      <c r="M61" s="899"/>
      <c r="N61" s="899"/>
      <c r="O61" s="899"/>
      <c r="P61" s="900"/>
      <c r="Q61" s="925"/>
      <c r="R61" s="926"/>
      <c r="S61" s="926"/>
      <c r="T61" s="926"/>
      <c r="U61" s="926"/>
      <c r="V61" s="926"/>
      <c r="W61" s="926"/>
      <c r="X61" s="926"/>
      <c r="Y61" s="926"/>
      <c r="Z61" s="926"/>
      <c r="AA61" s="926"/>
      <c r="AB61" s="926"/>
      <c r="AC61" s="926"/>
      <c r="AD61" s="926"/>
      <c r="AE61" s="927"/>
      <c r="AF61" s="928"/>
      <c r="AG61" s="906"/>
      <c r="AH61" s="906"/>
      <c r="AI61" s="906"/>
      <c r="AJ61" s="929"/>
      <c r="AK61" s="930"/>
      <c r="AL61" s="926"/>
      <c r="AM61" s="926"/>
      <c r="AN61" s="926"/>
      <c r="AO61" s="926"/>
      <c r="AP61" s="926"/>
      <c r="AQ61" s="926"/>
      <c r="AR61" s="926"/>
      <c r="AS61" s="926"/>
      <c r="AT61" s="926"/>
      <c r="AU61" s="926"/>
      <c r="AV61" s="926"/>
      <c r="AW61" s="926"/>
      <c r="AX61" s="926"/>
      <c r="AY61" s="926"/>
      <c r="AZ61" s="931"/>
      <c r="BA61" s="931"/>
      <c r="BB61" s="931"/>
      <c r="BC61" s="931"/>
      <c r="BD61" s="931"/>
      <c r="BE61" s="903"/>
      <c r="BF61" s="903"/>
      <c r="BG61" s="903"/>
      <c r="BH61" s="903"/>
      <c r="BI61" s="904"/>
      <c r="BJ61" s="56"/>
      <c r="BK61" s="56"/>
      <c r="BL61" s="56"/>
      <c r="BM61" s="56"/>
      <c r="BN61" s="56"/>
      <c r="BO61" s="55"/>
      <c r="BP61" s="55"/>
      <c r="BQ61" s="52">
        <v>55</v>
      </c>
      <c r="BR61" s="72"/>
      <c r="BS61" s="898"/>
      <c r="BT61" s="899"/>
      <c r="BU61" s="899"/>
      <c r="BV61" s="899"/>
      <c r="BW61" s="899"/>
      <c r="BX61" s="899"/>
      <c r="BY61" s="899"/>
      <c r="BZ61" s="899"/>
      <c r="CA61" s="899"/>
      <c r="CB61" s="899"/>
      <c r="CC61" s="899"/>
      <c r="CD61" s="899"/>
      <c r="CE61" s="899"/>
      <c r="CF61" s="899"/>
      <c r="CG61" s="900"/>
      <c r="CH61" s="905"/>
      <c r="CI61" s="906"/>
      <c r="CJ61" s="906"/>
      <c r="CK61" s="906"/>
      <c r="CL61" s="916"/>
      <c r="CM61" s="905"/>
      <c r="CN61" s="906"/>
      <c r="CO61" s="906"/>
      <c r="CP61" s="906"/>
      <c r="CQ61" s="916"/>
      <c r="CR61" s="905"/>
      <c r="CS61" s="906"/>
      <c r="CT61" s="906"/>
      <c r="CU61" s="906"/>
      <c r="CV61" s="916"/>
      <c r="CW61" s="905"/>
      <c r="CX61" s="906"/>
      <c r="CY61" s="906"/>
      <c r="CZ61" s="906"/>
      <c r="DA61" s="916"/>
      <c r="DB61" s="905"/>
      <c r="DC61" s="906"/>
      <c r="DD61" s="906"/>
      <c r="DE61" s="906"/>
      <c r="DF61" s="916"/>
      <c r="DG61" s="905"/>
      <c r="DH61" s="906"/>
      <c r="DI61" s="906"/>
      <c r="DJ61" s="906"/>
      <c r="DK61" s="916"/>
      <c r="DL61" s="905"/>
      <c r="DM61" s="906"/>
      <c r="DN61" s="906"/>
      <c r="DO61" s="906"/>
      <c r="DP61" s="916"/>
      <c r="DQ61" s="905"/>
      <c r="DR61" s="906"/>
      <c r="DS61" s="906"/>
      <c r="DT61" s="906"/>
      <c r="DU61" s="916"/>
      <c r="DV61" s="898"/>
      <c r="DW61" s="899"/>
      <c r="DX61" s="899"/>
      <c r="DY61" s="899"/>
      <c r="DZ61" s="917"/>
      <c r="EA61" s="48"/>
    </row>
    <row r="62" spans="1:131" ht="26.3" customHeight="1" x14ac:dyDescent="0.2">
      <c r="A62" s="52">
        <v>35</v>
      </c>
      <c r="B62" s="898"/>
      <c r="C62" s="899"/>
      <c r="D62" s="899"/>
      <c r="E62" s="899"/>
      <c r="F62" s="899"/>
      <c r="G62" s="899"/>
      <c r="H62" s="899"/>
      <c r="I62" s="899"/>
      <c r="J62" s="899"/>
      <c r="K62" s="899"/>
      <c r="L62" s="899"/>
      <c r="M62" s="899"/>
      <c r="N62" s="899"/>
      <c r="O62" s="899"/>
      <c r="P62" s="900"/>
      <c r="Q62" s="925"/>
      <c r="R62" s="926"/>
      <c r="S62" s="926"/>
      <c r="T62" s="926"/>
      <c r="U62" s="926"/>
      <c r="V62" s="926"/>
      <c r="W62" s="926"/>
      <c r="X62" s="926"/>
      <c r="Y62" s="926"/>
      <c r="Z62" s="926"/>
      <c r="AA62" s="926"/>
      <c r="AB62" s="926"/>
      <c r="AC62" s="926"/>
      <c r="AD62" s="926"/>
      <c r="AE62" s="927"/>
      <c r="AF62" s="928"/>
      <c r="AG62" s="906"/>
      <c r="AH62" s="906"/>
      <c r="AI62" s="906"/>
      <c r="AJ62" s="929"/>
      <c r="AK62" s="930"/>
      <c r="AL62" s="926"/>
      <c r="AM62" s="926"/>
      <c r="AN62" s="926"/>
      <c r="AO62" s="926"/>
      <c r="AP62" s="926"/>
      <c r="AQ62" s="926"/>
      <c r="AR62" s="926"/>
      <c r="AS62" s="926"/>
      <c r="AT62" s="926"/>
      <c r="AU62" s="926"/>
      <c r="AV62" s="926"/>
      <c r="AW62" s="926"/>
      <c r="AX62" s="926"/>
      <c r="AY62" s="926"/>
      <c r="AZ62" s="931"/>
      <c r="BA62" s="931"/>
      <c r="BB62" s="931"/>
      <c r="BC62" s="931"/>
      <c r="BD62" s="931"/>
      <c r="BE62" s="903"/>
      <c r="BF62" s="903"/>
      <c r="BG62" s="903"/>
      <c r="BH62" s="903"/>
      <c r="BI62" s="904"/>
      <c r="BJ62" s="932" t="s">
        <v>465</v>
      </c>
      <c r="BK62" s="933"/>
      <c r="BL62" s="933"/>
      <c r="BM62" s="933"/>
      <c r="BN62" s="934"/>
      <c r="BO62" s="55"/>
      <c r="BP62" s="55"/>
      <c r="BQ62" s="52">
        <v>56</v>
      </c>
      <c r="BR62" s="72"/>
      <c r="BS62" s="898"/>
      <c r="BT62" s="899"/>
      <c r="BU62" s="899"/>
      <c r="BV62" s="899"/>
      <c r="BW62" s="899"/>
      <c r="BX62" s="899"/>
      <c r="BY62" s="899"/>
      <c r="BZ62" s="899"/>
      <c r="CA62" s="899"/>
      <c r="CB62" s="899"/>
      <c r="CC62" s="899"/>
      <c r="CD62" s="899"/>
      <c r="CE62" s="899"/>
      <c r="CF62" s="899"/>
      <c r="CG62" s="900"/>
      <c r="CH62" s="905"/>
      <c r="CI62" s="906"/>
      <c r="CJ62" s="906"/>
      <c r="CK62" s="906"/>
      <c r="CL62" s="916"/>
      <c r="CM62" s="905"/>
      <c r="CN62" s="906"/>
      <c r="CO62" s="906"/>
      <c r="CP62" s="906"/>
      <c r="CQ62" s="916"/>
      <c r="CR62" s="905"/>
      <c r="CS62" s="906"/>
      <c r="CT62" s="906"/>
      <c r="CU62" s="906"/>
      <c r="CV62" s="916"/>
      <c r="CW62" s="905"/>
      <c r="CX62" s="906"/>
      <c r="CY62" s="906"/>
      <c r="CZ62" s="906"/>
      <c r="DA62" s="916"/>
      <c r="DB62" s="905"/>
      <c r="DC62" s="906"/>
      <c r="DD62" s="906"/>
      <c r="DE62" s="906"/>
      <c r="DF62" s="916"/>
      <c r="DG62" s="905"/>
      <c r="DH62" s="906"/>
      <c r="DI62" s="906"/>
      <c r="DJ62" s="906"/>
      <c r="DK62" s="916"/>
      <c r="DL62" s="905"/>
      <c r="DM62" s="906"/>
      <c r="DN62" s="906"/>
      <c r="DO62" s="906"/>
      <c r="DP62" s="916"/>
      <c r="DQ62" s="905"/>
      <c r="DR62" s="906"/>
      <c r="DS62" s="906"/>
      <c r="DT62" s="906"/>
      <c r="DU62" s="916"/>
      <c r="DV62" s="898"/>
      <c r="DW62" s="899"/>
      <c r="DX62" s="899"/>
      <c r="DY62" s="899"/>
      <c r="DZ62" s="917"/>
      <c r="EA62" s="48"/>
    </row>
    <row r="63" spans="1:131" ht="26.3" customHeight="1" x14ac:dyDescent="0.2">
      <c r="A63" s="53" t="s">
        <v>246</v>
      </c>
      <c r="B63" s="876" t="s">
        <v>374</v>
      </c>
      <c r="C63" s="877"/>
      <c r="D63" s="877"/>
      <c r="E63" s="877"/>
      <c r="F63" s="877"/>
      <c r="G63" s="877"/>
      <c r="H63" s="877"/>
      <c r="I63" s="877"/>
      <c r="J63" s="877"/>
      <c r="K63" s="877"/>
      <c r="L63" s="877"/>
      <c r="M63" s="877"/>
      <c r="N63" s="877"/>
      <c r="O63" s="877"/>
      <c r="P63" s="878"/>
      <c r="Q63" s="886"/>
      <c r="R63" s="887"/>
      <c r="S63" s="887"/>
      <c r="T63" s="887"/>
      <c r="U63" s="887"/>
      <c r="V63" s="887"/>
      <c r="W63" s="887"/>
      <c r="X63" s="887"/>
      <c r="Y63" s="887"/>
      <c r="Z63" s="887"/>
      <c r="AA63" s="887"/>
      <c r="AB63" s="887"/>
      <c r="AC63" s="887"/>
      <c r="AD63" s="887"/>
      <c r="AE63" s="918"/>
      <c r="AF63" s="919">
        <v>282</v>
      </c>
      <c r="AG63" s="888"/>
      <c r="AH63" s="888"/>
      <c r="AI63" s="888"/>
      <c r="AJ63" s="920"/>
      <c r="AK63" s="921"/>
      <c r="AL63" s="887"/>
      <c r="AM63" s="887"/>
      <c r="AN63" s="887"/>
      <c r="AO63" s="887"/>
      <c r="AP63" s="888">
        <v>9391</v>
      </c>
      <c r="AQ63" s="888"/>
      <c r="AR63" s="888"/>
      <c r="AS63" s="888"/>
      <c r="AT63" s="888"/>
      <c r="AU63" s="888">
        <v>6984</v>
      </c>
      <c r="AV63" s="888"/>
      <c r="AW63" s="888"/>
      <c r="AX63" s="888"/>
      <c r="AY63" s="888"/>
      <c r="AZ63" s="922"/>
      <c r="BA63" s="922"/>
      <c r="BB63" s="922"/>
      <c r="BC63" s="922"/>
      <c r="BD63" s="922"/>
      <c r="BE63" s="889"/>
      <c r="BF63" s="889"/>
      <c r="BG63" s="889"/>
      <c r="BH63" s="889"/>
      <c r="BI63" s="890"/>
      <c r="BJ63" s="923" t="s">
        <v>197</v>
      </c>
      <c r="BK63" s="883"/>
      <c r="BL63" s="883"/>
      <c r="BM63" s="883"/>
      <c r="BN63" s="924"/>
      <c r="BO63" s="55"/>
      <c r="BP63" s="55"/>
      <c r="BQ63" s="52">
        <v>57</v>
      </c>
      <c r="BR63" s="72"/>
      <c r="BS63" s="898"/>
      <c r="BT63" s="899"/>
      <c r="BU63" s="899"/>
      <c r="BV63" s="899"/>
      <c r="BW63" s="899"/>
      <c r="BX63" s="899"/>
      <c r="BY63" s="899"/>
      <c r="BZ63" s="899"/>
      <c r="CA63" s="899"/>
      <c r="CB63" s="899"/>
      <c r="CC63" s="899"/>
      <c r="CD63" s="899"/>
      <c r="CE63" s="899"/>
      <c r="CF63" s="899"/>
      <c r="CG63" s="900"/>
      <c r="CH63" s="905"/>
      <c r="CI63" s="906"/>
      <c r="CJ63" s="906"/>
      <c r="CK63" s="906"/>
      <c r="CL63" s="916"/>
      <c r="CM63" s="905"/>
      <c r="CN63" s="906"/>
      <c r="CO63" s="906"/>
      <c r="CP63" s="906"/>
      <c r="CQ63" s="916"/>
      <c r="CR63" s="905"/>
      <c r="CS63" s="906"/>
      <c r="CT63" s="906"/>
      <c r="CU63" s="906"/>
      <c r="CV63" s="916"/>
      <c r="CW63" s="905"/>
      <c r="CX63" s="906"/>
      <c r="CY63" s="906"/>
      <c r="CZ63" s="906"/>
      <c r="DA63" s="916"/>
      <c r="DB63" s="905"/>
      <c r="DC63" s="906"/>
      <c r="DD63" s="906"/>
      <c r="DE63" s="906"/>
      <c r="DF63" s="916"/>
      <c r="DG63" s="905"/>
      <c r="DH63" s="906"/>
      <c r="DI63" s="906"/>
      <c r="DJ63" s="906"/>
      <c r="DK63" s="916"/>
      <c r="DL63" s="905"/>
      <c r="DM63" s="906"/>
      <c r="DN63" s="906"/>
      <c r="DO63" s="906"/>
      <c r="DP63" s="916"/>
      <c r="DQ63" s="905"/>
      <c r="DR63" s="906"/>
      <c r="DS63" s="906"/>
      <c r="DT63" s="906"/>
      <c r="DU63" s="916"/>
      <c r="DV63" s="898"/>
      <c r="DW63" s="899"/>
      <c r="DX63" s="899"/>
      <c r="DY63" s="899"/>
      <c r="DZ63" s="917"/>
      <c r="EA63" s="48"/>
    </row>
    <row r="64" spans="1:131" ht="26.3"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898"/>
      <c r="BT64" s="899"/>
      <c r="BU64" s="899"/>
      <c r="BV64" s="899"/>
      <c r="BW64" s="899"/>
      <c r="BX64" s="899"/>
      <c r="BY64" s="899"/>
      <c r="BZ64" s="899"/>
      <c r="CA64" s="899"/>
      <c r="CB64" s="899"/>
      <c r="CC64" s="899"/>
      <c r="CD64" s="899"/>
      <c r="CE64" s="899"/>
      <c r="CF64" s="899"/>
      <c r="CG64" s="900"/>
      <c r="CH64" s="905"/>
      <c r="CI64" s="906"/>
      <c r="CJ64" s="906"/>
      <c r="CK64" s="906"/>
      <c r="CL64" s="916"/>
      <c r="CM64" s="905"/>
      <c r="CN64" s="906"/>
      <c r="CO64" s="906"/>
      <c r="CP64" s="906"/>
      <c r="CQ64" s="916"/>
      <c r="CR64" s="905"/>
      <c r="CS64" s="906"/>
      <c r="CT64" s="906"/>
      <c r="CU64" s="906"/>
      <c r="CV64" s="916"/>
      <c r="CW64" s="905"/>
      <c r="CX64" s="906"/>
      <c r="CY64" s="906"/>
      <c r="CZ64" s="906"/>
      <c r="DA64" s="916"/>
      <c r="DB64" s="905"/>
      <c r="DC64" s="906"/>
      <c r="DD64" s="906"/>
      <c r="DE64" s="906"/>
      <c r="DF64" s="916"/>
      <c r="DG64" s="905"/>
      <c r="DH64" s="906"/>
      <c r="DI64" s="906"/>
      <c r="DJ64" s="906"/>
      <c r="DK64" s="916"/>
      <c r="DL64" s="905"/>
      <c r="DM64" s="906"/>
      <c r="DN64" s="906"/>
      <c r="DO64" s="906"/>
      <c r="DP64" s="916"/>
      <c r="DQ64" s="905"/>
      <c r="DR64" s="906"/>
      <c r="DS64" s="906"/>
      <c r="DT64" s="906"/>
      <c r="DU64" s="916"/>
      <c r="DV64" s="898"/>
      <c r="DW64" s="899"/>
      <c r="DX64" s="899"/>
      <c r="DY64" s="899"/>
      <c r="DZ64" s="917"/>
      <c r="EA64" s="48"/>
    </row>
    <row r="65" spans="1:131" ht="26.3" customHeight="1" x14ac:dyDescent="0.2">
      <c r="A65" s="56" t="s">
        <v>450</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898"/>
      <c r="BT65" s="899"/>
      <c r="BU65" s="899"/>
      <c r="BV65" s="899"/>
      <c r="BW65" s="899"/>
      <c r="BX65" s="899"/>
      <c r="BY65" s="899"/>
      <c r="BZ65" s="899"/>
      <c r="CA65" s="899"/>
      <c r="CB65" s="899"/>
      <c r="CC65" s="899"/>
      <c r="CD65" s="899"/>
      <c r="CE65" s="899"/>
      <c r="CF65" s="899"/>
      <c r="CG65" s="900"/>
      <c r="CH65" s="905"/>
      <c r="CI65" s="906"/>
      <c r="CJ65" s="906"/>
      <c r="CK65" s="906"/>
      <c r="CL65" s="916"/>
      <c r="CM65" s="905"/>
      <c r="CN65" s="906"/>
      <c r="CO65" s="906"/>
      <c r="CP65" s="906"/>
      <c r="CQ65" s="916"/>
      <c r="CR65" s="905"/>
      <c r="CS65" s="906"/>
      <c r="CT65" s="906"/>
      <c r="CU65" s="906"/>
      <c r="CV65" s="916"/>
      <c r="CW65" s="905"/>
      <c r="CX65" s="906"/>
      <c r="CY65" s="906"/>
      <c r="CZ65" s="906"/>
      <c r="DA65" s="916"/>
      <c r="DB65" s="905"/>
      <c r="DC65" s="906"/>
      <c r="DD65" s="906"/>
      <c r="DE65" s="906"/>
      <c r="DF65" s="916"/>
      <c r="DG65" s="905"/>
      <c r="DH65" s="906"/>
      <c r="DI65" s="906"/>
      <c r="DJ65" s="906"/>
      <c r="DK65" s="916"/>
      <c r="DL65" s="905"/>
      <c r="DM65" s="906"/>
      <c r="DN65" s="906"/>
      <c r="DO65" s="906"/>
      <c r="DP65" s="916"/>
      <c r="DQ65" s="905"/>
      <c r="DR65" s="906"/>
      <c r="DS65" s="906"/>
      <c r="DT65" s="906"/>
      <c r="DU65" s="916"/>
      <c r="DV65" s="898"/>
      <c r="DW65" s="899"/>
      <c r="DX65" s="899"/>
      <c r="DY65" s="899"/>
      <c r="DZ65" s="917"/>
      <c r="EA65" s="48"/>
    </row>
    <row r="66" spans="1:131" ht="26.3" customHeight="1" x14ac:dyDescent="0.2">
      <c r="A66" s="644" t="s">
        <v>407</v>
      </c>
      <c r="B66" s="645"/>
      <c r="C66" s="645"/>
      <c r="D66" s="645"/>
      <c r="E66" s="645"/>
      <c r="F66" s="645"/>
      <c r="G66" s="645"/>
      <c r="H66" s="645"/>
      <c r="I66" s="645"/>
      <c r="J66" s="645"/>
      <c r="K66" s="645"/>
      <c r="L66" s="645"/>
      <c r="M66" s="645"/>
      <c r="N66" s="645"/>
      <c r="O66" s="645"/>
      <c r="P66" s="646"/>
      <c r="Q66" s="636" t="s">
        <v>456</v>
      </c>
      <c r="R66" s="637"/>
      <c r="S66" s="637"/>
      <c r="T66" s="637"/>
      <c r="U66" s="638"/>
      <c r="V66" s="636" t="s">
        <v>457</v>
      </c>
      <c r="W66" s="637"/>
      <c r="X66" s="637"/>
      <c r="Y66" s="637"/>
      <c r="Z66" s="638"/>
      <c r="AA66" s="636" t="s">
        <v>458</v>
      </c>
      <c r="AB66" s="637"/>
      <c r="AC66" s="637"/>
      <c r="AD66" s="637"/>
      <c r="AE66" s="638"/>
      <c r="AF66" s="656" t="s">
        <v>243</v>
      </c>
      <c r="AG66" s="651"/>
      <c r="AH66" s="651"/>
      <c r="AI66" s="651"/>
      <c r="AJ66" s="657"/>
      <c r="AK66" s="636" t="s">
        <v>388</v>
      </c>
      <c r="AL66" s="645"/>
      <c r="AM66" s="645"/>
      <c r="AN66" s="645"/>
      <c r="AO66" s="646"/>
      <c r="AP66" s="636" t="s">
        <v>357</v>
      </c>
      <c r="AQ66" s="637"/>
      <c r="AR66" s="637"/>
      <c r="AS66" s="637"/>
      <c r="AT66" s="638"/>
      <c r="AU66" s="636" t="s">
        <v>466</v>
      </c>
      <c r="AV66" s="637"/>
      <c r="AW66" s="637"/>
      <c r="AX66" s="637"/>
      <c r="AY66" s="638"/>
      <c r="AZ66" s="636" t="s">
        <v>444</v>
      </c>
      <c r="BA66" s="637"/>
      <c r="BB66" s="637"/>
      <c r="BC66" s="637"/>
      <c r="BD66" s="642"/>
      <c r="BE66" s="55"/>
      <c r="BF66" s="55"/>
      <c r="BG66" s="55"/>
      <c r="BH66" s="55"/>
      <c r="BI66" s="55"/>
      <c r="BJ66" s="55"/>
      <c r="BK66" s="55"/>
      <c r="BL66" s="55"/>
      <c r="BM66" s="55"/>
      <c r="BN66" s="55"/>
      <c r="BO66" s="55"/>
      <c r="BP66" s="55"/>
      <c r="BQ66" s="52">
        <v>60</v>
      </c>
      <c r="BR66" s="73"/>
      <c r="BS66" s="869"/>
      <c r="BT66" s="870"/>
      <c r="BU66" s="870"/>
      <c r="BV66" s="870"/>
      <c r="BW66" s="870"/>
      <c r="BX66" s="870"/>
      <c r="BY66" s="870"/>
      <c r="BZ66" s="870"/>
      <c r="CA66" s="870"/>
      <c r="CB66" s="870"/>
      <c r="CC66" s="870"/>
      <c r="CD66" s="870"/>
      <c r="CE66" s="870"/>
      <c r="CF66" s="870"/>
      <c r="CG66" s="871"/>
      <c r="CH66" s="872"/>
      <c r="CI66" s="873"/>
      <c r="CJ66" s="873"/>
      <c r="CK66" s="873"/>
      <c r="CL66" s="874"/>
      <c r="CM66" s="872"/>
      <c r="CN66" s="873"/>
      <c r="CO66" s="873"/>
      <c r="CP66" s="873"/>
      <c r="CQ66" s="874"/>
      <c r="CR66" s="872"/>
      <c r="CS66" s="873"/>
      <c r="CT66" s="873"/>
      <c r="CU66" s="873"/>
      <c r="CV66" s="874"/>
      <c r="CW66" s="872"/>
      <c r="CX66" s="873"/>
      <c r="CY66" s="873"/>
      <c r="CZ66" s="873"/>
      <c r="DA66" s="874"/>
      <c r="DB66" s="872"/>
      <c r="DC66" s="873"/>
      <c r="DD66" s="873"/>
      <c r="DE66" s="873"/>
      <c r="DF66" s="874"/>
      <c r="DG66" s="872"/>
      <c r="DH66" s="873"/>
      <c r="DI66" s="873"/>
      <c r="DJ66" s="873"/>
      <c r="DK66" s="874"/>
      <c r="DL66" s="872"/>
      <c r="DM66" s="873"/>
      <c r="DN66" s="873"/>
      <c r="DO66" s="873"/>
      <c r="DP66" s="874"/>
      <c r="DQ66" s="872"/>
      <c r="DR66" s="873"/>
      <c r="DS66" s="873"/>
      <c r="DT66" s="873"/>
      <c r="DU66" s="874"/>
      <c r="DV66" s="869"/>
      <c r="DW66" s="870"/>
      <c r="DX66" s="870"/>
      <c r="DY66" s="870"/>
      <c r="DZ66" s="875"/>
      <c r="EA66" s="48"/>
    </row>
    <row r="67" spans="1:131" ht="26.3" customHeight="1" x14ac:dyDescent="0.2">
      <c r="A67" s="647"/>
      <c r="B67" s="648"/>
      <c r="C67" s="648"/>
      <c r="D67" s="648"/>
      <c r="E67" s="648"/>
      <c r="F67" s="648"/>
      <c r="G67" s="648"/>
      <c r="H67" s="648"/>
      <c r="I67" s="648"/>
      <c r="J67" s="648"/>
      <c r="K67" s="648"/>
      <c r="L67" s="648"/>
      <c r="M67" s="648"/>
      <c r="N67" s="648"/>
      <c r="O67" s="648"/>
      <c r="P67" s="649"/>
      <c r="Q67" s="639"/>
      <c r="R67" s="640"/>
      <c r="S67" s="640"/>
      <c r="T67" s="640"/>
      <c r="U67" s="641"/>
      <c r="V67" s="639"/>
      <c r="W67" s="640"/>
      <c r="X67" s="640"/>
      <c r="Y67" s="640"/>
      <c r="Z67" s="641"/>
      <c r="AA67" s="639"/>
      <c r="AB67" s="640"/>
      <c r="AC67" s="640"/>
      <c r="AD67" s="640"/>
      <c r="AE67" s="641"/>
      <c r="AF67" s="658"/>
      <c r="AG67" s="654"/>
      <c r="AH67" s="654"/>
      <c r="AI67" s="654"/>
      <c r="AJ67" s="659"/>
      <c r="AK67" s="660"/>
      <c r="AL67" s="648"/>
      <c r="AM67" s="648"/>
      <c r="AN67" s="648"/>
      <c r="AO67" s="649"/>
      <c r="AP67" s="639"/>
      <c r="AQ67" s="640"/>
      <c r="AR67" s="640"/>
      <c r="AS67" s="640"/>
      <c r="AT67" s="641"/>
      <c r="AU67" s="639"/>
      <c r="AV67" s="640"/>
      <c r="AW67" s="640"/>
      <c r="AX67" s="640"/>
      <c r="AY67" s="641"/>
      <c r="AZ67" s="639"/>
      <c r="BA67" s="640"/>
      <c r="BB67" s="640"/>
      <c r="BC67" s="640"/>
      <c r="BD67" s="643"/>
      <c r="BE67" s="55"/>
      <c r="BF67" s="55"/>
      <c r="BG67" s="55"/>
      <c r="BH67" s="55"/>
      <c r="BI67" s="55"/>
      <c r="BJ67" s="55"/>
      <c r="BK67" s="55"/>
      <c r="BL67" s="55"/>
      <c r="BM67" s="55"/>
      <c r="BN67" s="55"/>
      <c r="BO67" s="55"/>
      <c r="BP67" s="55"/>
      <c r="BQ67" s="52">
        <v>61</v>
      </c>
      <c r="BR67" s="73"/>
      <c r="BS67" s="869"/>
      <c r="BT67" s="870"/>
      <c r="BU67" s="870"/>
      <c r="BV67" s="870"/>
      <c r="BW67" s="870"/>
      <c r="BX67" s="870"/>
      <c r="BY67" s="870"/>
      <c r="BZ67" s="870"/>
      <c r="CA67" s="870"/>
      <c r="CB67" s="870"/>
      <c r="CC67" s="870"/>
      <c r="CD67" s="870"/>
      <c r="CE67" s="870"/>
      <c r="CF67" s="870"/>
      <c r="CG67" s="871"/>
      <c r="CH67" s="872"/>
      <c r="CI67" s="873"/>
      <c r="CJ67" s="873"/>
      <c r="CK67" s="873"/>
      <c r="CL67" s="874"/>
      <c r="CM67" s="872"/>
      <c r="CN67" s="873"/>
      <c r="CO67" s="873"/>
      <c r="CP67" s="873"/>
      <c r="CQ67" s="874"/>
      <c r="CR67" s="872"/>
      <c r="CS67" s="873"/>
      <c r="CT67" s="873"/>
      <c r="CU67" s="873"/>
      <c r="CV67" s="874"/>
      <c r="CW67" s="872"/>
      <c r="CX67" s="873"/>
      <c r="CY67" s="873"/>
      <c r="CZ67" s="873"/>
      <c r="DA67" s="874"/>
      <c r="DB67" s="872"/>
      <c r="DC67" s="873"/>
      <c r="DD67" s="873"/>
      <c r="DE67" s="873"/>
      <c r="DF67" s="874"/>
      <c r="DG67" s="872"/>
      <c r="DH67" s="873"/>
      <c r="DI67" s="873"/>
      <c r="DJ67" s="873"/>
      <c r="DK67" s="874"/>
      <c r="DL67" s="872"/>
      <c r="DM67" s="873"/>
      <c r="DN67" s="873"/>
      <c r="DO67" s="873"/>
      <c r="DP67" s="874"/>
      <c r="DQ67" s="872"/>
      <c r="DR67" s="873"/>
      <c r="DS67" s="873"/>
      <c r="DT67" s="873"/>
      <c r="DU67" s="874"/>
      <c r="DV67" s="869"/>
      <c r="DW67" s="870"/>
      <c r="DX67" s="870"/>
      <c r="DY67" s="870"/>
      <c r="DZ67" s="875"/>
      <c r="EA67" s="48"/>
    </row>
    <row r="68" spans="1:131" ht="26.3" customHeight="1" x14ac:dyDescent="0.2">
      <c r="A68" s="51">
        <v>1</v>
      </c>
      <c r="B68" s="909" t="s">
        <v>535</v>
      </c>
      <c r="C68" s="910"/>
      <c r="D68" s="910"/>
      <c r="E68" s="910"/>
      <c r="F68" s="910"/>
      <c r="G68" s="910"/>
      <c r="H68" s="910"/>
      <c r="I68" s="910"/>
      <c r="J68" s="910"/>
      <c r="K68" s="910"/>
      <c r="L68" s="910"/>
      <c r="M68" s="910"/>
      <c r="N68" s="910"/>
      <c r="O68" s="910"/>
      <c r="P68" s="911"/>
      <c r="Q68" s="912">
        <v>310</v>
      </c>
      <c r="R68" s="913"/>
      <c r="S68" s="913"/>
      <c r="T68" s="913"/>
      <c r="U68" s="913"/>
      <c r="V68" s="913">
        <v>276</v>
      </c>
      <c r="W68" s="913"/>
      <c r="X68" s="913"/>
      <c r="Y68" s="913"/>
      <c r="Z68" s="913"/>
      <c r="AA68" s="913">
        <v>34</v>
      </c>
      <c r="AB68" s="913"/>
      <c r="AC68" s="913"/>
      <c r="AD68" s="913"/>
      <c r="AE68" s="913"/>
      <c r="AF68" s="913">
        <v>34</v>
      </c>
      <c r="AG68" s="913"/>
      <c r="AH68" s="913"/>
      <c r="AI68" s="913"/>
      <c r="AJ68" s="913"/>
      <c r="AK68" s="913">
        <v>4</v>
      </c>
      <c r="AL68" s="913"/>
      <c r="AM68" s="913"/>
      <c r="AN68" s="913"/>
      <c r="AO68" s="913"/>
      <c r="AP68" s="913" t="s">
        <v>197</v>
      </c>
      <c r="AQ68" s="913"/>
      <c r="AR68" s="913"/>
      <c r="AS68" s="913"/>
      <c r="AT68" s="913"/>
      <c r="AU68" s="913" t="s">
        <v>197</v>
      </c>
      <c r="AV68" s="913"/>
      <c r="AW68" s="913"/>
      <c r="AX68" s="913"/>
      <c r="AY68" s="913"/>
      <c r="AZ68" s="914"/>
      <c r="BA68" s="914"/>
      <c r="BB68" s="914"/>
      <c r="BC68" s="914"/>
      <c r="BD68" s="915"/>
      <c r="BE68" s="55"/>
      <c r="BF68" s="55"/>
      <c r="BG68" s="55"/>
      <c r="BH68" s="55"/>
      <c r="BI68" s="55"/>
      <c r="BJ68" s="55"/>
      <c r="BK68" s="55"/>
      <c r="BL68" s="55"/>
      <c r="BM68" s="55"/>
      <c r="BN68" s="55"/>
      <c r="BO68" s="55"/>
      <c r="BP68" s="55"/>
      <c r="BQ68" s="52">
        <v>62</v>
      </c>
      <c r="BR68" s="73"/>
      <c r="BS68" s="869"/>
      <c r="BT68" s="870"/>
      <c r="BU68" s="870"/>
      <c r="BV68" s="870"/>
      <c r="BW68" s="870"/>
      <c r="BX68" s="870"/>
      <c r="BY68" s="870"/>
      <c r="BZ68" s="870"/>
      <c r="CA68" s="870"/>
      <c r="CB68" s="870"/>
      <c r="CC68" s="870"/>
      <c r="CD68" s="870"/>
      <c r="CE68" s="870"/>
      <c r="CF68" s="870"/>
      <c r="CG68" s="871"/>
      <c r="CH68" s="872"/>
      <c r="CI68" s="873"/>
      <c r="CJ68" s="873"/>
      <c r="CK68" s="873"/>
      <c r="CL68" s="874"/>
      <c r="CM68" s="872"/>
      <c r="CN68" s="873"/>
      <c r="CO68" s="873"/>
      <c r="CP68" s="873"/>
      <c r="CQ68" s="874"/>
      <c r="CR68" s="872"/>
      <c r="CS68" s="873"/>
      <c r="CT68" s="873"/>
      <c r="CU68" s="873"/>
      <c r="CV68" s="874"/>
      <c r="CW68" s="872"/>
      <c r="CX68" s="873"/>
      <c r="CY68" s="873"/>
      <c r="CZ68" s="873"/>
      <c r="DA68" s="874"/>
      <c r="DB68" s="872"/>
      <c r="DC68" s="873"/>
      <c r="DD68" s="873"/>
      <c r="DE68" s="873"/>
      <c r="DF68" s="874"/>
      <c r="DG68" s="872"/>
      <c r="DH68" s="873"/>
      <c r="DI68" s="873"/>
      <c r="DJ68" s="873"/>
      <c r="DK68" s="874"/>
      <c r="DL68" s="872"/>
      <c r="DM68" s="873"/>
      <c r="DN68" s="873"/>
      <c r="DO68" s="873"/>
      <c r="DP68" s="874"/>
      <c r="DQ68" s="872"/>
      <c r="DR68" s="873"/>
      <c r="DS68" s="873"/>
      <c r="DT68" s="873"/>
      <c r="DU68" s="874"/>
      <c r="DV68" s="869"/>
      <c r="DW68" s="870"/>
      <c r="DX68" s="870"/>
      <c r="DY68" s="870"/>
      <c r="DZ68" s="875"/>
      <c r="EA68" s="48"/>
    </row>
    <row r="69" spans="1:131" ht="26.3" customHeight="1" x14ac:dyDescent="0.2">
      <c r="A69" s="52">
        <v>2</v>
      </c>
      <c r="B69" s="898" t="s">
        <v>536</v>
      </c>
      <c r="C69" s="899"/>
      <c r="D69" s="899"/>
      <c r="E69" s="899"/>
      <c r="F69" s="899"/>
      <c r="G69" s="899"/>
      <c r="H69" s="899"/>
      <c r="I69" s="899"/>
      <c r="J69" s="899"/>
      <c r="K69" s="899"/>
      <c r="L69" s="899"/>
      <c r="M69" s="899"/>
      <c r="N69" s="899"/>
      <c r="O69" s="899"/>
      <c r="P69" s="900"/>
      <c r="Q69" s="901">
        <v>8972</v>
      </c>
      <c r="R69" s="902"/>
      <c r="S69" s="902"/>
      <c r="T69" s="902"/>
      <c r="U69" s="902"/>
      <c r="V69" s="902">
        <v>8726</v>
      </c>
      <c r="W69" s="902"/>
      <c r="X69" s="902"/>
      <c r="Y69" s="902"/>
      <c r="Z69" s="902"/>
      <c r="AA69" s="902">
        <v>246</v>
      </c>
      <c r="AB69" s="902"/>
      <c r="AC69" s="902"/>
      <c r="AD69" s="902"/>
      <c r="AE69" s="902"/>
      <c r="AF69" s="902">
        <v>246</v>
      </c>
      <c r="AG69" s="902"/>
      <c r="AH69" s="902"/>
      <c r="AI69" s="902"/>
      <c r="AJ69" s="902"/>
      <c r="AK69" s="902">
        <v>149</v>
      </c>
      <c r="AL69" s="902"/>
      <c r="AM69" s="902"/>
      <c r="AN69" s="902"/>
      <c r="AO69" s="902"/>
      <c r="AP69" s="902" t="s">
        <v>197</v>
      </c>
      <c r="AQ69" s="902"/>
      <c r="AR69" s="902"/>
      <c r="AS69" s="902"/>
      <c r="AT69" s="902"/>
      <c r="AU69" s="902" t="s">
        <v>197</v>
      </c>
      <c r="AV69" s="902"/>
      <c r="AW69" s="902"/>
      <c r="AX69" s="902"/>
      <c r="AY69" s="902"/>
      <c r="AZ69" s="903"/>
      <c r="BA69" s="903"/>
      <c r="BB69" s="903"/>
      <c r="BC69" s="903"/>
      <c r="BD69" s="904"/>
      <c r="BE69" s="55"/>
      <c r="BF69" s="55"/>
      <c r="BG69" s="55"/>
      <c r="BH69" s="55"/>
      <c r="BI69" s="55"/>
      <c r="BJ69" s="55"/>
      <c r="BK69" s="55"/>
      <c r="BL69" s="55"/>
      <c r="BM69" s="55"/>
      <c r="BN69" s="55"/>
      <c r="BO69" s="55"/>
      <c r="BP69" s="55"/>
      <c r="BQ69" s="52">
        <v>63</v>
      </c>
      <c r="BR69" s="73"/>
      <c r="BS69" s="869"/>
      <c r="BT69" s="870"/>
      <c r="BU69" s="870"/>
      <c r="BV69" s="870"/>
      <c r="BW69" s="870"/>
      <c r="BX69" s="870"/>
      <c r="BY69" s="870"/>
      <c r="BZ69" s="870"/>
      <c r="CA69" s="870"/>
      <c r="CB69" s="870"/>
      <c r="CC69" s="870"/>
      <c r="CD69" s="870"/>
      <c r="CE69" s="870"/>
      <c r="CF69" s="870"/>
      <c r="CG69" s="871"/>
      <c r="CH69" s="872"/>
      <c r="CI69" s="873"/>
      <c r="CJ69" s="873"/>
      <c r="CK69" s="873"/>
      <c r="CL69" s="874"/>
      <c r="CM69" s="872"/>
      <c r="CN69" s="873"/>
      <c r="CO69" s="873"/>
      <c r="CP69" s="873"/>
      <c r="CQ69" s="874"/>
      <c r="CR69" s="872"/>
      <c r="CS69" s="873"/>
      <c r="CT69" s="873"/>
      <c r="CU69" s="873"/>
      <c r="CV69" s="874"/>
      <c r="CW69" s="872"/>
      <c r="CX69" s="873"/>
      <c r="CY69" s="873"/>
      <c r="CZ69" s="873"/>
      <c r="DA69" s="874"/>
      <c r="DB69" s="872"/>
      <c r="DC69" s="873"/>
      <c r="DD69" s="873"/>
      <c r="DE69" s="873"/>
      <c r="DF69" s="874"/>
      <c r="DG69" s="872"/>
      <c r="DH69" s="873"/>
      <c r="DI69" s="873"/>
      <c r="DJ69" s="873"/>
      <c r="DK69" s="874"/>
      <c r="DL69" s="872"/>
      <c r="DM69" s="873"/>
      <c r="DN69" s="873"/>
      <c r="DO69" s="873"/>
      <c r="DP69" s="874"/>
      <c r="DQ69" s="872"/>
      <c r="DR69" s="873"/>
      <c r="DS69" s="873"/>
      <c r="DT69" s="873"/>
      <c r="DU69" s="874"/>
      <c r="DV69" s="869"/>
      <c r="DW69" s="870"/>
      <c r="DX69" s="870"/>
      <c r="DY69" s="870"/>
      <c r="DZ69" s="875"/>
      <c r="EA69" s="48"/>
    </row>
    <row r="70" spans="1:131" ht="26.3" customHeight="1" x14ac:dyDescent="0.2">
      <c r="A70" s="52">
        <v>3</v>
      </c>
      <c r="B70" s="898" t="s">
        <v>537</v>
      </c>
      <c r="C70" s="899"/>
      <c r="D70" s="899"/>
      <c r="E70" s="899"/>
      <c r="F70" s="899"/>
      <c r="G70" s="899"/>
      <c r="H70" s="899"/>
      <c r="I70" s="899"/>
      <c r="J70" s="899"/>
      <c r="K70" s="899"/>
      <c r="L70" s="899"/>
      <c r="M70" s="899"/>
      <c r="N70" s="899"/>
      <c r="O70" s="899"/>
      <c r="P70" s="900"/>
      <c r="Q70" s="901">
        <v>1277</v>
      </c>
      <c r="R70" s="902"/>
      <c r="S70" s="902"/>
      <c r="T70" s="902"/>
      <c r="U70" s="902"/>
      <c r="V70" s="902">
        <v>1237</v>
      </c>
      <c r="W70" s="902"/>
      <c r="X70" s="902"/>
      <c r="Y70" s="902"/>
      <c r="Z70" s="902"/>
      <c r="AA70" s="902">
        <v>40</v>
      </c>
      <c r="AB70" s="902"/>
      <c r="AC70" s="902"/>
      <c r="AD70" s="902"/>
      <c r="AE70" s="902"/>
      <c r="AF70" s="902">
        <v>40</v>
      </c>
      <c r="AG70" s="902"/>
      <c r="AH70" s="902"/>
      <c r="AI70" s="902"/>
      <c r="AJ70" s="902"/>
      <c r="AK70" s="902">
        <v>89</v>
      </c>
      <c r="AL70" s="902"/>
      <c r="AM70" s="902"/>
      <c r="AN70" s="902"/>
      <c r="AO70" s="902"/>
      <c r="AP70" s="902" t="s">
        <v>197</v>
      </c>
      <c r="AQ70" s="902"/>
      <c r="AR70" s="902"/>
      <c r="AS70" s="902"/>
      <c r="AT70" s="902"/>
      <c r="AU70" s="902" t="s">
        <v>197</v>
      </c>
      <c r="AV70" s="902"/>
      <c r="AW70" s="902"/>
      <c r="AX70" s="902"/>
      <c r="AY70" s="902"/>
      <c r="AZ70" s="903"/>
      <c r="BA70" s="903"/>
      <c r="BB70" s="903"/>
      <c r="BC70" s="903"/>
      <c r="BD70" s="904"/>
      <c r="BE70" s="55"/>
      <c r="BF70" s="55"/>
      <c r="BG70" s="55"/>
      <c r="BH70" s="55"/>
      <c r="BI70" s="55"/>
      <c r="BJ70" s="55"/>
      <c r="BK70" s="55"/>
      <c r="BL70" s="55"/>
      <c r="BM70" s="55"/>
      <c r="BN70" s="55"/>
      <c r="BO70" s="55"/>
      <c r="BP70" s="55"/>
      <c r="BQ70" s="52">
        <v>64</v>
      </c>
      <c r="BR70" s="73"/>
      <c r="BS70" s="869"/>
      <c r="BT70" s="870"/>
      <c r="BU70" s="870"/>
      <c r="BV70" s="870"/>
      <c r="BW70" s="870"/>
      <c r="BX70" s="870"/>
      <c r="BY70" s="870"/>
      <c r="BZ70" s="870"/>
      <c r="CA70" s="870"/>
      <c r="CB70" s="870"/>
      <c r="CC70" s="870"/>
      <c r="CD70" s="870"/>
      <c r="CE70" s="870"/>
      <c r="CF70" s="870"/>
      <c r="CG70" s="871"/>
      <c r="CH70" s="872"/>
      <c r="CI70" s="873"/>
      <c r="CJ70" s="873"/>
      <c r="CK70" s="873"/>
      <c r="CL70" s="874"/>
      <c r="CM70" s="872"/>
      <c r="CN70" s="873"/>
      <c r="CO70" s="873"/>
      <c r="CP70" s="873"/>
      <c r="CQ70" s="874"/>
      <c r="CR70" s="872"/>
      <c r="CS70" s="873"/>
      <c r="CT70" s="873"/>
      <c r="CU70" s="873"/>
      <c r="CV70" s="874"/>
      <c r="CW70" s="872"/>
      <c r="CX70" s="873"/>
      <c r="CY70" s="873"/>
      <c r="CZ70" s="873"/>
      <c r="DA70" s="874"/>
      <c r="DB70" s="872"/>
      <c r="DC70" s="873"/>
      <c r="DD70" s="873"/>
      <c r="DE70" s="873"/>
      <c r="DF70" s="874"/>
      <c r="DG70" s="872"/>
      <c r="DH70" s="873"/>
      <c r="DI70" s="873"/>
      <c r="DJ70" s="873"/>
      <c r="DK70" s="874"/>
      <c r="DL70" s="872"/>
      <c r="DM70" s="873"/>
      <c r="DN70" s="873"/>
      <c r="DO70" s="873"/>
      <c r="DP70" s="874"/>
      <c r="DQ70" s="872"/>
      <c r="DR70" s="873"/>
      <c r="DS70" s="873"/>
      <c r="DT70" s="873"/>
      <c r="DU70" s="874"/>
      <c r="DV70" s="869"/>
      <c r="DW70" s="870"/>
      <c r="DX70" s="870"/>
      <c r="DY70" s="870"/>
      <c r="DZ70" s="875"/>
      <c r="EA70" s="48"/>
    </row>
    <row r="71" spans="1:131" ht="26.3" customHeight="1" x14ac:dyDescent="0.2">
      <c r="A71" s="52">
        <v>4</v>
      </c>
      <c r="B71" s="898" t="s">
        <v>452</v>
      </c>
      <c r="C71" s="899"/>
      <c r="D71" s="899"/>
      <c r="E71" s="899"/>
      <c r="F71" s="899"/>
      <c r="G71" s="899"/>
      <c r="H71" s="899"/>
      <c r="I71" s="899"/>
      <c r="J71" s="899"/>
      <c r="K71" s="899"/>
      <c r="L71" s="899"/>
      <c r="M71" s="899"/>
      <c r="N71" s="899"/>
      <c r="O71" s="899"/>
      <c r="P71" s="900"/>
      <c r="Q71" s="901">
        <v>1654</v>
      </c>
      <c r="R71" s="902"/>
      <c r="S71" s="902"/>
      <c r="T71" s="902"/>
      <c r="U71" s="902"/>
      <c r="V71" s="902">
        <v>1597</v>
      </c>
      <c r="W71" s="902"/>
      <c r="X71" s="902"/>
      <c r="Y71" s="902"/>
      <c r="Z71" s="902"/>
      <c r="AA71" s="902">
        <v>57</v>
      </c>
      <c r="AB71" s="902"/>
      <c r="AC71" s="902"/>
      <c r="AD71" s="902"/>
      <c r="AE71" s="902"/>
      <c r="AF71" s="902">
        <v>56</v>
      </c>
      <c r="AG71" s="902"/>
      <c r="AH71" s="902"/>
      <c r="AI71" s="902"/>
      <c r="AJ71" s="902"/>
      <c r="AK71" s="902" t="s">
        <v>197</v>
      </c>
      <c r="AL71" s="902"/>
      <c r="AM71" s="902"/>
      <c r="AN71" s="902"/>
      <c r="AO71" s="902"/>
      <c r="AP71" s="902">
        <v>775</v>
      </c>
      <c r="AQ71" s="902"/>
      <c r="AR71" s="902"/>
      <c r="AS71" s="902"/>
      <c r="AT71" s="902"/>
      <c r="AU71" s="902">
        <v>91</v>
      </c>
      <c r="AV71" s="902"/>
      <c r="AW71" s="902"/>
      <c r="AX71" s="902"/>
      <c r="AY71" s="902"/>
      <c r="AZ71" s="903"/>
      <c r="BA71" s="903"/>
      <c r="BB71" s="903"/>
      <c r="BC71" s="903"/>
      <c r="BD71" s="904"/>
      <c r="BE71" s="55"/>
      <c r="BF71" s="55"/>
      <c r="BG71" s="55"/>
      <c r="BH71" s="55"/>
      <c r="BI71" s="55"/>
      <c r="BJ71" s="55"/>
      <c r="BK71" s="55"/>
      <c r="BL71" s="55"/>
      <c r="BM71" s="55"/>
      <c r="BN71" s="55"/>
      <c r="BO71" s="55"/>
      <c r="BP71" s="55"/>
      <c r="BQ71" s="52">
        <v>65</v>
      </c>
      <c r="BR71" s="73"/>
      <c r="BS71" s="869"/>
      <c r="BT71" s="870"/>
      <c r="BU71" s="870"/>
      <c r="BV71" s="870"/>
      <c r="BW71" s="870"/>
      <c r="BX71" s="870"/>
      <c r="BY71" s="870"/>
      <c r="BZ71" s="870"/>
      <c r="CA71" s="870"/>
      <c r="CB71" s="870"/>
      <c r="CC71" s="870"/>
      <c r="CD71" s="870"/>
      <c r="CE71" s="870"/>
      <c r="CF71" s="870"/>
      <c r="CG71" s="871"/>
      <c r="CH71" s="872"/>
      <c r="CI71" s="873"/>
      <c r="CJ71" s="873"/>
      <c r="CK71" s="873"/>
      <c r="CL71" s="874"/>
      <c r="CM71" s="872"/>
      <c r="CN71" s="873"/>
      <c r="CO71" s="873"/>
      <c r="CP71" s="873"/>
      <c r="CQ71" s="874"/>
      <c r="CR71" s="872"/>
      <c r="CS71" s="873"/>
      <c r="CT71" s="873"/>
      <c r="CU71" s="873"/>
      <c r="CV71" s="874"/>
      <c r="CW71" s="872"/>
      <c r="CX71" s="873"/>
      <c r="CY71" s="873"/>
      <c r="CZ71" s="873"/>
      <c r="DA71" s="874"/>
      <c r="DB71" s="872"/>
      <c r="DC71" s="873"/>
      <c r="DD71" s="873"/>
      <c r="DE71" s="873"/>
      <c r="DF71" s="874"/>
      <c r="DG71" s="872"/>
      <c r="DH71" s="873"/>
      <c r="DI71" s="873"/>
      <c r="DJ71" s="873"/>
      <c r="DK71" s="874"/>
      <c r="DL71" s="872"/>
      <c r="DM71" s="873"/>
      <c r="DN71" s="873"/>
      <c r="DO71" s="873"/>
      <c r="DP71" s="874"/>
      <c r="DQ71" s="872"/>
      <c r="DR71" s="873"/>
      <c r="DS71" s="873"/>
      <c r="DT71" s="873"/>
      <c r="DU71" s="874"/>
      <c r="DV71" s="869"/>
      <c r="DW71" s="870"/>
      <c r="DX71" s="870"/>
      <c r="DY71" s="870"/>
      <c r="DZ71" s="875"/>
      <c r="EA71" s="48"/>
    </row>
    <row r="72" spans="1:131" ht="26.3" customHeight="1" x14ac:dyDescent="0.2">
      <c r="A72" s="52">
        <v>5</v>
      </c>
      <c r="B72" s="898" t="s">
        <v>292</v>
      </c>
      <c r="C72" s="899"/>
      <c r="D72" s="899"/>
      <c r="E72" s="899"/>
      <c r="F72" s="899"/>
      <c r="G72" s="899"/>
      <c r="H72" s="899"/>
      <c r="I72" s="899"/>
      <c r="J72" s="899"/>
      <c r="K72" s="899"/>
      <c r="L72" s="899"/>
      <c r="M72" s="899"/>
      <c r="N72" s="899"/>
      <c r="O72" s="899"/>
      <c r="P72" s="900"/>
      <c r="Q72" s="901">
        <v>5505</v>
      </c>
      <c r="R72" s="902"/>
      <c r="S72" s="902"/>
      <c r="T72" s="902"/>
      <c r="U72" s="902"/>
      <c r="V72" s="902">
        <v>4899</v>
      </c>
      <c r="W72" s="902"/>
      <c r="X72" s="902"/>
      <c r="Y72" s="902"/>
      <c r="Z72" s="902"/>
      <c r="AA72" s="902">
        <v>606</v>
      </c>
      <c r="AB72" s="902"/>
      <c r="AC72" s="902"/>
      <c r="AD72" s="902"/>
      <c r="AE72" s="902"/>
      <c r="AF72" s="902">
        <v>606</v>
      </c>
      <c r="AG72" s="902"/>
      <c r="AH72" s="902"/>
      <c r="AI72" s="902"/>
      <c r="AJ72" s="902"/>
      <c r="AK72" s="902" t="s">
        <v>197</v>
      </c>
      <c r="AL72" s="902"/>
      <c r="AM72" s="902"/>
      <c r="AN72" s="902"/>
      <c r="AO72" s="902"/>
      <c r="AP72" s="902" t="s">
        <v>197</v>
      </c>
      <c r="AQ72" s="902"/>
      <c r="AR72" s="902"/>
      <c r="AS72" s="902"/>
      <c r="AT72" s="902"/>
      <c r="AU72" s="902" t="s">
        <v>197</v>
      </c>
      <c r="AV72" s="902"/>
      <c r="AW72" s="902"/>
      <c r="AX72" s="902"/>
      <c r="AY72" s="902"/>
      <c r="AZ72" s="903"/>
      <c r="BA72" s="903"/>
      <c r="BB72" s="903"/>
      <c r="BC72" s="903"/>
      <c r="BD72" s="904"/>
      <c r="BE72" s="55"/>
      <c r="BF72" s="55"/>
      <c r="BG72" s="55"/>
      <c r="BH72" s="55"/>
      <c r="BI72" s="55"/>
      <c r="BJ72" s="55"/>
      <c r="BK72" s="55"/>
      <c r="BL72" s="55"/>
      <c r="BM72" s="55"/>
      <c r="BN72" s="55"/>
      <c r="BO72" s="55"/>
      <c r="BP72" s="55"/>
      <c r="BQ72" s="52">
        <v>66</v>
      </c>
      <c r="BR72" s="73"/>
      <c r="BS72" s="869"/>
      <c r="BT72" s="870"/>
      <c r="BU72" s="870"/>
      <c r="BV72" s="870"/>
      <c r="BW72" s="870"/>
      <c r="BX72" s="870"/>
      <c r="BY72" s="870"/>
      <c r="BZ72" s="870"/>
      <c r="CA72" s="870"/>
      <c r="CB72" s="870"/>
      <c r="CC72" s="870"/>
      <c r="CD72" s="870"/>
      <c r="CE72" s="870"/>
      <c r="CF72" s="870"/>
      <c r="CG72" s="871"/>
      <c r="CH72" s="872"/>
      <c r="CI72" s="873"/>
      <c r="CJ72" s="873"/>
      <c r="CK72" s="873"/>
      <c r="CL72" s="874"/>
      <c r="CM72" s="872"/>
      <c r="CN72" s="873"/>
      <c r="CO72" s="873"/>
      <c r="CP72" s="873"/>
      <c r="CQ72" s="874"/>
      <c r="CR72" s="872"/>
      <c r="CS72" s="873"/>
      <c r="CT72" s="873"/>
      <c r="CU72" s="873"/>
      <c r="CV72" s="874"/>
      <c r="CW72" s="872"/>
      <c r="CX72" s="873"/>
      <c r="CY72" s="873"/>
      <c r="CZ72" s="873"/>
      <c r="DA72" s="874"/>
      <c r="DB72" s="872"/>
      <c r="DC72" s="873"/>
      <c r="DD72" s="873"/>
      <c r="DE72" s="873"/>
      <c r="DF72" s="874"/>
      <c r="DG72" s="872"/>
      <c r="DH72" s="873"/>
      <c r="DI72" s="873"/>
      <c r="DJ72" s="873"/>
      <c r="DK72" s="874"/>
      <c r="DL72" s="872"/>
      <c r="DM72" s="873"/>
      <c r="DN72" s="873"/>
      <c r="DO72" s="873"/>
      <c r="DP72" s="874"/>
      <c r="DQ72" s="872"/>
      <c r="DR72" s="873"/>
      <c r="DS72" s="873"/>
      <c r="DT72" s="873"/>
      <c r="DU72" s="874"/>
      <c r="DV72" s="869"/>
      <c r="DW72" s="870"/>
      <c r="DX72" s="870"/>
      <c r="DY72" s="870"/>
      <c r="DZ72" s="875"/>
      <c r="EA72" s="48"/>
    </row>
    <row r="73" spans="1:131" ht="26.3" customHeight="1" x14ac:dyDescent="0.2">
      <c r="A73" s="52">
        <v>6</v>
      </c>
      <c r="B73" s="898" t="s">
        <v>500</v>
      </c>
      <c r="C73" s="899"/>
      <c r="D73" s="899"/>
      <c r="E73" s="899"/>
      <c r="F73" s="899"/>
      <c r="G73" s="899"/>
      <c r="H73" s="899"/>
      <c r="I73" s="899"/>
      <c r="J73" s="899"/>
      <c r="K73" s="899"/>
      <c r="L73" s="899"/>
      <c r="M73" s="899"/>
      <c r="N73" s="899"/>
      <c r="O73" s="899"/>
      <c r="P73" s="900"/>
      <c r="Q73" s="901">
        <v>252</v>
      </c>
      <c r="R73" s="902"/>
      <c r="S73" s="902"/>
      <c r="T73" s="902"/>
      <c r="U73" s="902"/>
      <c r="V73" s="902">
        <v>196</v>
      </c>
      <c r="W73" s="902"/>
      <c r="X73" s="902"/>
      <c r="Y73" s="902"/>
      <c r="Z73" s="902"/>
      <c r="AA73" s="902">
        <v>56</v>
      </c>
      <c r="AB73" s="902"/>
      <c r="AC73" s="902"/>
      <c r="AD73" s="902"/>
      <c r="AE73" s="902"/>
      <c r="AF73" s="902">
        <v>56</v>
      </c>
      <c r="AG73" s="902"/>
      <c r="AH73" s="902"/>
      <c r="AI73" s="902"/>
      <c r="AJ73" s="902"/>
      <c r="AK73" s="902" t="s">
        <v>197</v>
      </c>
      <c r="AL73" s="902"/>
      <c r="AM73" s="902"/>
      <c r="AN73" s="902"/>
      <c r="AO73" s="902"/>
      <c r="AP73" s="902" t="s">
        <v>197</v>
      </c>
      <c r="AQ73" s="902"/>
      <c r="AR73" s="902"/>
      <c r="AS73" s="902"/>
      <c r="AT73" s="902"/>
      <c r="AU73" s="902" t="s">
        <v>197</v>
      </c>
      <c r="AV73" s="902"/>
      <c r="AW73" s="902"/>
      <c r="AX73" s="902"/>
      <c r="AY73" s="902"/>
      <c r="AZ73" s="903"/>
      <c r="BA73" s="903"/>
      <c r="BB73" s="903"/>
      <c r="BC73" s="903"/>
      <c r="BD73" s="904"/>
      <c r="BE73" s="55"/>
      <c r="BF73" s="55"/>
      <c r="BG73" s="55"/>
      <c r="BH73" s="55"/>
      <c r="BI73" s="55"/>
      <c r="BJ73" s="55"/>
      <c r="BK73" s="55"/>
      <c r="BL73" s="55"/>
      <c r="BM73" s="55"/>
      <c r="BN73" s="55"/>
      <c r="BO73" s="55"/>
      <c r="BP73" s="55"/>
      <c r="BQ73" s="52">
        <v>67</v>
      </c>
      <c r="BR73" s="73"/>
      <c r="BS73" s="869"/>
      <c r="BT73" s="870"/>
      <c r="BU73" s="870"/>
      <c r="BV73" s="870"/>
      <c r="BW73" s="870"/>
      <c r="BX73" s="870"/>
      <c r="BY73" s="870"/>
      <c r="BZ73" s="870"/>
      <c r="CA73" s="870"/>
      <c r="CB73" s="870"/>
      <c r="CC73" s="870"/>
      <c r="CD73" s="870"/>
      <c r="CE73" s="870"/>
      <c r="CF73" s="870"/>
      <c r="CG73" s="871"/>
      <c r="CH73" s="872"/>
      <c r="CI73" s="873"/>
      <c r="CJ73" s="873"/>
      <c r="CK73" s="873"/>
      <c r="CL73" s="874"/>
      <c r="CM73" s="872"/>
      <c r="CN73" s="873"/>
      <c r="CO73" s="873"/>
      <c r="CP73" s="873"/>
      <c r="CQ73" s="874"/>
      <c r="CR73" s="872"/>
      <c r="CS73" s="873"/>
      <c r="CT73" s="873"/>
      <c r="CU73" s="873"/>
      <c r="CV73" s="874"/>
      <c r="CW73" s="872"/>
      <c r="CX73" s="873"/>
      <c r="CY73" s="873"/>
      <c r="CZ73" s="873"/>
      <c r="DA73" s="874"/>
      <c r="DB73" s="872"/>
      <c r="DC73" s="873"/>
      <c r="DD73" s="873"/>
      <c r="DE73" s="873"/>
      <c r="DF73" s="874"/>
      <c r="DG73" s="872"/>
      <c r="DH73" s="873"/>
      <c r="DI73" s="873"/>
      <c r="DJ73" s="873"/>
      <c r="DK73" s="874"/>
      <c r="DL73" s="872"/>
      <c r="DM73" s="873"/>
      <c r="DN73" s="873"/>
      <c r="DO73" s="873"/>
      <c r="DP73" s="874"/>
      <c r="DQ73" s="872"/>
      <c r="DR73" s="873"/>
      <c r="DS73" s="873"/>
      <c r="DT73" s="873"/>
      <c r="DU73" s="874"/>
      <c r="DV73" s="869"/>
      <c r="DW73" s="870"/>
      <c r="DX73" s="870"/>
      <c r="DY73" s="870"/>
      <c r="DZ73" s="875"/>
      <c r="EA73" s="48"/>
    </row>
    <row r="74" spans="1:131" ht="26.3" customHeight="1" x14ac:dyDescent="0.2">
      <c r="A74" s="52">
        <v>7</v>
      </c>
      <c r="B74" s="898" t="s">
        <v>538</v>
      </c>
      <c r="C74" s="899"/>
      <c r="D74" s="899"/>
      <c r="E74" s="899"/>
      <c r="F74" s="899"/>
      <c r="G74" s="899"/>
      <c r="H74" s="899"/>
      <c r="I74" s="899"/>
      <c r="J74" s="899"/>
      <c r="K74" s="899"/>
      <c r="L74" s="899"/>
      <c r="M74" s="899"/>
      <c r="N74" s="899"/>
      <c r="O74" s="899"/>
      <c r="P74" s="900"/>
      <c r="Q74" s="901">
        <v>166</v>
      </c>
      <c r="R74" s="902"/>
      <c r="S74" s="902"/>
      <c r="T74" s="902"/>
      <c r="U74" s="902"/>
      <c r="V74" s="902">
        <v>162</v>
      </c>
      <c r="W74" s="902"/>
      <c r="X74" s="902"/>
      <c r="Y74" s="902"/>
      <c r="Z74" s="902"/>
      <c r="AA74" s="902">
        <v>4</v>
      </c>
      <c r="AB74" s="902"/>
      <c r="AC74" s="902"/>
      <c r="AD74" s="902"/>
      <c r="AE74" s="902"/>
      <c r="AF74" s="902">
        <v>4</v>
      </c>
      <c r="AG74" s="902"/>
      <c r="AH74" s="902"/>
      <c r="AI74" s="902"/>
      <c r="AJ74" s="902"/>
      <c r="AK74" s="902" t="s">
        <v>197</v>
      </c>
      <c r="AL74" s="902"/>
      <c r="AM74" s="902"/>
      <c r="AN74" s="902"/>
      <c r="AO74" s="902"/>
      <c r="AP74" s="902" t="s">
        <v>197</v>
      </c>
      <c r="AQ74" s="902"/>
      <c r="AR74" s="902"/>
      <c r="AS74" s="902"/>
      <c r="AT74" s="902"/>
      <c r="AU74" s="902" t="s">
        <v>197</v>
      </c>
      <c r="AV74" s="902"/>
      <c r="AW74" s="902"/>
      <c r="AX74" s="902"/>
      <c r="AY74" s="902"/>
      <c r="AZ74" s="903"/>
      <c r="BA74" s="903"/>
      <c r="BB74" s="903"/>
      <c r="BC74" s="903"/>
      <c r="BD74" s="904"/>
      <c r="BE74" s="55"/>
      <c r="BF74" s="55"/>
      <c r="BG74" s="55"/>
      <c r="BH74" s="55"/>
      <c r="BI74" s="55"/>
      <c r="BJ74" s="55"/>
      <c r="BK74" s="55"/>
      <c r="BL74" s="55"/>
      <c r="BM74" s="55"/>
      <c r="BN74" s="55"/>
      <c r="BO74" s="55"/>
      <c r="BP74" s="55"/>
      <c r="BQ74" s="52">
        <v>68</v>
      </c>
      <c r="BR74" s="73"/>
      <c r="BS74" s="869"/>
      <c r="BT74" s="870"/>
      <c r="BU74" s="870"/>
      <c r="BV74" s="870"/>
      <c r="BW74" s="870"/>
      <c r="BX74" s="870"/>
      <c r="BY74" s="870"/>
      <c r="BZ74" s="870"/>
      <c r="CA74" s="870"/>
      <c r="CB74" s="870"/>
      <c r="CC74" s="870"/>
      <c r="CD74" s="870"/>
      <c r="CE74" s="870"/>
      <c r="CF74" s="870"/>
      <c r="CG74" s="871"/>
      <c r="CH74" s="872"/>
      <c r="CI74" s="873"/>
      <c r="CJ74" s="873"/>
      <c r="CK74" s="873"/>
      <c r="CL74" s="874"/>
      <c r="CM74" s="872"/>
      <c r="CN74" s="873"/>
      <c r="CO74" s="873"/>
      <c r="CP74" s="873"/>
      <c r="CQ74" s="874"/>
      <c r="CR74" s="872"/>
      <c r="CS74" s="873"/>
      <c r="CT74" s="873"/>
      <c r="CU74" s="873"/>
      <c r="CV74" s="874"/>
      <c r="CW74" s="872"/>
      <c r="CX74" s="873"/>
      <c r="CY74" s="873"/>
      <c r="CZ74" s="873"/>
      <c r="DA74" s="874"/>
      <c r="DB74" s="872"/>
      <c r="DC74" s="873"/>
      <c r="DD74" s="873"/>
      <c r="DE74" s="873"/>
      <c r="DF74" s="874"/>
      <c r="DG74" s="872"/>
      <c r="DH74" s="873"/>
      <c r="DI74" s="873"/>
      <c r="DJ74" s="873"/>
      <c r="DK74" s="874"/>
      <c r="DL74" s="872"/>
      <c r="DM74" s="873"/>
      <c r="DN74" s="873"/>
      <c r="DO74" s="873"/>
      <c r="DP74" s="874"/>
      <c r="DQ74" s="872"/>
      <c r="DR74" s="873"/>
      <c r="DS74" s="873"/>
      <c r="DT74" s="873"/>
      <c r="DU74" s="874"/>
      <c r="DV74" s="869"/>
      <c r="DW74" s="870"/>
      <c r="DX74" s="870"/>
      <c r="DY74" s="870"/>
      <c r="DZ74" s="875"/>
      <c r="EA74" s="48"/>
    </row>
    <row r="75" spans="1:131" ht="26.3" customHeight="1" x14ac:dyDescent="0.2">
      <c r="A75" s="52">
        <v>8</v>
      </c>
      <c r="B75" s="898" t="s">
        <v>431</v>
      </c>
      <c r="C75" s="899"/>
      <c r="D75" s="899"/>
      <c r="E75" s="899"/>
      <c r="F75" s="899"/>
      <c r="G75" s="899"/>
      <c r="H75" s="899"/>
      <c r="I75" s="899"/>
      <c r="J75" s="899"/>
      <c r="K75" s="899"/>
      <c r="L75" s="899"/>
      <c r="M75" s="899"/>
      <c r="N75" s="899"/>
      <c r="O75" s="899"/>
      <c r="P75" s="900"/>
      <c r="Q75" s="905">
        <v>178905</v>
      </c>
      <c r="R75" s="906"/>
      <c r="S75" s="906"/>
      <c r="T75" s="906"/>
      <c r="U75" s="907"/>
      <c r="V75" s="908">
        <v>178905</v>
      </c>
      <c r="W75" s="906"/>
      <c r="X75" s="906"/>
      <c r="Y75" s="906"/>
      <c r="Z75" s="907"/>
      <c r="AA75" s="908">
        <v>0</v>
      </c>
      <c r="AB75" s="906"/>
      <c r="AC75" s="906"/>
      <c r="AD75" s="906"/>
      <c r="AE75" s="907"/>
      <c r="AF75" s="908">
        <v>0</v>
      </c>
      <c r="AG75" s="906"/>
      <c r="AH75" s="906"/>
      <c r="AI75" s="906"/>
      <c r="AJ75" s="907"/>
      <c r="AK75" s="902">
        <v>628</v>
      </c>
      <c r="AL75" s="902"/>
      <c r="AM75" s="902"/>
      <c r="AN75" s="902"/>
      <c r="AO75" s="902"/>
      <c r="AP75" s="902" t="s">
        <v>197</v>
      </c>
      <c r="AQ75" s="902"/>
      <c r="AR75" s="902"/>
      <c r="AS75" s="902"/>
      <c r="AT75" s="902"/>
      <c r="AU75" s="902" t="s">
        <v>197</v>
      </c>
      <c r="AV75" s="902"/>
      <c r="AW75" s="902"/>
      <c r="AX75" s="902"/>
      <c r="AY75" s="902"/>
      <c r="AZ75" s="903"/>
      <c r="BA75" s="903"/>
      <c r="BB75" s="903"/>
      <c r="BC75" s="903"/>
      <c r="BD75" s="904"/>
      <c r="BE75" s="55"/>
      <c r="BF75" s="55"/>
      <c r="BG75" s="55"/>
      <c r="BH75" s="55"/>
      <c r="BI75" s="55"/>
      <c r="BJ75" s="55"/>
      <c r="BK75" s="55"/>
      <c r="BL75" s="55"/>
      <c r="BM75" s="55"/>
      <c r="BN75" s="55"/>
      <c r="BO75" s="55"/>
      <c r="BP75" s="55"/>
      <c r="BQ75" s="52">
        <v>69</v>
      </c>
      <c r="BR75" s="73"/>
      <c r="BS75" s="869"/>
      <c r="BT75" s="870"/>
      <c r="BU75" s="870"/>
      <c r="BV75" s="870"/>
      <c r="BW75" s="870"/>
      <c r="BX75" s="870"/>
      <c r="BY75" s="870"/>
      <c r="BZ75" s="870"/>
      <c r="CA75" s="870"/>
      <c r="CB75" s="870"/>
      <c r="CC75" s="870"/>
      <c r="CD75" s="870"/>
      <c r="CE75" s="870"/>
      <c r="CF75" s="870"/>
      <c r="CG75" s="871"/>
      <c r="CH75" s="872"/>
      <c r="CI75" s="873"/>
      <c r="CJ75" s="873"/>
      <c r="CK75" s="873"/>
      <c r="CL75" s="874"/>
      <c r="CM75" s="872"/>
      <c r="CN75" s="873"/>
      <c r="CO75" s="873"/>
      <c r="CP75" s="873"/>
      <c r="CQ75" s="874"/>
      <c r="CR75" s="872"/>
      <c r="CS75" s="873"/>
      <c r="CT75" s="873"/>
      <c r="CU75" s="873"/>
      <c r="CV75" s="874"/>
      <c r="CW75" s="872"/>
      <c r="CX75" s="873"/>
      <c r="CY75" s="873"/>
      <c r="CZ75" s="873"/>
      <c r="DA75" s="874"/>
      <c r="DB75" s="872"/>
      <c r="DC75" s="873"/>
      <c r="DD75" s="873"/>
      <c r="DE75" s="873"/>
      <c r="DF75" s="874"/>
      <c r="DG75" s="872"/>
      <c r="DH75" s="873"/>
      <c r="DI75" s="873"/>
      <c r="DJ75" s="873"/>
      <c r="DK75" s="874"/>
      <c r="DL75" s="872"/>
      <c r="DM75" s="873"/>
      <c r="DN75" s="873"/>
      <c r="DO75" s="873"/>
      <c r="DP75" s="874"/>
      <c r="DQ75" s="872"/>
      <c r="DR75" s="873"/>
      <c r="DS75" s="873"/>
      <c r="DT75" s="873"/>
      <c r="DU75" s="874"/>
      <c r="DV75" s="869"/>
      <c r="DW75" s="870"/>
      <c r="DX75" s="870"/>
      <c r="DY75" s="870"/>
      <c r="DZ75" s="875"/>
      <c r="EA75" s="48"/>
    </row>
    <row r="76" spans="1:131" ht="26.3" customHeight="1" x14ac:dyDescent="0.2">
      <c r="A76" s="52">
        <v>9</v>
      </c>
      <c r="B76" s="898" t="s">
        <v>539</v>
      </c>
      <c r="C76" s="899"/>
      <c r="D76" s="899"/>
      <c r="E76" s="899"/>
      <c r="F76" s="899"/>
      <c r="G76" s="899"/>
      <c r="H76" s="899"/>
      <c r="I76" s="899"/>
      <c r="J76" s="899"/>
      <c r="K76" s="899"/>
      <c r="L76" s="899"/>
      <c r="M76" s="899"/>
      <c r="N76" s="899"/>
      <c r="O76" s="899"/>
      <c r="P76" s="900"/>
      <c r="Q76" s="905">
        <v>6</v>
      </c>
      <c r="R76" s="906"/>
      <c r="S76" s="906"/>
      <c r="T76" s="906"/>
      <c r="U76" s="907"/>
      <c r="V76" s="908">
        <v>3</v>
      </c>
      <c r="W76" s="906"/>
      <c r="X76" s="906"/>
      <c r="Y76" s="906"/>
      <c r="Z76" s="907"/>
      <c r="AA76" s="908">
        <v>3</v>
      </c>
      <c r="AB76" s="906"/>
      <c r="AC76" s="906"/>
      <c r="AD76" s="906"/>
      <c r="AE76" s="907"/>
      <c r="AF76" s="908">
        <v>3</v>
      </c>
      <c r="AG76" s="906"/>
      <c r="AH76" s="906"/>
      <c r="AI76" s="906"/>
      <c r="AJ76" s="907"/>
      <c r="AK76" s="902" t="s">
        <v>197</v>
      </c>
      <c r="AL76" s="902"/>
      <c r="AM76" s="902"/>
      <c r="AN76" s="902"/>
      <c r="AO76" s="902"/>
      <c r="AP76" s="902" t="s">
        <v>197</v>
      </c>
      <c r="AQ76" s="902"/>
      <c r="AR76" s="902"/>
      <c r="AS76" s="902"/>
      <c r="AT76" s="902"/>
      <c r="AU76" s="902" t="s">
        <v>197</v>
      </c>
      <c r="AV76" s="902"/>
      <c r="AW76" s="902"/>
      <c r="AX76" s="902"/>
      <c r="AY76" s="902"/>
      <c r="AZ76" s="903"/>
      <c r="BA76" s="903"/>
      <c r="BB76" s="903"/>
      <c r="BC76" s="903"/>
      <c r="BD76" s="904"/>
      <c r="BE76" s="55"/>
      <c r="BF76" s="55"/>
      <c r="BG76" s="55"/>
      <c r="BH76" s="55"/>
      <c r="BI76" s="55"/>
      <c r="BJ76" s="55"/>
      <c r="BK76" s="55"/>
      <c r="BL76" s="55"/>
      <c r="BM76" s="55"/>
      <c r="BN76" s="55"/>
      <c r="BO76" s="55"/>
      <c r="BP76" s="55"/>
      <c r="BQ76" s="52">
        <v>70</v>
      </c>
      <c r="BR76" s="73"/>
      <c r="BS76" s="869"/>
      <c r="BT76" s="870"/>
      <c r="BU76" s="870"/>
      <c r="BV76" s="870"/>
      <c r="BW76" s="870"/>
      <c r="BX76" s="870"/>
      <c r="BY76" s="870"/>
      <c r="BZ76" s="870"/>
      <c r="CA76" s="870"/>
      <c r="CB76" s="870"/>
      <c r="CC76" s="870"/>
      <c r="CD76" s="870"/>
      <c r="CE76" s="870"/>
      <c r="CF76" s="870"/>
      <c r="CG76" s="871"/>
      <c r="CH76" s="872"/>
      <c r="CI76" s="873"/>
      <c r="CJ76" s="873"/>
      <c r="CK76" s="873"/>
      <c r="CL76" s="874"/>
      <c r="CM76" s="872"/>
      <c r="CN76" s="873"/>
      <c r="CO76" s="873"/>
      <c r="CP76" s="873"/>
      <c r="CQ76" s="874"/>
      <c r="CR76" s="872"/>
      <c r="CS76" s="873"/>
      <c r="CT76" s="873"/>
      <c r="CU76" s="873"/>
      <c r="CV76" s="874"/>
      <c r="CW76" s="872"/>
      <c r="CX76" s="873"/>
      <c r="CY76" s="873"/>
      <c r="CZ76" s="873"/>
      <c r="DA76" s="874"/>
      <c r="DB76" s="872"/>
      <c r="DC76" s="873"/>
      <c r="DD76" s="873"/>
      <c r="DE76" s="873"/>
      <c r="DF76" s="874"/>
      <c r="DG76" s="872"/>
      <c r="DH76" s="873"/>
      <c r="DI76" s="873"/>
      <c r="DJ76" s="873"/>
      <c r="DK76" s="874"/>
      <c r="DL76" s="872"/>
      <c r="DM76" s="873"/>
      <c r="DN76" s="873"/>
      <c r="DO76" s="873"/>
      <c r="DP76" s="874"/>
      <c r="DQ76" s="872"/>
      <c r="DR76" s="873"/>
      <c r="DS76" s="873"/>
      <c r="DT76" s="873"/>
      <c r="DU76" s="874"/>
      <c r="DV76" s="869"/>
      <c r="DW76" s="870"/>
      <c r="DX76" s="870"/>
      <c r="DY76" s="870"/>
      <c r="DZ76" s="875"/>
      <c r="EA76" s="48"/>
    </row>
    <row r="77" spans="1:131" ht="26.3" customHeight="1" x14ac:dyDescent="0.2">
      <c r="A77" s="52">
        <v>10</v>
      </c>
      <c r="B77" s="898" t="s">
        <v>540</v>
      </c>
      <c r="C77" s="899"/>
      <c r="D77" s="899"/>
      <c r="E77" s="899"/>
      <c r="F77" s="899"/>
      <c r="G77" s="899"/>
      <c r="H77" s="899"/>
      <c r="I77" s="899"/>
      <c r="J77" s="899"/>
      <c r="K77" s="899"/>
      <c r="L77" s="899"/>
      <c r="M77" s="899"/>
      <c r="N77" s="899"/>
      <c r="O77" s="899"/>
      <c r="P77" s="900"/>
      <c r="Q77" s="905">
        <v>7</v>
      </c>
      <c r="R77" s="906"/>
      <c r="S77" s="906"/>
      <c r="T77" s="906"/>
      <c r="U77" s="907"/>
      <c r="V77" s="908">
        <v>5</v>
      </c>
      <c r="W77" s="906"/>
      <c r="X77" s="906"/>
      <c r="Y77" s="906"/>
      <c r="Z77" s="907"/>
      <c r="AA77" s="908">
        <v>1</v>
      </c>
      <c r="AB77" s="906"/>
      <c r="AC77" s="906"/>
      <c r="AD77" s="906"/>
      <c r="AE77" s="907"/>
      <c r="AF77" s="908">
        <v>1</v>
      </c>
      <c r="AG77" s="906"/>
      <c r="AH77" s="906"/>
      <c r="AI77" s="906"/>
      <c r="AJ77" s="907"/>
      <c r="AK77" s="902" t="s">
        <v>197</v>
      </c>
      <c r="AL77" s="902"/>
      <c r="AM77" s="902"/>
      <c r="AN77" s="902"/>
      <c r="AO77" s="902"/>
      <c r="AP77" s="902" t="s">
        <v>197</v>
      </c>
      <c r="AQ77" s="902"/>
      <c r="AR77" s="902"/>
      <c r="AS77" s="902"/>
      <c r="AT77" s="902"/>
      <c r="AU77" s="902" t="s">
        <v>197</v>
      </c>
      <c r="AV77" s="902"/>
      <c r="AW77" s="902"/>
      <c r="AX77" s="902"/>
      <c r="AY77" s="902"/>
      <c r="AZ77" s="903"/>
      <c r="BA77" s="903"/>
      <c r="BB77" s="903"/>
      <c r="BC77" s="903"/>
      <c r="BD77" s="904"/>
      <c r="BE77" s="55"/>
      <c r="BF77" s="55"/>
      <c r="BG77" s="55"/>
      <c r="BH77" s="55"/>
      <c r="BI77" s="55"/>
      <c r="BJ77" s="55"/>
      <c r="BK77" s="55"/>
      <c r="BL77" s="55"/>
      <c r="BM77" s="55"/>
      <c r="BN77" s="55"/>
      <c r="BO77" s="55"/>
      <c r="BP77" s="55"/>
      <c r="BQ77" s="52">
        <v>71</v>
      </c>
      <c r="BR77" s="73"/>
      <c r="BS77" s="869"/>
      <c r="BT77" s="870"/>
      <c r="BU77" s="870"/>
      <c r="BV77" s="870"/>
      <c r="BW77" s="870"/>
      <c r="BX77" s="870"/>
      <c r="BY77" s="870"/>
      <c r="BZ77" s="870"/>
      <c r="CA77" s="870"/>
      <c r="CB77" s="870"/>
      <c r="CC77" s="870"/>
      <c r="CD77" s="870"/>
      <c r="CE77" s="870"/>
      <c r="CF77" s="870"/>
      <c r="CG77" s="871"/>
      <c r="CH77" s="872"/>
      <c r="CI77" s="873"/>
      <c r="CJ77" s="873"/>
      <c r="CK77" s="873"/>
      <c r="CL77" s="874"/>
      <c r="CM77" s="872"/>
      <c r="CN77" s="873"/>
      <c r="CO77" s="873"/>
      <c r="CP77" s="873"/>
      <c r="CQ77" s="874"/>
      <c r="CR77" s="872"/>
      <c r="CS77" s="873"/>
      <c r="CT77" s="873"/>
      <c r="CU77" s="873"/>
      <c r="CV77" s="874"/>
      <c r="CW77" s="872"/>
      <c r="CX77" s="873"/>
      <c r="CY77" s="873"/>
      <c r="CZ77" s="873"/>
      <c r="DA77" s="874"/>
      <c r="DB77" s="872"/>
      <c r="DC77" s="873"/>
      <c r="DD77" s="873"/>
      <c r="DE77" s="873"/>
      <c r="DF77" s="874"/>
      <c r="DG77" s="872"/>
      <c r="DH77" s="873"/>
      <c r="DI77" s="873"/>
      <c r="DJ77" s="873"/>
      <c r="DK77" s="874"/>
      <c r="DL77" s="872"/>
      <c r="DM77" s="873"/>
      <c r="DN77" s="873"/>
      <c r="DO77" s="873"/>
      <c r="DP77" s="874"/>
      <c r="DQ77" s="872"/>
      <c r="DR77" s="873"/>
      <c r="DS77" s="873"/>
      <c r="DT77" s="873"/>
      <c r="DU77" s="874"/>
      <c r="DV77" s="869"/>
      <c r="DW77" s="870"/>
      <c r="DX77" s="870"/>
      <c r="DY77" s="870"/>
      <c r="DZ77" s="875"/>
      <c r="EA77" s="48"/>
    </row>
    <row r="78" spans="1:131" ht="26.3" customHeight="1" x14ac:dyDescent="0.2">
      <c r="A78" s="52">
        <v>11</v>
      </c>
      <c r="B78" s="898" t="s">
        <v>541</v>
      </c>
      <c r="C78" s="899"/>
      <c r="D78" s="899"/>
      <c r="E78" s="899"/>
      <c r="F78" s="899"/>
      <c r="G78" s="899"/>
      <c r="H78" s="899"/>
      <c r="I78" s="899"/>
      <c r="J78" s="899"/>
      <c r="K78" s="899"/>
      <c r="L78" s="899"/>
      <c r="M78" s="899"/>
      <c r="N78" s="899"/>
      <c r="O78" s="899"/>
      <c r="P78" s="900"/>
      <c r="Q78" s="901">
        <v>1633</v>
      </c>
      <c r="R78" s="902"/>
      <c r="S78" s="902"/>
      <c r="T78" s="902"/>
      <c r="U78" s="902"/>
      <c r="V78" s="902">
        <v>1596</v>
      </c>
      <c r="W78" s="902"/>
      <c r="X78" s="902"/>
      <c r="Y78" s="902"/>
      <c r="Z78" s="902"/>
      <c r="AA78" s="902">
        <v>37</v>
      </c>
      <c r="AB78" s="902"/>
      <c r="AC78" s="902"/>
      <c r="AD78" s="902"/>
      <c r="AE78" s="902"/>
      <c r="AF78" s="902">
        <v>37</v>
      </c>
      <c r="AG78" s="902"/>
      <c r="AH78" s="902"/>
      <c r="AI78" s="902"/>
      <c r="AJ78" s="902"/>
      <c r="AK78" s="902" t="s">
        <v>197</v>
      </c>
      <c r="AL78" s="902"/>
      <c r="AM78" s="902"/>
      <c r="AN78" s="902"/>
      <c r="AO78" s="902"/>
      <c r="AP78" s="902">
        <v>270</v>
      </c>
      <c r="AQ78" s="902"/>
      <c r="AR78" s="902"/>
      <c r="AS78" s="902"/>
      <c r="AT78" s="902"/>
      <c r="AU78" s="902" t="s">
        <v>197</v>
      </c>
      <c r="AV78" s="902"/>
      <c r="AW78" s="902"/>
      <c r="AX78" s="902"/>
      <c r="AY78" s="902"/>
      <c r="AZ78" s="903"/>
      <c r="BA78" s="903"/>
      <c r="BB78" s="903"/>
      <c r="BC78" s="903"/>
      <c r="BD78" s="904"/>
      <c r="BE78" s="55"/>
      <c r="BF78" s="55"/>
      <c r="BG78" s="55"/>
      <c r="BH78" s="55"/>
      <c r="BI78" s="55"/>
      <c r="BJ78" s="48"/>
      <c r="BK78" s="48"/>
      <c r="BL78" s="48"/>
      <c r="BM78" s="48"/>
      <c r="BN78" s="48"/>
      <c r="BO78" s="55"/>
      <c r="BP78" s="55"/>
      <c r="BQ78" s="52">
        <v>72</v>
      </c>
      <c r="BR78" s="73"/>
      <c r="BS78" s="869"/>
      <c r="BT78" s="870"/>
      <c r="BU78" s="870"/>
      <c r="BV78" s="870"/>
      <c r="BW78" s="870"/>
      <c r="BX78" s="870"/>
      <c r="BY78" s="870"/>
      <c r="BZ78" s="870"/>
      <c r="CA78" s="870"/>
      <c r="CB78" s="870"/>
      <c r="CC78" s="870"/>
      <c r="CD78" s="870"/>
      <c r="CE78" s="870"/>
      <c r="CF78" s="870"/>
      <c r="CG78" s="871"/>
      <c r="CH78" s="872"/>
      <c r="CI78" s="873"/>
      <c r="CJ78" s="873"/>
      <c r="CK78" s="873"/>
      <c r="CL78" s="874"/>
      <c r="CM78" s="872"/>
      <c r="CN78" s="873"/>
      <c r="CO78" s="873"/>
      <c r="CP78" s="873"/>
      <c r="CQ78" s="874"/>
      <c r="CR78" s="872"/>
      <c r="CS78" s="873"/>
      <c r="CT78" s="873"/>
      <c r="CU78" s="873"/>
      <c r="CV78" s="874"/>
      <c r="CW78" s="872"/>
      <c r="CX78" s="873"/>
      <c r="CY78" s="873"/>
      <c r="CZ78" s="873"/>
      <c r="DA78" s="874"/>
      <c r="DB78" s="872"/>
      <c r="DC78" s="873"/>
      <c r="DD78" s="873"/>
      <c r="DE78" s="873"/>
      <c r="DF78" s="874"/>
      <c r="DG78" s="872"/>
      <c r="DH78" s="873"/>
      <c r="DI78" s="873"/>
      <c r="DJ78" s="873"/>
      <c r="DK78" s="874"/>
      <c r="DL78" s="872"/>
      <c r="DM78" s="873"/>
      <c r="DN78" s="873"/>
      <c r="DO78" s="873"/>
      <c r="DP78" s="874"/>
      <c r="DQ78" s="872"/>
      <c r="DR78" s="873"/>
      <c r="DS78" s="873"/>
      <c r="DT78" s="873"/>
      <c r="DU78" s="874"/>
      <c r="DV78" s="869"/>
      <c r="DW78" s="870"/>
      <c r="DX78" s="870"/>
      <c r="DY78" s="870"/>
      <c r="DZ78" s="875"/>
      <c r="EA78" s="48"/>
    </row>
    <row r="79" spans="1:131" ht="26.3" customHeight="1" x14ac:dyDescent="0.2">
      <c r="A79" s="52">
        <v>12</v>
      </c>
      <c r="B79" s="898"/>
      <c r="C79" s="899"/>
      <c r="D79" s="899"/>
      <c r="E79" s="899"/>
      <c r="F79" s="899"/>
      <c r="G79" s="899"/>
      <c r="H79" s="899"/>
      <c r="I79" s="899"/>
      <c r="J79" s="899"/>
      <c r="K79" s="899"/>
      <c r="L79" s="899"/>
      <c r="M79" s="899"/>
      <c r="N79" s="899"/>
      <c r="O79" s="899"/>
      <c r="P79" s="900"/>
      <c r="Q79" s="901"/>
      <c r="R79" s="902"/>
      <c r="S79" s="902"/>
      <c r="T79" s="902"/>
      <c r="U79" s="902"/>
      <c r="V79" s="902"/>
      <c r="W79" s="902"/>
      <c r="X79" s="902"/>
      <c r="Y79" s="902"/>
      <c r="Z79" s="902"/>
      <c r="AA79" s="902"/>
      <c r="AB79" s="902"/>
      <c r="AC79" s="902"/>
      <c r="AD79" s="902"/>
      <c r="AE79" s="902"/>
      <c r="AF79" s="902"/>
      <c r="AG79" s="902"/>
      <c r="AH79" s="902"/>
      <c r="AI79" s="902"/>
      <c r="AJ79" s="902"/>
      <c r="AK79" s="902"/>
      <c r="AL79" s="902"/>
      <c r="AM79" s="902"/>
      <c r="AN79" s="902"/>
      <c r="AO79" s="902"/>
      <c r="AP79" s="902"/>
      <c r="AQ79" s="902"/>
      <c r="AR79" s="902"/>
      <c r="AS79" s="902"/>
      <c r="AT79" s="902"/>
      <c r="AU79" s="902"/>
      <c r="AV79" s="902"/>
      <c r="AW79" s="902"/>
      <c r="AX79" s="902"/>
      <c r="AY79" s="902"/>
      <c r="AZ79" s="903"/>
      <c r="BA79" s="903"/>
      <c r="BB79" s="903"/>
      <c r="BC79" s="903"/>
      <c r="BD79" s="904"/>
      <c r="BE79" s="55"/>
      <c r="BF79" s="55"/>
      <c r="BG79" s="55"/>
      <c r="BH79" s="55"/>
      <c r="BI79" s="55"/>
      <c r="BJ79" s="48"/>
      <c r="BK79" s="48"/>
      <c r="BL79" s="48"/>
      <c r="BM79" s="48"/>
      <c r="BN79" s="48"/>
      <c r="BO79" s="55"/>
      <c r="BP79" s="55"/>
      <c r="BQ79" s="52">
        <v>73</v>
      </c>
      <c r="BR79" s="73"/>
      <c r="BS79" s="869"/>
      <c r="BT79" s="870"/>
      <c r="BU79" s="870"/>
      <c r="BV79" s="870"/>
      <c r="BW79" s="870"/>
      <c r="BX79" s="870"/>
      <c r="BY79" s="870"/>
      <c r="BZ79" s="870"/>
      <c r="CA79" s="870"/>
      <c r="CB79" s="870"/>
      <c r="CC79" s="870"/>
      <c r="CD79" s="870"/>
      <c r="CE79" s="870"/>
      <c r="CF79" s="870"/>
      <c r="CG79" s="871"/>
      <c r="CH79" s="872"/>
      <c r="CI79" s="873"/>
      <c r="CJ79" s="873"/>
      <c r="CK79" s="873"/>
      <c r="CL79" s="874"/>
      <c r="CM79" s="872"/>
      <c r="CN79" s="873"/>
      <c r="CO79" s="873"/>
      <c r="CP79" s="873"/>
      <c r="CQ79" s="874"/>
      <c r="CR79" s="872"/>
      <c r="CS79" s="873"/>
      <c r="CT79" s="873"/>
      <c r="CU79" s="873"/>
      <c r="CV79" s="874"/>
      <c r="CW79" s="872"/>
      <c r="CX79" s="873"/>
      <c r="CY79" s="873"/>
      <c r="CZ79" s="873"/>
      <c r="DA79" s="874"/>
      <c r="DB79" s="872"/>
      <c r="DC79" s="873"/>
      <c r="DD79" s="873"/>
      <c r="DE79" s="873"/>
      <c r="DF79" s="874"/>
      <c r="DG79" s="872"/>
      <c r="DH79" s="873"/>
      <c r="DI79" s="873"/>
      <c r="DJ79" s="873"/>
      <c r="DK79" s="874"/>
      <c r="DL79" s="872"/>
      <c r="DM79" s="873"/>
      <c r="DN79" s="873"/>
      <c r="DO79" s="873"/>
      <c r="DP79" s="874"/>
      <c r="DQ79" s="872"/>
      <c r="DR79" s="873"/>
      <c r="DS79" s="873"/>
      <c r="DT79" s="873"/>
      <c r="DU79" s="874"/>
      <c r="DV79" s="869"/>
      <c r="DW79" s="870"/>
      <c r="DX79" s="870"/>
      <c r="DY79" s="870"/>
      <c r="DZ79" s="875"/>
      <c r="EA79" s="48"/>
    </row>
    <row r="80" spans="1:131" ht="26.3" customHeight="1" x14ac:dyDescent="0.2">
      <c r="A80" s="52">
        <v>13</v>
      </c>
      <c r="B80" s="898"/>
      <c r="C80" s="899"/>
      <c r="D80" s="899"/>
      <c r="E80" s="899"/>
      <c r="F80" s="899"/>
      <c r="G80" s="899"/>
      <c r="H80" s="899"/>
      <c r="I80" s="899"/>
      <c r="J80" s="899"/>
      <c r="K80" s="899"/>
      <c r="L80" s="899"/>
      <c r="M80" s="899"/>
      <c r="N80" s="899"/>
      <c r="O80" s="899"/>
      <c r="P80" s="900"/>
      <c r="Q80" s="901"/>
      <c r="R80" s="902"/>
      <c r="S80" s="902"/>
      <c r="T80" s="902"/>
      <c r="U80" s="902"/>
      <c r="V80" s="902"/>
      <c r="W80" s="902"/>
      <c r="X80" s="902"/>
      <c r="Y80" s="902"/>
      <c r="Z80" s="902"/>
      <c r="AA80" s="902"/>
      <c r="AB80" s="902"/>
      <c r="AC80" s="902"/>
      <c r="AD80" s="902"/>
      <c r="AE80" s="902"/>
      <c r="AF80" s="902"/>
      <c r="AG80" s="902"/>
      <c r="AH80" s="902"/>
      <c r="AI80" s="902"/>
      <c r="AJ80" s="902"/>
      <c r="AK80" s="902"/>
      <c r="AL80" s="902"/>
      <c r="AM80" s="902"/>
      <c r="AN80" s="902"/>
      <c r="AO80" s="902"/>
      <c r="AP80" s="902"/>
      <c r="AQ80" s="902"/>
      <c r="AR80" s="902"/>
      <c r="AS80" s="902"/>
      <c r="AT80" s="902"/>
      <c r="AU80" s="902"/>
      <c r="AV80" s="902"/>
      <c r="AW80" s="902"/>
      <c r="AX80" s="902"/>
      <c r="AY80" s="902"/>
      <c r="AZ80" s="903"/>
      <c r="BA80" s="903"/>
      <c r="BB80" s="903"/>
      <c r="BC80" s="903"/>
      <c r="BD80" s="904"/>
      <c r="BE80" s="55"/>
      <c r="BF80" s="55"/>
      <c r="BG80" s="55"/>
      <c r="BH80" s="55"/>
      <c r="BI80" s="55"/>
      <c r="BJ80" s="55"/>
      <c r="BK80" s="55"/>
      <c r="BL80" s="55"/>
      <c r="BM80" s="55"/>
      <c r="BN80" s="55"/>
      <c r="BO80" s="55"/>
      <c r="BP80" s="55"/>
      <c r="BQ80" s="52">
        <v>74</v>
      </c>
      <c r="BR80" s="73"/>
      <c r="BS80" s="869"/>
      <c r="BT80" s="870"/>
      <c r="BU80" s="870"/>
      <c r="BV80" s="870"/>
      <c r="BW80" s="870"/>
      <c r="BX80" s="870"/>
      <c r="BY80" s="870"/>
      <c r="BZ80" s="870"/>
      <c r="CA80" s="870"/>
      <c r="CB80" s="870"/>
      <c r="CC80" s="870"/>
      <c r="CD80" s="870"/>
      <c r="CE80" s="870"/>
      <c r="CF80" s="870"/>
      <c r="CG80" s="871"/>
      <c r="CH80" s="872"/>
      <c r="CI80" s="873"/>
      <c r="CJ80" s="873"/>
      <c r="CK80" s="873"/>
      <c r="CL80" s="874"/>
      <c r="CM80" s="872"/>
      <c r="CN80" s="873"/>
      <c r="CO80" s="873"/>
      <c r="CP80" s="873"/>
      <c r="CQ80" s="874"/>
      <c r="CR80" s="872"/>
      <c r="CS80" s="873"/>
      <c r="CT80" s="873"/>
      <c r="CU80" s="873"/>
      <c r="CV80" s="874"/>
      <c r="CW80" s="872"/>
      <c r="CX80" s="873"/>
      <c r="CY80" s="873"/>
      <c r="CZ80" s="873"/>
      <c r="DA80" s="874"/>
      <c r="DB80" s="872"/>
      <c r="DC80" s="873"/>
      <c r="DD80" s="873"/>
      <c r="DE80" s="873"/>
      <c r="DF80" s="874"/>
      <c r="DG80" s="872"/>
      <c r="DH80" s="873"/>
      <c r="DI80" s="873"/>
      <c r="DJ80" s="873"/>
      <c r="DK80" s="874"/>
      <c r="DL80" s="872"/>
      <c r="DM80" s="873"/>
      <c r="DN80" s="873"/>
      <c r="DO80" s="873"/>
      <c r="DP80" s="874"/>
      <c r="DQ80" s="872"/>
      <c r="DR80" s="873"/>
      <c r="DS80" s="873"/>
      <c r="DT80" s="873"/>
      <c r="DU80" s="874"/>
      <c r="DV80" s="869"/>
      <c r="DW80" s="870"/>
      <c r="DX80" s="870"/>
      <c r="DY80" s="870"/>
      <c r="DZ80" s="875"/>
      <c r="EA80" s="48"/>
    </row>
    <row r="81" spans="1:131" ht="26.3" customHeight="1" x14ac:dyDescent="0.2">
      <c r="A81" s="52">
        <v>14</v>
      </c>
      <c r="B81" s="898"/>
      <c r="C81" s="899"/>
      <c r="D81" s="899"/>
      <c r="E81" s="899"/>
      <c r="F81" s="899"/>
      <c r="G81" s="899"/>
      <c r="H81" s="899"/>
      <c r="I81" s="899"/>
      <c r="J81" s="899"/>
      <c r="K81" s="899"/>
      <c r="L81" s="899"/>
      <c r="M81" s="899"/>
      <c r="N81" s="899"/>
      <c r="O81" s="899"/>
      <c r="P81" s="900"/>
      <c r="Q81" s="901"/>
      <c r="R81" s="902"/>
      <c r="S81" s="902"/>
      <c r="T81" s="902"/>
      <c r="U81" s="902"/>
      <c r="V81" s="902"/>
      <c r="W81" s="902"/>
      <c r="X81" s="902"/>
      <c r="Y81" s="902"/>
      <c r="Z81" s="902"/>
      <c r="AA81" s="902"/>
      <c r="AB81" s="902"/>
      <c r="AC81" s="902"/>
      <c r="AD81" s="902"/>
      <c r="AE81" s="902"/>
      <c r="AF81" s="902"/>
      <c r="AG81" s="902"/>
      <c r="AH81" s="902"/>
      <c r="AI81" s="902"/>
      <c r="AJ81" s="902"/>
      <c r="AK81" s="902"/>
      <c r="AL81" s="902"/>
      <c r="AM81" s="902"/>
      <c r="AN81" s="902"/>
      <c r="AO81" s="902"/>
      <c r="AP81" s="902"/>
      <c r="AQ81" s="902"/>
      <c r="AR81" s="902"/>
      <c r="AS81" s="902"/>
      <c r="AT81" s="902"/>
      <c r="AU81" s="902"/>
      <c r="AV81" s="902"/>
      <c r="AW81" s="902"/>
      <c r="AX81" s="902"/>
      <c r="AY81" s="902"/>
      <c r="AZ81" s="903"/>
      <c r="BA81" s="903"/>
      <c r="BB81" s="903"/>
      <c r="BC81" s="903"/>
      <c r="BD81" s="904"/>
      <c r="BE81" s="55"/>
      <c r="BF81" s="55"/>
      <c r="BG81" s="55"/>
      <c r="BH81" s="55"/>
      <c r="BI81" s="55"/>
      <c r="BJ81" s="55"/>
      <c r="BK81" s="55"/>
      <c r="BL81" s="55"/>
      <c r="BM81" s="55"/>
      <c r="BN81" s="55"/>
      <c r="BO81" s="55"/>
      <c r="BP81" s="55"/>
      <c r="BQ81" s="52">
        <v>75</v>
      </c>
      <c r="BR81" s="73"/>
      <c r="BS81" s="869"/>
      <c r="BT81" s="870"/>
      <c r="BU81" s="870"/>
      <c r="BV81" s="870"/>
      <c r="BW81" s="870"/>
      <c r="BX81" s="870"/>
      <c r="BY81" s="870"/>
      <c r="BZ81" s="870"/>
      <c r="CA81" s="870"/>
      <c r="CB81" s="870"/>
      <c r="CC81" s="870"/>
      <c r="CD81" s="870"/>
      <c r="CE81" s="870"/>
      <c r="CF81" s="870"/>
      <c r="CG81" s="871"/>
      <c r="CH81" s="872"/>
      <c r="CI81" s="873"/>
      <c r="CJ81" s="873"/>
      <c r="CK81" s="873"/>
      <c r="CL81" s="874"/>
      <c r="CM81" s="872"/>
      <c r="CN81" s="873"/>
      <c r="CO81" s="873"/>
      <c r="CP81" s="873"/>
      <c r="CQ81" s="874"/>
      <c r="CR81" s="872"/>
      <c r="CS81" s="873"/>
      <c r="CT81" s="873"/>
      <c r="CU81" s="873"/>
      <c r="CV81" s="874"/>
      <c r="CW81" s="872"/>
      <c r="CX81" s="873"/>
      <c r="CY81" s="873"/>
      <c r="CZ81" s="873"/>
      <c r="DA81" s="874"/>
      <c r="DB81" s="872"/>
      <c r="DC81" s="873"/>
      <c r="DD81" s="873"/>
      <c r="DE81" s="873"/>
      <c r="DF81" s="874"/>
      <c r="DG81" s="872"/>
      <c r="DH81" s="873"/>
      <c r="DI81" s="873"/>
      <c r="DJ81" s="873"/>
      <c r="DK81" s="874"/>
      <c r="DL81" s="872"/>
      <c r="DM81" s="873"/>
      <c r="DN81" s="873"/>
      <c r="DO81" s="873"/>
      <c r="DP81" s="874"/>
      <c r="DQ81" s="872"/>
      <c r="DR81" s="873"/>
      <c r="DS81" s="873"/>
      <c r="DT81" s="873"/>
      <c r="DU81" s="874"/>
      <c r="DV81" s="869"/>
      <c r="DW81" s="870"/>
      <c r="DX81" s="870"/>
      <c r="DY81" s="870"/>
      <c r="DZ81" s="875"/>
      <c r="EA81" s="48"/>
    </row>
    <row r="82" spans="1:131" ht="26.3" customHeight="1" x14ac:dyDescent="0.2">
      <c r="A82" s="52">
        <v>15</v>
      </c>
      <c r="B82" s="898"/>
      <c r="C82" s="899"/>
      <c r="D82" s="899"/>
      <c r="E82" s="899"/>
      <c r="F82" s="899"/>
      <c r="G82" s="899"/>
      <c r="H82" s="899"/>
      <c r="I82" s="899"/>
      <c r="J82" s="899"/>
      <c r="K82" s="899"/>
      <c r="L82" s="899"/>
      <c r="M82" s="899"/>
      <c r="N82" s="899"/>
      <c r="O82" s="899"/>
      <c r="P82" s="900"/>
      <c r="Q82" s="901"/>
      <c r="R82" s="902"/>
      <c r="S82" s="902"/>
      <c r="T82" s="902"/>
      <c r="U82" s="902"/>
      <c r="V82" s="902"/>
      <c r="W82" s="902"/>
      <c r="X82" s="902"/>
      <c r="Y82" s="902"/>
      <c r="Z82" s="902"/>
      <c r="AA82" s="902"/>
      <c r="AB82" s="902"/>
      <c r="AC82" s="902"/>
      <c r="AD82" s="902"/>
      <c r="AE82" s="902"/>
      <c r="AF82" s="902"/>
      <c r="AG82" s="902"/>
      <c r="AH82" s="902"/>
      <c r="AI82" s="902"/>
      <c r="AJ82" s="902"/>
      <c r="AK82" s="902"/>
      <c r="AL82" s="902"/>
      <c r="AM82" s="902"/>
      <c r="AN82" s="902"/>
      <c r="AO82" s="902"/>
      <c r="AP82" s="902"/>
      <c r="AQ82" s="902"/>
      <c r="AR82" s="902"/>
      <c r="AS82" s="902"/>
      <c r="AT82" s="902"/>
      <c r="AU82" s="902"/>
      <c r="AV82" s="902"/>
      <c r="AW82" s="902"/>
      <c r="AX82" s="902"/>
      <c r="AY82" s="902"/>
      <c r="AZ82" s="903"/>
      <c r="BA82" s="903"/>
      <c r="BB82" s="903"/>
      <c r="BC82" s="903"/>
      <c r="BD82" s="904"/>
      <c r="BE82" s="55"/>
      <c r="BF82" s="55"/>
      <c r="BG82" s="55"/>
      <c r="BH82" s="55"/>
      <c r="BI82" s="55"/>
      <c r="BJ82" s="55"/>
      <c r="BK82" s="55"/>
      <c r="BL82" s="55"/>
      <c r="BM82" s="55"/>
      <c r="BN82" s="55"/>
      <c r="BO82" s="55"/>
      <c r="BP82" s="55"/>
      <c r="BQ82" s="52">
        <v>76</v>
      </c>
      <c r="BR82" s="73"/>
      <c r="BS82" s="869"/>
      <c r="BT82" s="870"/>
      <c r="BU82" s="870"/>
      <c r="BV82" s="870"/>
      <c r="BW82" s="870"/>
      <c r="BX82" s="870"/>
      <c r="BY82" s="870"/>
      <c r="BZ82" s="870"/>
      <c r="CA82" s="870"/>
      <c r="CB82" s="870"/>
      <c r="CC82" s="870"/>
      <c r="CD82" s="870"/>
      <c r="CE82" s="870"/>
      <c r="CF82" s="870"/>
      <c r="CG82" s="871"/>
      <c r="CH82" s="872"/>
      <c r="CI82" s="873"/>
      <c r="CJ82" s="873"/>
      <c r="CK82" s="873"/>
      <c r="CL82" s="874"/>
      <c r="CM82" s="872"/>
      <c r="CN82" s="873"/>
      <c r="CO82" s="873"/>
      <c r="CP82" s="873"/>
      <c r="CQ82" s="874"/>
      <c r="CR82" s="872"/>
      <c r="CS82" s="873"/>
      <c r="CT82" s="873"/>
      <c r="CU82" s="873"/>
      <c r="CV82" s="874"/>
      <c r="CW82" s="872"/>
      <c r="CX82" s="873"/>
      <c r="CY82" s="873"/>
      <c r="CZ82" s="873"/>
      <c r="DA82" s="874"/>
      <c r="DB82" s="872"/>
      <c r="DC82" s="873"/>
      <c r="DD82" s="873"/>
      <c r="DE82" s="873"/>
      <c r="DF82" s="874"/>
      <c r="DG82" s="872"/>
      <c r="DH82" s="873"/>
      <c r="DI82" s="873"/>
      <c r="DJ82" s="873"/>
      <c r="DK82" s="874"/>
      <c r="DL82" s="872"/>
      <c r="DM82" s="873"/>
      <c r="DN82" s="873"/>
      <c r="DO82" s="873"/>
      <c r="DP82" s="874"/>
      <c r="DQ82" s="872"/>
      <c r="DR82" s="873"/>
      <c r="DS82" s="873"/>
      <c r="DT82" s="873"/>
      <c r="DU82" s="874"/>
      <c r="DV82" s="869"/>
      <c r="DW82" s="870"/>
      <c r="DX82" s="870"/>
      <c r="DY82" s="870"/>
      <c r="DZ82" s="875"/>
      <c r="EA82" s="48"/>
    </row>
    <row r="83" spans="1:131" ht="26.3" customHeight="1" x14ac:dyDescent="0.2">
      <c r="A83" s="52">
        <v>16</v>
      </c>
      <c r="B83" s="898"/>
      <c r="C83" s="899"/>
      <c r="D83" s="899"/>
      <c r="E83" s="899"/>
      <c r="F83" s="899"/>
      <c r="G83" s="899"/>
      <c r="H83" s="899"/>
      <c r="I83" s="899"/>
      <c r="J83" s="899"/>
      <c r="K83" s="899"/>
      <c r="L83" s="899"/>
      <c r="M83" s="899"/>
      <c r="N83" s="899"/>
      <c r="O83" s="899"/>
      <c r="P83" s="900"/>
      <c r="Q83" s="901"/>
      <c r="R83" s="902"/>
      <c r="S83" s="902"/>
      <c r="T83" s="902"/>
      <c r="U83" s="902"/>
      <c r="V83" s="902"/>
      <c r="W83" s="902"/>
      <c r="X83" s="902"/>
      <c r="Y83" s="902"/>
      <c r="Z83" s="902"/>
      <c r="AA83" s="902"/>
      <c r="AB83" s="902"/>
      <c r="AC83" s="902"/>
      <c r="AD83" s="902"/>
      <c r="AE83" s="902"/>
      <c r="AF83" s="902"/>
      <c r="AG83" s="902"/>
      <c r="AH83" s="902"/>
      <c r="AI83" s="902"/>
      <c r="AJ83" s="902"/>
      <c r="AK83" s="902"/>
      <c r="AL83" s="902"/>
      <c r="AM83" s="902"/>
      <c r="AN83" s="902"/>
      <c r="AO83" s="902"/>
      <c r="AP83" s="902"/>
      <c r="AQ83" s="902"/>
      <c r="AR83" s="902"/>
      <c r="AS83" s="902"/>
      <c r="AT83" s="902"/>
      <c r="AU83" s="902"/>
      <c r="AV83" s="902"/>
      <c r="AW83" s="902"/>
      <c r="AX83" s="902"/>
      <c r="AY83" s="902"/>
      <c r="AZ83" s="903"/>
      <c r="BA83" s="903"/>
      <c r="BB83" s="903"/>
      <c r="BC83" s="903"/>
      <c r="BD83" s="904"/>
      <c r="BE83" s="55"/>
      <c r="BF83" s="55"/>
      <c r="BG83" s="55"/>
      <c r="BH83" s="55"/>
      <c r="BI83" s="55"/>
      <c r="BJ83" s="55"/>
      <c r="BK83" s="55"/>
      <c r="BL83" s="55"/>
      <c r="BM83" s="55"/>
      <c r="BN83" s="55"/>
      <c r="BO83" s="55"/>
      <c r="BP83" s="55"/>
      <c r="BQ83" s="52">
        <v>77</v>
      </c>
      <c r="BR83" s="73"/>
      <c r="BS83" s="869"/>
      <c r="BT83" s="870"/>
      <c r="BU83" s="870"/>
      <c r="BV83" s="870"/>
      <c r="BW83" s="870"/>
      <c r="BX83" s="870"/>
      <c r="BY83" s="870"/>
      <c r="BZ83" s="870"/>
      <c r="CA83" s="870"/>
      <c r="CB83" s="870"/>
      <c r="CC83" s="870"/>
      <c r="CD83" s="870"/>
      <c r="CE83" s="870"/>
      <c r="CF83" s="870"/>
      <c r="CG83" s="871"/>
      <c r="CH83" s="872"/>
      <c r="CI83" s="873"/>
      <c r="CJ83" s="873"/>
      <c r="CK83" s="873"/>
      <c r="CL83" s="874"/>
      <c r="CM83" s="872"/>
      <c r="CN83" s="873"/>
      <c r="CO83" s="873"/>
      <c r="CP83" s="873"/>
      <c r="CQ83" s="874"/>
      <c r="CR83" s="872"/>
      <c r="CS83" s="873"/>
      <c r="CT83" s="873"/>
      <c r="CU83" s="873"/>
      <c r="CV83" s="874"/>
      <c r="CW83" s="872"/>
      <c r="CX83" s="873"/>
      <c r="CY83" s="873"/>
      <c r="CZ83" s="873"/>
      <c r="DA83" s="874"/>
      <c r="DB83" s="872"/>
      <c r="DC83" s="873"/>
      <c r="DD83" s="873"/>
      <c r="DE83" s="873"/>
      <c r="DF83" s="874"/>
      <c r="DG83" s="872"/>
      <c r="DH83" s="873"/>
      <c r="DI83" s="873"/>
      <c r="DJ83" s="873"/>
      <c r="DK83" s="874"/>
      <c r="DL83" s="872"/>
      <c r="DM83" s="873"/>
      <c r="DN83" s="873"/>
      <c r="DO83" s="873"/>
      <c r="DP83" s="874"/>
      <c r="DQ83" s="872"/>
      <c r="DR83" s="873"/>
      <c r="DS83" s="873"/>
      <c r="DT83" s="873"/>
      <c r="DU83" s="874"/>
      <c r="DV83" s="869"/>
      <c r="DW83" s="870"/>
      <c r="DX83" s="870"/>
      <c r="DY83" s="870"/>
      <c r="DZ83" s="875"/>
      <c r="EA83" s="48"/>
    </row>
    <row r="84" spans="1:131" ht="26.3" customHeight="1" x14ac:dyDescent="0.2">
      <c r="A84" s="52">
        <v>17</v>
      </c>
      <c r="B84" s="898"/>
      <c r="C84" s="899"/>
      <c r="D84" s="899"/>
      <c r="E84" s="899"/>
      <c r="F84" s="899"/>
      <c r="G84" s="899"/>
      <c r="H84" s="899"/>
      <c r="I84" s="899"/>
      <c r="J84" s="899"/>
      <c r="K84" s="899"/>
      <c r="L84" s="899"/>
      <c r="M84" s="899"/>
      <c r="N84" s="899"/>
      <c r="O84" s="899"/>
      <c r="P84" s="900"/>
      <c r="Q84" s="901"/>
      <c r="R84" s="902"/>
      <c r="S84" s="902"/>
      <c r="T84" s="902"/>
      <c r="U84" s="902"/>
      <c r="V84" s="902"/>
      <c r="W84" s="902"/>
      <c r="X84" s="902"/>
      <c r="Y84" s="902"/>
      <c r="Z84" s="902"/>
      <c r="AA84" s="902"/>
      <c r="AB84" s="902"/>
      <c r="AC84" s="902"/>
      <c r="AD84" s="902"/>
      <c r="AE84" s="902"/>
      <c r="AF84" s="902"/>
      <c r="AG84" s="902"/>
      <c r="AH84" s="902"/>
      <c r="AI84" s="902"/>
      <c r="AJ84" s="902"/>
      <c r="AK84" s="902"/>
      <c r="AL84" s="902"/>
      <c r="AM84" s="902"/>
      <c r="AN84" s="902"/>
      <c r="AO84" s="902"/>
      <c r="AP84" s="902"/>
      <c r="AQ84" s="902"/>
      <c r="AR84" s="902"/>
      <c r="AS84" s="902"/>
      <c r="AT84" s="902"/>
      <c r="AU84" s="902"/>
      <c r="AV84" s="902"/>
      <c r="AW84" s="902"/>
      <c r="AX84" s="902"/>
      <c r="AY84" s="902"/>
      <c r="AZ84" s="903"/>
      <c r="BA84" s="903"/>
      <c r="BB84" s="903"/>
      <c r="BC84" s="903"/>
      <c r="BD84" s="904"/>
      <c r="BE84" s="55"/>
      <c r="BF84" s="55"/>
      <c r="BG84" s="55"/>
      <c r="BH84" s="55"/>
      <c r="BI84" s="55"/>
      <c r="BJ84" s="55"/>
      <c r="BK84" s="55"/>
      <c r="BL84" s="55"/>
      <c r="BM84" s="55"/>
      <c r="BN84" s="55"/>
      <c r="BO84" s="55"/>
      <c r="BP84" s="55"/>
      <c r="BQ84" s="52">
        <v>78</v>
      </c>
      <c r="BR84" s="73"/>
      <c r="BS84" s="869"/>
      <c r="BT84" s="870"/>
      <c r="BU84" s="870"/>
      <c r="BV84" s="870"/>
      <c r="BW84" s="870"/>
      <c r="BX84" s="870"/>
      <c r="BY84" s="870"/>
      <c r="BZ84" s="870"/>
      <c r="CA84" s="870"/>
      <c r="CB84" s="870"/>
      <c r="CC84" s="870"/>
      <c r="CD84" s="870"/>
      <c r="CE84" s="870"/>
      <c r="CF84" s="870"/>
      <c r="CG84" s="871"/>
      <c r="CH84" s="872"/>
      <c r="CI84" s="873"/>
      <c r="CJ84" s="873"/>
      <c r="CK84" s="873"/>
      <c r="CL84" s="874"/>
      <c r="CM84" s="872"/>
      <c r="CN84" s="873"/>
      <c r="CO84" s="873"/>
      <c r="CP84" s="873"/>
      <c r="CQ84" s="874"/>
      <c r="CR84" s="872"/>
      <c r="CS84" s="873"/>
      <c r="CT84" s="873"/>
      <c r="CU84" s="873"/>
      <c r="CV84" s="874"/>
      <c r="CW84" s="872"/>
      <c r="CX84" s="873"/>
      <c r="CY84" s="873"/>
      <c r="CZ84" s="873"/>
      <c r="DA84" s="874"/>
      <c r="DB84" s="872"/>
      <c r="DC84" s="873"/>
      <c r="DD84" s="873"/>
      <c r="DE84" s="873"/>
      <c r="DF84" s="874"/>
      <c r="DG84" s="872"/>
      <c r="DH84" s="873"/>
      <c r="DI84" s="873"/>
      <c r="DJ84" s="873"/>
      <c r="DK84" s="874"/>
      <c r="DL84" s="872"/>
      <c r="DM84" s="873"/>
      <c r="DN84" s="873"/>
      <c r="DO84" s="873"/>
      <c r="DP84" s="874"/>
      <c r="DQ84" s="872"/>
      <c r="DR84" s="873"/>
      <c r="DS84" s="873"/>
      <c r="DT84" s="873"/>
      <c r="DU84" s="874"/>
      <c r="DV84" s="869"/>
      <c r="DW84" s="870"/>
      <c r="DX84" s="870"/>
      <c r="DY84" s="870"/>
      <c r="DZ84" s="875"/>
      <c r="EA84" s="48"/>
    </row>
    <row r="85" spans="1:131" ht="26.3" customHeight="1" x14ac:dyDescent="0.2">
      <c r="A85" s="52">
        <v>18</v>
      </c>
      <c r="B85" s="898"/>
      <c r="C85" s="899"/>
      <c r="D85" s="899"/>
      <c r="E85" s="899"/>
      <c r="F85" s="899"/>
      <c r="G85" s="899"/>
      <c r="H85" s="899"/>
      <c r="I85" s="899"/>
      <c r="J85" s="899"/>
      <c r="K85" s="899"/>
      <c r="L85" s="899"/>
      <c r="M85" s="899"/>
      <c r="N85" s="899"/>
      <c r="O85" s="899"/>
      <c r="P85" s="900"/>
      <c r="Q85" s="901"/>
      <c r="R85" s="902"/>
      <c r="S85" s="902"/>
      <c r="T85" s="902"/>
      <c r="U85" s="902"/>
      <c r="V85" s="902"/>
      <c r="W85" s="902"/>
      <c r="X85" s="902"/>
      <c r="Y85" s="902"/>
      <c r="Z85" s="902"/>
      <c r="AA85" s="902"/>
      <c r="AB85" s="902"/>
      <c r="AC85" s="902"/>
      <c r="AD85" s="902"/>
      <c r="AE85" s="902"/>
      <c r="AF85" s="902"/>
      <c r="AG85" s="902"/>
      <c r="AH85" s="902"/>
      <c r="AI85" s="902"/>
      <c r="AJ85" s="902"/>
      <c r="AK85" s="902"/>
      <c r="AL85" s="902"/>
      <c r="AM85" s="902"/>
      <c r="AN85" s="902"/>
      <c r="AO85" s="902"/>
      <c r="AP85" s="902"/>
      <c r="AQ85" s="902"/>
      <c r="AR85" s="902"/>
      <c r="AS85" s="902"/>
      <c r="AT85" s="902"/>
      <c r="AU85" s="902"/>
      <c r="AV85" s="902"/>
      <c r="AW85" s="902"/>
      <c r="AX85" s="902"/>
      <c r="AY85" s="902"/>
      <c r="AZ85" s="903"/>
      <c r="BA85" s="903"/>
      <c r="BB85" s="903"/>
      <c r="BC85" s="903"/>
      <c r="BD85" s="904"/>
      <c r="BE85" s="55"/>
      <c r="BF85" s="55"/>
      <c r="BG85" s="55"/>
      <c r="BH85" s="55"/>
      <c r="BI85" s="55"/>
      <c r="BJ85" s="55"/>
      <c r="BK85" s="55"/>
      <c r="BL85" s="55"/>
      <c r="BM85" s="55"/>
      <c r="BN85" s="55"/>
      <c r="BO85" s="55"/>
      <c r="BP85" s="55"/>
      <c r="BQ85" s="52">
        <v>79</v>
      </c>
      <c r="BR85" s="73"/>
      <c r="BS85" s="869"/>
      <c r="BT85" s="870"/>
      <c r="BU85" s="870"/>
      <c r="BV85" s="870"/>
      <c r="BW85" s="870"/>
      <c r="BX85" s="870"/>
      <c r="BY85" s="870"/>
      <c r="BZ85" s="870"/>
      <c r="CA85" s="870"/>
      <c r="CB85" s="870"/>
      <c r="CC85" s="870"/>
      <c r="CD85" s="870"/>
      <c r="CE85" s="870"/>
      <c r="CF85" s="870"/>
      <c r="CG85" s="871"/>
      <c r="CH85" s="872"/>
      <c r="CI85" s="873"/>
      <c r="CJ85" s="873"/>
      <c r="CK85" s="873"/>
      <c r="CL85" s="874"/>
      <c r="CM85" s="872"/>
      <c r="CN85" s="873"/>
      <c r="CO85" s="873"/>
      <c r="CP85" s="873"/>
      <c r="CQ85" s="874"/>
      <c r="CR85" s="872"/>
      <c r="CS85" s="873"/>
      <c r="CT85" s="873"/>
      <c r="CU85" s="873"/>
      <c r="CV85" s="874"/>
      <c r="CW85" s="872"/>
      <c r="CX85" s="873"/>
      <c r="CY85" s="873"/>
      <c r="CZ85" s="873"/>
      <c r="DA85" s="874"/>
      <c r="DB85" s="872"/>
      <c r="DC85" s="873"/>
      <c r="DD85" s="873"/>
      <c r="DE85" s="873"/>
      <c r="DF85" s="874"/>
      <c r="DG85" s="872"/>
      <c r="DH85" s="873"/>
      <c r="DI85" s="873"/>
      <c r="DJ85" s="873"/>
      <c r="DK85" s="874"/>
      <c r="DL85" s="872"/>
      <c r="DM85" s="873"/>
      <c r="DN85" s="873"/>
      <c r="DO85" s="873"/>
      <c r="DP85" s="874"/>
      <c r="DQ85" s="872"/>
      <c r="DR85" s="873"/>
      <c r="DS85" s="873"/>
      <c r="DT85" s="873"/>
      <c r="DU85" s="874"/>
      <c r="DV85" s="869"/>
      <c r="DW85" s="870"/>
      <c r="DX85" s="870"/>
      <c r="DY85" s="870"/>
      <c r="DZ85" s="875"/>
      <c r="EA85" s="48"/>
    </row>
    <row r="86" spans="1:131" ht="26.3" customHeight="1" x14ac:dyDescent="0.2">
      <c r="A86" s="52">
        <v>19</v>
      </c>
      <c r="B86" s="898"/>
      <c r="C86" s="899"/>
      <c r="D86" s="899"/>
      <c r="E86" s="899"/>
      <c r="F86" s="899"/>
      <c r="G86" s="899"/>
      <c r="H86" s="899"/>
      <c r="I86" s="899"/>
      <c r="J86" s="899"/>
      <c r="K86" s="899"/>
      <c r="L86" s="899"/>
      <c r="M86" s="899"/>
      <c r="N86" s="899"/>
      <c r="O86" s="899"/>
      <c r="P86" s="900"/>
      <c r="Q86" s="901"/>
      <c r="R86" s="902"/>
      <c r="S86" s="902"/>
      <c r="T86" s="902"/>
      <c r="U86" s="902"/>
      <c r="V86" s="902"/>
      <c r="W86" s="902"/>
      <c r="X86" s="902"/>
      <c r="Y86" s="902"/>
      <c r="Z86" s="902"/>
      <c r="AA86" s="902"/>
      <c r="AB86" s="902"/>
      <c r="AC86" s="902"/>
      <c r="AD86" s="902"/>
      <c r="AE86" s="902"/>
      <c r="AF86" s="902"/>
      <c r="AG86" s="902"/>
      <c r="AH86" s="902"/>
      <c r="AI86" s="902"/>
      <c r="AJ86" s="902"/>
      <c r="AK86" s="902"/>
      <c r="AL86" s="902"/>
      <c r="AM86" s="902"/>
      <c r="AN86" s="902"/>
      <c r="AO86" s="902"/>
      <c r="AP86" s="902"/>
      <c r="AQ86" s="902"/>
      <c r="AR86" s="902"/>
      <c r="AS86" s="902"/>
      <c r="AT86" s="902"/>
      <c r="AU86" s="902"/>
      <c r="AV86" s="902"/>
      <c r="AW86" s="902"/>
      <c r="AX86" s="902"/>
      <c r="AY86" s="902"/>
      <c r="AZ86" s="903"/>
      <c r="BA86" s="903"/>
      <c r="BB86" s="903"/>
      <c r="BC86" s="903"/>
      <c r="BD86" s="904"/>
      <c r="BE86" s="55"/>
      <c r="BF86" s="55"/>
      <c r="BG86" s="55"/>
      <c r="BH86" s="55"/>
      <c r="BI86" s="55"/>
      <c r="BJ86" s="55"/>
      <c r="BK86" s="55"/>
      <c r="BL86" s="55"/>
      <c r="BM86" s="55"/>
      <c r="BN86" s="55"/>
      <c r="BO86" s="55"/>
      <c r="BP86" s="55"/>
      <c r="BQ86" s="52">
        <v>80</v>
      </c>
      <c r="BR86" s="73"/>
      <c r="BS86" s="869"/>
      <c r="BT86" s="870"/>
      <c r="BU86" s="870"/>
      <c r="BV86" s="870"/>
      <c r="BW86" s="870"/>
      <c r="BX86" s="870"/>
      <c r="BY86" s="870"/>
      <c r="BZ86" s="870"/>
      <c r="CA86" s="870"/>
      <c r="CB86" s="870"/>
      <c r="CC86" s="870"/>
      <c r="CD86" s="870"/>
      <c r="CE86" s="870"/>
      <c r="CF86" s="870"/>
      <c r="CG86" s="871"/>
      <c r="CH86" s="872"/>
      <c r="CI86" s="873"/>
      <c r="CJ86" s="873"/>
      <c r="CK86" s="873"/>
      <c r="CL86" s="874"/>
      <c r="CM86" s="872"/>
      <c r="CN86" s="873"/>
      <c r="CO86" s="873"/>
      <c r="CP86" s="873"/>
      <c r="CQ86" s="874"/>
      <c r="CR86" s="872"/>
      <c r="CS86" s="873"/>
      <c r="CT86" s="873"/>
      <c r="CU86" s="873"/>
      <c r="CV86" s="874"/>
      <c r="CW86" s="872"/>
      <c r="CX86" s="873"/>
      <c r="CY86" s="873"/>
      <c r="CZ86" s="873"/>
      <c r="DA86" s="874"/>
      <c r="DB86" s="872"/>
      <c r="DC86" s="873"/>
      <c r="DD86" s="873"/>
      <c r="DE86" s="873"/>
      <c r="DF86" s="874"/>
      <c r="DG86" s="872"/>
      <c r="DH86" s="873"/>
      <c r="DI86" s="873"/>
      <c r="DJ86" s="873"/>
      <c r="DK86" s="874"/>
      <c r="DL86" s="872"/>
      <c r="DM86" s="873"/>
      <c r="DN86" s="873"/>
      <c r="DO86" s="873"/>
      <c r="DP86" s="874"/>
      <c r="DQ86" s="872"/>
      <c r="DR86" s="873"/>
      <c r="DS86" s="873"/>
      <c r="DT86" s="873"/>
      <c r="DU86" s="874"/>
      <c r="DV86" s="869"/>
      <c r="DW86" s="870"/>
      <c r="DX86" s="870"/>
      <c r="DY86" s="870"/>
      <c r="DZ86" s="875"/>
      <c r="EA86" s="48"/>
    </row>
    <row r="87" spans="1:131" ht="26.3" customHeight="1" x14ac:dyDescent="0.2">
      <c r="A87" s="57">
        <v>20</v>
      </c>
      <c r="B87" s="891"/>
      <c r="C87" s="892"/>
      <c r="D87" s="892"/>
      <c r="E87" s="892"/>
      <c r="F87" s="892"/>
      <c r="G87" s="892"/>
      <c r="H87" s="892"/>
      <c r="I87" s="892"/>
      <c r="J87" s="892"/>
      <c r="K87" s="892"/>
      <c r="L87" s="892"/>
      <c r="M87" s="892"/>
      <c r="N87" s="892"/>
      <c r="O87" s="892"/>
      <c r="P87" s="893"/>
      <c r="Q87" s="894"/>
      <c r="R87" s="895"/>
      <c r="S87" s="895"/>
      <c r="T87" s="895"/>
      <c r="U87" s="895"/>
      <c r="V87" s="895"/>
      <c r="W87" s="895"/>
      <c r="X87" s="895"/>
      <c r="Y87" s="895"/>
      <c r="Z87" s="895"/>
      <c r="AA87" s="895"/>
      <c r="AB87" s="895"/>
      <c r="AC87" s="895"/>
      <c r="AD87" s="895"/>
      <c r="AE87" s="895"/>
      <c r="AF87" s="895"/>
      <c r="AG87" s="895"/>
      <c r="AH87" s="895"/>
      <c r="AI87" s="895"/>
      <c r="AJ87" s="895"/>
      <c r="AK87" s="895"/>
      <c r="AL87" s="895"/>
      <c r="AM87" s="895"/>
      <c r="AN87" s="895"/>
      <c r="AO87" s="895"/>
      <c r="AP87" s="895"/>
      <c r="AQ87" s="895"/>
      <c r="AR87" s="895"/>
      <c r="AS87" s="895"/>
      <c r="AT87" s="895"/>
      <c r="AU87" s="895"/>
      <c r="AV87" s="895"/>
      <c r="AW87" s="895"/>
      <c r="AX87" s="895"/>
      <c r="AY87" s="895"/>
      <c r="AZ87" s="896"/>
      <c r="BA87" s="896"/>
      <c r="BB87" s="896"/>
      <c r="BC87" s="896"/>
      <c r="BD87" s="897"/>
      <c r="BE87" s="55"/>
      <c r="BF87" s="55"/>
      <c r="BG87" s="55"/>
      <c r="BH87" s="55"/>
      <c r="BI87" s="55"/>
      <c r="BJ87" s="55"/>
      <c r="BK87" s="55"/>
      <c r="BL87" s="55"/>
      <c r="BM87" s="55"/>
      <c r="BN87" s="55"/>
      <c r="BO87" s="55"/>
      <c r="BP87" s="55"/>
      <c r="BQ87" s="52">
        <v>81</v>
      </c>
      <c r="BR87" s="73"/>
      <c r="BS87" s="869"/>
      <c r="BT87" s="870"/>
      <c r="BU87" s="870"/>
      <c r="BV87" s="870"/>
      <c r="BW87" s="870"/>
      <c r="BX87" s="870"/>
      <c r="BY87" s="870"/>
      <c r="BZ87" s="870"/>
      <c r="CA87" s="870"/>
      <c r="CB87" s="870"/>
      <c r="CC87" s="870"/>
      <c r="CD87" s="870"/>
      <c r="CE87" s="870"/>
      <c r="CF87" s="870"/>
      <c r="CG87" s="871"/>
      <c r="CH87" s="872"/>
      <c r="CI87" s="873"/>
      <c r="CJ87" s="873"/>
      <c r="CK87" s="873"/>
      <c r="CL87" s="874"/>
      <c r="CM87" s="872"/>
      <c r="CN87" s="873"/>
      <c r="CO87" s="873"/>
      <c r="CP87" s="873"/>
      <c r="CQ87" s="874"/>
      <c r="CR87" s="872"/>
      <c r="CS87" s="873"/>
      <c r="CT87" s="873"/>
      <c r="CU87" s="873"/>
      <c r="CV87" s="874"/>
      <c r="CW87" s="872"/>
      <c r="CX87" s="873"/>
      <c r="CY87" s="873"/>
      <c r="CZ87" s="873"/>
      <c r="DA87" s="874"/>
      <c r="DB87" s="872"/>
      <c r="DC87" s="873"/>
      <c r="DD87" s="873"/>
      <c r="DE87" s="873"/>
      <c r="DF87" s="874"/>
      <c r="DG87" s="872"/>
      <c r="DH87" s="873"/>
      <c r="DI87" s="873"/>
      <c r="DJ87" s="873"/>
      <c r="DK87" s="874"/>
      <c r="DL87" s="872"/>
      <c r="DM87" s="873"/>
      <c r="DN87" s="873"/>
      <c r="DO87" s="873"/>
      <c r="DP87" s="874"/>
      <c r="DQ87" s="872"/>
      <c r="DR87" s="873"/>
      <c r="DS87" s="873"/>
      <c r="DT87" s="873"/>
      <c r="DU87" s="874"/>
      <c r="DV87" s="869"/>
      <c r="DW87" s="870"/>
      <c r="DX87" s="870"/>
      <c r="DY87" s="870"/>
      <c r="DZ87" s="875"/>
      <c r="EA87" s="48"/>
    </row>
    <row r="88" spans="1:131" ht="26.3" customHeight="1" x14ac:dyDescent="0.2">
      <c r="A88" s="53" t="s">
        <v>246</v>
      </c>
      <c r="B88" s="876" t="s">
        <v>180</v>
      </c>
      <c r="C88" s="877"/>
      <c r="D88" s="877"/>
      <c r="E88" s="877"/>
      <c r="F88" s="877"/>
      <c r="G88" s="877"/>
      <c r="H88" s="877"/>
      <c r="I88" s="877"/>
      <c r="J88" s="877"/>
      <c r="K88" s="877"/>
      <c r="L88" s="877"/>
      <c r="M88" s="877"/>
      <c r="N88" s="877"/>
      <c r="O88" s="877"/>
      <c r="P88" s="878"/>
      <c r="Q88" s="886"/>
      <c r="R88" s="887"/>
      <c r="S88" s="887"/>
      <c r="T88" s="887"/>
      <c r="U88" s="887"/>
      <c r="V88" s="887"/>
      <c r="W88" s="887"/>
      <c r="X88" s="887"/>
      <c r="Y88" s="887"/>
      <c r="Z88" s="887"/>
      <c r="AA88" s="887"/>
      <c r="AB88" s="887"/>
      <c r="AC88" s="887"/>
      <c r="AD88" s="887"/>
      <c r="AE88" s="887"/>
      <c r="AF88" s="888">
        <v>1083</v>
      </c>
      <c r="AG88" s="888"/>
      <c r="AH88" s="888"/>
      <c r="AI88" s="888"/>
      <c r="AJ88" s="888"/>
      <c r="AK88" s="887"/>
      <c r="AL88" s="887"/>
      <c r="AM88" s="887"/>
      <c r="AN88" s="887"/>
      <c r="AO88" s="887"/>
      <c r="AP88" s="888">
        <v>1045</v>
      </c>
      <c r="AQ88" s="888"/>
      <c r="AR88" s="888"/>
      <c r="AS88" s="888"/>
      <c r="AT88" s="888"/>
      <c r="AU88" s="888">
        <v>91</v>
      </c>
      <c r="AV88" s="888"/>
      <c r="AW88" s="888"/>
      <c r="AX88" s="888"/>
      <c r="AY88" s="888"/>
      <c r="AZ88" s="889"/>
      <c r="BA88" s="889"/>
      <c r="BB88" s="889"/>
      <c r="BC88" s="889"/>
      <c r="BD88" s="890"/>
      <c r="BE88" s="55"/>
      <c r="BF88" s="55"/>
      <c r="BG88" s="55"/>
      <c r="BH88" s="55"/>
      <c r="BI88" s="55"/>
      <c r="BJ88" s="55"/>
      <c r="BK88" s="55"/>
      <c r="BL88" s="55"/>
      <c r="BM88" s="55"/>
      <c r="BN88" s="55"/>
      <c r="BO88" s="55"/>
      <c r="BP88" s="55"/>
      <c r="BQ88" s="52">
        <v>82</v>
      </c>
      <c r="BR88" s="73"/>
      <c r="BS88" s="869"/>
      <c r="BT88" s="870"/>
      <c r="BU88" s="870"/>
      <c r="BV88" s="870"/>
      <c r="BW88" s="870"/>
      <c r="BX88" s="870"/>
      <c r="BY88" s="870"/>
      <c r="BZ88" s="870"/>
      <c r="CA88" s="870"/>
      <c r="CB88" s="870"/>
      <c r="CC88" s="870"/>
      <c r="CD88" s="870"/>
      <c r="CE88" s="870"/>
      <c r="CF88" s="870"/>
      <c r="CG88" s="871"/>
      <c r="CH88" s="872"/>
      <c r="CI88" s="873"/>
      <c r="CJ88" s="873"/>
      <c r="CK88" s="873"/>
      <c r="CL88" s="874"/>
      <c r="CM88" s="872"/>
      <c r="CN88" s="873"/>
      <c r="CO88" s="873"/>
      <c r="CP88" s="873"/>
      <c r="CQ88" s="874"/>
      <c r="CR88" s="872"/>
      <c r="CS88" s="873"/>
      <c r="CT88" s="873"/>
      <c r="CU88" s="873"/>
      <c r="CV88" s="874"/>
      <c r="CW88" s="872"/>
      <c r="CX88" s="873"/>
      <c r="CY88" s="873"/>
      <c r="CZ88" s="873"/>
      <c r="DA88" s="874"/>
      <c r="DB88" s="872"/>
      <c r="DC88" s="873"/>
      <c r="DD88" s="873"/>
      <c r="DE88" s="873"/>
      <c r="DF88" s="874"/>
      <c r="DG88" s="872"/>
      <c r="DH88" s="873"/>
      <c r="DI88" s="873"/>
      <c r="DJ88" s="873"/>
      <c r="DK88" s="874"/>
      <c r="DL88" s="872"/>
      <c r="DM88" s="873"/>
      <c r="DN88" s="873"/>
      <c r="DO88" s="873"/>
      <c r="DP88" s="874"/>
      <c r="DQ88" s="872"/>
      <c r="DR88" s="873"/>
      <c r="DS88" s="873"/>
      <c r="DT88" s="873"/>
      <c r="DU88" s="874"/>
      <c r="DV88" s="869"/>
      <c r="DW88" s="870"/>
      <c r="DX88" s="870"/>
      <c r="DY88" s="870"/>
      <c r="DZ88" s="875"/>
      <c r="EA88" s="48"/>
    </row>
    <row r="89" spans="1:131" ht="26.3"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69"/>
      <c r="BT89" s="870"/>
      <c r="BU89" s="870"/>
      <c r="BV89" s="870"/>
      <c r="BW89" s="870"/>
      <c r="BX89" s="870"/>
      <c r="BY89" s="870"/>
      <c r="BZ89" s="870"/>
      <c r="CA89" s="870"/>
      <c r="CB89" s="870"/>
      <c r="CC89" s="870"/>
      <c r="CD89" s="870"/>
      <c r="CE89" s="870"/>
      <c r="CF89" s="870"/>
      <c r="CG89" s="871"/>
      <c r="CH89" s="872"/>
      <c r="CI89" s="873"/>
      <c r="CJ89" s="873"/>
      <c r="CK89" s="873"/>
      <c r="CL89" s="874"/>
      <c r="CM89" s="872"/>
      <c r="CN89" s="873"/>
      <c r="CO89" s="873"/>
      <c r="CP89" s="873"/>
      <c r="CQ89" s="874"/>
      <c r="CR89" s="872"/>
      <c r="CS89" s="873"/>
      <c r="CT89" s="873"/>
      <c r="CU89" s="873"/>
      <c r="CV89" s="874"/>
      <c r="CW89" s="872"/>
      <c r="CX89" s="873"/>
      <c r="CY89" s="873"/>
      <c r="CZ89" s="873"/>
      <c r="DA89" s="874"/>
      <c r="DB89" s="872"/>
      <c r="DC89" s="873"/>
      <c r="DD89" s="873"/>
      <c r="DE89" s="873"/>
      <c r="DF89" s="874"/>
      <c r="DG89" s="872"/>
      <c r="DH89" s="873"/>
      <c r="DI89" s="873"/>
      <c r="DJ89" s="873"/>
      <c r="DK89" s="874"/>
      <c r="DL89" s="872"/>
      <c r="DM89" s="873"/>
      <c r="DN89" s="873"/>
      <c r="DO89" s="873"/>
      <c r="DP89" s="874"/>
      <c r="DQ89" s="872"/>
      <c r="DR89" s="873"/>
      <c r="DS89" s="873"/>
      <c r="DT89" s="873"/>
      <c r="DU89" s="874"/>
      <c r="DV89" s="869"/>
      <c r="DW89" s="870"/>
      <c r="DX89" s="870"/>
      <c r="DY89" s="870"/>
      <c r="DZ89" s="875"/>
      <c r="EA89" s="48"/>
    </row>
    <row r="90" spans="1:131" ht="26.3"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69"/>
      <c r="BT90" s="870"/>
      <c r="BU90" s="870"/>
      <c r="BV90" s="870"/>
      <c r="BW90" s="870"/>
      <c r="BX90" s="870"/>
      <c r="BY90" s="870"/>
      <c r="BZ90" s="870"/>
      <c r="CA90" s="870"/>
      <c r="CB90" s="870"/>
      <c r="CC90" s="870"/>
      <c r="CD90" s="870"/>
      <c r="CE90" s="870"/>
      <c r="CF90" s="870"/>
      <c r="CG90" s="871"/>
      <c r="CH90" s="872"/>
      <c r="CI90" s="873"/>
      <c r="CJ90" s="873"/>
      <c r="CK90" s="873"/>
      <c r="CL90" s="874"/>
      <c r="CM90" s="872"/>
      <c r="CN90" s="873"/>
      <c r="CO90" s="873"/>
      <c r="CP90" s="873"/>
      <c r="CQ90" s="874"/>
      <c r="CR90" s="872"/>
      <c r="CS90" s="873"/>
      <c r="CT90" s="873"/>
      <c r="CU90" s="873"/>
      <c r="CV90" s="874"/>
      <c r="CW90" s="872"/>
      <c r="CX90" s="873"/>
      <c r="CY90" s="873"/>
      <c r="CZ90" s="873"/>
      <c r="DA90" s="874"/>
      <c r="DB90" s="872"/>
      <c r="DC90" s="873"/>
      <c r="DD90" s="873"/>
      <c r="DE90" s="873"/>
      <c r="DF90" s="874"/>
      <c r="DG90" s="872"/>
      <c r="DH90" s="873"/>
      <c r="DI90" s="873"/>
      <c r="DJ90" s="873"/>
      <c r="DK90" s="874"/>
      <c r="DL90" s="872"/>
      <c r="DM90" s="873"/>
      <c r="DN90" s="873"/>
      <c r="DO90" s="873"/>
      <c r="DP90" s="874"/>
      <c r="DQ90" s="872"/>
      <c r="DR90" s="873"/>
      <c r="DS90" s="873"/>
      <c r="DT90" s="873"/>
      <c r="DU90" s="874"/>
      <c r="DV90" s="869"/>
      <c r="DW90" s="870"/>
      <c r="DX90" s="870"/>
      <c r="DY90" s="870"/>
      <c r="DZ90" s="875"/>
      <c r="EA90" s="48"/>
    </row>
    <row r="91" spans="1:131" ht="26.3"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69"/>
      <c r="BT91" s="870"/>
      <c r="BU91" s="870"/>
      <c r="BV91" s="870"/>
      <c r="BW91" s="870"/>
      <c r="BX91" s="870"/>
      <c r="BY91" s="870"/>
      <c r="BZ91" s="870"/>
      <c r="CA91" s="870"/>
      <c r="CB91" s="870"/>
      <c r="CC91" s="870"/>
      <c r="CD91" s="870"/>
      <c r="CE91" s="870"/>
      <c r="CF91" s="870"/>
      <c r="CG91" s="871"/>
      <c r="CH91" s="872"/>
      <c r="CI91" s="873"/>
      <c r="CJ91" s="873"/>
      <c r="CK91" s="873"/>
      <c r="CL91" s="874"/>
      <c r="CM91" s="872"/>
      <c r="CN91" s="873"/>
      <c r="CO91" s="873"/>
      <c r="CP91" s="873"/>
      <c r="CQ91" s="874"/>
      <c r="CR91" s="872"/>
      <c r="CS91" s="873"/>
      <c r="CT91" s="873"/>
      <c r="CU91" s="873"/>
      <c r="CV91" s="874"/>
      <c r="CW91" s="872"/>
      <c r="CX91" s="873"/>
      <c r="CY91" s="873"/>
      <c r="CZ91" s="873"/>
      <c r="DA91" s="874"/>
      <c r="DB91" s="872"/>
      <c r="DC91" s="873"/>
      <c r="DD91" s="873"/>
      <c r="DE91" s="873"/>
      <c r="DF91" s="874"/>
      <c r="DG91" s="872"/>
      <c r="DH91" s="873"/>
      <c r="DI91" s="873"/>
      <c r="DJ91" s="873"/>
      <c r="DK91" s="874"/>
      <c r="DL91" s="872"/>
      <c r="DM91" s="873"/>
      <c r="DN91" s="873"/>
      <c r="DO91" s="873"/>
      <c r="DP91" s="874"/>
      <c r="DQ91" s="872"/>
      <c r="DR91" s="873"/>
      <c r="DS91" s="873"/>
      <c r="DT91" s="873"/>
      <c r="DU91" s="874"/>
      <c r="DV91" s="869"/>
      <c r="DW91" s="870"/>
      <c r="DX91" s="870"/>
      <c r="DY91" s="870"/>
      <c r="DZ91" s="875"/>
      <c r="EA91" s="48"/>
    </row>
    <row r="92" spans="1:131" ht="26.3"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69"/>
      <c r="BT92" s="870"/>
      <c r="BU92" s="870"/>
      <c r="BV92" s="870"/>
      <c r="BW92" s="870"/>
      <c r="BX92" s="870"/>
      <c r="BY92" s="870"/>
      <c r="BZ92" s="870"/>
      <c r="CA92" s="870"/>
      <c r="CB92" s="870"/>
      <c r="CC92" s="870"/>
      <c r="CD92" s="870"/>
      <c r="CE92" s="870"/>
      <c r="CF92" s="870"/>
      <c r="CG92" s="871"/>
      <c r="CH92" s="872"/>
      <c r="CI92" s="873"/>
      <c r="CJ92" s="873"/>
      <c r="CK92" s="873"/>
      <c r="CL92" s="874"/>
      <c r="CM92" s="872"/>
      <c r="CN92" s="873"/>
      <c r="CO92" s="873"/>
      <c r="CP92" s="873"/>
      <c r="CQ92" s="874"/>
      <c r="CR92" s="872"/>
      <c r="CS92" s="873"/>
      <c r="CT92" s="873"/>
      <c r="CU92" s="873"/>
      <c r="CV92" s="874"/>
      <c r="CW92" s="872"/>
      <c r="CX92" s="873"/>
      <c r="CY92" s="873"/>
      <c r="CZ92" s="873"/>
      <c r="DA92" s="874"/>
      <c r="DB92" s="872"/>
      <c r="DC92" s="873"/>
      <c r="DD92" s="873"/>
      <c r="DE92" s="873"/>
      <c r="DF92" s="874"/>
      <c r="DG92" s="872"/>
      <c r="DH92" s="873"/>
      <c r="DI92" s="873"/>
      <c r="DJ92" s="873"/>
      <c r="DK92" s="874"/>
      <c r="DL92" s="872"/>
      <c r="DM92" s="873"/>
      <c r="DN92" s="873"/>
      <c r="DO92" s="873"/>
      <c r="DP92" s="874"/>
      <c r="DQ92" s="872"/>
      <c r="DR92" s="873"/>
      <c r="DS92" s="873"/>
      <c r="DT92" s="873"/>
      <c r="DU92" s="874"/>
      <c r="DV92" s="869"/>
      <c r="DW92" s="870"/>
      <c r="DX92" s="870"/>
      <c r="DY92" s="870"/>
      <c r="DZ92" s="875"/>
      <c r="EA92" s="48"/>
    </row>
    <row r="93" spans="1:131" ht="26.3"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69"/>
      <c r="BT93" s="870"/>
      <c r="BU93" s="870"/>
      <c r="BV93" s="870"/>
      <c r="BW93" s="870"/>
      <c r="BX93" s="870"/>
      <c r="BY93" s="870"/>
      <c r="BZ93" s="870"/>
      <c r="CA93" s="870"/>
      <c r="CB93" s="870"/>
      <c r="CC93" s="870"/>
      <c r="CD93" s="870"/>
      <c r="CE93" s="870"/>
      <c r="CF93" s="870"/>
      <c r="CG93" s="871"/>
      <c r="CH93" s="872"/>
      <c r="CI93" s="873"/>
      <c r="CJ93" s="873"/>
      <c r="CK93" s="873"/>
      <c r="CL93" s="874"/>
      <c r="CM93" s="872"/>
      <c r="CN93" s="873"/>
      <c r="CO93" s="873"/>
      <c r="CP93" s="873"/>
      <c r="CQ93" s="874"/>
      <c r="CR93" s="872"/>
      <c r="CS93" s="873"/>
      <c r="CT93" s="873"/>
      <c r="CU93" s="873"/>
      <c r="CV93" s="874"/>
      <c r="CW93" s="872"/>
      <c r="CX93" s="873"/>
      <c r="CY93" s="873"/>
      <c r="CZ93" s="873"/>
      <c r="DA93" s="874"/>
      <c r="DB93" s="872"/>
      <c r="DC93" s="873"/>
      <c r="DD93" s="873"/>
      <c r="DE93" s="873"/>
      <c r="DF93" s="874"/>
      <c r="DG93" s="872"/>
      <c r="DH93" s="873"/>
      <c r="DI93" s="873"/>
      <c r="DJ93" s="873"/>
      <c r="DK93" s="874"/>
      <c r="DL93" s="872"/>
      <c r="DM93" s="873"/>
      <c r="DN93" s="873"/>
      <c r="DO93" s="873"/>
      <c r="DP93" s="874"/>
      <c r="DQ93" s="872"/>
      <c r="DR93" s="873"/>
      <c r="DS93" s="873"/>
      <c r="DT93" s="873"/>
      <c r="DU93" s="874"/>
      <c r="DV93" s="869"/>
      <c r="DW93" s="870"/>
      <c r="DX93" s="870"/>
      <c r="DY93" s="870"/>
      <c r="DZ93" s="875"/>
      <c r="EA93" s="48"/>
    </row>
    <row r="94" spans="1:131" ht="26.3"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69"/>
      <c r="BT94" s="870"/>
      <c r="BU94" s="870"/>
      <c r="BV94" s="870"/>
      <c r="BW94" s="870"/>
      <c r="BX94" s="870"/>
      <c r="BY94" s="870"/>
      <c r="BZ94" s="870"/>
      <c r="CA94" s="870"/>
      <c r="CB94" s="870"/>
      <c r="CC94" s="870"/>
      <c r="CD94" s="870"/>
      <c r="CE94" s="870"/>
      <c r="CF94" s="870"/>
      <c r="CG94" s="871"/>
      <c r="CH94" s="872"/>
      <c r="CI94" s="873"/>
      <c r="CJ94" s="873"/>
      <c r="CK94" s="873"/>
      <c r="CL94" s="874"/>
      <c r="CM94" s="872"/>
      <c r="CN94" s="873"/>
      <c r="CO94" s="873"/>
      <c r="CP94" s="873"/>
      <c r="CQ94" s="874"/>
      <c r="CR94" s="872"/>
      <c r="CS94" s="873"/>
      <c r="CT94" s="873"/>
      <c r="CU94" s="873"/>
      <c r="CV94" s="874"/>
      <c r="CW94" s="872"/>
      <c r="CX94" s="873"/>
      <c r="CY94" s="873"/>
      <c r="CZ94" s="873"/>
      <c r="DA94" s="874"/>
      <c r="DB94" s="872"/>
      <c r="DC94" s="873"/>
      <c r="DD94" s="873"/>
      <c r="DE94" s="873"/>
      <c r="DF94" s="874"/>
      <c r="DG94" s="872"/>
      <c r="DH94" s="873"/>
      <c r="DI94" s="873"/>
      <c r="DJ94" s="873"/>
      <c r="DK94" s="874"/>
      <c r="DL94" s="872"/>
      <c r="DM94" s="873"/>
      <c r="DN94" s="873"/>
      <c r="DO94" s="873"/>
      <c r="DP94" s="874"/>
      <c r="DQ94" s="872"/>
      <c r="DR94" s="873"/>
      <c r="DS94" s="873"/>
      <c r="DT94" s="873"/>
      <c r="DU94" s="874"/>
      <c r="DV94" s="869"/>
      <c r="DW94" s="870"/>
      <c r="DX94" s="870"/>
      <c r="DY94" s="870"/>
      <c r="DZ94" s="875"/>
      <c r="EA94" s="48"/>
    </row>
    <row r="95" spans="1:131" ht="26.3"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69"/>
      <c r="BT95" s="870"/>
      <c r="BU95" s="870"/>
      <c r="BV95" s="870"/>
      <c r="BW95" s="870"/>
      <c r="BX95" s="870"/>
      <c r="BY95" s="870"/>
      <c r="BZ95" s="870"/>
      <c r="CA95" s="870"/>
      <c r="CB95" s="870"/>
      <c r="CC95" s="870"/>
      <c r="CD95" s="870"/>
      <c r="CE95" s="870"/>
      <c r="CF95" s="870"/>
      <c r="CG95" s="871"/>
      <c r="CH95" s="872"/>
      <c r="CI95" s="873"/>
      <c r="CJ95" s="873"/>
      <c r="CK95" s="873"/>
      <c r="CL95" s="874"/>
      <c r="CM95" s="872"/>
      <c r="CN95" s="873"/>
      <c r="CO95" s="873"/>
      <c r="CP95" s="873"/>
      <c r="CQ95" s="874"/>
      <c r="CR95" s="872"/>
      <c r="CS95" s="873"/>
      <c r="CT95" s="873"/>
      <c r="CU95" s="873"/>
      <c r="CV95" s="874"/>
      <c r="CW95" s="872"/>
      <c r="CX95" s="873"/>
      <c r="CY95" s="873"/>
      <c r="CZ95" s="873"/>
      <c r="DA95" s="874"/>
      <c r="DB95" s="872"/>
      <c r="DC95" s="873"/>
      <c r="DD95" s="873"/>
      <c r="DE95" s="873"/>
      <c r="DF95" s="874"/>
      <c r="DG95" s="872"/>
      <c r="DH95" s="873"/>
      <c r="DI95" s="873"/>
      <c r="DJ95" s="873"/>
      <c r="DK95" s="874"/>
      <c r="DL95" s="872"/>
      <c r="DM95" s="873"/>
      <c r="DN95" s="873"/>
      <c r="DO95" s="873"/>
      <c r="DP95" s="874"/>
      <c r="DQ95" s="872"/>
      <c r="DR95" s="873"/>
      <c r="DS95" s="873"/>
      <c r="DT95" s="873"/>
      <c r="DU95" s="874"/>
      <c r="DV95" s="869"/>
      <c r="DW95" s="870"/>
      <c r="DX95" s="870"/>
      <c r="DY95" s="870"/>
      <c r="DZ95" s="875"/>
      <c r="EA95" s="48"/>
    </row>
    <row r="96" spans="1:131" ht="26.3"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69"/>
      <c r="BT96" s="870"/>
      <c r="BU96" s="870"/>
      <c r="BV96" s="870"/>
      <c r="BW96" s="870"/>
      <c r="BX96" s="870"/>
      <c r="BY96" s="870"/>
      <c r="BZ96" s="870"/>
      <c r="CA96" s="870"/>
      <c r="CB96" s="870"/>
      <c r="CC96" s="870"/>
      <c r="CD96" s="870"/>
      <c r="CE96" s="870"/>
      <c r="CF96" s="870"/>
      <c r="CG96" s="871"/>
      <c r="CH96" s="872"/>
      <c r="CI96" s="873"/>
      <c r="CJ96" s="873"/>
      <c r="CK96" s="873"/>
      <c r="CL96" s="874"/>
      <c r="CM96" s="872"/>
      <c r="CN96" s="873"/>
      <c r="CO96" s="873"/>
      <c r="CP96" s="873"/>
      <c r="CQ96" s="874"/>
      <c r="CR96" s="872"/>
      <c r="CS96" s="873"/>
      <c r="CT96" s="873"/>
      <c r="CU96" s="873"/>
      <c r="CV96" s="874"/>
      <c r="CW96" s="872"/>
      <c r="CX96" s="873"/>
      <c r="CY96" s="873"/>
      <c r="CZ96" s="873"/>
      <c r="DA96" s="874"/>
      <c r="DB96" s="872"/>
      <c r="DC96" s="873"/>
      <c r="DD96" s="873"/>
      <c r="DE96" s="873"/>
      <c r="DF96" s="874"/>
      <c r="DG96" s="872"/>
      <c r="DH96" s="873"/>
      <c r="DI96" s="873"/>
      <c r="DJ96" s="873"/>
      <c r="DK96" s="874"/>
      <c r="DL96" s="872"/>
      <c r="DM96" s="873"/>
      <c r="DN96" s="873"/>
      <c r="DO96" s="873"/>
      <c r="DP96" s="874"/>
      <c r="DQ96" s="872"/>
      <c r="DR96" s="873"/>
      <c r="DS96" s="873"/>
      <c r="DT96" s="873"/>
      <c r="DU96" s="874"/>
      <c r="DV96" s="869"/>
      <c r="DW96" s="870"/>
      <c r="DX96" s="870"/>
      <c r="DY96" s="870"/>
      <c r="DZ96" s="875"/>
      <c r="EA96" s="48"/>
    </row>
    <row r="97" spans="1:131" ht="26.3"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69"/>
      <c r="BT97" s="870"/>
      <c r="BU97" s="870"/>
      <c r="BV97" s="870"/>
      <c r="BW97" s="870"/>
      <c r="BX97" s="870"/>
      <c r="BY97" s="870"/>
      <c r="BZ97" s="870"/>
      <c r="CA97" s="870"/>
      <c r="CB97" s="870"/>
      <c r="CC97" s="870"/>
      <c r="CD97" s="870"/>
      <c r="CE97" s="870"/>
      <c r="CF97" s="870"/>
      <c r="CG97" s="871"/>
      <c r="CH97" s="872"/>
      <c r="CI97" s="873"/>
      <c r="CJ97" s="873"/>
      <c r="CK97" s="873"/>
      <c r="CL97" s="874"/>
      <c r="CM97" s="872"/>
      <c r="CN97" s="873"/>
      <c r="CO97" s="873"/>
      <c r="CP97" s="873"/>
      <c r="CQ97" s="874"/>
      <c r="CR97" s="872"/>
      <c r="CS97" s="873"/>
      <c r="CT97" s="873"/>
      <c r="CU97" s="873"/>
      <c r="CV97" s="874"/>
      <c r="CW97" s="872"/>
      <c r="CX97" s="873"/>
      <c r="CY97" s="873"/>
      <c r="CZ97" s="873"/>
      <c r="DA97" s="874"/>
      <c r="DB97" s="872"/>
      <c r="DC97" s="873"/>
      <c r="DD97" s="873"/>
      <c r="DE97" s="873"/>
      <c r="DF97" s="874"/>
      <c r="DG97" s="872"/>
      <c r="DH97" s="873"/>
      <c r="DI97" s="873"/>
      <c r="DJ97" s="873"/>
      <c r="DK97" s="874"/>
      <c r="DL97" s="872"/>
      <c r="DM97" s="873"/>
      <c r="DN97" s="873"/>
      <c r="DO97" s="873"/>
      <c r="DP97" s="874"/>
      <c r="DQ97" s="872"/>
      <c r="DR97" s="873"/>
      <c r="DS97" s="873"/>
      <c r="DT97" s="873"/>
      <c r="DU97" s="874"/>
      <c r="DV97" s="869"/>
      <c r="DW97" s="870"/>
      <c r="DX97" s="870"/>
      <c r="DY97" s="870"/>
      <c r="DZ97" s="875"/>
      <c r="EA97" s="48"/>
    </row>
    <row r="98" spans="1:131" ht="26.3"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69"/>
      <c r="BT98" s="870"/>
      <c r="BU98" s="870"/>
      <c r="BV98" s="870"/>
      <c r="BW98" s="870"/>
      <c r="BX98" s="870"/>
      <c r="BY98" s="870"/>
      <c r="BZ98" s="870"/>
      <c r="CA98" s="870"/>
      <c r="CB98" s="870"/>
      <c r="CC98" s="870"/>
      <c r="CD98" s="870"/>
      <c r="CE98" s="870"/>
      <c r="CF98" s="870"/>
      <c r="CG98" s="871"/>
      <c r="CH98" s="872"/>
      <c r="CI98" s="873"/>
      <c r="CJ98" s="873"/>
      <c r="CK98" s="873"/>
      <c r="CL98" s="874"/>
      <c r="CM98" s="872"/>
      <c r="CN98" s="873"/>
      <c r="CO98" s="873"/>
      <c r="CP98" s="873"/>
      <c r="CQ98" s="874"/>
      <c r="CR98" s="872"/>
      <c r="CS98" s="873"/>
      <c r="CT98" s="873"/>
      <c r="CU98" s="873"/>
      <c r="CV98" s="874"/>
      <c r="CW98" s="872"/>
      <c r="CX98" s="873"/>
      <c r="CY98" s="873"/>
      <c r="CZ98" s="873"/>
      <c r="DA98" s="874"/>
      <c r="DB98" s="872"/>
      <c r="DC98" s="873"/>
      <c r="DD98" s="873"/>
      <c r="DE98" s="873"/>
      <c r="DF98" s="874"/>
      <c r="DG98" s="872"/>
      <c r="DH98" s="873"/>
      <c r="DI98" s="873"/>
      <c r="DJ98" s="873"/>
      <c r="DK98" s="874"/>
      <c r="DL98" s="872"/>
      <c r="DM98" s="873"/>
      <c r="DN98" s="873"/>
      <c r="DO98" s="873"/>
      <c r="DP98" s="874"/>
      <c r="DQ98" s="872"/>
      <c r="DR98" s="873"/>
      <c r="DS98" s="873"/>
      <c r="DT98" s="873"/>
      <c r="DU98" s="874"/>
      <c r="DV98" s="869"/>
      <c r="DW98" s="870"/>
      <c r="DX98" s="870"/>
      <c r="DY98" s="870"/>
      <c r="DZ98" s="875"/>
      <c r="EA98" s="48"/>
    </row>
    <row r="99" spans="1:131" ht="26.3"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69"/>
      <c r="BT99" s="870"/>
      <c r="BU99" s="870"/>
      <c r="BV99" s="870"/>
      <c r="BW99" s="870"/>
      <c r="BX99" s="870"/>
      <c r="BY99" s="870"/>
      <c r="BZ99" s="870"/>
      <c r="CA99" s="870"/>
      <c r="CB99" s="870"/>
      <c r="CC99" s="870"/>
      <c r="CD99" s="870"/>
      <c r="CE99" s="870"/>
      <c r="CF99" s="870"/>
      <c r="CG99" s="871"/>
      <c r="CH99" s="872"/>
      <c r="CI99" s="873"/>
      <c r="CJ99" s="873"/>
      <c r="CK99" s="873"/>
      <c r="CL99" s="874"/>
      <c r="CM99" s="872"/>
      <c r="CN99" s="873"/>
      <c r="CO99" s="873"/>
      <c r="CP99" s="873"/>
      <c r="CQ99" s="874"/>
      <c r="CR99" s="872"/>
      <c r="CS99" s="873"/>
      <c r="CT99" s="873"/>
      <c r="CU99" s="873"/>
      <c r="CV99" s="874"/>
      <c r="CW99" s="872"/>
      <c r="CX99" s="873"/>
      <c r="CY99" s="873"/>
      <c r="CZ99" s="873"/>
      <c r="DA99" s="874"/>
      <c r="DB99" s="872"/>
      <c r="DC99" s="873"/>
      <c r="DD99" s="873"/>
      <c r="DE99" s="873"/>
      <c r="DF99" s="874"/>
      <c r="DG99" s="872"/>
      <c r="DH99" s="873"/>
      <c r="DI99" s="873"/>
      <c r="DJ99" s="873"/>
      <c r="DK99" s="874"/>
      <c r="DL99" s="872"/>
      <c r="DM99" s="873"/>
      <c r="DN99" s="873"/>
      <c r="DO99" s="873"/>
      <c r="DP99" s="874"/>
      <c r="DQ99" s="872"/>
      <c r="DR99" s="873"/>
      <c r="DS99" s="873"/>
      <c r="DT99" s="873"/>
      <c r="DU99" s="874"/>
      <c r="DV99" s="869"/>
      <c r="DW99" s="870"/>
      <c r="DX99" s="870"/>
      <c r="DY99" s="870"/>
      <c r="DZ99" s="875"/>
      <c r="EA99" s="48"/>
    </row>
    <row r="100" spans="1:131" ht="26.3"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69"/>
      <c r="BT100" s="870"/>
      <c r="BU100" s="870"/>
      <c r="BV100" s="870"/>
      <c r="BW100" s="870"/>
      <c r="BX100" s="870"/>
      <c r="BY100" s="870"/>
      <c r="BZ100" s="870"/>
      <c r="CA100" s="870"/>
      <c r="CB100" s="870"/>
      <c r="CC100" s="870"/>
      <c r="CD100" s="870"/>
      <c r="CE100" s="870"/>
      <c r="CF100" s="870"/>
      <c r="CG100" s="871"/>
      <c r="CH100" s="872"/>
      <c r="CI100" s="873"/>
      <c r="CJ100" s="873"/>
      <c r="CK100" s="873"/>
      <c r="CL100" s="874"/>
      <c r="CM100" s="872"/>
      <c r="CN100" s="873"/>
      <c r="CO100" s="873"/>
      <c r="CP100" s="873"/>
      <c r="CQ100" s="874"/>
      <c r="CR100" s="872"/>
      <c r="CS100" s="873"/>
      <c r="CT100" s="873"/>
      <c r="CU100" s="873"/>
      <c r="CV100" s="874"/>
      <c r="CW100" s="872"/>
      <c r="CX100" s="873"/>
      <c r="CY100" s="873"/>
      <c r="CZ100" s="873"/>
      <c r="DA100" s="874"/>
      <c r="DB100" s="872"/>
      <c r="DC100" s="873"/>
      <c r="DD100" s="873"/>
      <c r="DE100" s="873"/>
      <c r="DF100" s="874"/>
      <c r="DG100" s="872"/>
      <c r="DH100" s="873"/>
      <c r="DI100" s="873"/>
      <c r="DJ100" s="873"/>
      <c r="DK100" s="874"/>
      <c r="DL100" s="872"/>
      <c r="DM100" s="873"/>
      <c r="DN100" s="873"/>
      <c r="DO100" s="873"/>
      <c r="DP100" s="874"/>
      <c r="DQ100" s="872"/>
      <c r="DR100" s="873"/>
      <c r="DS100" s="873"/>
      <c r="DT100" s="873"/>
      <c r="DU100" s="874"/>
      <c r="DV100" s="869"/>
      <c r="DW100" s="870"/>
      <c r="DX100" s="870"/>
      <c r="DY100" s="870"/>
      <c r="DZ100" s="875"/>
      <c r="EA100" s="48"/>
    </row>
    <row r="101" spans="1:131" ht="26.3"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69"/>
      <c r="BT101" s="870"/>
      <c r="BU101" s="870"/>
      <c r="BV101" s="870"/>
      <c r="BW101" s="870"/>
      <c r="BX101" s="870"/>
      <c r="BY101" s="870"/>
      <c r="BZ101" s="870"/>
      <c r="CA101" s="870"/>
      <c r="CB101" s="870"/>
      <c r="CC101" s="870"/>
      <c r="CD101" s="870"/>
      <c r="CE101" s="870"/>
      <c r="CF101" s="870"/>
      <c r="CG101" s="871"/>
      <c r="CH101" s="872"/>
      <c r="CI101" s="873"/>
      <c r="CJ101" s="873"/>
      <c r="CK101" s="873"/>
      <c r="CL101" s="874"/>
      <c r="CM101" s="872"/>
      <c r="CN101" s="873"/>
      <c r="CO101" s="873"/>
      <c r="CP101" s="873"/>
      <c r="CQ101" s="874"/>
      <c r="CR101" s="872"/>
      <c r="CS101" s="873"/>
      <c r="CT101" s="873"/>
      <c r="CU101" s="873"/>
      <c r="CV101" s="874"/>
      <c r="CW101" s="872"/>
      <c r="CX101" s="873"/>
      <c r="CY101" s="873"/>
      <c r="CZ101" s="873"/>
      <c r="DA101" s="874"/>
      <c r="DB101" s="872"/>
      <c r="DC101" s="873"/>
      <c r="DD101" s="873"/>
      <c r="DE101" s="873"/>
      <c r="DF101" s="874"/>
      <c r="DG101" s="872"/>
      <c r="DH101" s="873"/>
      <c r="DI101" s="873"/>
      <c r="DJ101" s="873"/>
      <c r="DK101" s="874"/>
      <c r="DL101" s="872"/>
      <c r="DM101" s="873"/>
      <c r="DN101" s="873"/>
      <c r="DO101" s="873"/>
      <c r="DP101" s="874"/>
      <c r="DQ101" s="872"/>
      <c r="DR101" s="873"/>
      <c r="DS101" s="873"/>
      <c r="DT101" s="873"/>
      <c r="DU101" s="874"/>
      <c r="DV101" s="869"/>
      <c r="DW101" s="870"/>
      <c r="DX101" s="870"/>
      <c r="DY101" s="870"/>
      <c r="DZ101" s="875"/>
      <c r="EA101" s="48"/>
    </row>
    <row r="102" spans="1:131" ht="26.3"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246</v>
      </c>
      <c r="BR102" s="876" t="s">
        <v>448</v>
      </c>
      <c r="BS102" s="877"/>
      <c r="BT102" s="877"/>
      <c r="BU102" s="877"/>
      <c r="BV102" s="877"/>
      <c r="BW102" s="877"/>
      <c r="BX102" s="877"/>
      <c r="BY102" s="877"/>
      <c r="BZ102" s="877"/>
      <c r="CA102" s="877"/>
      <c r="CB102" s="877"/>
      <c r="CC102" s="877"/>
      <c r="CD102" s="877"/>
      <c r="CE102" s="877"/>
      <c r="CF102" s="877"/>
      <c r="CG102" s="878"/>
      <c r="CH102" s="879"/>
      <c r="CI102" s="880"/>
      <c r="CJ102" s="880"/>
      <c r="CK102" s="880"/>
      <c r="CL102" s="881"/>
      <c r="CM102" s="879"/>
      <c r="CN102" s="880"/>
      <c r="CO102" s="880"/>
      <c r="CP102" s="880"/>
      <c r="CQ102" s="881"/>
      <c r="CR102" s="882">
        <v>319</v>
      </c>
      <c r="CS102" s="883"/>
      <c r="CT102" s="883"/>
      <c r="CU102" s="883"/>
      <c r="CV102" s="884"/>
      <c r="CW102" s="882">
        <v>71</v>
      </c>
      <c r="CX102" s="883"/>
      <c r="CY102" s="883"/>
      <c r="CZ102" s="883"/>
      <c r="DA102" s="884"/>
      <c r="DB102" s="882"/>
      <c r="DC102" s="883"/>
      <c r="DD102" s="883"/>
      <c r="DE102" s="883"/>
      <c r="DF102" s="884"/>
      <c r="DG102" s="882"/>
      <c r="DH102" s="883"/>
      <c r="DI102" s="883"/>
      <c r="DJ102" s="883"/>
      <c r="DK102" s="884"/>
      <c r="DL102" s="882"/>
      <c r="DM102" s="883"/>
      <c r="DN102" s="883"/>
      <c r="DO102" s="883"/>
      <c r="DP102" s="884"/>
      <c r="DQ102" s="882"/>
      <c r="DR102" s="883"/>
      <c r="DS102" s="883"/>
      <c r="DT102" s="883"/>
      <c r="DU102" s="884"/>
      <c r="DV102" s="876"/>
      <c r="DW102" s="877"/>
      <c r="DX102" s="877"/>
      <c r="DY102" s="877"/>
      <c r="DZ102" s="885"/>
      <c r="EA102" s="48"/>
    </row>
    <row r="103" spans="1:131" ht="26.3"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64" t="s">
        <v>467</v>
      </c>
      <c r="BR103" s="864"/>
      <c r="BS103" s="864"/>
      <c r="BT103" s="864"/>
      <c r="BU103" s="864"/>
      <c r="BV103" s="864"/>
      <c r="BW103" s="864"/>
      <c r="BX103" s="864"/>
      <c r="BY103" s="864"/>
      <c r="BZ103" s="864"/>
      <c r="CA103" s="864"/>
      <c r="CB103" s="864"/>
      <c r="CC103" s="864"/>
      <c r="CD103" s="864"/>
      <c r="CE103" s="864"/>
      <c r="CF103" s="864"/>
      <c r="CG103" s="864"/>
      <c r="CH103" s="864"/>
      <c r="CI103" s="864"/>
      <c r="CJ103" s="864"/>
      <c r="CK103" s="864"/>
      <c r="CL103" s="864"/>
      <c r="CM103" s="864"/>
      <c r="CN103" s="864"/>
      <c r="CO103" s="864"/>
      <c r="CP103" s="864"/>
      <c r="CQ103" s="864"/>
      <c r="CR103" s="864"/>
      <c r="CS103" s="864"/>
      <c r="CT103" s="864"/>
      <c r="CU103" s="864"/>
      <c r="CV103" s="864"/>
      <c r="CW103" s="864"/>
      <c r="CX103" s="864"/>
      <c r="CY103" s="864"/>
      <c r="CZ103" s="864"/>
      <c r="DA103" s="864"/>
      <c r="DB103" s="864"/>
      <c r="DC103" s="864"/>
      <c r="DD103" s="864"/>
      <c r="DE103" s="864"/>
      <c r="DF103" s="864"/>
      <c r="DG103" s="864"/>
      <c r="DH103" s="864"/>
      <c r="DI103" s="864"/>
      <c r="DJ103" s="864"/>
      <c r="DK103" s="864"/>
      <c r="DL103" s="864"/>
      <c r="DM103" s="864"/>
      <c r="DN103" s="864"/>
      <c r="DO103" s="864"/>
      <c r="DP103" s="864"/>
      <c r="DQ103" s="864"/>
      <c r="DR103" s="864"/>
      <c r="DS103" s="864"/>
      <c r="DT103" s="864"/>
      <c r="DU103" s="864"/>
      <c r="DV103" s="864"/>
      <c r="DW103" s="864"/>
      <c r="DX103" s="864"/>
      <c r="DY103" s="864"/>
      <c r="DZ103" s="864"/>
      <c r="EA103" s="48"/>
    </row>
    <row r="104" spans="1:131" ht="26.3"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697" t="s">
        <v>468</v>
      </c>
      <c r="BR104" s="697"/>
      <c r="BS104" s="697"/>
      <c r="BT104" s="697"/>
      <c r="BU104" s="697"/>
      <c r="BV104" s="697"/>
      <c r="BW104" s="697"/>
      <c r="BX104" s="697"/>
      <c r="BY104" s="697"/>
      <c r="BZ104" s="697"/>
      <c r="CA104" s="697"/>
      <c r="CB104" s="697"/>
      <c r="CC104" s="697"/>
      <c r="CD104" s="697"/>
      <c r="CE104" s="697"/>
      <c r="CF104" s="697"/>
      <c r="CG104" s="697"/>
      <c r="CH104" s="697"/>
      <c r="CI104" s="697"/>
      <c r="CJ104" s="697"/>
      <c r="CK104" s="697"/>
      <c r="CL104" s="697"/>
      <c r="CM104" s="697"/>
      <c r="CN104" s="697"/>
      <c r="CO104" s="697"/>
      <c r="CP104" s="697"/>
      <c r="CQ104" s="697"/>
      <c r="CR104" s="697"/>
      <c r="CS104" s="697"/>
      <c r="CT104" s="697"/>
      <c r="CU104" s="697"/>
      <c r="CV104" s="697"/>
      <c r="CW104" s="697"/>
      <c r="CX104" s="697"/>
      <c r="CY104" s="697"/>
      <c r="CZ104" s="697"/>
      <c r="DA104" s="697"/>
      <c r="DB104" s="697"/>
      <c r="DC104" s="697"/>
      <c r="DD104" s="697"/>
      <c r="DE104" s="697"/>
      <c r="DF104" s="697"/>
      <c r="DG104" s="697"/>
      <c r="DH104" s="697"/>
      <c r="DI104" s="697"/>
      <c r="DJ104" s="697"/>
      <c r="DK104" s="697"/>
      <c r="DL104" s="697"/>
      <c r="DM104" s="697"/>
      <c r="DN104" s="697"/>
      <c r="DO104" s="697"/>
      <c r="DP104" s="697"/>
      <c r="DQ104" s="697"/>
      <c r="DR104" s="697"/>
      <c r="DS104" s="697"/>
      <c r="DT104" s="697"/>
      <c r="DU104" s="697"/>
      <c r="DV104" s="697"/>
      <c r="DW104" s="697"/>
      <c r="DX104" s="697"/>
      <c r="DY104" s="697"/>
      <c r="DZ104" s="697"/>
      <c r="EA104" s="48"/>
    </row>
    <row r="105" spans="1:131" ht="11.3"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3"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3" customHeight="1" x14ac:dyDescent="0.2">
      <c r="A107" s="59" t="s">
        <v>469</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276</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3" customHeight="1" x14ac:dyDescent="0.2">
      <c r="A108" s="865" t="s">
        <v>470</v>
      </c>
      <c r="B108" s="866"/>
      <c r="C108" s="866"/>
      <c r="D108" s="866"/>
      <c r="E108" s="866"/>
      <c r="F108" s="866"/>
      <c r="G108" s="866"/>
      <c r="H108" s="866"/>
      <c r="I108" s="866"/>
      <c r="J108" s="866"/>
      <c r="K108" s="866"/>
      <c r="L108" s="866"/>
      <c r="M108" s="866"/>
      <c r="N108" s="866"/>
      <c r="O108" s="866"/>
      <c r="P108" s="866"/>
      <c r="Q108" s="866"/>
      <c r="R108" s="866"/>
      <c r="S108" s="866"/>
      <c r="T108" s="866"/>
      <c r="U108" s="866"/>
      <c r="V108" s="866"/>
      <c r="W108" s="866"/>
      <c r="X108" s="866"/>
      <c r="Y108" s="866"/>
      <c r="Z108" s="866"/>
      <c r="AA108" s="866"/>
      <c r="AB108" s="866"/>
      <c r="AC108" s="866"/>
      <c r="AD108" s="866"/>
      <c r="AE108" s="866"/>
      <c r="AF108" s="866"/>
      <c r="AG108" s="866"/>
      <c r="AH108" s="866"/>
      <c r="AI108" s="866"/>
      <c r="AJ108" s="866"/>
      <c r="AK108" s="866"/>
      <c r="AL108" s="866"/>
      <c r="AM108" s="866"/>
      <c r="AN108" s="866"/>
      <c r="AO108" s="866"/>
      <c r="AP108" s="866"/>
      <c r="AQ108" s="866"/>
      <c r="AR108" s="866"/>
      <c r="AS108" s="866"/>
      <c r="AT108" s="867"/>
      <c r="AU108" s="865" t="s">
        <v>199</v>
      </c>
      <c r="AV108" s="866"/>
      <c r="AW108" s="866"/>
      <c r="AX108" s="866"/>
      <c r="AY108" s="866"/>
      <c r="AZ108" s="866"/>
      <c r="BA108" s="866"/>
      <c r="BB108" s="866"/>
      <c r="BC108" s="866"/>
      <c r="BD108" s="866"/>
      <c r="BE108" s="866"/>
      <c r="BF108" s="866"/>
      <c r="BG108" s="866"/>
      <c r="BH108" s="866"/>
      <c r="BI108" s="866"/>
      <c r="BJ108" s="866"/>
      <c r="BK108" s="866"/>
      <c r="BL108" s="866"/>
      <c r="BM108" s="866"/>
      <c r="BN108" s="866"/>
      <c r="BO108" s="866"/>
      <c r="BP108" s="866"/>
      <c r="BQ108" s="866"/>
      <c r="BR108" s="866"/>
      <c r="BS108" s="866"/>
      <c r="BT108" s="866"/>
      <c r="BU108" s="866"/>
      <c r="BV108" s="866"/>
      <c r="BW108" s="866"/>
      <c r="BX108" s="866"/>
      <c r="BY108" s="866"/>
      <c r="BZ108" s="866"/>
      <c r="CA108" s="866"/>
      <c r="CB108" s="866"/>
      <c r="CC108" s="866"/>
      <c r="CD108" s="866"/>
      <c r="CE108" s="866"/>
      <c r="CF108" s="866"/>
      <c r="CG108" s="866"/>
      <c r="CH108" s="866"/>
      <c r="CI108" s="866"/>
      <c r="CJ108" s="866"/>
      <c r="CK108" s="866"/>
      <c r="CL108" s="866"/>
      <c r="CM108" s="866"/>
      <c r="CN108" s="866"/>
      <c r="CO108" s="866"/>
      <c r="CP108" s="866"/>
      <c r="CQ108" s="866"/>
      <c r="CR108" s="866"/>
      <c r="CS108" s="866"/>
      <c r="CT108" s="866"/>
      <c r="CU108" s="866"/>
      <c r="CV108" s="866"/>
      <c r="CW108" s="866"/>
      <c r="CX108" s="866"/>
      <c r="CY108" s="866"/>
      <c r="CZ108" s="866"/>
      <c r="DA108" s="866"/>
      <c r="DB108" s="866"/>
      <c r="DC108" s="866"/>
      <c r="DD108" s="866"/>
      <c r="DE108" s="866"/>
      <c r="DF108" s="866"/>
      <c r="DG108" s="866"/>
      <c r="DH108" s="866"/>
      <c r="DI108" s="866"/>
      <c r="DJ108" s="866"/>
      <c r="DK108" s="866"/>
      <c r="DL108" s="866"/>
      <c r="DM108" s="866"/>
      <c r="DN108" s="866"/>
      <c r="DO108" s="866"/>
      <c r="DP108" s="866"/>
      <c r="DQ108" s="866"/>
      <c r="DR108" s="866"/>
      <c r="DS108" s="866"/>
      <c r="DT108" s="866"/>
      <c r="DU108" s="866"/>
      <c r="DV108" s="866"/>
      <c r="DW108" s="866"/>
      <c r="DX108" s="866"/>
      <c r="DY108" s="866"/>
      <c r="DZ108" s="867"/>
    </row>
    <row r="109" spans="1:131" s="48" customFormat="1" ht="26.3" customHeight="1" x14ac:dyDescent="0.2">
      <c r="A109" s="836" t="s">
        <v>471</v>
      </c>
      <c r="B109" s="837"/>
      <c r="C109" s="837"/>
      <c r="D109" s="837"/>
      <c r="E109" s="837"/>
      <c r="F109" s="837"/>
      <c r="G109" s="837"/>
      <c r="H109" s="837"/>
      <c r="I109" s="837"/>
      <c r="J109" s="837"/>
      <c r="K109" s="837"/>
      <c r="L109" s="837"/>
      <c r="M109" s="837"/>
      <c r="N109" s="837"/>
      <c r="O109" s="837"/>
      <c r="P109" s="837"/>
      <c r="Q109" s="837"/>
      <c r="R109" s="837"/>
      <c r="S109" s="837"/>
      <c r="T109" s="837"/>
      <c r="U109" s="837"/>
      <c r="V109" s="837"/>
      <c r="W109" s="837"/>
      <c r="X109" s="837"/>
      <c r="Y109" s="837"/>
      <c r="Z109" s="838"/>
      <c r="AA109" s="839" t="s">
        <v>472</v>
      </c>
      <c r="AB109" s="837"/>
      <c r="AC109" s="837"/>
      <c r="AD109" s="837"/>
      <c r="AE109" s="838"/>
      <c r="AF109" s="839" t="s">
        <v>473</v>
      </c>
      <c r="AG109" s="837"/>
      <c r="AH109" s="837"/>
      <c r="AI109" s="837"/>
      <c r="AJ109" s="838"/>
      <c r="AK109" s="839" t="s">
        <v>184</v>
      </c>
      <c r="AL109" s="837"/>
      <c r="AM109" s="837"/>
      <c r="AN109" s="837"/>
      <c r="AO109" s="838"/>
      <c r="AP109" s="839" t="s">
        <v>476</v>
      </c>
      <c r="AQ109" s="837"/>
      <c r="AR109" s="837"/>
      <c r="AS109" s="837"/>
      <c r="AT109" s="840"/>
      <c r="AU109" s="836" t="s">
        <v>471</v>
      </c>
      <c r="AV109" s="837"/>
      <c r="AW109" s="837"/>
      <c r="AX109" s="837"/>
      <c r="AY109" s="837"/>
      <c r="AZ109" s="837"/>
      <c r="BA109" s="837"/>
      <c r="BB109" s="837"/>
      <c r="BC109" s="837"/>
      <c r="BD109" s="837"/>
      <c r="BE109" s="837"/>
      <c r="BF109" s="837"/>
      <c r="BG109" s="837"/>
      <c r="BH109" s="837"/>
      <c r="BI109" s="837"/>
      <c r="BJ109" s="837"/>
      <c r="BK109" s="837"/>
      <c r="BL109" s="837"/>
      <c r="BM109" s="837"/>
      <c r="BN109" s="837"/>
      <c r="BO109" s="837"/>
      <c r="BP109" s="838"/>
      <c r="BQ109" s="839" t="s">
        <v>472</v>
      </c>
      <c r="BR109" s="837"/>
      <c r="BS109" s="837"/>
      <c r="BT109" s="837"/>
      <c r="BU109" s="838"/>
      <c r="BV109" s="839" t="s">
        <v>473</v>
      </c>
      <c r="BW109" s="837"/>
      <c r="BX109" s="837"/>
      <c r="BY109" s="837"/>
      <c r="BZ109" s="838"/>
      <c r="CA109" s="839" t="s">
        <v>184</v>
      </c>
      <c r="CB109" s="837"/>
      <c r="CC109" s="837"/>
      <c r="CD109" s="837"/>
      <c r="CE109" s="838"/>
      <c r="CF109" s="868" t="s">
        <v>476</v>
      </c>
      <c r="CG109" s="868"/>
      <c r="CH109" s="868"/>
      <c r="CI109" s="868"/>
      <c r="CJ109" s="868"/>
      <c r="CK109" s="839" t="s">
        <v>97</v>
      </c>
      <c r="CL109" s="837"/>
      <c r="CM109" s="837"/>
      <c r="CN109" s="837"/>
      <c r="CO109" s="837"/>
      <c r="CP109" s="837"/>
      <c r="CQ109" s="837"/>
      <c r="CR109" s="837"/>
      <c r="CS109" s="837"/>
      <c r="CT109" s="837"/>
      <c r="CU109" s="837"/>
      <c r="CV109" s="837"/>
      <c r="CW109" s="837"/>
      <c r="CX109" s="837"/>
      <c r="CY109" s="837"/>
      <c r="CZ109" s="837"/>
      <c r="DA109" s="837"/>
      <c r="DB109" s="837"/>
      <c r="DC109" s="837"/>
      <c r="DD109" s="837"/>
      <c r="DE109" s="837"/>
      <c r="DF109" s="838"/>
      <c r="DG109" s="839" t="s">
        <v>472</v>
      </c>
      <c r="DH109" s="837"/>
      <c r="DI109" s="837"/>
      <c r="DJ109" s="837"/>
      <c r="DK109" s="838"/>
      <c r="DL109" s="839" t="s">
        <v>473</v>
      </c>
      <c r="DM109" s="837"/>
      <c r="DN109" s="837"/>
      <c r="DO109" s="837"/>
      <c r="DP109" s="838"/>
      <c r="DQ109" s="839" t="s">
        <v>184</v>
      </c>
      <c r="DR109" s="837"/>
      <c r="DS109" s="837"/>
      <c r="DT109" s="837"/>
      <c r="DU109" s="838"/>
      <c r="DV109" s="839" t="s">
        <v>476</v>
      </c>
      <c r="DW109" s="837"/>
      <c r="DX109" s="837"/>
      <c r="DY109" s="837"/>
      <c r="DZ109" s="840"/>
    </row>
    <row r="110" spans="1:131" s="48" customFormat="1" ht="26.3" customHeight="1" x14ac:dyDescent="0.2">
      <c r="A110" s="747" t="s">
        <v>326</v>
      </c>
      <c r="B110" s="748"/>
      <c r="C110" s="748"/>
      <c r="D110" s="748"/>
      <c r="E110" s="748"/>
      <c r="F110" s="748"/>
      <c r="G110" s="748"/>
      <c r="H110" s="748"/>
      <c r="I110" s="748"/>
      <c r="J110" s="748"/>
      <c r="K110" s="748"/>
      <c r="L110" s="748"/>
      <c r="M110" s="748"/>
      <c r="N110" s="748"/>
      <c r="O110" s="748"/>
      <c r="P110" s="748"/>
      <c r="Q110" s="748"/>
      <c r="R110" s="748"/>
      <c r="S110" s="748"/>
      <c r="T110" s="748"/>
      <c r="U110" s="748"/>
      <c r="V110" s="748"/>
      <c r="W110" s="748"/>
      <c r="X110" s="748"/>
      <c r="Y110" s="748"/>
      <c r="Z110" s="749"/>
      <c r="AA110" s="740">
        <v>1000947</v>
      </c>
      <c r="AB110" s="741"/>
      <c r="AC110" s="741"/>
      <c r="AD110" s="741"/>
      <c r="AE110" s="742"/>
      <c r="AF110" s="743">
        <v>1063550</v>
      </c>
      <c r="AG110" s="741"/>
      <c r="AH110" s="741"/>
      <c r="AI110" s="741"/>
      <c r="AJ110" s="742"/>
      <c r="AK110" s="743">
        <v>985554</v>
      </c>
      <c r="AL110" s="741"/>
      <c r="AM110" s="741"/>
      <c r="AN110" s="741"/>
      <c r="AO110" s="742"/>
      <c r="AP110" s="841">
        <v>23.8</v>
      </c>
      <c r="AQ110" s="842"/>
      <c r="AR110" s="842"/>
      <c r="AS110" s="842"/>
      <c r="AT110" s="843"/>
      <c r="AU110" s="844" t="s">
        <v>118</v>
      </c>
      <c r="AV110" s="845"/>
      <c r="AW110" s="845"/>
      <c r="AX110" s="845"/>
      <c r="AY110" s="845"/>
      <c r="AZ110" s="800" t="s">
        <v>477</v>
      </c>
      <c r="BA110" s="748"/>
      <c r="BB110" s="748"/>
      <c r="BC110" s="748"/>
      <c r="BD110" s="748"/>
      <c r="BE110" s="748"/>
      <c r="BF110" s="748"/>
      <c r="BG110" s="748"/>
      <c r="BH110" s="748"/>
      <c r="BI110" s="748"/>
      <c r="BJ110" s="748"/>
      <c r="BK110" s="748"/>
      <c r="BL110" s="748"/>
      <c r="BM110" s="748"/>
      <c r="BN110" s="748"/>
      <c r="BO110" s="748"/>
      <c r="BP110" s="749"/>
      <c r="BQ110" s="801">
        <v>9012853</v>
      </c>
      <c r="BR110" s="802"/>
      <c r="BS110" s="802"/>
      <c r="BT110" s="802"/>
      <c r="BU110" s="802"/>
      <c r="BV110" s="802">
        <v>8441318</v>
      </c>
      <c r="BW110" s="802"/>
      <c r="BX110" s="802"/>
      <c r="BY110" s="802"/>
      <c r="BZ110" s="802"/>
      <c r="CA110" s="802">
        <v>8081180</v>
      </c>
      <c r="CB110" s="802"/>
      <c r="CC110" s="802"/>
      <c r="CD110" s="802"/>
      <c r="CE110" s="802"/>
      <c r="CF110" s="826">
        <v>195.5</v>
      </c>
      <c r="CG110" s="827"/>
      <c r="CH110" s="827"/>
      <c r="CI110" s="827"/>
      <c r="CJ110" s="827"/>
      <c r="CK110" s="850" t="s">
        <v>386</v>
      </c>
      <c r="CL110" s="691"/>
      <c r="CM110" s="800" t="s">
        <v>59</v>
      </c>
      <c r="CN110" s="748"/>
      <c r="CO110" s="748"/>
      <c r="CP110" s="748"/>
      <c r="CQ110" s="748"/>
      <c r="CR110" s="748"/>
      <c r="CS110" s="748"/>
      <c r="CT110" s="748"/>
      <c r="CU110" s="748"/>
      <c r="CV110" s="748"/>
      <c r="CW110" s="748"/>
      <c r="CX110" s="748"/>
      <c r="CY110" s="748"/>
      <c r="CZ110" s="748"/>
      <c r="DA110" s="748"/>
      <c r="DB110" s="748"/>
      <c r="DC110" s="748"/>
      <c r="DD110" s="748"/>
      <c r="DE110" s="748"/>
      <c r="DF110" s="749"/>
      <c r="DG110" s="801" t="s">
        <v>197</v>
      </c>
      <c r="DH110" s="802"/>
      <c r="DI110" s="802"/>
      <c r="DJ110" s="802"/>
      <c r="DK110" s="802"/>
      <c r="DL110" s="802" t="s">
        <v>197</v>
      </c>
      <c r="DM110" s="802"/>
      <c r="DN110" s="802"/>
      <c r="DO110" s="802"/>
      <c r="DP110" s="802"/>
      <c r="DQ110" s="802" t="s">
        <v>197</v>
      </c>
      <c r="DR110" s="802"/>
      <c r="DS110" s="802"/>
      <c r="DT110" s="802"/>
      <c r="DU110" s="802"/>
      <c r="DV110" s="803" t="s">
        <v>197</v>
      </c>
      <c r="DW110" s="803"/>
      <c r="DX110" s="803"/>
      <c r="DY110" s="803"/>
      <c r="DZ110" s="804"/>
    </row>
    <row r="111" spans="1:131" s="48" customFormat="1" ht="26.3" customHeight="1" x14ac:dyDescent="0.2">
      <c r="A111" s="696" t="s">
        <v>455</v>
      </c>
      <c r="B111" s="697"/>
      <c r="C111" s="697"/>
      <c r="D111" s="697"/>
      <c r="E111" s="697"/>
      <c r="F111" s="697"/>
      <c r="G111" s="697"/>
      <c r="H111" s="697"/>
      <c r="I111" s="697"/>
      <c r="J111" s="697"/>
      <c r="K111" s="697"/>
      <c r="L111" s="697"/>
      <c r="M111" s="697"/>
      <c r="N111" s="697"/>
      <c r="O111" s="697"/>
      <c r="P111" s="697"/>
      <c r="Q111" s="697"/>
      <c r="R111" s="697"/>
      <c r="S111" s="697"/>
      <c r="T111" s="697"/>
      <c r="U111" s="697"/>
      <c r="V111" s="697"/>
      <c r="W111" s="697"/>
      <c r="X111" s="697"/>
      <c r="Y111" s="697"/>
      <c r="Z111" s="863"/>
      <c r="AA111" s="701" t="s">
        <v>197</v>
      </c>
      <c r="AB111" s="702"/>
      <c r="AC111" s="702"/>
      <c r="AD111" s="702"/>
      <c r="AE111" s="703"/>
      <c r="AF111" s="704" t="s">
        <v>197</v>
      </c>
      <c r="AG111" s="702"/>
      <c r="AH111" s="702"/>
      <c r="AI111" s="702"/>
      <c r="AJ111" s="703"/>
      <c r="AK111" s="704" t="s">
        <v>197</v>
      </c>
      <c r="AL111" s="702"/>
      <c r="AM111" s="702"/>
      <c r="AN111" s="702"/>
      <c r="AO111" s="703"/>
      <c r="AP111" s="773" t="s">
        <v>197</v>
      </c>
      <c r="AQ111" s="774"/>
      <c r="AR111" s="774"/>
      <c r="AS111" s="774"/>
      <c r="AT111" s="775"/>
      <c r="AU111" s="846"/>
      <c r="AV111" s="847"/>
      <c r="AW111" s="847"/>
      <c r="AX111" s="847"/>
      <c r="AY111" s="847"/>
      <c r="AZ111" s="772" t="s">
        <v>478</v>
      </c>
      <c r="BA111" s="709"/>
      <c r="BB111" s="709"/>
      <c r="BC111" s="709"/>
      <c r="BD111" s="709"/>
      <c r="BE111" s="709"/>
      <c r="BF111" s="709"/>
      <c r="BG111" s="709"/>
      <c r="BH111" s="709"/>
      <c r="BI111" s="709"/>
      <c r="BJ111" s="709"/>
      <c r="BK111" s="709"/>
      <c r="BL111" s="709"/>
      <c r="BM111" s="709"/>
      <c r="BN111" s="709"/>
      <c r="BO111" s="709"/>
      <c r="BP111" s="710"/>
      <c r="BQ111" s="776">
        <v>171891</v>
      </c>
      <c r="BR111" s="777"/>
      <c r="BS111" s="777"/>
      <c r="BT111" s="777"/>
      <c r="BU111" s="777"/>
      <c r="BV111" s="777">
        <v>144313</v>
      </c>
      <c r="BW111" s="777"/>
      <c r="BX111" s="777"/>
      <c r="BY111" s="777"/>
      <c r="BZ111" s="777"/>
      <c r="CA111" s="777">
        <v>116735</v>
      </c>
      <c r="CB111" s="777"/>
      <c r="CC111" s="777"/>
      <c r="CD111" s="777"/>
      <c r="CE111" s="777"/>
      <c r="CF111" s="834">
        <v>2.8</v>
      </c>
      <c r="CG111" s="835"/>
      <c r="CH111" s="835"/>
      <c r="CI111" s="835"/>
      <c r="CJ111" s="835"/>
      <c r="CK111" s="851"/>
      <c r="CL111" s="693"/>
      <c r="CM111" s="772" t="s">
        <v>131</v>
      </c>
      <c r="CN111" s="709"/>
      <c r="CO111" s="709"/>
      <c r="CP111" s="709"/>
      <c r="CQ111" s="709"/>
      <c r="CR111" s="709"/>
      <c r="CS111" s="709"/>
      <c r="CT111" s="709"/>
      <c r="CU111" s="709"/>
      <c r="CV111" s="709"/>
      <c r="CW111" s="709"/>
      <c r="CX111" s="709"/>
      <c r="CY111" s="709"/>
      <c r="CZ111" s="709"/>
      <c r="DA111" s="709"/>
      <c r="DB111" s="709"/>
      <c r="DC111" s="709"/>
      <c r="DD111" s="709"/>
      <c r="DE111" s="709"/>
      <c r="DF111" s="710"/>
      <c r="DG111" s="776" t="s">
        <v>197</v>
      </c>
      <c r="DH111" s="777"/>
      <c r="DI111" s="777"/>
      <c r="DJ111" s="777"/>
      <c r="DK111" s="777"/>
      <c r="DL111" s="777" t="s">
        <v>197</v>
      </c>
      <c r="DM111" s="777"/>
      <c r="DN111" s="777"/>
      <c r="DO111" s="777"/>
      <c r="DP111" s="777"/>
      <c r="DQ111" s="777" t="s">
        <v>197</v>
      </c>
      <c r="DR111" s="777"/>
      <c r="DS111" s="777"/>
      <c r="DT111" s="777"/>
      <c r="DU111" s="777"/>
      <c r="DV111" s="778" t="s">
        <v>197</v>
      </c>
      <c r="DW111" s="778"/>
      <c r="DX111" s="778"/>
      <c r="DY111" s="778"/>
      <c r="DZ111" s="779"/>
    </row>
    <row r="112" spans="1:131" s="48" customFormat="1" ht="26.3" customHeight="1" x14ac:dyDescent="0.2">
      <c r="A112" s="680" t="s">
        <v>151</v>
      </c>
      <c r="B112" s="681"/>
      <c r="C112" s="709" t="s">
        <v>479</v>
      </c>
      <c r="D112" s="709"/>
      <c r="E112" s="709"/>
      <c r="F112" s="709"/>
      <c r="G112" s="709"/>
      <c r="H112" s="709"/>
      <c r="I112" s="709"/>
      <c r="J112" s="709"/>
      <c r="K112" s="709"/>
      <c r="L112" s="709"/>
      <c r="M112" s="709"/>
      <c r="N112" s="709"/>
      <c r="O112" s="709"/>
      <c r="P112" s="709"/>
      <c r="Q112" s="709"/>
      <c r="R112" s="709"/>
      <c r="S112" s="709"/>
      <c r="T112" s="709"/>
      <c r="U112" s="709"/>
      <c r="V112" s="709"/>
      <c r="W112" s="709"/>
      <c r="X112" s="709"/>
      <c r="Y112" s="709"/>
      <c r="Z112" s="710"/>
      <c r="AA112" s="701" t="s">
        <v>197</v>
      </c>
      <c r="AB112" s="702"/>
      <c r="AC112" s="702"/>
      <c r="AD112" s="702"/>
      <c r="AE112" s="703"/>
      <c r="AF112" s="704" t="s">
        <v>197</v>
      </c>
      <c r="AG112" s="702"/>
      <c r="AH112" s="702"/>
      <c r="AI112" s="702"/>
      <c r="AJ112" s="703"/>
      <c r="AK112" s="704" t="s">
        <v>197</v>
      </c>
      <c r="AL112" s="702"/>
      <c r="AM112" s="702"/>
      <c r="AN112" s="702"/>
      <c r="AO112" s="703"/>
      <c r="AP112" s="773" t="s">
        <v>197</v>
      </c>
      <c r="AQ112" s="774"/>
      <c r="AR112" s="774"/>
      <c r="AS112" s="774"/>
      <c r="AT112" s="775"/>
      <c r="AU112" s="846"/>
      <c r="AV112" s="847"/>
      <c r="AW112" s="847"/>
      <c r="AX112" s="847"/>
      <c r="AY112" s="847"/>
      <c r="AZ112" s="772" t="s">
        <v>264</v>
      </c>
      <c r="BA112" s="709"/>
      <c r="BB112" s="709"/>
      <c r="BC112" s="709"/>
      <c r="BD112" s="709"/>
      <c r="BE112" s="709"/>
      <c r="BF112" s="709"/>
      <c r="BG112" s="709"/>
      <c r="BH112" s="709"/>
      <c r="BI112" s="709"/>
      <c r="BJ112" s="709"/>
      <c r="BK112" s="709"/>
      <c r="BL112" s="709"/>
      <c r="BM112" s="709"/>
      <c r="BN112" s="709"/>
      <c r="BO112" s="709"/>
      <c r="BP112" s="710"/>
      <c r="BQ112" s="776">
        <v>6915108</v>
      </c>
      <c r="BR112" s="777"/>
      <c r="BS112" s="777"/>
      <c r="BT112" s="777"/>
      <c r="BU112" s="777"/>
      <c r="BV112" s="777">
        <v>7224787</v>
      </c>
      <c r="BW112" s="777"/>
      <c r="BX112" s="777"/>
      <c r="BY112" s="777"/>
      <c r="BZ112" s="777"/>
      <c r="CA112" s="777">
        <v>6983374</v>
      </c>
      <c r="CB112" s="777"/>
      <c r="CC112" s="777"/>
      <c r="CD112" s="777"/>
      <c r="CE112" s="777"/>
      <c r="CF112" s="834">
        <v>168.9</v>
      </c>
      <c r="CG112" s="835"/>
      <c r="CH112" s="835"/>
      <c r="CI112" s="835"/>
      <c r="CJ112" s="835"/>
      <c r="CK112" s="851"/>
      <c r="CL112" s="693"/>
      <c r="CM112" s="772" t="s">
        <v>394</v>
      </c>
      <c r="CN112" s="709"/>
      <c r="CO112" s="709"/>
      <c r="CP112" s="709"/>
      <c r="CQ112" s="709"/>
      <c r="CR112" s="709"/>
      <c r="CS112" s="709"/>
      <c r="CT112" s="709"/>
      <c r="CU112" s="709"/>
      <c r="CV112" s="709"/>
      <c r="CW112" s="709"/>
      <c r="CX112" s="709"/>
      <c r="CY112" s="709"/>
      <c r="CZ112" s="709"/>
      <c r="DA112" s="709"/>
      <c r="DB112" s="709"/>
      <c r="DC112" s="709"/>
      <c r="DD112" s="709"/>
      <c r="DE112" s="709"/>
      <c r="DF112" s="710"/>
      <c r="DG112" s="776" t="s">
        <v>197</v>
      </c>
      <c r="DH112" s="777"/>
      <c r="DI112" s="777"/>
      <c r="DJ112" s="777"/>
      <c r="DK112" s="777"/>
      <c r="DL112" s="777" t="s">
        <v>197</v>
      </c>
      <c r="DM112" s="777"/>
      <c r="DN112" s="777"/>
      <c r="DO112" s="777"/>
      <c r="DP112" s="777"/>
      <c r="DQ112" s="777" t="s">
        <v>197</v>
      </c>
      <c r="DR112" s="777"/>
      <c r="DS112" s="777"/>
      <c r="DT112" s="777"/>
      <c r="DU112" s="777"/>
      <c r="DV112" s="778" t="s">
        <v>197</v>
      </c>
      <c r="DW112" s="778"/>
      <c r="DX112" s="778"/>
      <c r="DY112" s="778"/>
      <c r="DZ112" s="779"/>
    </row>
    <row r="113" spans="1:130" s="48" customFormat="1" ht="26.3" customHeight="1" x14ac:dyDescent="0.2">
      <c r="A113" s="682"/>
      <c r="B113" s="683"/>
      <c r="C113" s="709" t="s">
        <v>481</v>
      </c>
      <c r="D113" s="709"/>
      <c r="E113" s="709"/>
      <c r="F113" s="709"/>
      <c r="G113" s="709"/>
      <c r="H113" s="709"/>
      <c r="I113" s="709"/>
      <c r="J113" s="709"/>
      <c r="K113" s="709"/>
      <c r="L113" s="709"/>
      <c r="M113" s="709"/>
      <c r="N113" s="709"/>
      <c r="O113" s="709"/>
      <c r="P113" s="709"/>
      <c r="Q113" s="709"/>
      <c r="R113" s="709"/>
      <c r="S113" s="709"/>
      <c r="T113" s="709"/>
      <c r="U113" s="709"/>
      <c r="V113" s="709"/>
      <c r="W113" s="709"/>
      <c r="X113" s="709"/>
      <c r="Y113" s="709"/>
      <c r="Z113" s="710"/>
      <c r="AA113" s="701">
        <v>599651</v>
      </c>
      <c r="AB113" s="702"/>
      <c r="AC113" s="702"/>
      <c r="AD113" s="702"/>
      <c r="AE113" s="703"/>
      <c r="AF113" s="704">
        <v>629768</v>
      </c>
      <c r="AG113" s="702"/>
      <c r="AH113" s="702"/>
      <c r="AI113" s="702"/>
      <c r="AJ113" s="703"/>
      <c r="AK113" s="704">
        <v>556628</v>
      </c>
      <c r="AL113" s="702"/>
      <c r="AM113" s="702"/>
      <c r="AN113" s="702"/>
      <c r="AO113" s="703"/>
      <c r="AP113" s="773">
        <v>13.5</v>
      </c>
      <c r="AQ113" s="774"/>
      <c r="AR113" s="774"/>
      <c r="AS113" s="774"/>
      <c r="AT113" s="775"/>
      <c r="AU113" s="846"/>
      <c r="AV113" s="847"/>
      <c r="AW113" s="847"/>
      <c r="AX113" s="847"/>
      <c r="AY113" s="847"/>
      <c r="AZ113" s="772" t="s">
        <v>202</v>
      </c>
      <c r="BA113" s="709"/>
      <c r="BB113" s="709"/>
      <c r="BC113" s="709"/>
      <c r="BD113" s="709"/>
      <c r="BE113" s="709"/>
      <c r="BF113" s="709"/>
      <c r="BG113" s="709"/>
      <c r="BH113" s="709"/>
      <c r="BI113" s="709"/>
      <c r="BJ113" s="709"/>
      <c r="BK113" s="709"/>
      <c r="BL113" s="709"/>
      <c r="BM113" s="709"/>
      <c r="BN113" s="709"/>
      <c r="BO113" s="709"/>
      <c r="BP113" s="710"/>
      <c r="BQ113" s="776">
        <v>171256</v>
      </c>
      <c r="BR113" s="777"/>
      <c r="BS113" s="777"/>
      <c r="BT113" s="777"/>
      <c r="BU113" s="777"/>
      <c r="BV113" s="777">
        <v>129717</v>
      </c>
      <c r="BW113" s="777"/>
      <c r="BX113" s="777"/>
      <c r="BY113" s="777"/>
      <c r="BZ113" s="777"/>
      <c r="CA113" s="777">
        <v>91054</v>
      </c>
      <c r="CB113" s="777"/>
      <c r="CC113" s="777"/>
      <c r="CD113" s="777"/>
      <c r="CE113" s="777"/>
      <c r="CF113" s="834">
        <v>2.2000000000000002</v>
      </c>
      <c r="CG113" s="835"/>
      <c r="CH113" s="835"/>
      <c r="CI113" s="835"/>
      <c r="CJ113" s="835"/>
      <c r="CK113" s="851"/>
      <c r="CL113" s="693"/>
      <c r="CM113" s="772" t="s">
        <v>404</v>
      </c>
      <c r="CN113" s="709"/>
      <c r="CO113" s="709"/>
      <c r="CP113" s="709"/>
      <c r="CQ113" s="709"/>
      <c r="CR113" s="709"/>
      <c r="CS113" s="709"/>
      <c r="CT113" s="709"/>
      <c r="CU113" s="709"/>
      <c r="CV113" s="709"/>
      <c r="CW113" s="709"/>
      <c r="CX113" s="709"/>
      <c r="CY113" s="709"/>
      <c r="CZ113" s="709"/>
      <c r="DA113" s="709"/>
      <c r="DB113" s="709"/>
      <c r="DC113" s="709"/>
      <c r="DD113" s="709"/>
      <c r="DE113" s="709"/>
      <c r="DF113" s="710"/>
      <c r="DG113" s="701" t="s">
        <v>197</v>
      </c>
      <c r="DH113" s="702"/>
      <c r="DI113" s="702"/>
      <c r="DJ113" s="702"/>
      <c r="DK113" s="703"/>
      <c r="DL113" s="704" t="s">
        <v>197</v>
      </c>
      <c r="DM113" s="702"/>
      <c r="DN113" s="702"/>
      <c r="DO113" s="702"/>
      <c r="DP113" s="703"/>
      <c r="DQ113" s="704" t="s">
        <v>197</v>
      </c>
      <c r="DR113" s="702"/>
      <c r="DS113" s="702"/>
      <c r="DT113" s="702"/>
      <c r="DU113" s="703"/>
      <c r="DV113" s="773" t="s">
        <v>197</v>
      </c>
      <c r="DW113" s="774"/>
      <c r="DX113" s="774"/>
      <c r="DY113" s="774"/>
      <c r="DZ113" s="775"/>
    </row>
    <row r="114" spans="1:130" s="48" customFormat="1" ht="26.3" customHeight="1" x14ac:dyDescent="0.2">
      <c r="A114" s="682"/>
      <c r="B114" s="683"/>
      <c r="C114" s="709" t="s">
        <v>483</v>
      </c>
      <c r="D114" s="709"/>
      <c r="E114" s="709"/>
      <c r="F114" s="709"/>
      <c r="G114" s="709"/>
      <c r="H114" s="709"/>
      <c r="I114" s="709"/>
      <c r="J114" s="709"/>
      <c r="K114" s="709"/>
      <c r="L114" s="709"/>
      <c r="M114" s="709"/>
      <c r="N114" s="709"/>
      <c r="O114" s="709"/>
      <c r="P114" s="709"/>
      <c r="Q114" s="709"/>
      <c r="R114" s="709"/>
      <c r="S114" s="709"/>
      <c r="T114" s="709"/>
      <c r="U114" s="709"/>
      <c r="V114" s="709"/>
      <c r="W114" s="709"/>
      <c r="X114" s="709"/>
      <c r="Y114" s="709"/>
      <c r="Z114" s="710"/>
      <c r="AA114" s="701">
        <v>30199</v>
      </c>
      <c r="AB114" s="702"/>
      <c r="AC114" s="702"/>
      <c r="AD114" s="702"/>
      <c r="AE114" s="703"/>
      <c r="AF114" s="704">
        <v>42035</v>
      </c>
      <c r="AG114" s="702"/>
      <c r="AH114" s="702"/>
      <c r="AI114" s="702"/>
      <c r="AJ114" s="703"/>
      <c r="AK114" s="704">
        <v>37206</v>
      </c>
      <c r="AL114" s="702"/>
      <c r="AM114" s="702"/>
      <c r="AN114" s="702"/>
      <c r="AO114" s="703"/>
      <c r="AP114" s="773">
        <v>0.9</v>
      </c>
      <c r="AQ114" s="774"/>
      <c r="AR114" s="774"/>
      <c r="AS114" s="774"/>
      <c r="AT114" s="775"/>
      <c r="AU114" s="846"/>
      <c r="AV114" s="847"/>
      <c r="AW114" s="847"/>
      <c r="AX114" s="847"/>
      <c r="AY114" s="847"/>
      <c r="AZ114" s="772" t="s">
        <v>484</v>
      </c>
      <c r="BA114" s="709"/>
      <c r="BB114" s="709"/>
      <c r="BC114" s="709"/>
      <c r="BD114" s="709"/>
      <c r="BE114" s="709"/>
      <c r="BF114" s="709"/>
      <c r="BG114" s="709"/>
      <c r="BH114" s="709"/>
      <c r="BI114" s="709"/>
      <c r="BJ114" s="709"/>
      <c r="BK114" s="709"/>
      <c r="BL114" s="709"/>
      <c r="BM114" s="709"/>
      <c r="BN114" s="709"/>
      <c r="BO114" s="709"/>
      <c r="BP114" s="710"/>
      <c r="BQ114" s="776">
        <v>580854</v>
      </c>
      <c r="BR114" s="777"/>
      <c r="BS114" s="777"/>
      <c r="BT114" s="777"/>
      <c r="BU114" s="777"/>
      <c r="BV114" s="777">
        <v>612108</v>
      </c>
      <c r="BW114" s="777"/>
      <c r="BX114" s="777"/>
      <c r="BY114" s="777"/>
      <c r="BZ114" s="777"/>
      <c r="CA114" s="777">
        <v>690126</v>
      </c>
      <c r="CB114" s="777"/>
      <c r="CC114" s="777"/>
      <c r="CD114" s="777"/>
      <c r="CE114" s="777"/>
      <c r="CF114" s="834">
        <v>16.7</v>
      </c>
      <c r="CG114" s="835"/>
      <c r="CH114" s="835"/>
      <c r="CI114" s="835"/>
      <c r="CJ114" s="835"/>
      <c r="CK114" s="851"/>
      <c r="CL114" s="693"/>
      <c r="CM114" s="772" t="s">
        <v>485</v>
      </c>
      <c r="CN114" s="709"/>
      <c r="CO114" s="709"/>
      <c r="CP114" s="709"/>
      <c r="CQ114" s="709"/>
      <c r="CR114" s="709"/>
      <c r="CS114" s="709"/>
      <c r="CT114" s="709"/>
      <c r="CU114" s="709"/>
      <c r="CV114" s="709"/>
      <c r="CW114" s="709"/>
      <c r="CX114" s="709"/>
      <c r="CY114" s="709"/>
      <c r="CZ114" s="709"/>
      <c r="DA114" s="709"/>
      <c r="DB114" s="709"/>
      <c r="DC114" s="709"/>
      <c r="DD114" s="709"/>
      <c r="DE114" s="709"/>
      <c r="DF114" s="710"/>
      <c r="DG114" s="701" t="s">
        <v>197</v>
      </c>
      <c r="DH114" s="702"/>
      <c r="DI114" s="702"/>
      <c r="DJ114" s="702"/>
      <c r="DK114" s="703"/>
      <c r="DL114" s="704" t="s">
        <v>197</v>
      </c>
      <c r="DM114" s="702"/>
      <c r="DN114" s="702"/>
      <c r="DO114" s="702"/>
      <c r="DP114" s="703"/>
      <c r="DQ114" s="704" t="s">
        <v>197</v>
      </c>
      <c r="DR114" s="702"/>
      <c r="DS114" s="702"/>
      <c r="DT114" s="702"/>
      <c r="DU114" s="703"/>
      <c r="DV114" s="773" t="s">
        <v>197</v>
      </c>
      <c r="DW114" s="774"/>
      <c r="DX114" s="774"/>
      <c r="DY114" s="774"/>
      <c r="DZ114" s="775"/>
    </row>
    <row r="115" spans="1:130" s="48" customFormat="1" ht="26.3" customHeight="1" x14ac:dyDescent="0.2">
      <c r="A115" s="682"/>
      <c r="B115" s="683"/>
      <c r="C115" s="709" t="s">
        <v>375</v>
      </c>
      <c r="D115" s="709"/>
      <c r="E115" s="709"/>
      <c r="F115" s="709"/>
      <c r="G115" s="709"/>
      <c r="H115" s="709"/>
      <c r="I115" s="709"/>
      <c r="J115" s="709"/>
      <c r="K115" s="709"/>
      <c r="L115" s="709"/>
      <c r="M115" s="709"/>
      <c r="N115" s="709"/>
      <c r="O115" s="709"/>
      <c r="P115" s="709"/>
      <c r="Q115" s="709"/>
      <c r="R115" s="709"/>
      <c r="S115" s="709"/>
      <c r="T115" s="709"/>
      <c r="U115" s="709"/>
      <c r="V115" s="709"/>
      <c r="W115" s="709"/>
      <c r="X115" s="709"/>
      <c r="Y115" s="709"/>
      <c r="Z115" s="710"/>
      <c r="AA115" s="701">
        <v>27578</v>
      </c>
      <c r="AB115" s="702"/>
      <c r="AC115" s="702"/>
      <c r="AD115" s="702"/>
      <c r="AE115" s="703"/>
      <c r="AF115" s="704">
        <v>27578</v>
      </c>
      <c r="AG115" s="702"/>
      <c r="AH115" s="702"/>
      <c r="AI115" s="702"/>
      <c r="AJ115" s="703"/>
      <c r="AK115" s="704">
        <v>27578</v>
      </c>
      <c r="AL115" s="702"/>
      <c r="AM115" s="702"/>
      <c r="AN115" s="702"/>
      <c r="AO115" s="703"/>
      <c r="AP115" s="773">
        <v>0.7</v>
      </c>
      <c r="AQ115" s="774"/>
      <c r="AR115" s="774"/>
      <c r="AS115" s="774"/>
      <c r="AT115" s="775"/>
      <c r="AU115" s="846"/>
      <c r="AV115" s="847"/>
      <c r="AW115" s="847"/>
      <c r="AX115" s="847"/>
      <c r="AY115" s="847"/>
      <c r="AZ115" s="772" t="s">
        <v>346</v>
      </c>
      <c r="BA115" s="709"/>
      <c r="BB115" s="709"/>
      <c r="BC115" s="709"/>
      <c r="BD115" s="709"/>
      <c r="BE115" s="709"/>
      <c r="BF115" s="709"/>
      <c r="BG115" s="709"/>
      <c r="BH115" s="709"/>
      <c r="BI115" s="709"/>
      <c r="BJ115" s="709"/>
      <c r="BK115" s="709"/>
      <c r="BL115" s="709"/>
      <c r="BM115" s="709"/>
      <c r="BN115" s="709"/>
      <c r="BO115" s="709"/>
      <c r="BP115" s="710"/>
      <c r="BQ115" s="776" t="s">
        <v>197</v>
      </c>
      <c r="BR115" s="777"/>
      <c r="BS115" s="777"/>
      <c r="BT115" s="777"/>
      <c r="BU115" s="777"/>
      <c r="BV115" s="777" t="s">
        <v>197</v>
      </c>
      <c r="BW115" s="777"/>
      <c r="BX115" s="777"/>
      <c r="BY115" s="777"/>
      <c r="BZ115" s="777"/>
      <c r="CA115" s="777" t="s">
        <v>197</v>
      </c>
      <c r="CB115" s="777"/>
      <c r="CC115" s="777"/>
      <c r="CD115" s="777"/>
      <c r="CE115" s="777"/>
      <c r="CF115" s="834" t="s">
        <v>197</v>
      </c>
      <c r="CG115" s="835"/>
      <c r="CH115" s="835"/>
      <c r="CI115" s="835"/>
      <c r="CJ115" s="835"/>
      <c r="CK115" s="851"/>
      <c r="CL115" s="693"/>
      <c r="CM115" s="772" t="s">
        <v>30</v>
      </c>
      <c r="CN115" s="709"/>
      <c r="CO115" s="709"/>
      <c r="CP115" s="709"/>
      <c r="CQ115" s="709"/>
      <c r="CR115" s="709"/>
      <c r="CS115" s="709"/>
      <c r="CT115" s="709"/>
      <c r="CU115" s="709"/>
      <c r="CV115" s="709"/>
      <c r="CW115" s="709"/>
      <c r="CX115" s="709"/>
      <c r="CY115" s="709"/>
      <c r="CZ115" s="709"/>
      <c r="DA115" s="709"/>
      <c r="DB115" s="709"/>
      <c r="DC115" s="709"/>
      <c r="DD115" s="709"/>
      <c r="DE115" s="709"/>
      <c r="DF115" s="710"/>
      <c r="DG115" s="701" t="s">
        <v>197</v>
      </c>
      <c r="DH115" s="702"/>
      <c r="DI115" s="702"/>
      <c r="DJ115" s="702"/>
      <c r="DK115" s="703"/>
      <c r="DL115" s="704" t="s">
        <v>197</v>
      </c>
      <c r="DM115" s="702"/>
      <c r="DN115" s="702"/>
      <c r="DO115" s="702"/>
      <c r="DP115" s="703"/>
      <c r="DQ115" s="704" t="s">
        <v>197</v>
      </c>
      <c r="DR115" s="702"/>
      <c r="DS115" s="702"/>
      <c r="DT115" s="702"/>
      <c r="DU115" s="703"/>
      <c r="DV115" s="773" t="s">
        <v>197</v>
      </c>
      <c r="DW115" s="774"/>
      <c r="DX115" s="774"/>
      <c r="DY115" s="774"/>
      <c r="DZ115" s="775"/>
    </row>
    <row r="116" spans="1:130" s="48" customFormat="1" ht="26.3" customHeight="1" x14ac:dyDescent="0.2">
      <c r="A116" s="684"/>
      <c r="B116" s="685"/>
      <c r="C116" s="781" t="s">
        <v>1</v>
      </c>
      <c r="D116" s="781"/>
      <c r="E116" s="781"/>
      <c r="F116" s="781"/>
      <c r="G116" s="781"/>
      <c r="H116" s="781"/>
      <c r="I116" s="781"/>
      <c r="J116" s="781"/>
      <c r="K116" s="781"/>
      <c r="L116" s="781"/>
      <c r="M116" s="781"/>
      <c r="N116" s="781"/>
      <c r="O116" s="781"/>
      <c r="P116" s="781"/>
      <c r="Q116" s="781"/>
      <c r="R116" s="781"/>
      <c r="S116" s="781"/>
      <c r="T116" s="781"/>
      <c r="U116" s="781"/>
      <c r="V116" s="781"/>
      <c r="W116" s="781"/>
      <c r="X116" s="781"/>
      <c r="Y116" s="781"/>
      <c r="Z116" s="782"/>
      <c r="AA116" s="701" t="s">
        <v>197</v>
      </c>
      <c r="AB116" s="702"/>
      <c r="AC116" s="702"/>
      <c r="AD116" s="702"/>
      <c r="AE116" s="703"/>
      <c r="AF116" s="704" t="s">
        <v>197</v>
      </c>
      <c r="AG116" s="702"/>
      <c r="AH116" s="702"/>
      <c r="AI116" s="702"/>
      <c r="AJ116" s="703"/>
      <c r="AK116" s="704" t="s">
        <v>197</v>
      </c>
      <c r="AL116" s="702"/>
      <c r="AM116" s="702"/>
      <c r="AN116" s="702"/>
      <c r="AO116" s="703"/>
      <c r="AP116" s="773" t="s">
        <v>197</v>
      </c>
      <c r="AQ116" s="774"/>
      <c r="AR116" s="774"/>
      <c r="AS116" s="774"/>
      <c r="AT116" s="775"/>
      <c r="AU116" s="846"/>
      <c r="AV116" s="847"/>
      <c r="AW116" s="847"/>
      <c r="AX116" s="847"/>
      <c r="AY116" s="847"/>
      <c r="AZ116" s="853" t="s">
        <v>218</v>
      </c>
      <c r="BA116" s="854"/>
      <c r="BB116" s="854"/>
      <c r="BC116" s="854"/>
      <c r="BD116" s="854"/>
      <c r="BE116" s="854"/>
      <c r="BF116" s="854"/>
      <c r="BG116" s="854"/>
      <c r="BH116" s="854"/>
      <c r="BI116" s="854"/>
      <c r="BJ116" s="854"/>
      <c r="BK116" s="854"/>
      <c r="BL116" s="854"/>
      <c r="BM116" s="854"/>
      <c r="BN116" s="854"/>
      <c r="BO116" s="854"/>
      <c r="BP116" s="855"/>
      <c r="BQ116" s="776" t="s">
        <v>197</v>
      </c>
      <c r="BR116" s="777"/>
      <c r="BS116" s="777"/>
      <c r="BT116" s="777"/>
      <c r="BU116" s="777"/>
      <c r="BV116" s="777" t="s">
        <v>197</v>
      </c>
      <c r="BW116" s="777"/>
      <c r="BX116" s="777"/>
      <c r="BY116" s="777"/>
      <c r="BZ116" s="777"/>
      <c r="CA116" s="777" t="s">
        <v>197</v>
      </c>
      <c r="CB116" s="777"/>
      <c r="CC116" s="777"/>
      <c r="CD116" s="777"/>
      <c r="CE116" s="777"/>
      <c r="CF116" s="834" t="s">
        <v>197</v>
      </c>
      <c r="CG116" s="835"/>
      <c r="CH116" s="835"/>
      <c r="CI116" s="835"/>
      <c r="CJ116" s="835"/>
      <c r="CK116" s="851"/>
      <c r="CL116" s="693"/>
      <c r="CM116" s="772" t="s">
        <v>12</v>
      </c>
      <c r="CN116" s="709"/>
      <c r="CO116" s="709"/>
      <c r="CP116" s="709"/>
      <c r="CQ116" s="709"/>
      <c r="CR116" s="709"/>
      <c r="CS116" s="709"/>
      <c r="CT116" s="709"/>
      <c r="CU116" s="709"/>
      <c r="CV116" s="709"/>
      <c r="CW116" s="709"/>
      <c r="CX116" s="709"/>
      <c r="CY116" s="709"/>
      <c r="CZ116" s="709"/>
      <c r="DA116" s="709"/>
      <c r="DB116" s="709"/>
      <c r="DC116" s="709"/>
      <c r="DD116" s="709"/>
      <c r="DE116" s="709"/>
      <c r="DF116" s="710"/>
      <c r="DG116" s="701">
        <v>171891</v>
      </c>
      <c r="DH116" s="702"/>
      <c r="DI116" s="702"/>
      <c r="DJ116" s="702"/>
      <c r="DK116" s="703"/>
      <c r="DL116" s="704">
        <v>144313</v>
      </c>
      <c r="DM116" s="702"/>
      <c r="DN116" s="702"/>
      <c r="DO116" s="702"/>
      <c r="DP116" s="703"/>
      <c r="DQ116" s="704">
        <v>116735</v>
      </c>
      <c r="DR116" s="702"/>
      <c r="DS116" s="702"/>
      <c r="DT116" s="702"/>
      <c r="DU116" s="703"/>
      <c r="DV116" s="773">
        <v>2.8</v>
      </c>
      <c r="DW116" s="774"/>
      <c r="DX116" s="774"/>
      <c r="DY116" s="774"/>
      <c r="DZ116" s="775"/>
    </row>
    <row r="117" spans="1:130" s="48" customFormat="1" ht="26.3" customHeight="1" x14ac:dyDescent="0.2">
      <c r="A117" s="836" t="s">
        <v>268</v>
      </c>
      <c r="B117" s="837"/>
      <c r="C117" s="837"/>
      <c r="D117" s="837"/>
      <c r="E117" s="837"/>
      <c r="F117" s="837"/>
      <c r="G117" s="837"/>
      <c r="H117" s="837"/>
      <c r="I117" s="837"/>
      <c r="J117" s="837"/>
      <c r="K117" s="837"/>
      <c r="L117" s="837"/>
      <c r="M117" s="837"/>
      <c r="N117" s="837"/>
      <c r="O117" s="837"/>
      <c r="P117" s="837"/>
      <c r="Q117" s="837"/>
      <c r="R117" s="837"/>
      <c r="S117" s="837"/>
      <c r="T117" s="837"/>
      <c r="U117" s="837"/>
      <c r="V117" s="837"/>
      <c r="W117" s="837"/>
      <c r="X117" s="837"/>
      <c r="Y117" s="813" t="s">
        <v>321</v>
      </c>
      <c r="Z117" s="838"/>
      <c r="AA117" s="856">
        <v>1658375</v>
      </c>
      <c r="AB117" s="857"/>
      <c r="AC117" s="857"/>
      <c r="AD117" s="857"/>
      <c r="AE117" s="858"/>
      <c r="AF117" s="859">
        <v>1762931</v>
      </c>
      <c r="AG117" s="857"/>
      <c r="AH117" s="857"/>
      <c r="AI117" s="857"/>
      <c r="AJ117" s="858"/>
      <c r="AK117" s="859">
        <v>1606966</v>
      </c>
      <c r="AL117" s="857"/>
      <c r="AM117" s="857"/>
      <c r="AN117" s="857"/>
      <c r="AO117" s="858"/>
      <c r="AP117" s="860"/>
      <c r="AQ117" s="861"/>
      <c r="AR117" s="861"/>
      <c r="AS117" s="861"/>
      <c r="AT117" s="862"/>
      <c r="AU117" s="846"/>
      <c r="AV117" s="847"/>
      <c r="AW117" s="847"/>
      <c r="AX117" s="847"/>
      <c r="AY117" s="847"/>
      <c r="AZ117" s="831" t="s">
        <v>486</v>
      </c>
      <c r="BA117" s="832"/>
      <c r="BB117" s="832"/>
      <c r="BC117" s="832"/>
      <c r="BD117" s="832"/>
      <c r="BE117" s="832"/>
      <c r="BF117" s="832"/>
      <c r="BG117" s="832"/>
      <c r="BH117" s="832"/>
      <c r="BI117" s="832"/>
      <c r="BJ117" s="832"/>
      <c r="BK117" s="832"/>
      <c r="BL117" s="832"/>
      <c r="BM117" s="832"/>
      <c r="BN117" s="832"/>
      <c r="BO117" s="832"/>
      <c r="BP117" s="833"/>
      <c r="BQ117" s="776" t="s">
        <v>197</v>
      </c>
      <c r="BR117" s="777"/>
      <c r="BS117" s="777"/>
      <c r="BT117" s="777"/>
      <c r="BU117" s="777"/>
      <c r="BV117" s="777" t="s">
        <v>197</v>
      </c>
      <c r="BW117" s="777"/>
      <c r="BX117" s="777"/>
      <c r="BY117" s="777"/>
      <c r="BZ117" s="777"/>
      <c r="CA117" s="777" t="s">
        <v>197</v>
      </c>
      <c r="CB117" s="777"/>
      <c r="CC117" s="777"/>
      <c r="CD117" s="777"/>
      <c r="CE117" s="777"/>
      <c r="CF117" s="834" t="s">
        <v>197</v>
      </c>
      <c r="CG117" s="835"/>
      <c r="CH117" s="835"/>
      <c r="CI117" s="835"/>
      <c r="CJ117" s="835"/>
      <c r="CK117" s="851"/>
      <c r="CL117" s="693"/>
      <c r="CM117" s="772" t="s">
        <v>336</v>
      </c>
      <c r="CN117" s="709"/>
      <c r="CO117" s="709"/>
      <c r="CP117" s="709"/>
      <c r="CQ117" s="709"/>
      <c r="CR117" s="709"/>
      <c r="CS117" s="709"/>
      <c r="CT117" s="709"/>
      <c r="CU117" s="709"/>
      <c r="CV117" s="709"/>
      <c r="CW117" s="709"/>
      <c r="CX117" s="709"/>
      <c r="CY117" s="709"/>
      <c r="CZ117" s="709"/>
      <c r="DA117" s="709"/>
      <c r="DB117" s="709"/>
      <c r="DC117" s="709"/>
      <c r="DD117" s="709"/>
      <c r="DE117" s="709"/>
      <c r="DF117" s="710"/>
      <c r="DG117" s="701" t="s">
        <v>197</v>
      </c>
      <c r="DH117" s="702"/>
      <c r="DI117" s="702"/>
      <c r="DJ117" s="702"/>
      <c r="DK117" s="703"/>
      <c r="DL117" s="704" t="s">
        <v>197</v>
      </c>
      <c r="DM117" s="702"/>
      <c r="DN117" s="702"/>
      <c r="DO117" s="702"/>
      <c r="DP117" s="703"/>
      <c r="DQ117" s="704" t="s">
        <v>197</v>
      </c>
      <c r="DR117" s="702"/>
      <c r="DS117" s="702"/>
      <c r="DT117" s="702"/>
      <c r="DU117" s="703"/>
      <c r="DV117" s="773" t="s">
        <v>197</v>
      </c>
      <c r="DW117" s="774"/>
      <c r="DX117" s="774"/>
      <c r="DY117" s="774"/>
      <c r="DZ117" s="775"/>
    </row>
    <row r="118" spans="1:130" s="48" customFormat="1" ht="26.3" customHeight="1" x14ac:dyDescent="0.2">
      <c r="A118" s="836" t="s">
        <v>97</v>
      </c>
      <c r="B118" s="837"/>
      <c r="C118" s="837"/>
      <c r="D118" s="837"/>
      <c r="E118" s="837"/>
      <c r="F118" s="837"/>
      <c r="G118" s="837"/>
      <c r="H118" s="837"/>
      <c r="I118" s="837"/>
      <c r="J118" s="837"/>
      <c r="K118" s="837"/>
      <c r="L118" s="837"/>
      <c r="M118" s="837"/>
      <c r="N118" s="837"/>
      <c r="O118" s="837"/>
      <c r="P118" s="837"/>
      <c r="Q118" s="837"/>
      <c r="R118" s="837"/>
      <c r="S118" s="837"/>
      <c r="T118" s="837"/>
      <c r="U118" s="837"/>
      <c r="V118" s="837"/>
      <c r="W118" s="837"/>
      <c r="X118" s="837"/>
      <c r="Y118" s="837"/>
      <c r="Z118" s="838"/>
      <c r="AA118" s="839" t="s">
        <v>472</v>
      </c>
      <c r="AB118" s="837"/>
      <c r="AC118" s="837"/>
      <c r="AD118" s="837"/>
      <c r="AE118" s="838"/>
      <c r="AF118" s="839" t="s">
        <v>473</v>
      </c>
      <c r="AG118" s="837"/>
      <c r="AH118" s="837"/>
      <c r="AI118" s="837"/>
      <c r="AJ118" s="838"/>
      <c r="AK118" s="839" t="s">
        <v>184</v>
      </c>
      <c r="AL118" s="837"/>
      <c r="AM118" s="837"/>
      <c r="AN118" s="837"/>
      <c r="AO118" s="838"/>
      <c r="AP118" s="839" t="s">
        <v>476</v>
      </c>
      <c r="AQ118" s="837"/>
      <c r="AR118" s="837"/>
      <c r="AS118" s="837"/>
      <c r="AT118" s="840"/>
      <c r="AU118" s="846"/>
      <c r="AV118" s="847"/>
      <c r="AW118" s="847"/>
      <c r="AX118" s="847"/>
      <c r="AY118" s="847"/>
      <c r="AZ118" s="780" t="s">
        <v>487</v>
      </c>
      <c r="BA118" s="781"/>
      <c r="BB118" s="781"/>
      <c r="BC118" s="781"/>
      <c r="BD118" s="781"/>
      <c r="BE118" s="781"/>
      <c r="BF118" s="781"/>
      <c r="BG118" s="781"/>
      <c r="BH118" s="781"/>
      <c r="BI118" s="781"/>
      <c r="BJ118" s="781"/>
      <c r="BK118" s="781"/>
      <c r="BL118" s="781"/>
      <c r="BM118" s="781"/>
      <c r="BN118" s="781"/>
      <c r="BO118" s="781"/>
      <c r="BP118" s="782"/>
      <c r="BQ118" s="809" t="s">
        <v>197</v>
      </c>
      <c r="BR118" s="810"/>
      <c r="BS118" s="810"/>
      <c r="BT118" s="810"/>
      <c r="BU118" s="810"/>
      <c r="BV118" s="810" t="s">
        <v>197</v>
      </c>
      <c r="BW118" s="810"/>
      <c r="BX118" s="810"/>
      <c r="BY118" s="810"/>
      <c r="BZ118" s="810"/>
      <c r="CA118" s="810" t="s">
        <v>197</v>
      </c>
      <c r="CB118" s="810"/>
      <c r="CC118" s="810"/>
      <c r="CD118" s="810"/>
      <c r="CE118" s="810"/>
      <c r="CF118" s="834" t="s">
        <v>197</v>
      </c>
      <c r="CG118" s="835"/>
      <c r="CH118" s="835"/>
      <c r="CI118" s="835"/>
      <c r="CJ118" s="835"/>
      <c r="CK118" s="851"/>
      <c r="CL118" s="693"/>
      <c r="CM118" s="772" t="s">
        <v>488</v>
      </c>
      <c r="CN118" s="709"/>
      <c r="CO118" s="709"/>
      <c r="CP118" s="709"/>
      <c r="CQ118" s="709"/>
      <c r="CR118" s="709"/>
      <c r="CS118" s="709"/>
      <c r="CT118" s="709"/>
      <c r="CU118" s="709"/>
      <c r="CV118" s="709"/>
      <c r="CW118" s="709"/>
      <c r="CX118" s="709"/>
      <c r="CY118" s="709"/>
      <c r="CZ118" s="709"/>
      <c r="DA118" s="709"/>
      <c r="DB118" s="709"/>
      <c r="DC118" s="709"/>
      <c r="DD118" s="709"/>
      <c r="DE118" s="709"/>
      <c r="DF118" s="710"/>
      <c r="DG118" s="701" t="s">
        <v>197</v>
      </c>
      <c r="DH118" s="702"/>
      <c r="DI118" s="702"/>
      <c r="DJ118" s="702"/>
      <c r="DK118" s="703"/>
      <c r="DL118" s="704" t="s">
        <v>197</v>
      </c>
      <c r="DM118" s="702"/>
      <c r="DN118" s="702"/>
      <c r="DO118" s="702"/>
      <c r="DP118" s="703"/>
      <c r="DQ118" s="704" t="s">
        <v>197</v>
      </c>
      <c r="DR118" s="702"/>
      <c r="DS118" s="702"/>
      <c r="DT118" s="702"/>
      <c r="DU118" s="703"/>
      <c r="DV118" s="773" t="s">
        <v>197</v>
      </c>
      <c r="DW118" s="774"/>
      <c r="DX118" s="774"/>
      <c r="DY118" s="774"/>
      <c r="DZ118" s="775"/>
    </row>
    <row r="119" spans="1:130" s="48" customFormat="1" ht="26.3" customHeight="1" x14ac:dyDescent="0.2">
      <c r="A119" s="690" t="s">
        <v>386</v>
      </c>
      <c r="B119" s="691"/>
      <c r="C119" s="800" t="s">
        <v>59</v>
      </c>
      <c r="D119" s="748"/>
      <c r="E119" s="748"/>
      <c r="F119" s="748"/>
      <c r="G119" s="748"/>
      <c r="H119" s="748"/>
      <c r="I119" s="748"/>
      <c r="J119" s="748"/>
      <c r="K119" s="748"/>
      <c r="L119" s="748"/>
      <c r="M119" s="748"/>
      <c r="N119" s="748"/>
      <c r="O119" s="748"/>
      <c r="P119" s="748"/>
      <c r="Q119" s="748"/>
      <c r="R119" s="748"/>
      <c r="S119" s="748"/>
      <c r="T119" s="748"/>
      <c r="U119" s="748"/>
      <c r="V119" s="748"/>
      <c r="W119" s="748"/>
      <c r="X119" s="748"/>
      <c r="Y119" s="748"/>
      <c r="Z119" s="749"/>
      <c r="AA119" s="740" t="s">
        <v>197</v>
      </c>
      <c r="AB119" s="741"/>
      <c r="AC119" s="741"/>
      <c r="AD119" s="741"/>
      <c r="AE119" s="742"/>
      <c r="AF119" s="743" t="s">
        <v>197</v>
      </c>
      <c r="AG119" s="741"/>
      <c r="AH119" s="741"/>
      <c r="AI119" s="741"/>
      <c r="AJ119" s="742"/>
      <c r="AK119" s="743" t="s">
        <v>197</v>
      </c>
      <c r="AL119" s="741"/>
      <c r="AM119" s="741"/>
      <c r="AN119" s="741"/>
      <c r="AO119" s="742"/>
      <c r="AP119" s="841" t="s">
        <v>197</v>
      </c>
      <c r="AQ119" s="842"/>
      <c r="AR119" s="842"/>
      <c r="AS119" s="842"/>
      <c r="AT119" s="843"/>
      <c r="AU119" s="848"/>
      <c r="AV119" s="849"/>
      <c r="AW119" s="849"/>
      <c r="AX119" s="849"/>
      <c r="AY119" s="849"/>
      <c r="AZ119" s="69" t="s">
        <v>268</v>
      </c>
      <c r="BA119" s="69"/>
      <c r="BB119" s="69"/>
      <c r="BC119" s="69"/>
      <c r="BD119" s="69"/>
      <c r="BE119" s="69"/>
      <c r="BF119" s="69"/>
      <c r="BG119" s="69"/>
      <c r="BH119" s="69"/>
      <c r="BI119" s="69"/>
      <c r="BJ119" s="69"/>
      <c r="BK119" s="69"/>
      <c r="BL119" s="69"/>
      <c r="BM119" s="69"/>
      <c r="BN119" s="69"/>
      <c r="BO119" s="813" t="s">
        <v>164</v>
      </c>
      <c r="BP119" s="814"/>
      <c r="BQ119" s="809">
        <v>16851962</v>
      </c>
      <c r="BR119" s="810"/>
      <c r="BS119" s="810"/>
      <c r="BT119" s="810"/>
      <c r="BU119" s="810"/>
      <c r="BV119" s="810">
        <v>16552243</v>
      </c>
      <c r="BW119" s="810"/>
      <c r="BX119" s="810"/>
      <c r="BY119" s="810"/>
      <c r="BZ119" s="810"/>
      <c r="CA119" s="810">
        <v>15962469</v>
      </c>
      <c r="CB119" s="810"/>
      <c r="CC119" s="810"/>
      <c r="CD119" s="810"/>
      <c r="CE119" s="810"/>
      <c r="CF119" s="667"/>
      <c r="CG119" s="668"/>
      <c r="CH119" s="668"/>
      <c r="CI119" s="668"/>
      <c r="CJ119" s="817"/>
      <c r="CK119" s="852"/>
      <c r="CL119" s="695"/>
      <c r="CM119" s="780" t="s">
        <v>489</v>
      </c>
      <c r="CN119" s="781"/>
      <c r="CO119" s="781"/>
      <c r="CP119" s="781"/>
      <c r="CQ119" s="781"/>
      <c r="CR119" s="781"/>
      <c r="CS119" s="781"/>
      <c r="CT119" s="781"/>
      <c r="CU119" s="781"/>
      <c r="CV119" s="781"/>
      <c r="CW119" s="781"/>
      <c r="CX119" s="781"/>
      <c r="CY119" s="781"/>
      <c r="CZ119" s="781"/>
      <c r="DA119" s="781"/>
      <c r="DB119" s="781"/>
      <c r="DC119" s="781"/>
      <c r="DD119" s="781"/>
      <c r="DE119" s="781"/>
      <c r="DF119" s="782"/>
      <c r="DG119" s="720" t="s">
        <v>197</v>
      </c>
      <c r="DH119" s="721"/>
      <c r="DI119" s="721"/>
      <c r="DJ119" s="721"/>
      <c r="DK119" s="722"/>
      <c r="DL119" s="723" t="s">
        <v>197</v>
      </c>
      <c r="DM119" s="721"/>
      <c r="DN119" s="721"/>
      <c r="DO119" s="721"/>
      <c r="DP119" s="722"/>
      <c r="DQ119" s="723" t="s">
        <v>197</v>
      </c>
      <c r="DR119" s="721"/>
      <c r="DS119" s="721"/>
      <c r="DT119" s="721"/>
      <c r="DU119" s="722"/>
      <c r="DV119" s="797" t="s">
        <v>197</v>
      </c>
      <c r="DW119" s="798"/>
      <c r="DX119" s="798"/>
      <c r="DY119" s="798"/>
      <c r="DZ119" s="799"/>
    </row>
    <row r="120" spans="1:130" s="48" customFormat="1" ht="26.3" customHeight="1" x14ac:dyDescent="0.2">
      <c r="A120" s="692"/>
      <c r="B120" s="693"/>
      <c r="C120" s="772" t="s">
        <v>131</v>
      </c>
      <c r="D120" s="709"/>
      <c r="E120" s="709"/>
      <c r="F120" s="709"/>
      <c r="G120" s="709"/>
      <c r="H120" s="709"/>
      <c r="I120" s="709"/>
      <c r="J120" s="709"/>
      <c r="K120" s="709"/>
      <c r="L120" s="709"/>
      <c r="M120" s="709"/>
      <c r="N120" s="709"/>
      <c r="O120" s="709"/>
      <c r="P120" s="709"/>
      <c r="Q120" s="709"/>
      <c r="R120" s="709"/>
      <c r="S120" s="709"/>
      <c r="T120" s="709"/>
      <c r="U120" s="709"/>
      <c r="V120" s="709"/>
      <c r="W120" s="709"/>
      <c r="X120" s="709"/>
      <c r="Y120" s="709"/>
      <c r="Z120" s="710"/>
      <c r="AA120" s="701" t="s">
        <v>197</v>
      </c>
      <c r="AB120" s="702"/>
      <c r="AC120" s="702"/>
      <c r="AD120" s="702"/>
      <c r="AE120" s="703"/>
      <c r="AF120" s="704" t="s">
        <v>197</v>
      </c>
      <c r="AG120" s="702"/>
      <c r="AH120" s="702"/>
      <c r="AI120" s="702"/>
      <c r="AJ120" s="703"/>
      <c r="AK120" s="704" t="s">
        <v>197</v>
      </c>
      <c r="AL120" s="702"/>
      <c r="AM120" s="702"/>
      <c r="AN120" s="702"/>
      <c r="AO120" s="703"/>
      <c r="AP120" s="773" t="s">
        <v>197</v>
      </c>
      <c r="AQ120" s="774"/>
      <c r="AR120" s="774"/>
      <c r="AS120" s="774"/>
      <c r="AT120" s="775"/>
      <c r="AU120" s="818" t="s">
        <v>480</v>
      </c>
      <c r="AV120" s="819"/>
      <c r="AW120" s="819"/>
      <c r="AX120" s="819"/>
      <c r="AY120" s="820"/>
      <c r="AZ120" s="800" t="s">
        <v>210</v>
      </c>
      <c r="BA120" s="748"/>
      <c r="BB120" s="748"/>
      <c r="BC120" s="748"/>
      <c r="BD120" s="748"/>
      <c r="BE120" s="748"/>
      <c r="BF120" s="748"/>
      <c r="BG120" s="748"/>
      <c r="BH120" s="748"/>
      <c r="BI120" s="748"/>
      <c r="BJ120" s="748"/>
      <c r="BK120" s="748"/>
      <c r="BL120" s="748"/>
      <c r="BM120" s="748"/>
      <c r="BN120" s="748"/>
      <c r="BO120" s="748"/>
      <c r="BP120" s="749"/>
      <c r="BQ120" s="801">
        <v>6611362</v>
      </c>
      <c r="BR120" s="802"/>
      <c r="BS120" s="802"/>
      <c r="BT120" s="802"/>
      <c r="BU120" s="802"/>
      <c r="BV120" s="802">
        <v>6326895</v>
      </c>
      <c r="BW120" s="802"/>
      <c r="BX120" s="802"/>
      <c r="BY120" s="802"/>
      <c r="BZ120" s="802"/>
      <c r="CA120" s="802">
        <v>5816715</v>
      </c>
      <c r="CB120" s="802"/>
      <c r="CC120" s="802"/>
      <c r="CD120" s="802"/>
      <c r="CE120" s="802"/>
      <c r="CF120" s="826">
        <v>140.69999999999999</v>
      </c>
      <c r="CG120" s="827"/>
      <c r="CH120" s="827"/>
      <c r="CI120" s="827"/>
      <c r="CJ120" s="827"/>
      <c r="CK120" s="805" t="s">
        <v>265</v>
      </c>
      <c r="CL120" s="764"/>
      <c r="CM120" s="764"/>
      <c r="CN120" s="764"/>
      <c r="CO120" s="765"/>
      <c r="CP120" s="828" t="s">
        <v>350</v>
      </c>
      <c r="CQ120" s="829"/>
      <c r="CR120" s="829"/>
      <c r="CS120" s="829"/>
      <c r="CT120" s="829"/>
      <c r="CU120" s="829"/>
      <c r="CV120" s="829"/>
      <c r="CW120" s="829"/>
      <c r="CX120" s="829"/>
      <c r="CY120" s="829"/>
      <c r="CZ120" s="829"/>
      <c r="DA120" s="829"/>
      <c r="DB120" s="829"/>
      <c r="DC120" s="829"/>
      <c r="DD120" s="829"/>
      <c r="DE120" s="829"/>
      <c r="DF120" s="830"/>
      <c r="DG120" s="801" t="s">
        <v>197</v>
      </c>
      <c r="DH120" s="802"/>
      <c r="DI120" s="802"/>
      <c r="DJ120" s="802"/>
      <c r="DK120" s="802"/>
      <c r="DL120" s="802" t="s">
        <v>197</v>
      </c>
      <c r="DM120" s="802"/>
      <c r="DN120" s="802"/>
      <c r="DO120" s="802"/>
      <c r="DP120" s="802"/>
      <c r="DQ120" s="802">
        <v>4504579</v>
      </c>
      <c r="DR120" s="802"/>
      <c r="DS120" s="802"/>
      <c r="DT120" s="802"/>
      <c r="DU120" s="802"/>
      <c r="DV120" s="803">
        <v>109</v>
      </c>
      <c r="DW120" s="803"/>
      <c r="DX120" s="803"/>
      <c r="DY120" s="803"/>
      <c r="DZ120" s="804"/>
    </row>
    <row r="121" spans="1:130" s="48" customFormat="1" ht="26.3" customHeight="1" x14ac:dyDescent="0.2">
      <c r="A121" s="692"/>
      <c r="B121" s="693"/>
      <c r="C121" s="831" t="s">
        <v>133</v>
      </c>
      <c r="D121" s="832"/>
      <c r="E121" s="832"/>
      <c r="F121" s="832"/>
      <c r="G121" s="832"/>
      <c r="H121" s="832"/>
      <c r="I121" s="832"/>
      <c r="J121" s="832"/>
      <c r="K121" s="832"/>
      <c r="L121" s="832"/>
      <c r="M121" s="832"/>
      <c r="N121" s="832"/>
      <c r="O121" s="832"/>
      <c r="P121" s="832"/>
      <c r="Q121" s="832"/>
      <c r="R121" s="832"/>
      <c r="S121" s="832"/>
      <c r="T121" s="832"/>
      <c r="U121" s="832"/>
      <c r="V121" s="832"/>
      <c r="W121" s="832"/>
      <c r="X121" s="832"/>
      <c r="Y121" s="832"/>
      <c r="Z121" s="833"/>
      <c r="AA121" s="701" t="s">
        <v>197</v>
      </c>
      <c r="AB121" s="702"/>
      <c r="AC121" s="702"/>
      <c r="AD121" s="702"/>
      <c r="AE121" s="703"/>
      <c r="AF121" s="704" t="s">
        <v>197</v>
      </c>
      <c r="AG121" s="702"/>
      <c r="AH121" s="702"/>
      <c r="AI121" s="702"/>
      <c r="AJ121" s="703"/>
      <c r="AK121" s="704" t="s">
        <v>197</v>
      </c>
      <c r="AL121" s="702"/>
      <c r="AM121" s="702"/>
      <c r="AN121" s="702"/>
      <c r="AO121" s="703"/>
      <c r="AP121" s="773" t="s">
        <v>197</v>
      </c>
      <c r="AQ121" s="774"/>
      <c r="AR121" s="774"/>
      <c r="AS121" s="774"/>
      <c r="AT121" s="775"/>
      <c r="AU121" s="821"/>
      <c r="AV121" s="822"/>
      <c r="AW121" s="822"/>
      <c r="AX121" s="822"/>
      <c r="AY121" s="823"/>
      <c r="AZ121" s="772" t="s">
        <v>475</v>
      </c>
      <c r="BA121" s="709"/>
      <c r="BB121" s="709"/>
      <c r="BC121" s="709"/>
      <c r="BD121" s="709"/>
      <c r="BE121" s="709"/>
      <c r="BF121" s="709"/>
      <c r="BG121" s="709"/>
      <c r="BH121" s="709"/>
      <c r="BI121" s="709"/>
      <c r="BJ121" s="709"/>
      <c r="BK121" s="709"/>
      <c r="BL121" s="709"/>
      <c r="BM121" s="709"/>
      <c r="BN121" s="709"/>
      <c r="BO121" s="709"/>
      <c r="BP121" s="710"/>
      <c r="BQ121" s="776" t="s">
        <v>197</v>
      </c>
      <c r="BR121" s="777"/>
      <c r="BS121" s="777"/>
      <c r="BT121" s="777"/>
      <c r="BU121" s="777"/>
      <c r="BV121" s="777" t="s">
        <v>197</v>
      </c>
      <c r="BW121" s="777"/>
      <c r="BX121" s="777"/>
      <c r="BY121" s="777"/>
      <c r="BZ121" s="777"/>
      <c r="CA121" s="777" t="s">
        <v>197</v>
      </c>
      <c r="CB121" s="777"/>
      <c r="CC121" s="777"/>
      <c r="CD121" s="777"/>
      <c r="CE121" s="777"/>
      <c r="CF121" s="834" t="s">
        <v>197</v>
      </c>
      <c r="CG121" s="835"/>
      <c r="CH121" s="835"/>
      <c r="CI121" s="835"/>
      <c r="CJ121" s="835"/>
      <c r="CK121" s="806"/>
      <c r="CL121" s="767"/>
      <c r="CM121" s="767"/>
      <c r="CN121" s="767"/>
      <c r="CO121" s="768"/>
      <c r="CP121" s="794" t="s">
        <v>463</v>
      </c>
      <c r="CQ121" s="795"/>
      <c r="CR121" s="795"/>
      <c r="CS121" s="795"/>
      <c r="CT121" s="795"/>
      <c r="CU121" s="795"/>
      <c r="CV121" s="795"/>
      <c r="CW121" s="795"/>
      <c r="CX121" s="795"/>
      <c r="CY121" s="795"/>
      <c r="CZ121" s="795"/>
      <c r="DA121" s="795"/>
      <c r="DB121" s="795"/>
      <c r="DC121" s="795"/>
      <c r="DD121" s="795"/>
      <c r="DE121" s="795"/>
      <c r="DF121" s="796"/>
      <c r="DG121" s="776">
        <v>2299222</v>
      </c>
      <c r="DH121" s="777"/>
      <c r="DI121" s="777"/>
      <c r="DJ121" s="777"/>
      <c r="DK121" s="777"/>
      <c r="DL121" s="777">
        <v>2449865</v>
      </c>
      <c r="DM121" s="777"/>
      <c r="DN121" s="777"/>
      <c r="DO121" s="777"/>
      <c r="DP121" s="777"/>
      <c r="DQ121" s="777">
        <v>2478795</v>
      </c>
      <c r="DR121" s="777"/>
      <c r="DS121" s="777"/>
      <c r="DT121" s="777"/>
      <c r="DU121" s="777"/>
      <c r="DV121" s="778">
        <v>60</v>
      </c>
      <c r="DW121" s="778"/>
      <c r="DX121" s="778"/>
      <c r="DY121" s="778"/>
      <c r="DZ121" s="779"/>
    </row>
    <row r="122" spans="1:130" s="48" customFormat="1" ht="26.3" customHeight="1" x14ac:dyDescent="0.2">
      <c r="A122" s="692"/>
      <c r="B122" s="693"/>
      <c r="C122" s="772" t="s">
        <v>485</v>
      </c>
      <c r="D122" s="709"/>
      <c r="E122" s="709"/>
      <c r="F122" s="709"/>
      <c r="G122" s="709"/>
      <c r="H122" s="709"/>
      <c r="I122" s="709"/>
      <c r="J122" s="709"/>
      <c r="K122" s="709"/>
      <c r="L122" s="709"/>
      <c r="M122" s="709"/>
      <c r="N122" s="709"/>
      <c r="O122" s="709"/>
      <c r="P122" s="709"/>
      <c r="Q122" s="709"/>
      <c r="R122" s="709"/>
      <c r="S122" s="709"/>
      <c r="T122" s="709"/>
      <c r="U122" s="709"/>
      <c r="V122" s="709"/>
      <c r="W122" s="709"/>
      <c r="X122" s="709"/>
      <c r="Y122" s="709"/>
      <c r="Z122" s="710"/>
      <c r="AA122" s="701" t="s">
        <v>197</v>
      </c>
      <c r="AB122" s="702"/>
      <c r="AC122" s="702"/>
      <c r="AD122" s="702"/>
      <c r="AE122" s="703"/>
      <c r="AF122" s="704" t="s">
        <v>197</v>
      </c>
      <c r="AG122" s="702"/>
      <c r="AH122" s="702"/>
      <c r="AI122" s="702"/>
      <c r="AJ122" s="703"/>
      <c r="AK122" s="704" t="s">
        <v>197</v>
      </c>
      <c r="AL122" s="702"/>
      <c r="AM122" s="702"/>
      <c r="AN122" s="702"/>
      <c r="AO122" s="703"/>
      <c r="AP122" s="773" t="s">
        <v>197</v>
      </c>
      <c r="AQ122" s="774"/>
      <c r="AR122" s="774"/>
      <c r="AS122" s="774"/>
      <c r="AT122" s="775"/>
      <c r="AU122" s="821"/>
      <c r="AV122" s="822"/>
      <c r="AW122" s="822"/>
      <c r="AX122" s="822"/>
      <c r="AY122" s="823"/>
      <c r="AZ122" s="780" t="s">
        <v>297</v>
      </c>
      <c r="BA122" s="781"/>
      <c r="BB122" s="781"/>
      <c r="BC122" s="781"/>
      <c r="BD122" s="781"/>
      <c r="BE122" s="781"/>
      <c r="BF122" s="781"/>
      <c r="BG122" s="781"/>
      <c r="BH122" s="781"/>
      <c r="BI122" s="781"/>
      <c r="BJ122" s="781"/>
      <c r="BK122" s="781"/>
      <c r="BL122" s="781"/>
      <c r="BM122" s="781"/>
      <c r="BN122" s="781"/>
      <c r="BO122" s="781"/>
      <c r="BP122" s="782"/>
      <c r="BQ122" s="809">
        <v>11531463</v>
      </c>
      <c r="BR122" s="810"/>
      <c r="BS122" s="810"/>
      <c r="BT122" s="810"/>
      <c r="BU122" s="810"/>
      <c r="BV122" s="810">
        <v>11128793</v>
      </c>
      <c r="BW122" s="810"/>
      <c r="BX122" s="810"/>
      <c r="BY122" s="810"/>
      <c r="BZ122" s="810"/>
      <c r="CA122" s="810">
        <v>10674361</v>
      </c>
      <c r="CB122" s="810"/>
      <c r="CC122" s="810"/>
      <c r="CD122" s="810"/>
      <c r="CE122" s="810"/>
      <c r="CF122" s="811">
        <v>258.2</v>
      </c>
      <c r="CG122" s="812"/>
      <c r="CH122" s="812"/>
      <c r="CI122" s="812"/>
      <c r="CJ122" s="812"/>
      <c r="CK122" s="806"/>
      <c r="CL122" s="767"/>
      <c r="CM122" s="767"/>
      <c r="CN122" s="767"/>
      <c r="CO122" s="768"/>
      <c r="CP122" s="794"/>
      <c r="CQ122" s="795"/>
      <c r="CR122" s="795"/>
      <c r="CS122" s="795"/>
      <c r="CT122" s="795"/>
      <c r="CU122" s="795"/>
      <c r="CV122" s="795"/>
      <c r="CW122" s="795"/>
      <c r="CX122" s="795"/>
      <c r="CY122" s="795"/>
      <c r="CZ122" s="795"/>
      <c r="DA122" s="795"/>
      <c r="DB122" s="795"/>
      <c r="DC122" s="795"/>
      <c r="DD122" s="795"/>
      <c r="DE122" s="795"/>
      <c r="DF122" s="796"/>
      <c r="DG122" s="776"/>
      <c r="DH122" s="777"/>
      <c r="DI122" s="777"/>
      <c r="DJ122" s="777"/>
      <c r="DK122" s="777"/>
      <c r="DL122" s="777"/>
      <c r="DM122" s="777"/>
      <c r="DN122" s="777"/>
      <c r="DO122" s="777"/>
      <c r="DP122" s="777"/>
      <c r="DQ122" s="777"/>
      <c r="DR122" s="777"/>
      <c r="DS122" s="777"/>
      <c r="DT122" s="777"/>
      <c r="DU122" s="777"/>
      <c r="DV122" s="778"/>
      <c r="DW122" s="778"/>
      <c r="DX122" s="778"/>
      <c r="DY122" s="778"/>
      <c r="DZ122" s="779"/>
    </row>
    <row r="123" spans="1:130" s="48" customFormat="1" ht="26.3" customHeight="1" x14ac:dyDescent="0.2">
      <c r="A123" s="692"/>
      <c r="B123" s="693"/>
      <c r="C123" s="772" t="s">
        <v>12</v>
      </c>
      <c r="D123" s="709"/>
      <c r="E123" s="709"/>
      <c r="F123" s="709"/>
      <c r="G123" s="709"/>
      <c r="H123" s="709"/>
      <c r="I123" s="709"/>
      <c r="J123" s="709"/>
      <c r="K123" s="709"/>
      <c r="L123" s="709"/>
      <c r="M123" s="709"/>
      <c r="N123" s="709"/>
      <c r="O123" s="709"/>
      <c r="P123" s="709"/>
      <c r="Q123" s="709"/>
      <c r="R123" s="709"/>
      <c r="S123" s="709"/>
      <c r="T123" s="709"/>
      <c r="U123" s="709"/>
      <c r="V123" s="709"/>
      <c r="W123" s="709"/>
      <c r="X123" s="709"/>
      <c r="Y123" s="709"/>
      <c r="Z123" s="710"/>
      <c r="AA123" s="701">
        <v>27578</v>
      </c>
      <c r="AB123" s="702"/>
      <c r="AC123" s="702"/>
      <c r="AD123" s="702"/>
      <c r="AE123" s="703"/>
      <c r="AF123" s="704">
        <v>27578</v>
      </c>
      <c r="AG123" s="702"/>
      <c r="AH123" s="702"/>
      <c r="AI123" s="702"/>
      <c r="AJ123" s="703"/>
      <c r="AK123" s="704">
        <v>27578</v>
      </c>
      <c r="AL123" s="702"/>
      <c r="AM123" s="702"/>
      <c r="AN123" s="702"/>
      <c r="AO123" s="703"/>
      <c r="AP123" s="773">
        <v>0.7</v>
      </c>
      <c r="AQ123" s="774"/>
      <c r="AR123" s="774"/>
      <c r="AS123" s="774"/>
      <c r="AT123" s="775"/>
      <c r="AU123" s="824"/>
      <c r="AV123" s="825"/>
      <c r="AW123" s="825"/>
      <c r="AX123" s="825"/>
      <c r="AY123" s="825"/>
      <c r="AZ123" s="69" t="s">
        <v>268</v>
      </c>
      <c r="BA123" s="69"/>
      <c r="BB123" s="69"/>
      <c r="BC123" s="69"/>
      <c r="BD123" s="69"/>
      <c r="BE123" s="69"/>
      <c r="BF123" s="69"/>
      <c r="BG123" s="69"/>
      <c r="BH123" s="69"/>
      <c r="BI123" s="69"/>
      <c r="BJ123" s="69"/>
      <c r="BK123" s="69"/>
      <c r="BL123" s="69"/>
      <c r="BM123" s="69"/>
      <c r="BN123" s="69"/>
      <c r="BO123" s="813" t="s">
        <v>490</v>
      </c>
      <c r="BP123" s="814"/>
      <c r="BQ123" s="815">
        <v>18142825</v>
      </c>
      <c r="BR123" s="816"/>
      <c r="BS123" s="816"/>
      <c r="BT123" s="816"/>
      <c r="BU123" s="816"/>
      <c r="BV123" s="816">
        <v>17455688</v>
      </c>
      <c r="BW123" s="816"/>
      <c r="BX123" s="816"/>
      <c r="BY123" s="816"/>
      <c r="BZ123" s="816"/>
      <c r="CA123" s="816">
        <v>16491076</v>
      </c>
      <c r="CB123" s="816"/>
      <c r="CC123" s="816"/>
      <c r="CD123" s="816"/>
      <c r="CE123" s="816"/>
      <c r="CF123" s="667"/>
      <c r="CG123" s="668"/>
      <c r="CH123" s="668"/>
      <c r="CI123" s="668"/>
      <c r="CJ123" s="817"/>
      <c r="CK123" s="806"/>
      <c r="CL123" s="767"/>
      <c r="CM123" s="767"/>
      <c r="CN123" s="767"/>
      <c r="CO123" s="768"/>
      <c r="CP123" s="794"/>
      <c r="CQ123" s="795"/>
      <c r="CR123" s="795"/>
      <c r="CS123" s="795"/>
      <c r="CT123" s="795"/>
      <c r="CU123" s="795"/>
      <c r="CV123" s="795"/>
      <c r="CW123" s="795"/>
      <c r="CX123" s="795"/>
      <c r="CY123" s="795"/>
      <c r="CZ123" s="795"/>
      <c r="DA123" s="795"/>
      <c r="DB123" s="795"/>
      <c r="DC123" s="795"/>
      <c r="DD123" s="795"/>
      <c r="DE123" s="795"/>
      <c r="DF123" s="796"/>
      <c r="DG123" s="701"/>
      <c r="DH123" s="702"/>
      <c r="DI123" s="702"/>
      <c r="DJ123" s="702"/>
      <c r="DK123" s="703"/>
      <c r="DL123" s="704"/>
      <c r="DM123" s="702"/>
      <c r="DN123" s="702"/>
      <c r="DO123" s="702"/>
      <c r="DP123" s="703"/>
      <c r="DQ123" s="704"/>
      <c r="DR123" s="702"/>
      <c r="DS123" s="702"/>
      <c r="DT123" s="702"/>
      <c r="DU123" s="703"/>
      <c r="DV123" s="773"/>
      <c r="DW123" s="774"/>
      <c r="DX123" s="774"/>
      <c r="DY123" s="774"/>
      <c r="DZ123" s="775"/>
    </row>
    <row r="124" spans="1:130" s="48" customFormat="1" ht="26.3" customHeight="1" x14ac:dyDescent="0.2">
      <c r="A124" s="692"/>
      <c r="B124" s="693"/>
      <c r="C124" s="772" t="s">
        <v>336</v>
      </c>
      <c r="D124" s="709"/>
      <c r="E124" s="709"/>
      <c r="F124" s="709"/>
      <c r="G124" s="709"/>
      <c r="H124" s="709"/>
      <c r="I124" s="709"/>
      <c r="J124" s="709"/>
      <c r="K124" s="709"/>
      <c r="L124" s="709"/>
      <c r="M124" s="709"/>
      <c r="N124" s="709"/>
      <c r="O124" s="709"/>
      <c r="P124" s="709"/>
      <c r="Q124" s="709"/>
      <c r="R124" s="709"/>
      <c r="S124" s="709"/>
      <c r="T124" s="709"/>
      <c r="U124" s="709"/>
      <c r="V124" s="709"/>
      <c r="W124" s="709"/>
      <c r="X124" s="709"/>
      <c r="Y124" s="709"/>
      <c r="Z124" s="710"/>
      <c r="AA124" s="701" t="s">
        <v>197</v>
      </c>
      <c r="AB124" s="702"/>
      <c r="AC124" s="702"/>
      <c r="AD124" s="702"/>
      <c r="AE124" s="703"/>
      <c r="AF124" s="704" t="s">
        <v>197</v>
      </c>
      <c r="AG124" s="702"/>
      <c r="AH124" s="702"/>
      <c r="AI124" s="702"/>
      <c r="AJ124" s="703"/>
      <c r="AK124" s="704" t="s">
        <v>197</v>
      </c>
      <c r="AL124" s="702"/>
      <c r="AM124" s="702"/>
      <c r="AN124" s="702"/>
      <c r="AO124" s="703"/>
      <c r="AP124" s="773" t="s">
        <v>197</v>
      </c>
      <c r="AQ124" s="774"/>
      <c r="AR124" s="774"/>
      <c r="AS124" s="774"/>
      <c r="AT124" s="775"/>
      <c r="AU124" s="788" t="s">
        <v>491</v>
      </c>
      <c r="AV124" s="789"/>
      <c r="AW124" s="789"/>
      <c r="AX124" s="789"/>
      <c r="AY124" s="789"/>
      <c r="AZ124" s="789"/>
      <c r="BA124" s="789"/>
      <c r="BB124" s="789"/>
      <c r="BC124" s="789"/>
      <c r="BD124" s="789"/>
      <c r="BE124" s="789"/>
      <c r="BF124" s="789"/>
      <c r="BG124" s="789"/>
      <c r="BH124" s="789"/>
      <c r="BI124" s="789"/>
      <c r="BJ124" s="789"/>
      <c r="BK124" s="789"/>
      <c r="BL124" s="789"/>
      <c r="BM124" s="789"/>
      <c r="BN124" s="789"/>
      <c r="BO124" s="789"/>
      <c r="BP124" s="790"/>
      <c r="BQ124" s="791" t="s">
        <v>197</v>
      </c>
      <c r="BR124" s="792"/>
      <c r="BS124" s="792"/>
      <c r="BT124" s="792"/>
      <c r="BU124" s="792"/>
      <c r="BV124" s="792" t="s">
        <v>197</v>
      </c>
      <c r="BW124" s="792"/>
      <c r="BX124" s="792"/>
      <c r="BY124" s="792"/>
      <c r="BZ124" s="792"/>
      <c r="CA124" s="792" t="s">
        <v>197</v>
      </c>
      <c r="CB124" s="792"/>
      <c r="CC124" s="792"/>
      <c r="CD124" s="792"/>
      <c r="CE124" s="792"/>
      <c r="CF124" s="675"/>
      <c r="CG124" s="676"/>
      <c r="CH124" s="676"/>
      <c r="CI124" s="676"/>
      <c r="CJ124" s="793"/>
      <c r="CK124" s="807"/>
      <c r="CL124" s="807"/>
      <c r="CM124" s="807"/>
      <c r="CN124" s="807"/>
      <c r="CO124" s="808"/>
      <c r="CP124" s="794" t="s">
        <v>492</v>
      </c>
      <c r="CQ124" s="795"/>
      <c r="CR124" s="795"/>
      <c r="CS124" s="795"/>
      <c r="CT124" s="795"/>
      <c r="CU124" s="795"/>
      <c r="CV124" s="795"/>
      <c r="CW124" s="795"/>
      <c r="CX124" s="795"/>
      <c r="CY124" s="795"/>
      <c r="CZ124" s="795"/>
      <c r="DA124" s="795"/>
      <c r="DB124" s="795"/>
      <c r="DC124" s="795"/>
      <c r="DD124" s="795"/>
      <c r="DE124" s="795"/>
      <c r="DF124" s="796"/>
      <c r="DG124" s="720">
        <v>4615886</v>
      </c>
      <c r="DH124" s="721"/>
      <c r="DI124" s="721"/>
      <c r="DJ124" s="721"/>
      <c r="DK124" s="722"/>
      <c r="DL124" s="723">
        <v>4774922</v>
      </c>
      <c r="DM124" s="721"/>
      <c r="DN124" s="721"/>
      <c r="DO124" s="721"/>
      <c r="DP124" s="722"/>
      <c r="DQ124" s="723" t="s">
        <v>197</v>
      </c>
      <c r="DR124" s="721"/>
      <c r="DS124" s="721"/>
      <c r="DT124" s="721"/>
      <c r="DU124" s="722"/>
      <c r="DV124" s="797" t="s">
        <v>197</v>
      </c>
      <c r="DW124" s="798"/>
      <c r="DX124" s="798"/>
      <c r="DY124" s="798"/>
      <c r="DZ124" s="799"/>
    </row>
    <row r="125" spans="1:130" s="48" customFormat="1" ht="26.3" customHeight="1" x14ac:dyDescent="0.2">
      <c r="A125" s="692"/>
      <c r="B125" s="693"/>
      <c r="C125" s="772" t="s">
        <v>488</v>
      </c>
      <c r="D125" s="709"/>
      <c r="E125" s="709"/>
      <c r="F125" s="709"/>
      <c r="G125" s="709"/>
      <c r="H125" s="709"/>
      <c r="I125" s="709"/>
      <c r="J125" s="709"/>
      <c r="K125" s="709"/>
      <c r="L125" s="709"/>
      <c r="M125" s="709"/>
      <c r="N125" s="709"/>
      <c r="O125" s="709"/>
      <c r="P125" s="709"/>
      <c r="Q125" s="709"/>
      <c r="R125" s="709"/>
      <c r="S125" s="709"/>
      <c r="T125" s="709"/>
      <c r="U125" s="709"/>
      <c r="V125" s="709"/>
      <c r="W125" s="709"/>
      <c r="X125" s="709"/>
      <c r="Y125" s="709"/>
      <c r="Z125" s="710"/>
      <c r="AA125" s="701" t="s">
        <v>197</v>
      </c>
      <c r="AB125" s="702"/>
      <c r="AC125" s="702"/>
      <c r="AD125" s="702"/>
      <c r="AE125" s="703"/>
      <c r="AF125" s="704" t="s">
        <v>197</v>
      </c>
      <c r="AG125" s="702"/>
      <c r="AH125" s="702"/>
      <c r="AI125" s="702"/>
      <c r="AJ125" s="703"/>
      <c r="AK125" s="704" t="s">
        <v>197</v>
      </c>
      <c r="AL125" s="702"/>
      <c r="AM125" s="702"/>
      <c r="AN125" s="702"/>
      <c r="AO125" s="703"/>
      <c r="AP125" s="773" t="s">
        <v>197</v>
      </c>
      <c r="AQ125" s="774"/>
      <c r="AR125" s="774"/>
      <c r="AS125" s="774"/>
      <c r="AT125" s="775"/>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763" t="s">
        <v>493</v>
      </c>
      <c r="CL125" s="764"/>
      <c r="CM125" s="764"/>
      <c r="CN125" s="764"/>
      <c r="CO125" s="765"/>
      <c r="CP125" s="800" t="s">
        <v>137</v>
      </c>
      <c r="CQ125" s="748"/>
      <c r="CR125" s="748"/>
      <c r="CS125" s="748"/>
      <c r="CT125" s="748"/>
      <c r="CU125" s="748"/>
      <c r="CV125" s="748"/>
      <c r="CW125" s="748"/>
      <c r="CX125" s="748"/>
      <c r="CY125" s="748"/>
      <c r="CZ125" s="748"/>
      <c r="DA125" s="748"/>
      <c r="DB125" s="748"/>
      <c r="DC125" s="748"/>
      <c r="DD125" s="748"/>
      <c r="DE125" s="748"/>
      <c r="DF125" s="749"/>
      <c r="DG125" s="801" t="s">
        <v>197</v>
      </c>
      <c r="DH125" s="802"/>
      <c r="DI125" s="802"/>
      <c r="DJ125" s="802"/>
      <c r="DK125" s="802"/>
      <c r="DL125" s="802" t="s">
        <v>197</v>
      </c>
      <c r="DM125" s="802"/>
      <c r="DN125" s="802"/>
      <c r="DO125" s="802"/>
      <c r="DP125" s="802"/>
      <c r="DQ125" s="802" t="s">
        <v>197</v>
      </c>
      <c r="DR125" s="802"/>
      <c r="DS125" s="802"/>
      <c r="DT125" s="802"/>
      <c r="DU125" s="802"/>
      <c r="DV125" s="803" t="s">
        <v>197</v>
      </c>
      <c r="DW125" s="803"/>
      <c r="DX125" s="803"/>
      <c r="DY125" s="803"/>
      <c r="DZ125" s="804"/>
    </row>
    <row r="126" spans="1:130" s="48" customFormat="1" ht="26.3" customHeight="1" x14ac:dyDescent="0.2">
      <c r="A126" s="692"/>
      <c r="B126" s="693"/>
      <c r="C126" s="772" t="s">
        <v>489</v>
      </c>
      <c r="D126" s="709"/>
      <c r="E126" s="709"/>
      <c r="F126" s="709"/>
      <c r="G126" s="709"/>
      <c r="H126" s="709"/>
      <c r="I126" s="709"/>
      <c r="J126" s="709"/>
      <c r="K126" s="709"/>
      <c r="L126" s="709"/>
      <c r="M126" s="709"/>
      <c r="N126" s="709"/>
      <c r="O126" s="709"/>
      <c r="P126" s="709"/>
      <c r="Q126" s="709"/>
      <c r="R126" s="709"/>
      <c r="S126" s="709"/>
      <c r="T126" s="709"/>
      <c r="U126" s="709"/>
      <c r="V126" s="709"/>
      <c r="W126" s="709"/>
      <c r="X126" s="709"/>
      <c r="Y126" s="709"/>
      <c r="Z126" s="710"/>
      <c r="AA126" s="701" t="s">
        <v>197</v>
      </c>
      <c r="AB126" s="702"/>
      <c r="AC126" s="702"/>
      <c r="AD126" s="702"/>
      <c r="AE126" s="703"/>
      <c r="AF126" s="704" t="s">
        <v>197</v>
      </c>
      <c r="AG126" s="702"/>
      <c r="AH126" s="702"/>
      <c r="AI126" s="702"/>
      <c r="AJ126" s="703"/>
      <c r="AK126" s="704" t="s">
        <v>197</v>
      </c>
      <c r="AL126" s="702"/>
      <c r="AM126" s="702"/>
      <c r="AN126" s="702"/>
      <c r="AO126" s="703"/>
      <c r="AP126" s="773" t="s">
        <v>197</v>
      </c>
      <c r="AQ126" s="774"/>
      <c r="AR126" s="774"/>
      <c r="AS126" s="774"/>
      <c r="AT126" s="775"/>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766"/>
      <c r="CL126" s="767"/>
      <c r="CM126" s="767"/>
      <c r="CN126" s="767"/>
      <c r="CO126" s="768"/>
      <c r="CP126" s="772" t="s">
        <v>421</v>
      </c>
      <c r="CQ126" s="709"/>
      <c r="CR126" s="709"/>
      <c r="CS126" s="709"/>
      <c r="CT126" s="709"/>
      <c r="CU126" s="709"/>
      <c r="CV126" s="709"/>
      <c r="CW126" s="709"/>
      <c r="CX126" s="709"/>
      <c r="CY126" s="709"/>
      <c r="CZ126" s="709"/>
      <c r="DA126" s="709"/>
      <c r="DB126" s="709"/>
      <c r="DC126" s="709"/>
      <c r="DD126" s="709"/>
      <c r="DE126" s="709"/>
      <c r="DF126" s="710"/>
      <c r="DG126" s="776" t="s">
        <v>197</v>
      </c>
      <c r="DH126" s="777"/>
      <c r="DI126" s="777"/>
      <c r="DJ126" s="777"/>
      <c r="DK126" s="777"/>
      <c r="DL126" s="777" t="s">
        <v>197</v>
      </c>
      <c r="DM126" s="777"/>
      <c r="DN126" s="777"/>
      <c r="DO126" s="777"/>
      <c r="DP126" s="777"/>
      <c r="DQ126" s="777" t="s">
        <v>197</v>
      </c>
      <c r="DR126" s="777"/>
      <c r="DS126" s="777"/>
      <c r="DT126" s="777"/>
      <c r="DU126" s="777"/>
      <c r="DV126" s="778" t="s">
        <v>197</v>
      </c>
      <c r="DW126" s="778"/>
      <c r="DX126" s="778"/>
      <c r="DY126" s="778"/>
      <c r="DZ126" s="779"/>
    </row>
    <row r="127" spans="1:130" s="48" customFormat="1" ht="26.3" customHeight="1" x14ac:dyDescent="0.2">
      <c r="A127" s="694"/>
      <c r="B127" s="695"/>
      <c r="C127" s="780" t="s">
        <v>78</v>
      </c>
      <c r="D127" s="781"/>
      <c r="E127" s="781"/>
      <c r="F127" s="781"/>
      <c r="G127" s="781"/>
      <c r="H127" s="781"/>
      <c r="I127" s="781"/>
      <c r="J127" s="781"/>
      <c r="K127" s="781"/>
      <c r="L127" s="781"/>
      <c r="M127" s="781"/>
      <c r="N127" s="781"/>
      <c r="O127" s="781"/>
      <c r="P127" s="781"/>
      <c r="Q127" s="781"/>
      <c r="R127" s="781"/>
      <c r="S127" s="781"/>
      <c r="T127" s="781"/>
      <c r="U127" s="781"/>
      <c r="V127" s="781"/>
      <c r="W127" s="781"/>
      <c r="X127" s="781"/>
      <c r="Y127" s="781"/>
      <c r="Z127" s="782"/>
      <c r="AA127" s="701" t="s">
        <v>197</v>
      </c>
      <c r="AB127" s="702"/>
      <c r="AC127" s="702"/>
      <c r="AD127" s="702"/>
      <c r="AE127" s="703"/>
      <c r="AF127" s="704" t="s">
        <v>197</v>
      </c>
      <c r="AG127" s="702"/>
      <c r="AH127" s="702"/>
      <c r="AI127" s="702"/>
      <c r="AJ127" s="703"/>
      <c r="AK127" s="704" t="s">
        <v>197</v>
      </c>
      <c r="AL127" s="702"/>
      <c r="AM127" s="702"/>
      <c r="AN127" s="702"/>
      <c r="AO127" s="703"/>
      <c r="AP127" s="773" t="s">
        <v>197</v>
      </c>
      <c r="AQ127" s="774"/>
      <c r="AR127" s="774"/>
      <c r="AS127" s="774"/>
      <c r="AT127" s="775"/>
      <c r="AU127" s="56"/>
      <c r="AV127" s="56"/>
      <c r="AW127" s="56"/>
      <c r="AX127" s="783" t="s">
        <v>496</v>
      </c>
      <c r="AY127" s="784"/>
      <c r="AZ127" s="784"/>
      <c r="BA127" s="784"/>
      <c r="BB127" s="784"/>
      <c r="BC127" s="784"/>
      <c r="BD127" s="784"/>
      <c r="BE127" s="785"/>
      <c r="BF127" s="786" t="s">
        <v>232</v>
      </c>
      <c r="BG127" s="784"/>
      <c r="BH127" s="784"/>
      <c r="BI127" s="784"/>
      <c r="BJ127" s="784"/>
      <c r="BK127" s="784"/>
      <c r="BL127" s="785"/>
      <c r="BM127" s="786" t="s">
        <v>422</v>
      </c>
      <c r="BN127" s="784"/>
      <c r="BO127" s="784"/>
      <c r="BP127" s="784"/>
      <c r="BQ127" s="784"/>
      <c r="BR127" s="784"/>
      <c r="BS127" s="785"/>
      <c r="BT127" s="786" t="s">
        <v>411</v>
      </c>
      <c r="BU127" s="784"/>
      <c r="BV127" s="784"/>
      <c r="BW127" s="784"/>
      <c r="BX127" s="784"/>
      <c r="BY127" s="784"/>
      <c r="BZ127" s="787"/>
      <c r="CA127" s="56"/>
      <c r="CB127" s="56"/>
      <c r="CC127" s="56"/>
      <c r="CD127" s="74"/>
      <c r="CE127" s="74"/>
      <c r="CF127" s="74"/>
      <c r="CG127" s="56"/>
      <c r="CH127" s="56"/>
      <c r="CI127" s="56"/>
      <c r="CJ127" s="75"/>
      <c r="CK127" s="766"/>
      <c r="CL127" s="767"/>
      <c r="CM127" s="767"/>
      <c r="CN127" s="767"/>
      <c r="CO127" s="768"/>
      <c r="CP127" s="772" t="s">
        <v>409</v>
      </c>
      <c r="CQ127" s="709"/>
      <c r="CR127" s="709"/>
      <c r="CS127" s="709"/>
      <c r="CT127" s="709"/>
      <c r="CU127" s="709"/>
      <c r="CV127" s="709"/>
      <c r="CW127" s="709"/>
      <c r="CX127" s="709"/>
      <c r="CY127" s="709"/>
      <c r="CZ127" s="709"/>
      <c r="DA127" s="709"/>
      <c r="DB127" s="709"/>
      <c r="DC127" s="709"/>
      <c r="DD127" s="709"/>
      <c r="DE127" s="709"/>
      <c r="DF127" s="710"/>
      <c r="DG127" s="776" t="s">
        <v>197</v>
      </c>
      <c r="DH127" s="777"/>
      <c r="DI127" s="777"/>
      <c r="DJ127" s="777"/>
      <c r="DK127" s="777"/>
      <c r="DL127" s="777" t="s">
        <v>197</v>
      </c>
      <c r="DM127" s="777"/>
      <c r="DN127" s="777"/>
      <c r="DO127" s="777"/>
      <c r="DP127" s="777"/>
      <c r="DQ127" s="777" t="s">
        <v>197</v>
      </c>
      <c r="DR127" s="777"/>
      <c r="DS127" s="777"/>
      <c r="DT127" s="777"/>
      <c r="DU127" s="777"/>
      <c r="DV127" s="778" t="s">
        <v>197</v>
      </c>
      <c r="DW127" s="778"/>
      <c r="DX127" s="778"/>
      <c r="DY127" s="778"/>
      <c r="DZ127" s="779"/>
    </row>
    <row r="128" spans="1:130" s="48" customFormat="1" ht="26.3" customHeight="1" x14ac:dyDescent="0.2">
      <c r="A128" s="736" t="s">
        <v>497</v>
      </c>
      <c r="B128" s="737"/>
      <c r="C128" s="737"/>
      <c r="D128" s="737"/>
      <c r="E128" s="737"/>
      <c r="F128" s="737"/>
      <c r="G128" s="737"/>
      <c r="H128" s="737"/>
      <c r="I128" s="737"/>
      <c r="J128" s="737"/>
      <c r="K128" s="737"/>
      <c r="L128" s="737"/>
      <c r="M128" s="737"/>
      <c r="N128" s="737"/>
      <c r="O128" s="737"/>
      <c r="P128" s="737"/>
      <c r="Q128" s="737"/>
      <c r="R128" s="737"/>
      <c r="S128" s="737"/>
      <c r="T128" s="737"/>
      <c r="U128" s="737"/>
      <c r="V128" s="737"/>
      <c r="W128" s="738" t="s">
        <v>7</v>
      </c>
      <c r="X128" s="738"/>
      <c r="Y128" s="738"/>
      <c r="Z128" s="739"/>
      <c r="AA128" s="740" t="s">
        <v>197</v>
      </c>
      <c r="AB128" s="741"/>
      <c r="AC128" s="741"/>
      <c r="AD128" s="741"/>
      <c r="AE128" s="742"/>
      <c r="AF128" s="743" t="s">
        <v>197</v>
      </c>
      <c r="AG128" s="741"/>
      <c r="AH128" s="741"/>
      <c r="AI128" s="741"/>
      <c r="AJ128" s="742"/>
      <c r="AK128" s="743" t="s">
        <v>197</v>
      </c>
      <c r="AL128" s="741"/>
      <c r="AM128" s="741"/>
      <c r="AN128" s="741"/>
      <c r="AO128" s="742"/>
      <c r="AP128" s="744"/>
      <c r="AQ128" s="745"/>
      <c r="AR128" s="745"/>
      <c r="AS128" s="745"/>
      <c r="AT128" s="746"/>
      <c r="AU128" s="56"/>
      <c r="AV128" s="56"/>
      <c r="AW128" s="56"/>
      <c r="AX128" s="747" t="s">
        <v>304</v>
      </c>
      <c r="AY128" s="748"/>
      <c r="AZ128" s="748"/>
      <c r="BA128" s="748"/>
      <c r="BB128" s="748"/>
      <c r="BC128" s="748"/>
      <c r="BD128" s="748"/>
      <c r="BE128" s="749"/>
      <c r="BF128" s="750" t="s">
        <v>197</v>
      </c>
      <c r="BG128" s="751"/>
      <c r="BH128" s="751"/>
      <c r="BI128" s="751"/>
      <c r="BJ128" s="751"/>
      <c r="BK128" s="751"/>
      <c r="BL128" s="752"/>
      <c r="BM128" s="750">
        <v>14.84</v>
      </c>
      <c r="BN128" s="751"/>
      <c r="BO128" s="751"/>
      <c r="BP128" s="751"/>
      <c r="BQ128" s="751"/>
      <c r="BR128" s="751"/>
      <c r="BS128" s="752"/>
      <c r="BT128" s="750">
        <v>20</v>
      </c>
      <c r="BU128" s="751"/>
      <c r="BV128" s="751"/>
      <c r="BW128" s="751"/>
      <c r="BX128" s="751"/>
      <c r="BY128" s="751"/>
      <c r="BZ128" s="753"/>
      <c r="CA128" s="74"/>
      <c r="CB128" s="74"/>
      <c r="CC128" s="74"/>
      <c r="CD128" s="74"/>
      <c r="CE128" s="74"/>
      <c r="CF128" s="74"/>
      <c r="CG128" s="56"/>
      <c r="CH128" s="56"/>
      <c r="CI128" s="56"/>
      <c r="CJ128" s="75"/>
      <c r="CK128" s="769"/>
      <c r="CL128" s="770"/>
      <c r="CM128" s="770"/>
      <c r="CN128" s="770"/>
      <c r="CO128" s="771"/>
      <c r="CP128" s="754" t="s">
        <v>399</v>
      </c>
      <c r="CQ128" s="728"/>
      <c r="CR128" s="728"/>
      <c r="CS128" s="728"/>
      <c r="CT128" s="728"/>
      <c r="CU128" s="728"/>
      <c r="CV128" s="728"/>
      <c r="CW128" s="728"/>
      <c r="CX128" s="728"/>
      <c r="CY128" s="728"/>
      <c r="CZ128" s="728"/>
      <c r="DA128" s="728"/>
      <c r="DB128" s="728"/>
      <c r="DC128" s="728"/>
      <c r="DD128" s="728"/>
      <c r="DE128" s="728"/>
      <c r="DF128" s="729"/>
      <c r="DG128" s="755" t="s">
        <v>197</v>
      </c>
      <c r="DH128" s="756"/>
      <c r="DI128" s="756"/>
      <c r="DJ128" s="756"/>
      <c r="DK128" s="756"/>
      <c r="DL128" s="756" t="s">
        <v>197</v>
      </c>
      <c r="DM128" s="756"/>
      <c r="DN128" s="756"/>
      <c r="DO128" s="756"/>
      <c r="DP128" s="756"/>
      <c r="DQ128" s="756" t="s">
        <v>197</v>
      </c>
      <c r="DR128" s="756"/>
      <c r="DS128" s="756"/>
      <c r="DT128" s="756"/>
      <c r="DU128" s="756"/>
      <c r="DV128" s="757" t="s">
        <v>197</v>
      </c>
      <c r="DW128" s="757"/>
      <c r="DX128" s="757"/>
      <c r="DY128" s="757"/>
      <c r="DZ128" s="758"/>
    </row>
    <row r="129" spans="1:131" s="48" customFormat="1" ht="26.3" customHeight="1" x14ac:dyDescent="0.2">
      <c r="A129" s="696" t="s">
        <v>167</v>
      </c>
      <c r="B129" s="697"/>
      <c r="C129" s="697"/>
      <c r="D129" s="697"/>
      <c r="E129" s="697"/>
      <c r="F129" s="697"/>
      <c r="G129" s="697"/>
      <c r="H129" s="697"/>
      <c r="I129" s="697"/>
      <c r="J129" s="697"/>
      <c r="K129" s="697"/>
      <c r="L129" s="697"/>
      <c r="M129" s="697"/>
      <c r="N129" s="697"/>
      <c r="O129" s="697"/>
      <c r="P129" s="697"/>
      <c r="Q129" s="697"/>
      <c r="R129" s="697"/>
      <c r="S129" s="697"/>
      <c r="T129" s="697"/>
      <c r="U129" s="697"/>
      <c r="V129" s="697"/>
      <c r="W129" s="698" t="s">
        <v>233</v>
      </c>
      <c r="X129" s="699"/>
      <c r="Y129" s="699"/>
      <c r="Z129" s="700"/>
      <c r="AA129" s="701">
        <v>5142469</v>
      </c>
      <c r="AB129" s="702"/>
      <c r="AC129" s="702"/>
      <c r="AD129" s="702"/>
      <c r="AE129" s="703"/>
      <c r="AF129" s="704">
        <v>5201222</v>
      </c>
      <c r="AG129" s="702"/>
      <c r="AH129" s="702"/>
      <c r="AI129" s="702"/>
      <c r="AJ129" s="703"/>
      <c r="AK129" s="704">
        <v>5250403</v>
      </c>
      <c r="AL129" s="702"/>
      <c r="AM129" s="702"/>
      <c r="AN129" s="702"/>
      <c r="AO129" s="703"/>
      <c r="AP129" s="705"/>
      <c r="AQ129" s="706"/>
      <c r="AR129" s="706"/>
      <c r="AS129" s="706"/>
      <c r="AT129" s="707"/>
      <c r="AU129" s="67"/>
      <c r="AV129" s="67"/>
      <c r="AW129" s="67"/>
      <c r="AX129" s="708" t="s">
        <v>117</v>
      </c>
      <c r="AY129" s="709"/>
      <c r="AZ129" s="709"/>
      <c r="BA129" s="709"/>
      <c r="BB129" s="709"/>
      <c r="BC129" s="709"/>
      <c r="BD129" s="709"/>
      <c r="BE129" s="710"/>
      <c r="BF129" s="759" t="s">
        <v>197</v>
      </c>
      <c r="BG129" s="760"/>
      <c r="BH129" s="760"/>
      <c r="BI129" s="760"/>
      <c r="BJ129" s="760"/>
      <c r="BK129" s="760"/>
      <c r="BL129" s="761"/>
      <c r="BM129" s="759">
        <v>19.84</v>
      </c>
      <c r="BN129" s="760"/>
      <c r="BO129" s="760"/>
      <c r="BP129" s="760"/>
      <c r="BQ129" s="760"/>
      <c r="BR129" s="760"/>
      <c r="BS129" s="761"/>
      <c r="BT129" s="759">
        <v>30</v>
      </c>
      <c r="BU129" s="760"/>
      <c r="BV129" s="760"/>
      <c r="BW129" s="760"/>
      <c r="BX129" s="760"/>
      <c r="BY129" s="760"/>
      <c r="BZ129" s="762"/>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3" customHeight="1" x14ac:dyDescent="0.2">
      <c r="A130" s="696" t="s">
        <v>147</v>
      </c>
      <c r="B130" s="697"/>
      <c r="C130" s="697"/>
      <c r="D130" s="697"/>
      <c r="E130" s="697"/>
      <c r="F130" s="697"/>
      <c r="G130" s="697"/>
      <c r="H130" s="697"/>
      <c r="I130" s="697"/>
      <c r="J130" s="697"/>
      <c r="K130" s="697"/>
      <c r="L130" s="697"/>
      <c r="M130" s="697"/>
      <c r="N130" s="697"/>
      <c r="O130" s="697"/>
      <c r="P130" s="697"/>
      <c r="Q130" s="697"/>
      <c r="R130" s="697"/>
      <c r="S130" s="697"/>
      <c r="T130" s="697"/>
      <c r="U130" s="697"/>
      <c r="V130" s="697"/>
      <c r="W130" s="698" t="s">
        <v>498</v>
      </c>
      <c r="X130" s="699"/>
      <c r="Y130" s="699"/>
      <c r="Z130" s="700"/>
      <c r="AA130" s="701">
        <v>1105041</v>
      </c>
      <c r="AB130" s="702"/>
      <c r="AC130" s="702"/>
      <c r="AD130" s="702"/>
      <c r="AE130" s="703"/>
      <c r="AF130" s="704">
        <v>1175119</v>
      </c>
      <c r="AG130" s="702"/>
      <c r="AH130" s="702"/>
      <c r="AI130" s="702"/>
      <c r="AJ130" s="703"/>
      <c r="AK130" s="704">
        <v>1116405</v>
      </c>
      <c r="AL130" s="702"/>
      <c r="AM130" s="702"/>
      <c r="AN130" s="702"/>
      <c r="AO130" s="703"/>
      <c r="AP130" s="705"/>
      <c r="AQ130" s="706"/>
      <c r="AR130" s="706"/>
      <c r="AS130" s="706"/>
      <c r="AT130" s="707"/>
      <c r="AU130" s="67"/>
      <c r="AV130" s="67"/>
      <c r="AW130" s="67"/>
      <c r="AX130" s="708" t="s">
        <v>435</v>
      </c>
      <c r="AY130" s="709"/>
      <c r="AZ130" s="709"/>
      <c r="BA130" s="709"/>
      <c r="BB130" s="709"/>
      <c r="BC130" s="709"/>
      <c r="BD130" s="709"/>
      <c r="BE130" s="710"/>
      <c r="BF130" s="711">
        <v>13.3</v>
      </c>
      <c r="BG130" s="712"/>
      <c r="BH130" s="712"/>
      <c r="BI130" s="712"/>
      <c r="BJ130" s="712"/>
      <c r="BK130" s="712"/>
      <c r="BL130" s="713"/>
      <c r="BM130" s="711">
        <v>25</v>
      </c>
      <c r="BN130" s="712"/>
      <c r="BO130" s="712"/>
      <c r="BP130" s="712"/>
      <c r="BQ130" s="712"/>
      <c r="BR130" s="712"/>
      <c r="BS130" s="713"/>
      <c r="BT130" s="711">
        <v>35</v>
      </c>
      <c r="BU130" s="712"/>
      <c r="BV130" s="712"/>
      <c r="BW130" s="712"/>
      <c r="BX130" s="712"/>
      <c r="BY130" s="712"/>
      <c r="BZ130" s="714"/>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3" customHeight="1" x14ac:dyDescent="0.2">
      <c r="A131" s="715"/>
      <c r="B131" s="716"/>
      <c r="C131" s="716"/>
      <c r="D131" s="716"/>
      <c r="E131" s="716"/>
      <c r="F131" s="716"/>
      <c r="G131" s="716"/>
      <c r="H131" s="716"/>
      <c r="I131" s="716"/>
      <c r="J131" s="716"/>
      <c r="K131" s="716"/>
      <c r="L131" s="716"/>
      <c r="M131" s="716"/>
      <c r="N131" s="716"/>
      <c r="O131" s="716"/>
      <c r="P131" s="716"/>
      <c r="Q131" s="716"/>
      <c r="R131" s="716"/>
      <c r="S131" s="716"/>
      <c r="T131" s="716"/>
      <c r="U131" s="716"/>
      <c r="V131" s="716"/>
      <c r="W131" s="717" t="s">
        <v>170</v>
      </c>
      <c r="X131" s="718"/>
      <c r="Y131" s="718"/>
      <c r="Z131" s="719"/>
      <c r="AA131" s="720">
        <v>4037428</v>
      </c>
      <c r="AB131" s="721"/>
      <c r="AC131" s="721"/>
      <c r="AD131" s="721"/>
      <c r="AE131" s="722"/>
      <c r="AF131" s="723">
        <v>4026103</v>
      </c>
      <c r="AG131" s="721"/>
      <c r="AH131" s="721"/>
      <c r="AI131" s="721"/>
      <c r="AJ131" s="722"/>
      <c r="AK131" s="723">
        <v>4133998</v>
      </c>
      <c r="AL131" s="721"/>
      <c r="AM131" s="721"/>
      <c r="AN131" s="721"/>
      <c r="AO131" s="722"/>
      <c r="AP131" s="724"/>
      <c r="AQ131" s="725"/>
      <c r="AR131" s="725"/>
      <c r="AS131" s="725"/>
      <c r="AT131" s="726"/>
      <c r="AU131" s="67"/>
      <c r="AV131" s="67"/>
      <c r="AW131" s="67"/>
      <c r="AX131" s="727" t="s">
        <v>57</v>
      </c>
      <c r="AY131" s="728"/>
      <c r="AZ131" s="728"/>
      <c r="BA131" s="728"/>
      <c r="BB131" s="728"/>
      <c r="BC131" s="728"/>
      <c r="BD131" s="728"/>
      <c r="BE131" s="729"/>
      <c r="BF131" s="730" t="s">
        <v>197</v>
      </c>
      <c r="BG131" s="731"/>
      <c r="BH131" s="731"/>
      <c r="BI131" s="731"/>
      <c r="BJ131" s="731"/>
      <c r="BK131" s="731"/>
      <c r="BL131" s="732"/>
      <c r="BM131" s="730">
        <v>350</v>
      </c>
      <c r="BN131" s="731"/>
      <c r="BO131" s="731"/>
      <c r="BP131" s="731"/>
      <c r="BQ131" s="731"/>
      <c r="BR131" s="731"/>
      <c r="BS131" s="732"/>
      <c r="BT131" s="733"/>
      <c r="BU131" s="734"/>
      <c r="BV131" s="734"/>
      <c r="BW131" s="734"/>
      <c r="BX131" s="734"/>
      <c r="BY131" s="734"/>
      <c r="BZ131" s="735"/>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3" customHeight="1" x14ac:dyDescent="0.2">
      <c r="A132" s="686" t="s">
        <v>28</v>
      </c>
      <c r="B132" s="687"/>
      <c r="C132" s="687"/>
      <c r="D132" s="687"/>
      <c r="E132" s="687"/>
      <c r="F132" s="687"/>
      <c r="G132" s="687"/>
      <c r="H132" s="687"/>
      <c r="I132" s="687"/>
      <c r="J132" s="687"/>
      <c r="K132" s="687"/>
      <c r="L132" s="687"/>
      <c r="M132" s="687"/>
      <c r="N132" s="687"/>
      <c r="O132" s="687"/>
      <c r="P132" s="687"/>
      <c r="Q132" s="687"/>
      <c r="R132" s="687"/>
      <c r="S132" s="687"/>
      <c r="T132" s="687"/>
      <c r="U132" s="687"/>
      <c r="V132" s="661" t="s">
        <v>499</v>
      </c>
      <c r="W132" s="661"/>
      <c r="X132" s="661"/>
      <c r="Y132" s="661"/>
      <c r="Z132" s="662"/>
      <c r="AA132" s="663">
        <v>13.70511127</v>
      </c>
      <c r="AB132" s="664"/>
      <c r="AC132" s="664"/>
      <c r="AD132" s="664"/>
      <c r="AE132" s="665"/>
      <c r="AF132" s="666">
        <v>14.600023889999999</v>
      </c>
      <c r="AG132" s="664"/>
      <c r="AH132" s="664"/>
      <c r="AI132" s="664"/>
      <c r="AJ132" s="665"/>
      <c r="AK132" s="666">
        <v>11.866503079999999</v>
      </c>
      <c r="AL132" s="664"/>
      <c r="AM132" s="664"/>
      <c r="AN132" s="664"/>
      <c r="AO132" s="665"/>
      <c r="AP132" s="667"/>
      <c r="AQ132" s="668"/>
      <c r="AR132" s="668"/>
      <c r="AS132" s="668"/>
      <c r="AT132" s="669"/>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3" customHeight="1" x14ac:dyDescent="0.2">
      <c r="A133" s="688"/>
      <c r="B133" s="689"/>
      <c r="C133" s="689"/>
      <c r="D133" s="689"/>
      <c r="E133" s="689"/>
      <c r="F133" s="689"/>
      <c r="G133" s="689"/>
      <c r="H133" s="689"/>
      <c r="I133" s="689"/>
      <c r="J133" s="689"/>
      <c r="K133" s="689"/>
      <c r="L133" s="689"/>
      <c r="M133" s="689"/>
      <c r="N133" s="689"/>
      <c r="O133" s="689"/>
      <c r="P133" s="689"/>
      <c r="Q133" s="689"/>
      <c r="R133" s="689"/>
      <c r="S133" s="689"/>
      <c r="T133" s="689"/>
      <c r="U133" s="689"/>
      <c r="V133" s="670" t="s">
        <v>84</v>
      </c>
      <c r="W133" s="670"/>
      <c r="X133" s="670"/>
      <c r="Y133" s="670"/>
      <c r="Z133" s="671"/>
      <c r="AA133" s="672">
        <v>11.2</v>
      </c>
      <c r="AB133" s="673"/>
      <c r="AC133" s="673"/>
      <c r="AD133" s="673"/>
      <c r="AE133" s="674"/>
      <c r="AF133" s="672">
        <v>12.9</v>
      </c>
      <c r="AG133" s="673"/>
      <c r="AH133" s="673"/>
      <c r="AI133" s="673"/>
      <c r="AJ133" s="674"/>
      <c r="AK133" s="672">
        <v>13.3</v>
      </c>
      <c r="AL133" s="673"/>
      <c r="AM133" s="673"/>
      <c r="AN133" s="673"/>
      <c r="AO133" s="674"/>
      <c r="AP133" s="675"/>
      <c r="AQ133" s="676"/>
      <c r="AR133" s="676"/>
      <c r="AS133" s="676"/>
      <c r="AT133" s="677"/>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3"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F2i/r3AJwzYYwP8BGkKP6bK5i8KiLM1QPqAa6P9nNrKKIAmRQRRbksN9OLwLxWTt+dacIU/3EDOBx7bMPQuWjQ==" saltValue="+3gOdnfJarXAvQtaPrFtD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6"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D1" zoomScale="80" zoomScaleNormal="85" zoomScaleSheetLayoutView="80" workbookViewId="0">
      <selection activeCell="CR28" sqref="CR28"/>
    </sheetView>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8"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8" x14ac:dyDescent="0.2"/>
    <row r="3" spans="1:120" ht="13.8" x14ac:dyDescent="0.2"/>
    <row r="4" spans="1:120" ht="13.8" x14ac:dyDescent="0.2"/>
    <row r="5" spans="1:120" ht="13.8" x14ac:dyDescent="0.2"/>
    <row r="6" spans="1:120" ht="13.8" x14ac:dyDescent="0.2"/>
    <row r="7" spans="1:120" ht="13.8" x14ac:dyDescent="0.2"/>
    <row r="8" spans="1:120" ht="13.8" x14ac:dyDescent="0.2"/>
    <row r="9" spans="1:120" ht="13.8" x14ac:dyDescent="0.2"/>
    <row r="10" spans="1:120" ht="13.8" x14ac:dyDescent="0.2"/>
    <row r="11" spans="1:120" ht="13.8" x14ac:dyDescent="0.2"/>
    <row r="12" spans="1:120" ht="13.8" x14ac:dyDescent="0.2"/>
    <row r="13" spans="1:120" ht="13.8" x14ac:dyDescent="0.2"/>
    <row r="14" spans="1:120" ht="13.8" x14ac:dyDescent="0.2"/>
    <row r="15" spans="1:120" ht="13.8" x14ac:dyDescent="0.2"/>
    <row r="16" spans="1:120" ht="13.8" x14ac:dyDescent="0.2">
      <c r="DP16" s="78"/>
    </row>
    <row r="17" spans="119:120" ht="13.8" x14ac:dyDescent="0.2">
      <c r="DP17" s="78"/>
    </row>
    <row r="18" spans="119:120" ht="13.8" x14ac:dyDescent="0.2"/>
    <row r="19" spans="119:120" ht="13.8" x14ac:dyDescent="0.2"/>
    <row r="20" spans="119:120" ht="13.8" x14ac:dyDescent="0.2">
      <c r="DO20" s="78"/>
      <c r="DP20" s="78"/>
    </row>
    <row r="21" spans="119:120" ht="13.8" x14ac:dyDescent="0.2">
      <c r="DP21" s="78"/>
    </row>
    <row r="22" spans="119:120" ht="13.8" x14ac:dyDescent="0.2"/>
    <row r="23" spans="119:120" ht="13.8" x14ac:dyDescent="0.2">
      <c r="DO23" s="78"/>
      <c r="DP23" s="78"/>
    </row>
    <row r="24" spans="119:120" ht="13.8" x14ac:dyDescent="0.2">
      <c r="DP24" s="78"/>
    </row>
    <row r="25" spans="119:120" ht="13.8" x14ac:dyDescent="0.2">
      <c r="DP25" s="78"/>
    </row>
    <row r="26" spans="119:120" ht="13.8" x14ac:dyDescent="0.2">
      <c r="DO26" s="78"/>
      <c r="DP26" s="78"/>
    </row>
    <row r="27" spans="119:120" ht="13.8" x14ac:dyDescent="0.2"/>
    <row r="28" spans="119:120" ht="13.8" x14ac:dyDescent="0.2">
      <c r="DO28" s="78"/>
      <c r="DP28" s="78"/>
    </row>
    <row r="29" spans="119:120" ht="13.8" x14ac:dyDescent="0.2">
      <c r="DP29" s="78"/>
    </row>
    <row r="30" spans="119:120" ht="13.8" x14ac:dyDescent="0.2"/>
    <row r="31" spans="119:120" ht="13.8" x14ac:dyDescent="0.2">
      <c r="DO31" s="78"/>
      <c r="DP31" s="78"/>
    </row>
    <row r="32" spans="119:120" ht="13.8" x14ac:dyDescent="0.2"/>
    <row r="33" spans="98:120" ht="13.8" x14ac:dyDescent="0.2">
      <c r="DO33" s="78"/>
      <c r="DP33" s="78"/>
    </row>
    <row r="34" spans="98:120" ht="13.8" x14ac:dyDescent="0.2">
      <c r="DM34" s="78"/>
    </row>
    <row r="35" spans="98:120" ht="13.8" x14ac:dyDescent="0.2">
      <c r="CT35" s="78"/>
      <c r="CU35" s="78"/>
      <c r="CV35" s="78"/>
      <c r="CY35" s="78"/>
      <c r="CZ35" s="78"/>
      <c r="DA35" s="78"/>
      <c r="DD35" s="78"/>
      <c r="DE35" s="78"/>
      <c r="DF35" s="78"/>
      <c r="DI35" s="78"/>
      <c r="DJ35" s="78"/>
      <c r="DK35" s="78"/>
      <c r="DM35" s="78"/>
      <c r="DN35" s="78"/>
      <c r="DO35" s="78"/>
      <c r="DP35" s="78"/>
    </row>
    <row r="36" spans="98:120" ht="13.8" x14ac:dyDescent="0.2"/>
    <row r="37" spans="98:120" ht="13.8" x14ac:dyDescent="0.2">
      <c r="CW37" s="78"/>
      <c r="DB37" s="78"/>
      <c r="DG37" s="78"/>
      <c r="DL37" s="78"/>
      <c r="DP37" s="78"/>
    </row>
    <row r="38" spans="98:120" ht="13.8" x14ac:dyDescent="0.2">
      <c r="CT38" s="78"/>
      <c r="CU38" s="78"/>
      <c r="CV38" s="78"/>
      <c r="CW38" s="78"/>
      <c r="CY38" s="78"/>
      <c r="CZ38" s="78"/>
      <c r="DA38" s="78"/>
      <c r="DB38" s="78"/>
      <c r="DD38" s="78"/>
      <c r="DE38" s="78"/>
      <c r="DF38" s="78"/>
      <c r="DG38" s="78"/>
      <c r="DI38" s="78"/>
      <c r="DJ38" s="78"/>
      <c r="DK38" s="78"/>
      <c r="DL38" s="78"/>
      <c r="DN38" s="78"/>
      <c r="DO38" s="78"/>
      <c r="DP38" s="78"/>
    </row>
    <row r="39" spans="98:120" ht="13.8" x14ac:dyDescent="0.2"/>
    <row r="40" spans="98:120" ht="13.8" x14ac:dyDescent="0.2"/>
    <row r="41" spans="98:120" ht="13.8" x14ac:dyDescent="0.2"/>
    <row r="42" spans="98:120" ht="13.8" x14ac:dyDescent="0.2"/>
    <row r="43" spans="98:120" ht="13.8" x14ac:dyDescent="0.2"/>
    <row r="44" spans="98:120" ht="13.8" x14ac:dyDescent="0.2"/>
    <row r="45" spans="98:120" ht="13.8" x14ac:dyDescent="0.2"/>
    <row r="46" spans="98:120" ht="13.8" x14ac:dyDescent="0.2"/>
    <row r="47" spans="98:120" ht="13.8" x14ac:dyDescent="0.2"/>
    <row r="48" spans="98:120" ht="13.8" x14ac:dyDescent="0.2"/>
    <row r="49" spans="22:120" ht="13.8" x14ac:dyDescent="0.2">
      <c r="DN49" s="78"/>
      <c r="DO49" s="78"/>
      <c r="DP49" s="78"/>
    </row>
    <row r="50" spans="22:120" ht="13.8" x14ac:dyDescent="0.2"/>
    <row r="51" spans="22:120" ht="13.8" x14ac:dyDescent="0.2"/>
    <row r="52" spans="22:120" ht="13.8" x14ac:dyDescent="0.2"/>
    <row r="53" spans="22:120" ht="13.8" x14ac:dyDescent="0.2"/>
    <row r="54" spans="22:120" ht="13.8" x14ac:dyDescent="0.2"/>
    <row r="55" spans="22:120" ht="13.8" x14ac:dyDescent="0.2"/>
    <row r="56" spans="22:120" ht="13.8" x14ac:dyDescent="0.2"/>
    <row r="57" spans="22:120" ht="13.8" x14ac:dyDescent="0.2"/>
    <row r="58" spans="22:120" ht="13.8" x14ac:dyDescent="0.2"/>
    <row r="59" spans="22:120" ht="13.8" x14ac:dyDescent="0.2"/>
    <row r="60" spans="22:120" ht="13.8" x14ac:dyDescent="0.2"/>
    <row r="61" spans="22:120" ht="13.8" x14ac:dyDescent="0.2"/>
    <row r="62" spans="22:120" ht="13.8" x14ac:dyDescent="0.2"/>
    <row r="63" spans="22:120" ht="13.8" x14ac:dyDescent="0.2">
      <c r="W63" s="78"/>
      <c r="CS63" s="78"/>
      <c r="CX63" s="78"/>
      <c r="DC63" s="78"/>
      <c r="DH63" s="78"/>
    </row>
    <row r="64" spans="22:120" ht="13.8" x14ac:dyDescent="0.2">
      <c r="V64" s="78"/>
    </row>
    <row r="65" spans="15:120" ht="13.8"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8" x14ac:dyDescent="0.2">
      <c r="Q66" s="78"/>
      <c r="S66" s="78"/>
      <c r="U66" s="78"/>
      <c r="DM66" s="78"/>
    </row>
    <row r="67" spans="15:120" ht="13.8"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8" x14ac:dyDescent="0.2"/>
    <row r="69" spans="15:120" ht="13.8" x14ac:dyDescent="0.2"/>
    <row r="70" spans="15:120" ht="13.8" x14ac:dyDescent="0.2"/>
    <row r="71" spans="15:120" ht="13.8" x14ac:dyDescent="0.2"/>
    <row r="72" spans="15:120" ht="13.8" x14ac:dyDescent="0.2">
      <c r="DP72" s="78"/>
    </row>
    <row r="73" spans="15:120" ht="13.8" x14ac:dyDescent="0.2">
      <c r="DP73" s="78"/>
    </row>
    <row r="74" spans="15:120" ht="13.8" x14ac:dyDescent="0.2"/>
    <row r="75" spans="15:120" ht="13.8" x14ac:dyDescent="0.2"/>
    <row r="76" spans="15:120" ht="13.8" x14ac:dyDescent="0.2"/>
    <row r="77" spans="15:120" ht="13.8" x14ac:dyDescent="0.2"/>
    <row r="78" spans="15:120" ht="13.8" x14ac:dyDescent="0.2"/>
    <row r="79" spans="15:120" ht="13.8" x14ac:dyDescent="0.2"/>
    <row r="80" spans="15:120" ht="13.8" x14ac:dyDescent="0.2"/>
    <row r="81" spans="97:112" ht="13.8" x14ac:dyDescent="0.2"/>
    <row r="82" spans="97:112" ht="13.8" x14ac:dyDescent="0.2"/>
    <row r="83" spans="97:112" ht="13.8" x14ac:dyDescent="0.2"/>
    <row r="84" spans="97:112" ht="13.8" x14ac:dyDescent="0.2"/>
    <row r="85" spans="97:112" ht="13.8" x14ac:dyDescent="0.2"/>
    <row r="86" spans="97:112" ht="13.8" x14ac:dyDescent="0.2"/>
    <row r="87" spans="97:112" ht="13.8" x14ac:dyDescent="0.2"/>
    <row r="88" spans="97:112" ht="13.8" x14ac:dyDescent="0.2"/>
    <row r="89" spans="97:112" ht="13.8" x14ac:dyDescent="0.2"/>
    <row r="90" spans="97:112" ht="13.8" x14ac:dyDescent="0.2"/>
    <row r="91" spans="97:112" ht="13.8" x14ac:dyDescent="0.2"/>
    <row r="92" spans="97:112" ht="13.8" x14ac:dyDescent="0.2"/>
    <row r="93" spans="97:112" ht="13.8" x14ac:dyDescent="0.2"/>
    <row r="94" spans="97:112" ht="13.8" x14ac:dyDescent="0.2"/>
    <row r="95" spans="97:112" ht="13.8" x14ac:dyDescent="0.2"/>
    <row r="96" spans="97:112" ht="13.8" x14ac:dyDescent="0.2">
      <c r="CS96" s="78"/>
      <c r="CX96" s="78"/>
      <c r="DC96" s="78"/>
      <c r="DH96" s="78"/>
    </row>
    <row r="97" spans="24:120" ht="13.8" x14ac:dyDescent="0.2">
      <c r="CS97" s="78"/>
      <c r="CX97" s="78"/>
      <c r="DC97" s="78"/>
      <c r="DH97" s="78"/>
      <c r="DP97" s="77" t="s">
        <v>101</v>
      </c>
    </row>
    <row r="98" spans="24:120" ht="13.8" hidden="1" x14ac:dyDescent="0.2">
      <c r="CS98" s="78"/>
      <c r="CX98" s="78"/>
      <c r="DC98" s="78"/>
      <c r="DH98" s="78"/>
    </row>
    <row r="99" spans="24:120" ht="13.8" hidden="1" x14ac:dyDescent="0.2">
      <c r="CS99" s="78"/>
      <c r="CX99" s="78"/>
      <c r="DC99" s="78"/>
      <c r="DH99" s="78"/>
    </row>
    <row r="101" spans="24:120" ht="12.05"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6" hidden="1" customHeight="1" x14ac:dyDescent="0.2">
      <c r="CU102" s="78"/>
      <c r="CZ102" s="78"/>
      <c r="DE102" s="78"/>
      <c r="DJ102" s="78"/>
      <c r="DM102" s="78"/>
    </row>
    <row r="103" spans="24:120" ht="13.8" hidden="1" x14ac:dyDescent="0.2">
      <c r="CT103" s="78"/>
      <c r="CV103" s="78"/>
      <c r="CW103" s="78"/>
      <c r="CY103" s="78"/>
      <c r="DA103" s="78"/>
      <c r="DB103" s="78"/>
      <c r="DD103" s="78"/>
      <c r="DF103" s="78"/>
      <c r="DG103" s="78"/>
      <c r="DI103" s="78"/>
      <c r="DK103" s="78"/>
      <c r="DL103" s="78"/>
      <c r="DM103" s="78"/>
      <c r="DN103" s="78"/>
      <c r="DO103" s="78"/>
      <c r="DP103" s="78"/>
    </row>
    <row r="104" spans="24:120" ht="13.8" hidden="1" x14ac:dyDescent="0.2">
      <c r="CV104" s="78"/>
      <c r="CW104" s="78"/>
      <c r="DA104" s="78"/>
      <c r="DB104" s="78"/>
      <c r="DF104" s="78"/>
      <c r="DG104" s="78"/>
      <c r="DK104" s="78"/>
      <c r="DL104" s="78"/>
      <c r="DN104" s="78"/>
      <c r="DO104" s="78"/>
      <c r="DP104" s="78"/>
    </row>
    <row r="105" spans="24:120" ht="12.7" hidden="1" customHeight="1" x14ac:dyDescent="0.2"/>
  </sheetData>
  <sheetProtection algorithmName="SHA-512" hashValue="XrHKY5/01iOOItvtUnZni9eULxY7CX1Hyx7GDeExVbSG92/57SX85r9uZKhNd+zy2hg8lxSpjn/w03XMOLAS9g==" saltValue="pW3n2CtYV2++/pDKgiIHxw=="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0qy/1oVvI7GAElYSnXDT0m0st7e3xoaDiE6izvzESJQIiiHNWRYVBIi1+zA5zleoq7LHWTwYxmhfGIFRn6Nz+w==" saltValue="XB2eBJgxljw1VWYfmkqcTQ==" spinCount="100000" sheet="1" objects="1" scenarios="1"/>
  <phoneticPr fontId="5"/>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8" x14ac:dyDescent="0.2">
      <c r="AS1" s="159"/>
      <c r="AT1" s="159"/>
    </row>
    <row r="2" spans="1:46" ht="13.8" x14ac:dyDescent="0.2">
      <c r="AS2" s="159"/>
      <c r="AT2" s="159"/>
    </row>
    <row r="3" spans="1:46" ht="13.8" x14ac:dyDescent="0.2">
      <c r="AS3" s="159"/>
      <c r="AT3" s="159"/>
    </row>
    <row r="4" spans="1:46" ht="13.8" x14ac:dyDescent="0.2">
      <c r="AS4" s="159"/>
      <c r="AT4" s="159"/>
    </row>
    <row r="5" spans="1:46" ht="16.3" x14ac:dyDescent="0.2">
      <c r="A5" s="82" t="s">
        <v>501</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8" x14ac:dyDescent="0.2">
      <c r="A6" s="80"/>
      <c r="AK6" s="81" t="s">
        <v>329</v>
      </c>
      <c r="AL6" s="81"/>
      <c r="AM6" s="81"/>
      <c r="AN6" s="81"/>
    </row>
    <row r="7" spans="1:46" ht="13.5" customHeight="1" x14ac:dyDescent="0.2">
      <c r="A7" s="80"/>
      <c r="AK7" s="91"/>
      <c r="AL7" s="98"/>
      <c r="AM7" s="98"/>
      <c r="AN7" s="108"/>
      <c r="AO7" s="980" t="s">
        <v>88</v>
      </c>
      <c r="AP7" s="125"/>
      <c r="AQ7" s="136" t="s">
        <v>502</v>
      </c>
      <c r="AR7" s="150"/>
    </row>
    <row r="8" spans="1:46" ht="13.8" x14ac:dyDescent="0.2">
      <c r="A8" s="80"/>
      <c r="AK8" s="92"/>
      <c r="AL8" s="99"/>
      <c r="AM8" s="99"/>
      <c r="AN8" s="109"/>
      <c r="AO8" s="981"/>
      <c r="AP8" s="126" t="s">
        <v>503</v>
      </c>
      <c r="AQ8" s="137" t="s">
        <v>504</v>
      </c>
      <c r="AR8" s="151" t="s">
        <v>505</v>
      </c>
    </row>
    <row r="9" spans="1:46" ht="13.8" x14ac:dyDescent="0.2">
      <c r="A9" s="80"/>
      <c r="AK9" s="991" t="s">
        <v>506</v>
      </c>
      <c r="AL9" s="992"/>
      <c r="AM9" s="992"/>
      <c r="AN9" s="993"/>
      <c r="AO9" s="115">
        <v>1528337</v>
      </c>
      <c r="AP9" s="115">
        <v>147338</v>
      </c>
      <c r="AQ9" s="138">
        <v>118131</v>
      </c>
      <c r="AR9" s="152">
        <v>24.7</v>
      </c>
    </row>
    <row r="10" spans="1:46" ht="13.5" customHeight="1" x14ac:dyDescent="0.2">
      <c r="A10" s="80"/>
      <c r="AK10" s="991" t="s">
        <v>191</v>
      </c>
      <c r="AL10" s="992"/>
      <c r="AM10" s="992"/>
      <c r="AN10" s="993"/>
      <c r="AO10" s="116">
        <v>206282</v>
      </c>
      <c r="AP10" s="116">
        <v>19886</v>
      </c>
      <c r="AQ10" s="139">
        <v>19338</v>
      </c>
      <c r="AR10" s="153">
        <v>2.8</v>
      </c>
    </row>
    <row r="11" spans="1:46" ht="13.5" customHeight="1" x14ac:dyDescent="0.2">
      <c r="A11" s="80"/>
      <c r="AK11" s="991" t="s">
        <v>397</v>
      </c>
      <c r="AL11" s="992"/>
      <c r="AM11" s="992"/>
      <c r="AN11" s="993"/>
      <c r="AO11" s="116">
        <v>44057</v>
      </c>
      <c r="AP11" s="116">
        <v>4247</v>
      </c>
      <c r="AQ11" s="139">
        <v>1486</v>
      </c>
      <c r="AR11" s="153">
        <v>185.8</v>
      </c>
    </row>
    <row r="12" spans="1:46" ht="13.5" customHeight="1" x14ac:dyDescent="0.2">
      <c r="A12" s="80"/>
      <c r="AK12" s="991" t="s">
        <v>230</v>
      </c>
      <c r="AL12" s="992"/>
      <c r="AM12" s="992"/>
      <c r="AN12" s="993"/>
      <c r="AO12" s="116" t="s">
        <v>197</v>
      </c>
      <c r="AP12" s="116" t="s">
        <v>197</v>
      </c>
      <c r="AQ12" s="139" t="s">
        <v>197</v>
      </c>
      <c r="AR12" s="153" t="s">
        <v>197</v>
      </c>
    </row>
    <row r="13" spans="1:46" ht="13.5" customHeight="1" x14ac:dyDescent="0.2">
      <c r="A13" s="80"/>
      <c r="AK13" s="991" t="s">
        <v>507</v>
      </c>
      <c r="AL13" s="992"/>
      <c r="AM13" s="992"/>
      <c r="AN13" s="993"/>
      <c r="AO13" s="116">
        <v>69082</v>
      </c>
      <c r="AP13" s="116">
        <v>6660</v>
      </c>
      <c r="AQ13" s="139">
        <v>4880</v>
      </c>
      <c r="AR13" s="153">
        <v>36.5</v>
      </c>
    </row>
    <row r="14" spans="1:46" ht="13.5" customHeight="1" x14ac:dyDescent="0.2">
      <c r="A14" s="80"/>
      <c r="AK14" s="991" t="s">
        <v>508</v>
      </c>
      <c r="AL14" s="992"/>
      <c r="AM14" s="992"/>
      <c r="AN14" s="993"/>
      <c r="AO14" s="116">
        <v>8486</v>
      </c>
      <c r="AP14" s="116">
        <v>818</v>
      </c>
      <c r="AQ14" s="139">
        <v>1912</v>
      </c>
      <c r="AR14" s="153">
        <v>-57.2</v>
      </c>
    </row>
    <row r="15" spans="1:46" ht="13.5" customHeight="1" x14ac:dyDescent="0.2">
      <c r="A15" s="80"/>
      <c r="AK15" s="994" t="s">
        <v>308</v>
      </c>
      <c r="AL15" s="995"/>
      <c r="AM15" s="995"/>
      <c r="AN15" s="996"/>
      <c r="AO15" s="116">
        <v>-81157</v>
      </c>
      <c r="AP15" s="116">
        <v>-7824</v>
      </c>
      <c r="AQ15" s="139">
        <v>-7094</v>
      </c>
      <c r="AR15" s="153">
        <v>10.3</v>
      </c>
    </row>
    <row r="16" spans="1:46" ht="13.8" x14ac:dyDescent="0.2">
      <c r="A16" s="80"/>
      <c r="AK16" s="994" t="s">
        <v>268</v>
      </c>
      <c r="AL16" s="995"/>
      <c r="AM16" s="995"/>
      <c r="AN16" s="996"/>
      <c r="AO16" s="116">
        <v>1775087</v>
      </c>
      <c r="AP16" s="116">
        <v>171126</v>
      </c>
      <c r="AQ16" s="139">
        <v>138653</v>
      </c>
      <c r="AR16" s="153">
        <v>23.4</v>
      </c>
    </row>
    <row r="17" spans="1:46" ht="13.8" x14ac:dyDescent="0.2">
      <c r="A17" s="80"/>
    </row>
    <row r="18" spans="1:46" ht="13.8" x14ac:dyDescent="0.2">
      <c r="A18" s="80"/>
      <c r="AQ18" s="131"/>
      <c r="AR18" s="131"/>
    </row>
    <row r="19" spans="1:46" ht="13.8" x14ac:dyDescent="0.2">
      <c r="A19" s="80"/>
      <c r="AK19" s="46" t="s">
        <v>178</v>
      </c>
    </row>
    <row r="20" spans="1:46" ht="13.8" x14ac:dyDescent="0.2">
      <c r="A20" s="80"/>
      <c r="AK20" s="93"/>
      <c r="AL20" s="100"/>
      <c r="AM20" s="100"/>
      <c r="AN20" s="110"/>
      <c r="AO20" s="117" t="s">
        <v>509</v>
      </c>
      <c r="AP20" s="127" t="s">
        <v>334</v>
      </c>
      <c r="AQ20" s="140" t="s">
        <v>38</v>
      </c>
      <c r="AR20" s="154"/>
    </row>
    <row r="21" spans="1:46" s="81" customFormat="1" ht="13.8" x14ac:dyDescent="0.2">
      <c r="A21" s="83"/>
      <c r="AK21" s="997" t="s">
        <v>510</v>
      </c>
      <c r="AL21" s="998"/>
      <c r="AM21" s="998"/>
      <c r="AN21" s="999"/>
      <c r="AO21" s="118">
        <v>15.14</v>
      </c>
      <c r="AP21" s="128">
        <v>11.03</v>
      </c>
      <c r="AQ21" s="141">
        <v>4.1100000000000003</v>
      </c>
      <c r="AS21" s="161"/>
      <c r="AT21" s="83"/>
    </row>
    <row r="22" spans="1:46" s="81" customFormat="1" ht="13.8" x14ac:dyDescent="0.2">
      <c r="A22" s="83"/>
      <c r="AK22" s="997" t="s">
        <v>511</v>
      </c>
      <c r="AL22" s="998"/>
      <c r="AM22" s="998"/>
      <c r="AN22" s="999"/>
      <c r="AO22" s="119">
        <v>94.1</v>
      </c>
      <c r="AP22" s="129">
        <v>96.9</v>
      </c>
      <c r="AQ22" s="142">
        <v>-2.8</v>
      </c>
      <c r="AR22" s="131"/>
      <c r="AS22" s="161"/>
      <c r="AT22" s="83"/>
    </row>
    <row r="23" spans="1:46" s="81" customFormat="1" ht="13.8" x14ac:dyDescent="0.2">
      <c r="A23" s="83"/>
      <c r="AP23" s="131"/>
      <c r="AQ23" s="131"/>
      <c r="AR23" s="131"/>
      <c r="AS23" s="161"/>
      <c r="AT23" s="83"/>
    </row>
    <row r="24" spans="1:46" s="81" customFormat="1" ht="13.8" x14ac:dyDescent="0.2">
      <c r="A24" s="83"/>
      <c r="AP24" s="131"/>
      <c r="AQ24" s="131"/>
      <c r="AR24" s="131"/>
      <c r="AS24" s="161"/>
      <c r="AT24" s="83"/>
    </row>
    <row r="25" spans="1:46" s="81" customFormat="1" ht="13.8" x14ac:dyDescent="0.2">
      <c r="A25" s="84"/>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130"/>
      <c r="AQ25" s="130"/>
      <c r="AR25" s="130"/>
      <c r="AS25" s="162"/>
      <c r="AT25" s="83"/>
    </row>
    <row r="26" spans="1:46" s="81" customFormat="1" ht="13.8" x14ac:dyDescent="0.2">
      <c r="A26" s="990" t="s">
        <v>512</v>
      </c>
      <c r="B26" s="990"/>
      <c r="C26" s="990"/>
      <c r="D26" s="990"/>
      <c r="E26" s="990"/>
      <c r="F26" s="990"/>
      <c r="G26" s="990"/>
      <c r="H26" s="990"/>
      <c r="I26" s="990"/>
      <c r="J26" s="990"/>
      <c r="K26" s="990"/>
      <c r="L26" s="990"/>
      <c r="M26" s="990"/>
      <c r="N26" s="990"/>
      <c r="O26" s="990"/>
      <c r="P26" s="990"/>
      <c r="Q26" s="990"/>
      <c r="R26" s="990"/>
      <c r="S26" s="990"/>
      <c r="T26" s="990"/>
      <c r="U26" s="990"/>
      <c r="V26" s="990"/>
      <c r="W26" s="990"/>
      <c r="X26" s="990"/>
      <c r="Y26" s="990"/>
      <c r="Z26" s="990"/>
      <c r="AA26" s="990"/>
      <c r="AB26" s="990"/>
      <c r="AC26" s="990"/>
      <c r="AD26" s="990"/>
      <c r="AE26" s="990"/>
      <c r="AF26" s="990"/>
      <c r="AG26" s="990"/>
      <c r="AH26" s="990"/>
      <c r="AI26" s="990"/>
      <c r="AJ26" s="990"/>
      <c r="AK26" s="990"/>
      <c r="AL26" s="990"/>
      <c r="AM26" s="990"/>
      <c r="AN26" s="990"/>
      <c r="AO26" s="990"/>
      <c r="AP26" s="990"/>
      <c r="AQ26" s="990"/>
      <c r="AR26" s="990"/>
      <c r="AS26" s="990"/>
      <c r="AT26" s="83"/>
    </row>
    <row r="27" spans="1:46" ht="13.8" x14ac:dyDescent="0.2">
      <c r="A27" s="85"/>
      <c r="AS27" s="159"/>
      <c r="AT27" s="159"/>
    </row>
    <row r="28" spans="1:46" ht="16.3" x14ac:dyDescent="0.2">
      <c r="A28" s="82" t="s">
        <v>260</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8" x14ac:dyDescent="0.2">
      <c r="A29" s="80"/>
      <c r="AK29" s="81" t="s">
        <v>60</v>
      </c>
      <c r="AL29" s="81"/>
      <c r="AM29" s="81"/>
      <c r="AN29" s="81"/>
      <c r="AS29" s="164"/>
    </row>
    <row r="30" spans="1:46" ht="13.5" customHeight="1" x14ac:dyDescent="0.2">
      <c r="A30" s="80"/>
      <c r="AK30" s="91"/>
      <c r="AL30" s="98"/>
      <c r="AM30" s="98"/>
      <c r="AN30" s="108"/>
      <c r="AO30" s="980" t="s">
        <v>88</v>
      </c>
      <c r="AP30" s="125"/>
      <c r="AQ30" s="136" t="s">
        <v>502</v>
      </c>
      <c r="AR30" s="150"/>
    </row>
    <row r="31" spans="1:46" ht="13.8" x14ac:dyDescent="0.2">
      <c r="A31" s="80"/>
      <c r="AK31" s="92"/>
      <c r="AL31" s="99"/>
      <c r="AM31" s="99"/>
      <c r="AN31" s="109"/>
      <c r="AO31" s="981"/>
      <c r="AP31" s="126" t="s">
        <v>503</v>
      </c>
      <c r="AQ31" s="137" t="s">
        <v>504</v>
      </c>
      <c r="AR31" s="151" t="s">
        <v>505</v>
      </c>
    </row>
    <row r="32" spans="1:46" ht="27.1" customHeight="1" x14ac:dyDescent="0.2">
      <c r="A32" s="80"/>
      <c r="AK32" s="984" t="s">
        <v>513</v>
      </c>
      <c r="AL32" s="985"/>
      <c r="AM32" s="985"/>
      <c r="AN32" s="986"/>
      <c r="AO32" s="116">
        <v>985554</v>
      </c>
      <c r="AP32" s="116">
        <v>95011</v>
      </c>
      <c r="AQ32" s="143">
        <v>59716</v>
      </c>
      <c r="AR32" s="153">
        <v>59.1</v>
      </c>
    </row>
    <row r="33" spans="1:46" ht="13.5" customHeight="1" x14ac:dyDescent="0.2">
      <c r="A33" s="80"/>
      <c r="AK33" s="984" t="s">
        <v>514</v>
      </c>
      <c r="AL33" s="985"/>
      <c r="AM33" s="985"/>
      <c r="AN33" s="986"/>
      <c r="AO33" s="116" t="s">
        <v>197</v>
      </c>
      <c r="AP33" s="116" t="s">
        <v>197</v>
      </c>
      <c r="AQ33" s="143" t="s">
        <v>197</v>
      </c>
      <c r="AR33" s="153" t="s">
        <v>197</v>
      </c>
    </row>
    <row r="34" spans="1:46" ht="27.1" customHeight="1" x14ac:dyDescent="0.2">
      <c r="A34" s="80"/>
      <c r="AK34" s="984" t="s">
        <v>515</v>
      </c>
      <c r="AL34" s="985"/>
      <c r="AM34" s="985"/>
      <c r="AN34" s="986"/>
      <c r="AO34" s="116" t="s">
        <v>197</v>
      </c>
      <c r="AP34" s="116" t="s">
        <v>197</v>
      </c>
      <c r="AQ34" s="143" t="s">
        <v>197</v>
      </c>
      <c r="AR34" s="153" t="s">
        <v>197</v>
      </c>
    </row>
    <row r="35" spans="1:46" ht="27.1" customHeight="1" x14ac:dyDescent="0.2">
      <c r="A35" s="80"/>
      <c r="AK35" s="984" t="s">
        <v>516</v>
      </c>
      <c r="AL35" s="985"/>
      <c r="AM35" s="985"/>
      <c r="AN35" s="986"/>
      <c r="AO35" s="116">
        <v>556628</v>
      </c>
      <c r="AP35" s="116">
        <v>53661</v>
      </c>
      <c r="AQ35" s="143">
        <v>21226</v>
      </c>
      <c r="AR35" s="153">
        <v>152.80000000000001</v>
      </c>
    </row>
    <row r="36" spans="1:46" ht="27.1" customHeight="1" x14ac:dyDescent="0.2">
      <c r="A36" s="80"/>
      <c r="AK36" s="984" t="s">
        <v>32</v>
      </c>
      <c r="AL36" s="985"/>
      <c r="AM36" s="985"/>
      <c r="AN36" s="986"/>
      <c r="AO36" s="116">
        <v>37206</v>
      </c>
      <c r="AP36" s="116">
        <v>3587</v>
      </c>
      <c r="AQ36" s="143">
        <v>5622</v>
      </c>
      <c r="AR36" s="153">
        <v>-36.200000000000003</v>
      </c>
    </row>
    <row r="37" spans="1:46" ht="13.5" customHeight="1" x14ac:dyDescent="0.2">
      <c r="A37" s="80"/>
      <c r="AK37" s="984" t="s">
        <v>344</v>
      </c>
      <c r="AL37" s="985"/>
      <c r="AM37" s="985"/>
      <c r="AN37" s="986"/>
      <c r="AO37" s="116">
        <v>27578</v>
      </c>
      <c r="AP37" s="116">
        <v>2659</v>
      </c>
      <c r="AQ37" s="143">
        <v>447</v>
      </c>
      <c r="AR37" s="153">
        <v>494.9</v>
      </c>
    </row>
    <row r="38" spans="1:46" ht="27.1" customHeight="1" x14ac:dyDescent="0.2">
      <c r="A38" s="80"/>
      <c r="AK38" s="987" t="s">
        <v>517</v>
      </c>
      <c r="AL38" s="988"/>
      <c r="AM38" s="988"/>
      <c r="AN38" s="989"/>
      <c r="AO38" s="120" t="s">
        <v>197</v>
      </c>
      <c r="AP38" s="120" t="s">
        <v>197</v>
      </c>
      <c r="AQ38" s="144">
        <v>23</v>
      </c>
      <c r="AR38" s="142" t="s">
        <v>197</v>
      </c>
      <c r="AS38" s="164"/>
    </row>
    <row r="39" spans="1:46" ht="13.8" x14ac:dyDescent="0.2">
      <c r="A39" s="80"/>
      <c r="AK39" s="987" t="s">
        <v>86</v>
      </c>
      <c r="AL39" s="988"/>
      <c r="AM39" s="988"/>
      <c r="AN39" s="989"/>
      <c r="AO39" s="116" t="s">
        <v>197</v>
      </c>
      <c r="AP39" s="116" t="s">
        <v>197</v>
      </c>
      <c r="AQ39" s="143">
        <v>-1646</v>
      </c>
      <c r="AR39" s="153" t="s">
        <v>197</v>
      </c>
      <c r="AS39" s="164"/>
    </row>
    <row r="40" spans="1:46" ht="27.1" customHeight="1" x14ac:dyDescent="0.2">
      <c r="A40" s="80"/>
      <c r="AK40" s="984" t="s">
        <v>518</v>
      </c>
      <c r="AL40" s="985"/>
      <c r="AM40" s="985"/>
      <c r="AN40" s="986"/>
      <c r="AO40" s="116">
        <v>-1116405</v>
      </c>
      <c r="AP40" s="116">
        <v>-107626</v>
      </c>
      <c r="AQ40" s="143">
        <v>-57881</v>
      </c>
      <c r="AR40" s="153">
        <v>85.9</v>
      </c>
      <c r="AS40" s="164"/>
    </row>
    <row r="41" spans="1:46" ht="13.8" x14ac:dyDescent="0.2">
      <c r="A41" s="80"/>
      <c r="AK41" s="974" t="s">
        <v>387</v>
      </c>
      <c r="AL41" s="975"/>
      <c r="AM41" s="975"/>
      <c r="AN41" s="976"/>
      <c r="AO41" s="116">
        <v>490561</v>
      </c>
      <c r="AP41" s="116">
        <v>47292</v>
      </c>
      <c r="AQ41" s="143">
        <v>27507</v>
      </c>
      <c r="AR41" s="153">
        <v>71.900000000000006</v>
      </c>
      <c r="AS41" s="164"/>
    </row>
    <row r="42" spans="1:46" ht="13.8" x14ac:dyDescent="0.2">
      <c r="A42" s="80"/>
      <c r="AK42" s="94"/>
      <c r="AQ42" s="131"/>
      <c r="AR42" s="131"/>
      <c r="AS42" s="164"/>
    </row>
    <row r="43" spans="1:46" ht="13.8" x14ac:dyDescent="0.2">
      <c r="A43" s="80"/>
      <c r="AP43" s="132"/>
      <c r="AQ43" s="131"/>
      <c r="AS43" s="164"/>
    </row>
    <row r="44" spans="1:46" ht="13.8" x14ac:dyDescent="0.2">
      <c r="A44" s="80"/>
      <c r="AQ44" s="131"/>
    </row>
    <row r="45" spans="1:46" ht="13.8"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5"/>
      <c r="AR45" s="86"/>
      <c r="AS45" s="86"/>
      <c r="AT45" s="159"/>
    </row>
    <row r="46" spans="1:46" ht="13.8"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159"/>
    </row>
    <row r="47" spans="1:46" ht="17.25" customHeight="1" x14ac:dyDescent="0.2">
      <c r="A47" s="88" t="s">
        <v>519</v>
      </c>
    </row>
    <row r="48" spans="1:46" ht="13.8" x14ac:dyDescent="0.2">
      <c r="A48" s="80"/>
      <c r="AK48" s="87" t="s">
        <v>139</v>
      </c>
      <c r="AL48" s="87"/>
      <c r="AM48" s="87"/>
      <c r="AN48" s="87"/>
      <c r="AO48" s="87"/>
      <c r="AP48" s="87"/>
      <c r="AQ48" s="130"/>
      <c r="AR48" s="87"/>
    </row>
    <row r="49" spans="1:44" ht="13.5" customHeight="1" x14ac:dyDescent="0.2">
      <c r="A49" s="80"/>
      <c r="AK49" s="95"/>
      <c r="AL49" s="101"/>
      <c r="AM49" s="982" t="s">
        <v>88</v>
      </c>
      <c r="AN49" s="977" t="s">
        <v>443</v>
      </c>
      <c r="AO49" s="978"/>
      <c r="AP49" s="978"/>
      <c r="AQ49" s="978"/>
      <c r="AR49" s="979"/>
    </row>
    <row r="50" spans="1:44" ht="13.8" x14ac:dyDescent="0.2">
      <c r="A50" s="80"/>
      <c r="AK50" s="96"/>
      <c r="AL50" s="102"/>
      <c r="AM50" s="983"/>
      <c r="AN50" s="112" t="s">
        <v>494</v>
      </c>
      <c r="AO50" s="122" t="s">
        <v>495</v>
      </c>
      <c r="AP50" s="133" t="s">
        <v>520</v>
      </c>
      <c r="AQ50" s="146" t="s">
        <v>382</v>
      </c>
      <c r="AR50" s="156" t="s">
        <v>521</v>
      </c>
    </row>
    <row r="51" spans="1:44" ht="13.8" x14ac:dyDescent="0.2">
      <c r="A51" s="80"/>
      <c r="AK51" s="95" t="s">
        <v>482</v>
      </c>
      <c r="AL51" s="101"/>
      <c r="AM51" s="106">
        <v>1093136</v>
      </c>
      <c r="AN51" s="113">
        <v>94701</v>
      </c>
      <c r="AO51" s="123">
        <v>21.9</v>
      </c>
      <c r="AP51" s="134">
        <v>94796</v>
      </c>
      <c r="AQ51" s="147">
        <v>1.4</v>
      </c>
      <c r="AR51" s="157">
        <v>20.5</v>
      </c>
    </row>
    <row r="52" spans="1:44" ht="13.8" x14ac:dyDescent="0.2">
      <c r="A52" s="80"/>
      <c r="AK52" s="97"/>
      <c r="AL52" s="103" t="s">
        <v>270</v>
      </c>
      <c r="AM52" s="107">
        <v>431262</v>
      </c>
      <c r="AN52" s="114">
        <v>37361</v>
      </c>
      <c r="AO52" s="124">
        <v>4.9000000000000004</v>
      </c>
      <c r="AP52" s="135">
        <v>55781</v>
      </c>
      <c r="AQ52" s="148">
        <v>4.5999999999999996</v>
      </c>
      <c r="AR52" s="158">
        <v>0.3</v>
      </c>
    </row>
    <row r="53" spans="1:44" ht="13.8" x14ac:dyDescent="0.2">
      <c r="A53" s="80"/>
      <c r="AK53" s="95" t="s">
        <v>317</v>
      </c>
      <c r="AL53" s="101"/>
      <c r="AM53" s="106">
        <v>580779</v>
      </c>
      <c r="AN53" s="113">
        <v>51428</v>
      </c>
      <c r="AO53" s="123">
        <v>-45.7</v>
      </c>
      <c r="AP53" s="134">
        <v>85942</v>
      </c>
      <c r="AQ53" s="147">
        <v>-9.3000000000000007</v>
      </c>
      <c r="AR53" s="157">
        <v>-36.4</v>
      </c>
    </row>
    <row r="54" spans="1:44" ht="13.8" x14ac:dyDescent="0.2">
      <c r="A54" s="80"/>
      <c r="AK54" s="97"/>
      <c r="AL54" s="103" t="s">
        <v>270</v>
      </c>
      <c r="AM54" s="107">
        <v>239300</v>
      </c>
      <c r="AN54" s="114">
        <v>21190</v>
      </c>
      <c r="AO54" s="124">
        <v>-43.3</v>
      </c>
      <c r="AP54" s="135">
        <v>48630</v>
      </c>
      <c r="AQ54" s="148">
        <v>-12.8</v>
      </c>
      <c r="AR54" s="158">
        <v>-30.5</v>
      </c>
    </row>
    <row r="55" spans="1:44" ht="13.8" x14ac:dyDescent="0.2">
      <c r="A55" s="80"/>
      <c r="AK55" s="95" t="s">
        <v>134</v>
      </c>
      <c r="AL55" s="101"/>
      <c r="AM55" s="106">
        <v>1231389</v>
      </c>
      <c r="AN55" s="113">
        <v>112210</v>
      </c>
      <c r="AO55" s="123">
        <v>118.2</v>
      </c>
      <c r="AP55" s="134">
        <v>95007</v>
      </c>
      <c r="AQ55" s="147">
        <v>10.5</v>
      </c>
      <c r="AR55" s="157">
        <v>107.7</v>
      </c>
    </row>
    <row r="56" spans="1:44" ht="13.8" x14ac:dyDescent="0.2">
      <c r="A56" s="80"/>
      <c r="AK56" s="97"/>
      <c r="AL56" s="103" t="s">
        <v>270</v>
      </c>
      <c r="AM56" s="107">
        <v>412302</v>
      </c>
      <c r="AN56" s="114">
        <v>37571</v>
      </c>
      <c r="AO56" s="124">
        <v>77.3</v>
      </c>
      <c r="AP56" s="135">
        <v>48509</v>
      </c>
      <c r="AQ56" s="148">
        <v>-0.2</v>
      </c>
      <c r="AR56" s="158">
        <v>77.5</v>
      </c>
    </row>
    <row r="57" spans="1:44" ht="13.8" x14ac:dyDescent="0.2">
      <c r="A57" s="80"/>
      <c r="AK57" s="95" t="s">
        <v>522</v>
      </c>
      <c r="AL57" s="101"/>
      <c r="AM57" s="106">
        <v>722142</v>
      </c>
      <c r="AN57" s="113">
        <v>67389</v>
      </c>
      <c r="AO57" s="123">
        <v>-39.9</v>
      </c>
      <c r="AP57" s="134">
        <v>98176</v>
      </c>
      <c r="AQ57" s="147">
        <v>3.3</v>
      </c>
      <c r="AR57" s="157">
        <v>-43.2</v>
      </c>
    </row>
    <row r="58" spans="1:44" ht="13.8" x14ac:dyDescent="0.2">
      <c r="A58" s="80"/>
      <c r="AK58" s="97"/>
      <c r="AL58" s="103" t="s">
        <v>270</v>
      </c>
      <c r="AM58" s="107">
        <v>272422</v>
      </c>
      <c r="AN58" s="114">
        <v>25422</v>
      </c>
      <c r="AO58" s="124">
        <v>-32.299999999999997</v>
      </c>
      <c r="AP58" s="135">
        <v>58489</v>
      </c>
      <c r="AQ58" s="148">
        <v>20.6</v>
      </c>
      <c r="AR58" s="158">
        <v>-52.9</v>
      </c>
    </row>
    <row r="59" spans="1:44" ht="13.8" x14ac:dyDescent="0.2">
      <c r="A59" s="80"/>
      <c r="AK59" s="95" t="s">
        <v>523</v>
      </c>
      <c r="AL59" s="101"/>
      <c r="AM59" s="106">
        <v>1134612</v>
      </c>
      <c r="AN59" s="113">
        <v>109381</v>
      </c>
      <c r="AO59" s="123">
        <v>62.3</v>
      </c>
      <c r="AP59" s="134">
        <v>119283</v>
      </c>
      <c r="AQ59" s="147">
        <v>21.5</v>
      </c>
      <c r="AR59" s="157">
        <v>40.799999999999997</v>
      </c>
    </row>
    <row r="60" spans="1:44" ht="13.8" x14ac:dyDescent="0.2">
      <c r="A60" s="80"/>
      <c r="AK60" s="97"/>
      <c r="AL60" s="103" t="s">
        <v>270</v>
      </c>
      <c r="AM60" s="107">
        <v>743731</v>
      </c>
      <c r="AN60" s="114">
        <v>71699</v>
      </c>
      <c r="AO60" s="124">
        <v>182</v>
      </c>
      <c r="AP60" s="135">
        <v>64747</v>
      </c>
      <c r="AQ60" s="148">
        <v>10.7</v>
      </c>
      <c r="AR60" s="158">
        <v>171.3</v>
      </c>
    </row>
    <row r="61" spans="1:44" ht="13.8" x14ac:dyDescent="0.2">
      <c r="A61" s="80"/>
      <c r="AK61" s="95" t="s">
        <v>418</v>
      </c>
      <c r="AL61" s="104"/>
      <c r="AM61" s="106">
        <v>952412</v>
      </c>
      <c r="AN61" s="113">
        <v>87022</v>
      </c>
      <c r="AO61" s="123">
        <v>23.4</v>
      </c>
      <c r="AP61" s="134">
        <v>98641</v>
      </c>
      <c r="AQ61" s="149">
        <v>5.5</v>
      </c>
      <c r="AR61" s="157">
        <v>17.899999999999999</v>
      </c>
    </row>
    <row r="62" spans="1:44" ht="13.8" x14ac:dyDescent="0.2">
      <c r="A62" s="80"/>
      <c r="AK62" s="97"/>
      <c r="AL62" s="103" t="s">
        <v>270</v>
      </c>
      <c r="AM62" s="107">
        <v>419803</v>
      </c>
      <c r="AN62" s="114">
        <v>38649</v>
      </c>
      <c r="AO62" s="124">
        <v>37.700000000000003</v>
      </c>
      <c r="AP62" s="135">
        <v>55231</v>
      </c>
      <c r="AQ62" s="148">
        <v>4.5999999999999996</v>
      </c>
      <c r="AR62" s="158">
        <v>33.1</v>
      </c>
    </row>
    <row r="63" spans="1:44" ht="13.8" x14ac:dyDescent="0.2">
      <c r="A63" s="80"/>
    </row>
    <row r="64" spans="1:44" ht="13.8" x14ac:dyDescent="0.2">
      <c r="A64" s="80"/>
    </row>
    <row r="65" spans="1:46" ht="13.8" x14ac:dyDescent="0.2">
      <c r="A65" s="80"/>
    </row>
    <row r="66" spans="1:46" ht="13.8"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S67" s="159"/>
      <c r="AT67" s="159"/>
    </row>
    <row r="70" spans="1:46" ht="13.8" hidden="1" x14ac:dyDescent="0.2"/>
    <row r="71" spans="1:46" ht="13.8" hidden="1" x14ac:dyDescent="0.2"/>
    <row r="72" spans="1:46" ht="13.8" hidden="1" x14ac:dyDescent="0.2"/>
    <row r="73" spans="1:46" ht="13.8" hidden="1" x14ac:dyDescent="0.2"/>
  </sheetData>
  <sheetProtection algorithmName="SHA-512" hashValue="eru3yRIhbkzG0rp7T6th/kKyJl1hDSJZF22SuZ84KMSm2Jx3bD0pGHH7o9dLv0KT20oEr3CDVlG90MHDCv4O+g==" saltValue="smR7THxEAr9dW8rycUJDpQ=="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58" zoomScaleSheetLayoutView="55" workbookViewId="0">
      <selection activeCell="BI88" sqref="BI88"/>
    </sheetView>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8" x14ac:dyDescent="0.2">
      <c r="B2" s="78"/>
      <c r="DG2" s="78"/>
    </row>
    <row r="3" spans="2:125" ht="13.8"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8" x14ac:dyDescent="0.2"/>
    <row r="5" spans="2:125" ht="13.8" x14ac:dyDescent="0.2"/>
    <row r="6" spans="2:125" ht="13.8" x14ac:dyDescent="0.2"/>
    <row r="7" spans="2:125" ht="13.8" x14ac:dyDescent="0.2"/>
    <row r="8" spans="2:125" ht="13.8" x14ac:dyDescent="0.2"/>
    <row r="9" spans="2:125" ht="13.8" x14ac:dyDescent="0.2">
      <c r="DU9" s="78"/>
    </row>
    <row r="10" spans="2:125" ht="13.8" x14ac:dyDescent="0.2"/>
    <row r="11" spans="2:125" ht="13.8" x14ac:dyDescent="0.2"/>
    <row r="12" spans="2:125" ht="13.8" x14ac:dyDescent="0.2"/>
    <row r="13" spans="2:125" ht="13.8" x14ac:dyDescent="0.2"/>
    <row r="14" spans="2:125" ht="13.8" x14ac:dyDescent="0.2"/>
    <row r="15" spans="2:125" ht="13.8" x14ac:dyDescent="0.2"/>
    <row r="16" spans="2:125" ht="13.8" x14ac:dyDescent="0.2"/>
    <row r="17" spans="125:125" ht="13.8" x14ac:dyDescent="0.2">
      <c r="DU17" s="78"/>
    </row>
    <row r="18" spans="125:125" ht="13.8" x14ac:dyDescent="0.2"/>
    <row r="19" spans="125:125" ht="13.8" x14ac:dyDescent="0.2"/>
    <row r="20" spans="125:125" ht="13.8" x14ac:dyDescent="0.2">
      <c r="DU20" s="78"/>
    </row>
    <row r="21" spans="125:125" ht="13.8" x14ac:dyDescent="0.2">
      <c r="DU21" s="78"/>
    </row>
    <row r="22" spans="125:125" ht="13.8" x14ac:dyDescent="0.2"/>
    <row r="23" spans="125:125" ht="13.8" x14ac:dyDescent="0.2"/>
    <row r="24" spans="125:125" ht="13.8" x14ac:dyDescent="0.2"/>
    <row r="25" spans="125:125" ht="13.8" x14ac:dyDescent="0.2"/>
    <row r="26" spans="125:125" ht="13.8" x14ac:dyDescent="0.2"/>
    <row r="27" spans="125:125" ht="13.8" x14ac:dyDescent="0.2"/>
    <row r="28" spans="125:125" ht="13.8" x14ac:dyDescent="0.2">
      <c r="DU28" s="78"/>
    </row>
    <row r="29" spans="125:125" ht="13.8" x14ac:dyDescent="0.2"/>
    <row r="30" spans="125:125" ht="13.8" x14ac:dyDescent="0.2"/>
    <row r="31" spans="125:125" ht="13.8" x14ac:dyDescent="0.2"/>
    <row r="32" spans="125:125" ht="13.8" x14ac:dyDescent="0.2"/>
    <row r="33" spans="2:125" ht="13.8" x14ac:dyDescent="0.2">
      <c r="B33" s="78"/>
      <c r="G33" s="78"/>
      <c r="I33" s="78"/>
    </row>
    <row r="34" spans="2:125" ht="13.8" x14ac:dyDescent="0.2">
      <c r="C34" s="78"/>
      <c r="P34" s="78"/>
      <c r="DE34" s="78"/>
      <c r="DH34" s="78"/>
    </row>
    <row r="35" spans="2:125" ht="13.8" x14ac:dyDescent="0.2">
      <c r="D35" s="78"/>
      <c r="E35" s="78"/>
      <c r="DG35" s="78"/>
      <c r="DJ35" s="78"/>
      <c r="DP35" s="78"/>
      <c r="DQ35" s="78"/>
      <c r="DR35" s="78"/>
      <c r="DS35" s="78"/>
      <c r="DT35" s="78"/>
      <c r="DU35" s="78"/>
    </row>
    <row r="36" spans="2:125" ht="13.8"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8" x14ac:dyDescent="0.2">
      <c r="DU37" s="78"/>
    </row>
    <row r="38" spans="2:125" ht="13.8" x14ac:dyDescent="0.2">
      <c r="DT38" s="78"/>
      <c r="DU38" s="78"/>
    </row>
    <row r="39" spans="2:125" ht="13.8" x14ac:dyDescent="0.2"/>
    <row r="40" spans="2:125" ht="13.8" x14ac:dyDescent="0.2">
      <c r="DH40" s="78"/>
    </row>
    <row r="41" spans="2:125" ht="13.8" x14ac:dyDescent="0.2">
      <c r="DE41" s="78"/>
    </row>
    <row r="42" spans="2:125" ht="13.8" x14ac:dyDescent="0.2">
      <c r="DG42" s="78"/>
      <c r="DJ42" s="78"/>
    </row>
    <row r="43" spans="2:125" ht="13.8"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8" x14ac:dyDescent="0.2">
      <c r="DU44" s="78"/>
    </row>
    <row r="45" spans="2:125" ht="13.8" x14ac:dyDescent="0.2"/>
    <row r="46" spans="2:125" ht="13.8" x14ac:dyDescent="0.2"/>
    <row r="47" spans="2:125" ht="13.8" x14ac:dyDescent="0.2"/>
    <row r="48" spans="2:125" ht="13.8" x14ac:dyDescent="0.2">
      <c r="DT48" s="78"/>
      <c r="DU48" s="78"/>
    </row>
    <row r="49" spans="120:125" ht="13.8" x14ac:dyDescent="0.2">
      <c r="DU49" s="78"/>
    </row>
    <row r="50" spans="120:125" ht="13.8" x14ac:dyDescent="0.2">
      <c r="DU50" s="78"/>
    </row>
    <row r="51" spans="120:125" ht="13.8" x14ac:dyDescent="0.2">
      <c r="DP51" s="78"/>
      <c r="DQ51" s="78"/>
      <c r="DR51" s="78"/>
      <c r="DS51" s="78"/>
      <c r="DT51" s="78"/>
      <c r="DU51" s="78"/>
    </row>
    <row r="52" spans="120:125" ht="13.8" x14ac:dyDescent="0.2"/>
    <row r="53" spans="120:125" ht="13.8" x14ac:dyDescent="0.2"/>
    <row r="54" spans="120:125" ht="13.8" x14ac:dyDescent="0.2">
      <c r="DU54" s="78"/>
    </row>
    <row r="55" spans="120:125" ht="13.8" x14ac:dyDescent="0.2"/>
    <row r="56" spans="120:125" ht="13.8" x14ac:dyDescent="0.2"/>
    <row r="57" spans="120:125" ht="13.8" x14ac:dyDescent="0.2"/>
    <row r="58" spans="120:125" ht="13.8" x14ac:dyDescent="0.2">
      <c r="DU58" s="78"/>
    </row>
    <row r="59" spans="120:125" ht="13.8" x14ac:dyDescent="0.2"/>
    <row r="60" spans="120:125" ht="13.8" x14ac:dyDescent="0.2"/>
    <row r="61" spans="120:125" ht="13.8" x14ac:dyDescent="0.2"/>
    <row r="62" spans="120:125" ht="13.8" x14ac:dyDescent="0.2"/>
    <row r="63" spans="120:125" ht="13.8" x14ac:dyDescent="0.2">
      <c r="DU63" s="78"/>
    </row>
    <row r="64" spans="120:125" ht="13.8" x14ac:dyDescent="0.2">
      <c r="DT64" s="78"/>
      <c r="DU64" s="78"/>
    </row>
    <row r="65" spans="123:125" ht="13.8" x14ac:dyDescent="0.2"/>
    <row r="66" spans="123:125" ht="13.8" x14ac:dyDescent="0.2"/>
    <row r="67" spans="123:125" ht="13.8" x14ac:dyDescent="0.2"/>
    <row r="68" spans="123:125" ht="13.8" x14ac:dyDescent="0.2"/>
    <row r="69" spans="123:125" ht="13.8" x14ac:dyDescent="0.2">
      <c r="DS69" s="78"/>
      <c r="DT69" s="78"/>
      <c r="DU69" s="78"/>
    </row>
    <row r="70" spans="123:125" ht="13.8" x14ac:dyDescent="0.2"/>
    <row r="71" spans="123:125" ht="13.8" x14ac:dyDescent="0.2"/>
    <row r="72" spans="123:125" ht="13.8" x14ac:dyDescent="0.2"/>
    <row r="73" spans="123:125" ht="13.8" x14ac:dyDescent="0.2"/>
    <row r="74" spans="123:125" ht="13.8" x14ac:dyDescent="0.2"/>
    <row r="75" spans="123:125" ht="13.8" x14ac:dyDescent="0.2"/>
    <row r="76" spans="123:125" ht="13.8" x14ac:dyDescent="0.2"/>
    <row r="77" spans="123:125" ht="13.8" x14ac:dyDescent="0.2"/>
    <row r="78" spans="123:125" ht="13.8" x14ac:dyDescent="0.2"/>
    <row r="79" spans="123:125" ht="13.8" x14ac:dyDescent="0.2"/>
    <row r="80" spans="123:125" ht="13.8" x14ac:dyDescent="0.2"/>
    <row r="81" spans="116:125" ht="13.8" x14ac:dyDescent="0.2"/>
    <row r="82" spans="116:125" ht="13.8" x14ac:dyDescent="0.2">
      <c r="DL82" s="78"/>
    </row>
    <row r="83" spans="116:125" ht="13.8" x14ac:dyDescent="0.2">
      <c r="DM83" s="78"/>
      <c r="DN83" s="78"/>
      <c r="DO83" s="78"/>
      <c r="DP83" s="78"/>
      <c r="DQ83" s="78"/>
      <c r="DR83" s="78"/>
      <c r="DS83" s="78"/>
      <c r="DT83" s="78"/>
      <c r="DU83" s="78"/>
    </row>
    <row r="84" spans="116:125" ht="13.8" x14ac:dyDescent="0.2"/>
    <row r="85" spans="116:125" ht="13.8" x14ac:dyDescent="0.2"/>
    <row r="86" spans="116:125" ht="13.8" x14ac:dyDescent="0.2"/>
    <row r="87" spans="116:125" ht="13.8" x14ac:dyDescent="0.2"/>
    <row r="88" spans="116:125" ht="13.8" x14ac:dyDescent="0.2">
      <c r="DU88" s="78"/>
    </row>
    <row r="89" spans="116:125" ht="13.8" x14ac:dyDescent="0.2"/>
    <row r="90" spans="116:125" ht="13.8" x14ac:dyDescent="0.2"/>
    <row r="91" spans="116:125" ht="13.8"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101</v>
      </c>
    </row>
    <row r="121" spans="125:125" ht="13.5" hidden="1" customHeight="1" x14ac:dyDescent="0.2">
      <c r="DU121" s="78"/>
    </row>
  </sheetData>
  <sheetProtection algorithmName="SHA-512" hashValue="tyc6PbIDClJoPap93cmehPrclCCGl5aPXXyorN+q/ytPSUoaz/dbdbVGWVP1QsSSIlSraFAv2vb3qmW57PrItg==" saltValue="NeCrnokc6xfeVwK4y9ibFw=="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9" zoomScaleSheetLayoutView="55" workbookViewId="0">
      <selection activeCell="AG103" sqref="AG103"/>
    </sheetView>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8" x14ac:dyDescent="0.2">
      <c r="B2" s="78"/>
      <c r="T2" s="78"/>
    </row>
    <row r="3" spans="1:125" ht="13.8"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8" x14ac:dyDescent="0.2"/>
    <row r="5" spans="1:125" ht="13.8" x14ac:dyDescent="0.2"/>
    <row r="6" spans="1:125" ht="13.8" x14ac:dyDescent="0.2"/>
    <row r="7" spans="1:125" ht="13.8" x14ac:dyDescent="0.2"/>
    <row r="8" spans="1:125" ht="13.8" x14ac:dyDescent="0.2"/>
    <row r="9" spans="1:125" ht="13.8" x14ac:dyDescent="0.2"/>
    <row r="10" spans="1:125" ht="13.8" x14ac:dyDescent="0.2"/>
    <row r="11" spans="1:125" ht="13.8" x14ac:dyDescent="0.2"/>
    <row r="12" spans="1:125" ht="13.8" x14ac:dyDescent="0.2"/>
    <row r="13" spans="1:125" ht="13.8" x14ac:dyDescent="0.2"/>
    <row r="14" spans="1:125" ht="13.8" x14ac:dyDescent="0.2"/>
    <row r="15" spans="1:125" ht="13.8" x14ac:dyDescent="0.2"/>
    <row r="16" spans="1:125" ht="13.8" x14ac:dyDescent="0.2"/>
    <row r="17" ht="13.8" x14ac:dyDescent="0.2"/>
    <row r="18" ht="13.8" x14ac:dyDescent="0.2"/>
    <row r="19" ht="13.8" x14ac:dyDescent="0.2"/>
    <row r="20" ht="13.8" x14ac:dyDescent="0.2"/>
    <row r="21" ht="13.8" x14ac:dyDescent="0.2"/>
    <row r="22" ht="13.8" x14ac:dyDescent="0.2"/>
    <row r="23" ht="13.8" x14ac:dyDescent="0.2"/>
    <row r="24" ht="13.8" x14ac:dyDescent="0.2"/>
    <row r="25" ht="13.8" x14ac:dyDescent="0.2"/>
    <row r="26" ht="13.8" x14ac:dyDescent="0.2"/>
    <row r="27" ht="13.8" x14ac:dyDescent="0.2"/>
    <row r="28" ht="13.8" x14ac:dyDescent="0.2"/>
    <row r="29" ht="13.8" x14ac:dyDescent="0.2"/>
    <row r="30" ht="13.8" x14ac:dyDescent="0.2"/>
    <row r="31" ht="13.8" x14ac:dyDescent="0.2"/>
    <row r="32" ht="13.8" x14ac:dyDescent="0.2"/>
    <row r="33" spans="2:125" ht="13.8" x14ac:dyDescent="0.2">
      <c r="B33" s="78"/>
      <c r="G33" s="78"/>
      <c r="I33" s="78"/>
    </row>
    <row r="34" spans="2:125" ht="13.8" x14ac:dyDescent="0.2">
      <c r="C34" s="78"/>
      <c r="P34" s="78"/>
      <c r="R34" s="78"/>
      <c r="U34" s="78"/>
    </row>
    <row r="35" spans="2:125" ht="13.8"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8" x14ac:dyDescent="0.2">
      <c r="F36" s="78"/>
      <c r="H36" s="78"/>
      <c r="J36" s="78"/>
      <c r="K36" s="78"/>
      <c r="L36" s="78"/>
      <c r="M36" s="78"/>
      <c r="N36" s="78"/>
      <c r="O36" s="78"/>
      <c r="Q36" s="78"/>
      <c r="S36" s="78"/>
      <c r="V36" s="78"/>
    </row>
    <row r="37" spans="2:125" ht="13.8" x14ac:dyDescent="0.2"/>
    <row r="38" spans="2:125" ht="13.8" x14ac:dyDescent="0.2"/>
    <row r="39" spans="2:125" ht="13.8" x14ac:dyDescent="0.2"/>
    <row r="40" spans="2:125" ht="13.8" x14ac:dyDescent="0.2">
      <c r="U40" s="78"/>
    </row>
    <row r="41" spans="2:125" ht="13.8" x14ac:dyDescent="0.2">
      <c r="R41" s="78"/>
    </row>
    <row r="42" spans="2:125" ht="13.8"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8" x14ac:dyDescent="0.2">
      <c r="Q43" s="78"/>
      <c r="S43" s="78"/>
      <c r="V43" s="78"/>
    </row>
    <row r="44" spans="2:125" ht="13.8" x14ac:dyDescent="0.2"/>
    <row r="45" spans="2:125" ht="13.8" x14ac:dyDescent="0.2"/>
    <row r="46" spans="2:125" ht="13.8" x14ac:dyDescent="0.2"/>
    <row r="47" spans="2:125" ht="13.8" x14ac:dyDescent="0.2"/>
    <row r="48" spans="2:125" ht="13.8" x14ac:dyDescent="0.2"/>
    <row r="49" ht="13.8" x14ac:dyDescent="0.2"/>
    <row r="50" ht="13.8" x14ac:dyDescent="0.2"/>
    <row r="51" ht="13.8" x14ac:dyDescent="0.2"/>
    <row r="52" ht="13.8" x14ac:dyDescent="0.2"/>
    <row r="53" ht="13.8" x14ac:dyDescent="0.2"/>
    <row r="54" ht="13.8" x14ac:dyDescent="0.2"/>
    <row r="55" ht="13.8" x14ac:dyDescent="0.2"/>
    <row r="56" ht="13.8" x14ac:dyDescent="0.2"/>
    <row r="57" ht="13.8" x14ac:dyDescent="0.2"/>
    <row r="58" ht="13.8" x14ac:dyDescent="0.2"/>
    <row r="59" ht="13.8" x14ac:dyDescent="0.2"/>
    <row r="60" ht="13.8" x14ac:dyDescent="0.2"/>
    <row r="61" ht="13.8" x14ac:dyDescent="0.2"/>
    <row r="62" ht="13.8" x14ac:dyDescent="0.2"/>
    <row r="63" ht="13.8" x14ac:dyDescent="0.2"/>
    <row r="64" ht="13.8" x14ac:dyDescent="0.2"/>
    <row r="65" ht="13.8" x14ac:dyDescent="0.2"/>
    <row r="66" ht="13.8" x14ac:dyDescent="0.2"/>
    <row r="67" ht="13.8" x14ac:dyDescent="0.2"/>
    <row r="68" ht="13.8" x14ac:dyDescent="0.2"/>
    <row r="69" ht="13.8" x14ac:dyDescent="0.2"/>
    <row r="70" ht="13.8" x14ac:dyDescent="0.2"/>
    <row r="71" ht="13.8" x14ac:dyDescent="0.2"/>
    <row r="72" ht="13.8" x14ac:dyDescent="0.2"/>
    <row r="73" ht="13.8" x14ac:dyDescent="0.2"/>
    <row r="74" ht="13.8" x14ac:dyDescent="0.2"/>
    <row r="75" ht="13.8" x14ac:dyDescent="0.2"/>
    <row r="76" ht="13.8" x14ac:dyDescent="0.2"/>
    <row r="77" ht="13.8" x14ac:dyDescent="0.2"/>
    <row r="78" ht="13.8" x14ac:dyDescent="0.2"/>
    <row r="79" ht="13.8" x14ac:dyDescent="0.2"/>
    <row r="80"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row r="90" ht="13.8" x14ac:dyDescent="0.2"/>
    <row r="91" ht="13.8"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101</v>
      </c>
    </row>
  </sheetData>
  <sheetProtection algorithmName="SHA-512" hashValue="lA4AzfFT4WljSKbOitF6RlWgLOq01j+V6sHFsyu6XHl14r2YlTzGDqduVyyP5niiH77Km17LkHZjyYW/rOBpeQ==" saltValue="BfBIVgU+hwD5HMSuaSCU8w=="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8" zoomScaleSheetLayoutView="100" workbookViewId="0">
      <selection activeCell="M45" sqref="M45"/>
    </sheetView>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s="46" customFormat="1" ht="16.45" customHeight="1" x14ac:dyDescent="0.2"/>
    <row r="24" s="46" customFormat="1" ht="16.45" customHeight="1" x14ac:dyDescent="0.2"/>
    <row r="25" s="46" customFormat="1" ht="16.45" customHeight="1" x14ac:dyDescent="0.2"/>
    <row r="26" s="46" customFormat="1" ht="16.45" customHeight="1" x14ac:dyDescent="0.2"/>
    <row r="27" s="46" customFormat="1" ht="16.45" customHeight="1" x14ac:dyDescent="0.2"/>
    <row r="28" s="46" customFormat="1" ht="16.45" customHeight="1" x14ac:dyDescent="0.2"/>
    <row r="29" s="46" customFormat="1" ht="16.45" customHeight="1" x14ac:dyDescent="0.2"/>
    <row r="30" s="46" customFormat="1" ht="16.45" customHeight="1" x14ac:dyDescent="0.2"/>
    <row r="31" s="46" customFormat="1" ht="16.45" customHeight="1" x14ac:dyDescent="0.2"/>
    <row r="32" s="46" customFormat="1" ht="16.45" customHeight="1" x14ac:dyDescent="0.2"/>
    <row r="33" spans="2:10" ht="16.45" customHeight="1" x14ac:dyDescent="0.2"/>
    <row r="34" spans="2:10" ht="16.45" customHeight="1" x14ac:dyDescent="0.2"/>
    <row r="35" spans="2:10" ht="16.45" customHeight="1" x14ac:dyDescent="0.2"/>
    <row r="36" spans="2:10" ht="16.45" customHeight="1" x14ac:dyDescent="0.2"/>
    <row r="37" spans="2:10" ht="16.45" customHeight="1" x14ac:dyDescent="0.2"/>
    <row r="38" spans="2:10" ht="16.45" customHeight="1" x14ac:dyDescent="0.2"/>
    <row r="39" spans="2:10" ht="16.45" customHeight="1" x14ac:dyDescent="0.2"/>
    <row r="40" spans="2:10" ht="16.45" customHeight="1" x14ac:dyDescent="0.2"/>
    <row r="41" spans="2:10" ht="16.45" customHeight="1" x14ac:dyDescent="0.2"/>
    <row r="42" spans="2:10" ht="16.45" customHeight="1" x14ac:dyDescent="0.2"/>
    <row r="43" spans="2:10" ht="16.45" customHeight="1" x14ac:dyDescent="0.2"/>
    <row r="44" spans="2:10" ht="16.45" customHeight="1" x14ac:dyDescent="0.2"/>
    <row r="45" spans="2:10" ht="29.3" customHeight="1" x14ac:dyDescent="0.2">
      <c r="B45" s="85"/>
      <c r="C45" s="85"/>
      <c r="D45" s="85"/>
      <c r="E45" s="85"/>
      <c r="F45" s="85"/>
      <c r="G45" s="85"/>
      <c r="H45" s="85"/>
      <c r="I45" s="85"/>
      <c r="J45" s="180" t="s">
        <v>2</v>
      </c>
    </row>
    <row r="46" spans="2:10" ht="29.3" customHeight="1" x14ac:dyDescent="0.2">
      <c r="B46" s="166" t="s">
        <v>5</v>
      </c>
      <c r="C46" s="170"/>
      <c r="D46" s="170"/>
      <c r="E46" s="171" t="s">
        <v>16</v>
      </c>
      <c r="F46" s="172" t="s">
        <v>525</v>
      </c>
      <c r="G46" s="176" t="s">
        <v>526</v>
      </c>
      <c r="H46" s="176" t="s">
        <v>527</v>
      </c>
      <c r="I46" s="176" t="s">
        <v>251</v>
      </c>
      <c r="J46" s="181" t="s">
        <v>528</v>
      </c>
    </row>
    <row r="47" spans="2:10" ht="57.8" customHeight="1" x14ac:dyDescent="0.2">
      <c r="B47" s="167"/>
      <c r="C47" s="1000" t="s">
        <v>3</v>
      </c>
      <c r="D47" s="1000"/>
      <c r="E47" s="1001"/>
      <c r="F47" s="173">
        <v>27.98</v>
      </c>
      <c r="G47" s="177">
        <v>26.22</v>
      </c>
      <c r="H47" s="177">
        <v>27.06</v>
      </c>
      <c r="I47" s="177">
        <v>28.6</v>
      </c>
      <c r="J47" s="182">
        <v>25.77</v>
      </c>
    </row>
    <row r="48" spans="2:10" ht="57.8" customHeight="1" x14ac:dyDescent="0.2">
      <c r="B48" s="168"/>
      <c r="C48" s="1002" t="s">
        <v>9</v>
      </c>
      <c r="D48" s="1002"/>
      <c r="E48" s="1003"/>
      <c r="F48" s="174">
        <v>6.9</v>
      </c>
      <c r="G48" s="178">
        <v>4.55</v>
      </c>
      <c r="H48" s="178">
        <v>4.6100000000000003</v>
      </c>
      <c r="I48" s="178">
        <v>5.43</v>
      </c>
      <c r="J48" s="183">
        <v>6.18</v>
      </c>
    </row>
    <row r="49" spans="2:10" ht="57.8" customHeight="1" x14ac:dyDescent="0.2">
      <c r="B49" s="169"/>
      <c r="C49" s="1004" t="s">
        <v>15</v>
      </c>
      <c r="D49" s="1004"/>
      <c r="E49" s="1005"/>
      <c r="F49" s="175" t="s">
        <v>529</v>
      </c>
      <c r="G49" s="179" t="s">
        <v>530</v>
      </c>
      <c r="H49" s="179" t="s">
        <v>126</v>
      </c>
      <c r="I49" s="179">
        <v>2.71</v>
      </c>
      <c r="J49" s="184" t="s">
        <v>23</v>
      </c>
    </row>
    <row r="50" spans="2:10" ht="13.8" x14ac:dyDescent="0.2"/>
  </sheetData>
  <sheetProtection algorithmName="SHA-512" hashValue="iM2GjRf/bNqE0u+rOSsO02kHJrxAIJQYRvu6W7cwIBN9YnuARaUQhPNV+f7A7yo/Lammzwxki0t0t3hXibns8Q==" saltValue="jPY97FW4D0CXPLfby3fSLg=="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45" customHeight="1" x14ac:dyDescent="0.2">
      <c r="A1" s="185"/>
      <c r="B1" s="185"/>
      <c r="C1" s="185"/>
      <c r="D1" s="185"/>
      <c r="E1" s="185"/>
      <c r="F1" s="185"/>
      <c r="G1" s="185"/>
      <c r="H1" s="185"/>
      <c r="I1" s="185"/>
      <c r="J1" s="185"/>
      <c r="K1" s="185"/>
      <c r="L1" s="185"/>
      <c r="M1" s="185"/>
      <c r="N1" s="185"/>
      <c r="O1" s="185"/>
      <c r="P1" s="185"/>
    </row>
    <row r="2" spans="1:16" ht="16.45" customHeight="1" x14ac:dyDescent="0.2">
      <c r="A2" s="185"/>
      <c r="B2" s="185"/>
      <c r="C2" s="185"/>
      <c r="D2" s="185"/>
      <c r="E2" s="185"/>
      <c r="F2" s="185"/>
      <c r="G2" s="185"/>
      <c r="H2" s="185"/>
      <c r="I2" s="185"/>
      <c r="J2" s="185"/>
      <c r="K2" s="185"/>
      <c r="L2" s="185"/>
      <c r="M2" s="185"/>
      <c r="N2" s="185"/>
      <c r="O2" s="185"/>
      <c r="P2" s="185"/>
    </row>
    <row r="3" spans="1:16" ht="16.45" customHeight="1" x14ac:dyDescent="0.2">
      <c r="A3" s="185"/>
      <c r="B3" s="185"/>
      <c r="C3" s="185"/>
      <c r="D3" s="185"/>
      <c r="E3" s="185"/>
      <c r="F3" s="185"/>
      <c r="G3" s="185"/>
      <c r="H3" s="185"/>
      <c r="I3" s="185"/>
      <c r="J3" s="185"/>
      <c r="K3" s="185"/>
      <c r="L3" s="185"/>
      <c r="M3" s="185"/>
      <c r="N3" s="185"/>
      <c r="O3" s="185"/>
      <c r="P3" s="185"/>
    </row>
    <row r="4" spans="1:16" ht="16.45" customHeight="1" x14ac:dyDescent="0.2">
      <c r="A4" s="185"/>
      <c r="B4" s="185"/>
      <c r="C4" s="185"/>
      <c r="D4" s="185"/>
      <c r="E4" s="185"/>
      <c r="F4" s="185"/>
      <c r="G4" s="185"/>
      <c r="H4" s="185"/>
      <c r="I4" s="185"/>
      <c r="J4" s="185"/>
      <c r="K4" s="185"/>
      <c r="L4" s="185"/>
      <c r="M4" s="185"/>
      <c r="N4" s="185"/>
      <c r="O4" s="185"/>
      <c r="P4" s="185"/>
    </row>
    <row r="5" spans="1:16" ht="16.45" customHeight="1" x14ac:dyDescent="0.2">
      <c r="A5" s="185"/>
      <c r="B5" s="185"/>
      <c r="C5" s="185"/>
      <c r="D5" s="185"/>
      <c r="E5" s="185"/>
      <c r="F5" s="185"/>
      <c r="G5" s="185"/>
      <c r="H5" s="185"/>
      <c r="I5" s="185"/>
      <c r="J5" s="185"/>
      <c r="K5" s="185"/>
      <c r="L5" s="185"/>
      <c r="M5" s="185"/>
      <c r="N5" s="185"/>
      <c r="O5" s="185"/>
      <c r="P5" s="185"/>
    </row>
    <row r="6" spans="1:16" ht="16.45" customHeight="1" x14ac:dyDescent="0.2">
      <c r="A6" s="185"/>
      <c r="B6" s="185"/>
      <c r="C6" s="185"/>
      <c r="D6" s="185"/>
      <c r="E6" s="185"/>
      <c r="F6" s="185"/>
      <c r="G6" s="185"/>
      <c r="H6" s="185"/>
      <c r="I6" s="185"/>
      <c r="J6" s="185"/>
      <c r="K6" s="185"/>
      <c r="L6" s="185"/>
      <c r="M6" s="185"/>
      <c r="N6" s="185"/>
      <c r="O6" s="185"/>
      <c r="P6" s="185"/>
    </row>
    <row r="7" spans="1:16" ht="16.45" customHeight="1" x14ac:dyDescent="0.2">
      <c r="A7" s="185"/>
      <c r="B7" s="185"/>
      <c r="C7" s="185"/>
      <c r="D7" s="185"/>
      <c r="E7" s="185"/>
      <c r="F7" s="185"/>
      <c r="G7" s="185"/>
      <c r="H7" s="185"/>
      <c r="I7" s="185"/>
      <c r="J7" s="185"/>
      <c r="K7" s="185"/>
      <c r="L7" s="185"/>
      <c r="M7" s="185"/>
      <c r="N7" s="185"/>
      <c r="O7" s="185"/>
      <c r="P7" s="185"/>
    </row>
    <row r="8" spans="1:16" ht="16.45" customHeight="1" x14ac:dyDescent="0.2">
      <c r="A8" s="185"/>
      <c r="B8" s="185"/>
      <c r="C8" s="185"/>
      <c r="D8" s="185"/>
      <c r="E8" s="185"/>
      <c r="F8" s="185"/>
      <c r="G8" s="185"/>
      <c r="H8" s="185"/>
      <c r="I8" s="185"/>
      <c r="J8" s="185"/>
      <c r="K8" s="185"/>
      <c r="L8" s="185"/>
      <c r="M8" s="185"/>
      <c r="N8" s="185"/>
      <c r="O8" s="185"/>
      <c r="P8" s="185"/>
    </row>
    <row r="9" spans="1:16" ht="16.45" customHeight="1" x14ac:dyDescent="0.2">
      <c r="A9" s="185"/>
      <c r="B9" s="185"/>
      <c r="C9" s="185"/>
      <c r="D9" s="185"/>
      <c r="E9" s="185"/>
      <c r="F9" s="185"/>
      <c r="G9" s="185"/>
      <c r="H9" s="185"/>
      <c r="I9" s="185"/>
      <c r="J9" s="185"/>
      <c r="K9" s="185"/>
      <c r="L9" s="185"/>
      <c r="M9" s="185"/>
      <c r="N9" s="185"/>
      <c r="O9" s="185"/>
      <c r="P9" s="185"/>
    </row>
    <row r="10" spans="1:16" ht="16.45" customHeight="1" x14ac:dyDescent="0.2">
      <c r="A10" s="185"/>
      <c r="B10" s="185"/>
      <c r="C10" s="185"/>
      <c r="D10" s="185"/>
      <c r="E10" s="185"/>
      <c r="F10" s="185"/>
      <c r="G10" s="185"/>
      <c r="H10" s="185"/>
      <c r="I10" s="185"/>
      <c r="J10" s="185"/>
      <c r="K10" s="185"/>
      <c r="L10" s="185"/>
      <c r="M10" s="185"/>
      <c r="N10" s="185"/>
      <c r="O10" s="185"/>
      <c r="P10" s="185"/>
    </row>
    <row r="11" spans="1:16" ht="16.45" customHeight="1" x14ac:dyDescent="0.2">
      <c r="A11" s="185"/>
      <c r="B11" s="185"/>
      <c r="C11" s="185"/>
      <c r="D11" s="185"/>
      <c r="E11" s="185"/>
      <c r="F11" s="185"/>
      <c r="G11" s="185"/>
      <c r="H11" s="185"/>
      <c r="I11" s="185"/>
      <c r="J11" s="185"/>
      <c r="K11" s="185"/>
      <c r="L11" s="185"/>
      <c r="M11" s="185"/>
      <c r="N11" s="185"/>
      <c r="O11" s="185"/>
      <c r="P11" s="185"/>
    </row>
    <row r="12" spans="1:16" ht="16.45" customHeight="1" x14ac:dyDescent="0.2">
      <c r="A12" s="185"/>
      <c r="B12" s="185"/>
      <c r="C12" s="185"/>
      <c r="D12" s="185"/>
      <c r="E12" s="185"/>
      <c r="F12" s="185"/>
      <c r="G12" s="185"/>
      <c r="H12" s="185"/>
      <c r="I12" s="185"/>
      <c r="J12" s="185"/>
      <c r="K12" s="185"/>
      <c r="L12" s="185"/>
      <c r="M12" s="185"/>
      <c r="N12" s="185"/>
      <c r="O12" s="185"/>
      <c r="P12" s="185"/>
    </row>
    <row r="13" spans="1:16" ht="16.45" customHeight="1" x14ac:dyDescent="0.2">
      <c r="A13" s="185"/>
      <c r="B13" s="185"/>
      <c r="C13" s="185"/>
      <c r="D13" s="185"/>
      <c r="E13" s="185"/>
      <c r="F13" s="185"/>
      <c r="G13" s="185"/>
      <c r="H13" s="185"/>
      <c r="I13" s="185"/>
      <c r="J13" s="185"/>
      <c r="K13" s="185"/>
      <c r="L13" s="185"/>
      <c r="M13" s="185"/>
      <c r="N13" s="185"/>
      <c r="O13" s="185"/>
      <c r="P13" s="185"/>
    </row>
    <row r="14" spans="1:16" ht="16.45" customHeight="1" x14ac:dyDescent="0.2">
      <c r="A14" s="185"/>
      <c r="B14" s="185"/>
      <c r="C14" s="185"/>
      <c r="D14" s="185"/>
      <c r="E14" s="185"/>
      <c r="F14" s="185"/>
      <c r="G14" s="185"/>
      <c r="H14" s="185"/>
      <c r="I14" s="185"/>
      <c r="J14" s="185"/>
      <c r="K14" s="185"/>
      <c r="L14" s="185"/>
      <c r="M14" s="185"/>
      <c r="N14" s="185"/>
      <c r="O14" s="185"/>
      <c r="P14" s="185"/>
    </row>
    <row r="15" spans="1:16" ht="16.45" customHeight="1" x14ac:dyDescent="0.2">
      <c r="A15" s="185"/>
      <c r="B15" s="185"/>
      <c r="C15" s="185"/>
      <c r="D15" s="185"/>
      <c r="E15" s="185"/>
      <c r="F15" s="185"/>
      <c r="G15" s="185"/>
      <c r="H15" s="185"/>
      <c r="I15" s="185"/>
      <c r="J15" s="185"/>
      <c r="K15" s="185"/>
      <c r="L15" s="185"/>
      <c r="M15" s="185"/>
      <c r="N15" s="185"/>
      <c r="O15" s="185"/>
      <c r="P15" s="185"/>
    </row>
    <row r="16" spans="1:16" ht="16.45" customHeight="1" x14ac:dyDescent="0.2">
      <c r="A16" s="185"/>
      <c r="B16" s="185"/>
      <c r="C16" s="185"/>
      <c r="D16" s="185"/>
      <c r="E16" s="185"/>
      <c r="F16" s="185"/>
      <c r="G16" s="185"/>
      <c r="H16" s="185"/>
      <c r="I16" s="185"/>
      <c r="J16" s="185"/>
      <c r="K16" s="185"/>
      <c r="L16" s="185"/>
      <c r="M16" s="185"/>
      <c r="N16" s="185"/>
      <c r="O16" s="185"/>
      <c r="P16" s="185"/>
    </row>
    <row r="17" spans="1:16" ht="16.45" customHeight="1" x14ac:dyDescent="0.2">
      <c r="A17" s="185"/>
      <c r="B17" s="185"/>
      <c r="C17" s="185"/>
      <c r="D17" s="185"/>
      <c r="E17" s="185"/>
      <c r="F17" s="185"/>
      <c r="G17" s="185"/>
      <c r="H17" s="185"/>
      <c r="I17" s="185"/>
      <c r="J17" s="185"/>
      <c r="K17" s="185"/>
      <c r="L17" s="185"/>
      <c r="M17" s="185"/>
      <c r="N17" s="185"/>
      <c r="O17" s="185"/>
      <c r="P17" s="185"/>
    </row>
    <row r="18" spans="1:16" ht="16.45" customHeight="1" x14ac:dyDescent="0.2">
      <c r="A18" s="185"/>
      <c r="B18" s="185"/>
      <c r="C18" s="185"/>
      <c r="D18" s="185"/>
      <c r="E18" s="185"/>
      <c r="F18" s="185"/>
      <c r="G18" s="185"/>
      <c r="H18" s="185"/>
      <c r="I18" s="185"/>
      <c r="J18" s="185"/>
      <c r="K18" s="185"/>
      <c r="L18" s="185"/>
      <c r="M18" s="185"/>
      <c r="N18" s="185"/>
      <c r="O18" s="185"/>
      <c r="P18" s="185"/>
    </row>
    <row r="19" spans="1:16" ht="16.45" customHeight="1" x14ac:dyDescent="0.2">
      <c r="A19" s="185"/>
      <c r="B19" s="185"/>
      <c r="C19" s="185"/>
      <c r="D19" s="185"/>
      <c r="E19" s="185"/>
      <c r="F19" s="185"/>
      <c r="G19" s="185"/>
      <c r="H19" s="185"/>
      <c r="I19" s="185"/>
      <c r="J19" s="185"/>
      <c r="K19" s="185"/>
      <c r="L19" s="185"/>
      <c r="M19" s="185"/>
      <c r="N19" s="185"/>
      <c r="O19" s="185"/>
      <c r="P19" s="185"/>
    </row>
    <row r="20" spans="1:16" ht="16.45" customHeight="1" x14ac:dyDescent="0.2">
      <c r="A20" s="185"/>
      <c r="B20" s="185"/>
      <c r="C20" s="185"/>
      <c r="D20" s="185"/>
      <c r="E20" s="185"/>
      <c r="F20" s="185"/>
      <c r="G20" s="185"/>
      <c r="H20" s="185"/>
      <c r="I20" s="185"/>
      <c r="J20" s="185"/>
      <c r="K20" s="185"/>
      <c r="L20" s="185"/>
      <c r="M20" s="185"/>
      <c r="N20" s="185"/>
      <c r="O20" s="185"/>
      <c r="P20" s="185"/>
    </row>
    <row r="21" spans="1:16" ht="16.45" customHeight="1" x14ac:dyDescent="0.2">
      <c r="A21" s="185"/>
      <c r="B21" s="185"/>
      <c r="C21" s="185"/>
      <c r="D21" s="185"/>
      <c r="E21" s="185"/>
      <c r="F21" s="185"/>
      <c r="G21" s="185"/>
      <c r="H21" s="185"/>
      <c r="I21" s="185"/>
      <c r="J21" s="185"/>
      <c r="K21" s="185"/>
      <c r="L21" s="185"/>
      <c r="M21" s="185"/>
      <c r="N21" s="185"/>
      <c r="O21" s="185"/>
      <c r="P21" s="185"/>
    </row>
    <row r="22" spans="1:16" ht="16.45" customHeight="1" x14ac:dyDescent="0.2">
      <c r="A22" s="185"/>
      <c r="B22" s="185"/>
      <c r="C22" s="185"/>
      <c r="D22" s="185"/>
      <c r="E22" s="185"/>
      <c r="F22" s="185"/>
      <c r="G22" s="185"/>
      <c r="H22" s="185"/>
      <c r="I22" s="185"/>
      <c r="J22" s="185"/>
      <c r="K22" s="185"/>
      <c r="L22" s="185"/>
      <c r="M22" s="185"/>
      <c r="N22" s="185"/>
      <c r="O22" s="185"/>
      <c r="P22" s="185"/>
    </row>
    <row r="23" spans="1:16" ht="16.45" customHeight="1" x14ac:dyDescent="0.2">
      <c r="A23" s="185"/>
      <c r="B23" s="185"/>
      <c r="C23" s="185"/>
      <c r="D23" s="185"/>
      <c r="E23" s="185"/>
      <c r="F23" s="185"/>
      <c r="G23" s="185"/>
      <c r="H23" s="185"/>
      <c r="I23" s="185"/>
      <c r="J23" s="185"/>
      <c r="K23" s="185"/>
      <c r="L23" s="185"/>
      <c r="M23" s="185"/>
      <c r="N23" s="185"/>
      <c r="O23" s="185"/>
      <c r="P23" s="185"/>
    </row>
    <row r="24" spans="1:16" ht="16.45" customHeight="1" x14ac:dyDescent="0.2">
      <c r="A24" s="185"/>
      <c r="B24" s="185"/>
      <c r="C24" s="185"/>
      <c r="D24" s="185"/>
      <c r="E24" s="185"/>
      <c r="F24" s="185"/>
      <c r="G24" s="185"/>
      <c r="H24" s="185"/>
      <c r="I24" s="185"/>
      <c r="J24" s="185"/>
      <c r="K24" s="185"/>
      <c r="L24" s="185"/>
      <c r="M24" s="185"/>
      <c r="N24" s="185"/>
      <c r="O24" s="185"/>
      <c r="P24" s="185"/>
    </row>
    <row r="25" spans="1:16" ht="16.45" customHeight="1" x14ac:dyDescent="0.2">
      <c r="A25" s="185"/>
      <c r="B25" s="185"/>
      <c r="C25" s="185"/>
      <c r="D25" s="185"/>
      <c r="E25" s="185"/>
      <c r="F25" s="185"/>
      <c r="G25" s="185"/>
      <c r="H25" s="185"/>
      <c r="I25" s="185"/>
      <c r="J25" s="185"/>
      <c r="K25" s="185"/>
      <c r="L25" s="185"/>
      <c r="M25" s="185"/>
      <c r="N25" s="185"/>
      <c r="O25" s="185"/>
      <c r="P25" s="185"/>
    </row>
    <row r="26" spans="1:16" ht="16.45" customHeight="1" x14ac:dyDescent="0.2">
      <c r="A26" s="185"/>
      <c r="B26" s="185"/>
      <c r="C26" s="185"/>
      <c r="D26" s="185"/>
      <c r="E26" s="185"/>
      <c r="F26" s="185"/>
      <c r="G26" s="185"/>
      <c r="H26" s="185"/>
      <c r="I26" s="185"/>
      <c r="J26" s="185"/>
      <c r="K26" s="185"/>
      <c r="L26" s="185"/>
      <c r="M26" s="185"/>
      <c r="N26" s="185"/>
      <c r="O26" s="185"/>
      <c r="P26" s="185"/>
    </row>
    <row r="27" spans="1:16" ht="16.45" customHeight="1" x14ac:dyDescent="0.2">
      <c r="A27" s="185"/>
      <c r="B27" s="185"/>
      <c r="C27" s="185"/>
      <c r="D27" s="185"/>
      <c r="E27" s="185"/>
      <c r="F27" s="185"/>
      <c r="G27" s="185"/>
      <c r="H27" s="185"/>
      <c r="I27" s="185"/>
      <c r="J27" s="185"/>
      <c r="K27" s="185"/>
      <c r="L27" s="185"/>
      <c r="M27" s="185"/>
      <c r="N27" s="185"/>
      <c r="O27" s="185"/>
      <c r="P27" s="185"/>
    </row>
    <row r="28" spans="1:16" ht="16.45" customHeight="1" x14ac:dyDescent="0.2">
      <c r="A28" s="185"/>
      <c r="B28" s="185"/>
      <c r="C28" s="185"/>
      <c r="D28" s="185"/>
      <c r="E28" s="185"/>
      <c r="F28" s="185"/>
      <c r="G28" s="185"/>
      <c r="H28" s="185"/>
      <c r="I28" s="185"/>
      <c r="J28" s="185"/>
      <c r="K28" s="185"/>
      <c r="L28" s="185"/>
      <c r="M28" s="185"/>
      <c r="N28" s="185"/>
      <c r="O28" s="185"/>
      <c r="P28" s="185"/>
    </row>
    <row r="29" spans="1:16" ht="16.45" customHeight="1" x14ac:dyDescent="0.2">
      <c r="A29" s="185"/>
      <c r="B29" s="185"/>
      <c r="C29" s="185"/>
      <c r="D29" s="185"/>
      <c r="E29" s="185"/>
      <c r="F29" s="185"/>
      <c r="G29" s="185"/>
      <c r="H29" s="185"/>
      <c r="I29" s="185"/>
      <c r="J29" s="185"/>
      <c r="K29" s="185"/>
      <c r="L29" s="185"/>
      <c r="M29" s="185"/>
      <c r="N29" s="185"/>
      <c r="O29" s="185"/>
      <c r="P29" s="185"/>
    </row>
    <row r="30" spans="1:16" ht="16.45" customHeight="1" x14ac:dyDescent="0.2">
      <c r="A30" s="185"/>
      <c r="B30" s="185"/>
      <c r="C30" s="185"/>
      <c r="D30" s="185"/>
      <c r="E30" s="185"/>
      <c r="F30" s="185"/>
      <c r="G30" s="185"/>
      <c r="H30" s="185"/>
      <c r="I30" s="185"/>
      <c r="J30" s="185"/>
      <c r="K30" s="185"/>
      <c r="L30" s="185"/>
      <c r="M30" s="185"/>
      <c r="N30" s="185"/>
      <c r="O30" s="185"/>
      <c r="P30" s="185"/>
    </row>
    <row r="31" spans="1:16" ht="16.4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11</v>
      </c>
      <c r="C33" s="192"/>
      <c r="D33" s="192"/>
      <c r="E33" s="194" t="s">
        <v>16</v>
      </c>
      <c r="F33" s="195" t="s">
        <v>525</v>
      </c>
      <c r="G33" s="198" t="s">
        <v>526</v>
      </c>
      <c r="H33" s="198" t="s">
        <v>527</v>
      </c>
      <c r="I33" s="198" t="s">
        <v>251</v>
      </c>
      <c r="J33" s="201" t="s">
        <v>528</v>
      </c>
      <c r="K33" s="185"/>
      <c r="L33" s="185"/>
      <c r="M33" s="185"/>
      <c r="N33" s="185"/>
      <c r="O33" s="185"/>
      <c r="P33" s="185"/>
    </row>
    <row r="34" spans="1:16" ht="39" customHeight="1" x14ac:dyDescent="0.2">
      <c r="A34" s="185"/>
      <c r="B34" s="187"/>
      <c r="C34" s="1010" t="s">
        <v>449</v>
      </c>
      <c r="D34" s="1010"/>
      <c r="E34" s="1011"/>
      <c r="F34" s="196">
        <v>6.89</v>
      </c>
      <c r="G34" s="199">
        <v>4.55</v>
      </c>
      <c r="H34" s="199">
        <v>4.5999999999999996</v>
      </c>
      <c r="I34" s="199">
        <v>5.43</v>
      </c>
      <c r="J34" s="202">
        <v>6.18</v>
      </c>
      <c r="K34" s="185"/>
      <c r="L34" s="185"/>
      <c r="M34" s="185"/>
      <c r="N34" s="185"/>
      <c r="O34" s="185"/>
      <c r="P34" s="185"/>
    </row>
    <row r="35" spans="1:16" ht="39" customHeight="1" x14ac:dyDescent="0.2">
      <c r="A35" s="185"/>
      <c r="B35" s="188"/>
      <c r="C35" s="1006" t="s">
        <v>463</v>
      </c>
      <c r="D35" s="1006"/>
      <c r="E35" s="1007"/>
      <c r="F35" s="197">
        <v>4.03</v>
      </c>
      <c r="G35" s="200">
        <v>4.79</v>
      </c>
      <c r="H35" s="200">
        <v>9.26</v>
      </c>
      <c r="I35" s="200">
        <v>8.85</v>
      </c>
      <c r="J35" s="203">
        <v>3.18</v>
      </c>
      <c r="K35" s="185"/>
      <c r="L35" s="185"/>
      <c r="M35" s="185"/>
      <c r="N35" s="185"/>
      <c r="O35" s="185"/>
      <c r="P35" s="185"/>
    </row>
    <row r="36" spans="1:16" ht="39" customHeight="1" x14ac:dyDescent="0.2">
      <c r="A36" s="185"/>
      <c r="B36" s="188"/>
      <c r="C36" s="1006" t="s">
        <v>350</v>
      </c>
      <c r="D36" s="1006"/>
      <c r="E36" s="1007"/>
      <c r="F36" s="197" t="s">
        <v>197</v>
      </c>
      <c r="G36" s="200" t="s">
        <v>197</v>
      </c>
      <c r="H36" s="200" t="s">
        <v>197</v>
      </c>
      <c r="I36" s="200" t="s">
        <v>197</v>
      </c>
      <c r="J36" s="203">
        <v>1.5699999999999998</v>
      </c>
      <c r="K36" s="185"/>
      <c r="L36" s="185"/>
      <c r="M36" s="185"/>
      <c r="N36" s="185"/>
      <c r="O36" s="185"/>
      <c r="P36" s="185"/>
    </row>
    <row r="37" spans="1:16" ht="39" customHeight="1" x14ac:dyDescent="0.2">
      <c r="A37" s="185"/>
      <c r="B37" s="188"/>
      <c r="C37" s="1006" t="s">
        <v>461</v>
      </c>
      <c r="D37" s="1006"/>
      <c r="E37" s="1007"/>
      <c r="F37" s="197">
        <v>0.32</v>
      </c>
      <c r="G37" s="200">
        <v>0.47</v>
      </c>
      <c r="H37" s="200">
        <v>0.28000000000000003</v>
      </c>
      <c r="I37" s="200">
        <v>0.34</v>
      </c>
      <c r="J37" s="203">
        <v>0.3</v>
      </c>
      <c r="K37" s="185"/>
      <c r="L37" s="185"/>
      <c r="M37" s="185"/>
      <c r="N37" s="185"/>
      <c r="O37" s="185"/>
      <c r="P37" s="185"/>
    </row>
    <row r="38" spans="1:16" ht="39" customHeight="1" x14ac:dyDescent="0.2">
      <c r="A38" s="185"/>
      <c r="B38" s="188"/>
      <c r="C38" s="1006" t="s">
        <v>149</v>
      </c>
      <c r="D38" s="1006"/>
      <c r="E38" s="1007"/>
      <c r="F38" s="197">
        <v>0.4</v>
      </c>
      <c r="G38" s="200">
        <v>0.37</v>
      </c>
      <c r="H38" s="200">
        <v>0.38</v>
      </c>
      <c r="I38" s="200">
        <v>0.38</v>
      </c>
      <c r="J38" s="203">
        <v>0.3</v>
      </c>
      <c r="K38" s="185"/>
      <c r="L38" s="185"/>
      <c r="M38" s="185"/>
      <c r="N38" s="185"/>
      <c r="O38" s="185"/>
      <c r="P38" s="185"/>
    </row>
    <row r="39" spans="1:16" ht="39" customHeight="1" x14ac:dyDescent="0.2">
      <c r="A39" s="185"/>
      <c r="B39" s="188"/>
      <c r="C39" s="1006" t="s">
        <v>462</v>
      </c>
      <c r="D39" s="1006"/>
      <c r="E39" s="1007"/>
      <c r="F39" s="197">
        <v>0</v>
      </c>
      <c r="G39" s="200">
        <v>0</v>
      </c>
      <c r="H39" s="200">
        <v>0</v>
      </c>
      <c r="I39" s="200">
        <v>0</v>
      </c>
      <c r="J39" s="203">
        <v>0</v>
      </c>
      <c r="K39" s="185"/>
      <c r="L39" s="185"/>
      <c r="M39" s="185"/>
      <c r="N39" s="185"/>
      <c r="O39" s="185"/>
      <c r="P39" s="185"/>
    </row>
    <row r="40" spans="1:16" ht="39" customHeight="1" x14ac:dyDescent="0.2">
      <c r="A40" s="185"/>
      <c r="B40" s="188"/>
      <c r="C40" s="1006" t="s">
        <v>451</v>
      </c>
      <c r="D40" s="1006"/>
      <c r="E40" s="1007"/>
      <c r="F40" s="197">
        <v>0</v>
      </c>
      <c r="G40" s="200">
        <v>0</v>
      </c>
      <c r="H40" s="200">
        <v>0</v>
      </c>
      <c r="I40" s="200">
        <v>0</v>
      </c>
      <c r="J40" s="203">
        <v>0</v>
      </c>
      <c r="K40" s="185"/>
      <c r="L40" s="185"/>
      <c r="M40" s="185"/>
      <c r="N40" s="185"/>
      <c r="O40" s="185"/>
      <c r="P40" s="185"/>
    </row>
    <row r="41" spans="1:16" ht="39" customHeight="1" x14ac:dyDescent="0.2">
      <c r="A41" s="185"/>
      <c r="B41" s="188"/>
      <c r="C41" s="1006" t="s">
        <v>453</v>
      </c>
      <c r="D41" s="1006"/>
      <c r="E41" s="1007"/>
      <c r="F41" s="197">
        <v>0</v>
      </c>
      <c r="G41" s="200">
        <v>0</v>
      </c>
      <c r="H41" s="200">
        <v>0</v>
      </c>
      <c r="I41" s="200">
        <v>0</v>
      </c>
      <c r="J41" s="203">
        <v>0</v>
      </c>
      <c r="K41" s="185"/>
      <c r="L41" s="185"/>
      <c r="M41" s="185"/>
      <c r="N41" s="185"/>
      <c r="O41" s="185"/>
      <c r="P41" s="185"/>
    </row>
    <row r="42" spans="1:16" ht="39" customHeight="1" x14ac:dyDescent="0.2">
      <c r="A42" s="185"/>
      <c r="B42" s="189"/>
      <c r="C42" s="1006" t="s">
        <v>222</v>
      </c>
      <c r="D42" s="1006"/>
      <c r="E42" s="1007"/>
      <c r="F42" s="197" t="s">
        <v>197</v>
      </c>
      <c r="G42" s="200" t="s">
        <v>197</v>
      </c>
      <c r="H42" s="200" t="s">
        <v>197</v>
      </c>
      <c r="I42" s="200" t="s">
        <v>197</v>
      </c>
      <c r="J42" s="203" t="s">
        <v>197</v>
      </c>
      <c r="K42" s="185"/>
      <c r="L42" s="185"/>
      <c r="M42" s="185"/>
      <c r="N42" s="185"/>
      <c r="O42" s="185"/>
      <c r="P42" s="185"/>
    </row>
    <row r="43" spans="1:16" ht="39" customHeight="1" x14ac:dyDescent="0.2">
      <c r="A43" s="185"/>
      <c r="B43" s="190"/>
      <c r="C43" s="1008" t="s">
        <v>296</v>
      </c>
      <c r="D43" s="1008"/>
      <c r="E43" s="1009"/>
      <c r="F43" s="175">
        <v>0.21</v>
      </c>
      <c r="G43" s="179">
        <v>0.2</v>
      </c>
      <c r="H43" s="179">
        <v>0.21</v>
      </c>
      <c r="I43" s="179">
        <v>0.22</v>
      </c>
      <c r="J43" s="184" t="s">
        <v>197</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3" x14ac:dyDescent="0.2">
      <c r="A45" s="185"/>
      <c r="B45" s="185"/>
      <c r="C45" s="185"/>
      <c r="D45" s="185"/>
      <c r="E45" s="185"/>
      <c r="F45" s="185"/>
      <c r="G45" s="185"/>
      <c r="H45" s="185"/>
      <c r="I45" s="185"/>
      <c r="J45" s="185"/>
      <c r="K45" s="185"/>
      <c r="L45" s="185"/>
      <c r="M45" s="185"/>
      <c r="N45" s="185"/>
      <c r="O45" s="185"/>
      <c r="P45" s="185"/>
    </row>
  </sheetData>
  <sheetProtection algorithmName="SHA-512" hashValue="VGVBcs9qhXnDP5zlTroMjXYYVej9R5UOAucT4OrZZtuJnjXMBPa6L7gTL9dS1qirlcr9aXeVtR+yEmnfKrzFEA==" saltValue="z/6VeP4cEF3XCiCLAC139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O55" sqref="O55"/>
    </sheetView>
  </sheetViews>
  <sheetFormatPr defaultColWidth="0" defaultRowHeight="12.7"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 customHeight="1" x14ac:dyDescent="0.2">
      <c r="A43" s="85"/>
      <c r="B43" s="85"/>
      <c r="C43" s="85"/>
      <c r="D43" s="85"/>
      <c r="E43" s="85"/>
      <c r="F43" s="85"/>
      <c r="G43" s="85"/>
      <c r="H43" s="85"/>
      <c r="I43" s="85"/>
      <c r="J43" s="85"/>
      <c r="K43" s="85"/>
      <c r="L43" s="85"/>
      <c r="M43" s="85"/>
      <c r="N43" s="85"/>
      <c r="O43" s="240" t="s">
        <v>19</v>
      </c>
      <c r="P43" s="85"/>
      <c r="Q43" s="85"/>
      <c r="R43" s="85"/>
      <c r="S43" s="85"/>
      <c r="T43" s="85"/>
      <c r="U43" s="85"/>
    </row>
    <row r="44" spans="1:21" ht="30.7" customHeight="1" x14ac:dyDescent="0.2">
      <c r="A44" s="85"/>
      <c r="B44" s="204" t="s">
        <v>20</v>
      </c>
      <c r="C44" s="210"/>
      <c r="D44" s="210"/>
      <c r="E44" s="218"/>
      <c r="F44" s="218"/>
      <c r="G44" s="218"/>
      <c r="H44" s="218"/>
      <c r="I44" s="218"/>
      <c r="J44" s="221" t="s">
        <v>16</v>
      </c>
      <c r="K44" s="223" t="s">
        <v>525</v>
      </c>
      <c r="L44" s="232" t="s">
        <v>526</v>
      </c>
      <c r="M44" s="232" t="s">
        <v>527</v>
      </c>
      <c r="N44" s="232" t="s">
        <v>251</v>
      </c>
      <c r="O44" s="241" t="s">
        <v>528</v>
      </c>
      <c r="P44" s="85"/>
      <c r="Q44" s="85"/>
      <c r="R44" s="85"/>
      <c r="S44" s="85"/>
      <c r="T44" s="85"/>
      <c r="U44" s="85"/>
    </row>
    <row r="45" spans="1:21" ht="30.7" customHeight="1" x14ac:dyDescent="0.2">
      <c r="A45" s="85"/>
      <c r="B45" s="1027" t="s">
        <v>24</v>
      </c>
      <c r="C45" s="1028"/>
      <c r="D45" s="213"/>
      <c r="E45" s="1041" t="s">
        <v>21</v>
      </c>
      <c r="F45" s="1041"/>
      <c r="G45" s="1041"/>
      <c r="H45" s="1041"/>
      <c r="I45" s="1041"/>
      <c r="J45" s="1042"/>
      <c r="K45" s="224">
        <v>1042</v>
      </c>
      <c r="L45" s="233">
        <v>986</v>
      </c>
      <c r="M45" s="233">
        <v>1001</v>
      </c>
      <c r="N45" s="233">
        <v>1064</v>
      </c>
      <c r="O45" s="242">
        <v>986</v>
      </c>
      <c r="P45" s="85"/>
      <c r="Q45" s="85"/>
      <c r="R45" s="85"/>
      <c r="S45" s="85"/>
      <c r="T45" s="85"/>
      <c r="U45" s="85"/>
    </row>
    <row r="46" spans="1:21" ht="30.7" customHeight="1" x14ac:dyDescent="0.2">
      <c r="A46" s="85"/>
      <c r="B46" s="1029"/>
      <c r="C46" s="1030"/>
      <c r="D46" s="214"/>
      <c r="E46" s="1033" t="s">
        <v>27</v>
      </c>
      <c r="F46" s="1033"/>
      <c r="G46" s="1033"/>
      <c r="H46" s="1033"/>
      <c r="I46" s="1033"/>
      <c r="J46" s="1034"/>
      <c r="K46" s="225" t="s">
        <v>197</v>
      </c>
      <c r="L46" s="234" t="s">
        <v>197</v>
      </c>
      <c r="M46" s="234" t="s">
        <v>197</v>
      </c>
      <c r="N46" s="234" t="s">
        <v>197</v>
      </c>
      <c r="O46" s="243" t="s">
        <v>197</v>
      </c>
      <c r="P46" s="85"/>
      <c r="Q46" s="85"/>
      <c r="R46" s="85"/>
      <c r="S46" s="85"/>
      <c r="T46" s="85"/>
      <c r="U46" s="85"/>
    </row>
    <row r="47" spans="1:21" ht="30.7" customHeight="1" x14ac:dyDescent="0.2">
      <c r="A47" s="85"/>
      <c r="B47" s="1029"/>
      <c r="C47" s="1030"/>
      <c r="D47" s="214"/>
      <c r="E47" s="1033" t="s">
        <v>31</v>
      </c>
      <c r="F47" s="1033"/>
      <c r="G47" s="1033"/>
      <c r="H47" s="1033"/>
      <c r="I47" s="1033"/>
      <c r="J47" s="1034"/>
      <c r="K47" s="225" t="s">
        <v>197</v>
      </c>
      <c r="L47" s="234" t="s">
        <v>197</v>
      </c>
      <c r="M47" s="234" t="s">
        <v>197</v>
      </c>
      <c r="N47" s="234" t="s">
        <v>197</v>
      </c>
      <c r="O47" s="243" t="s">
        <v>197</v>
      </c>
      <c r="P47" s="85"/>
      <c r="Q47" s="85"/>
      <c r="R47" s="85"/>
      <c r="S47" s="85"/>
      <c r="T47" s="85"/>
      <c r="U47" s="85"/>
    </row>
    <row r="48" spans="1:21" ht="30.7" customHeight="1" x14ac:dyDescent="0.2">
      <c r="A48" s="85"/>
      <c r="B48" s="1029"/>
      <c r="C48" s="1030"/>
      <c r="D48" s="214"/>
      <c r="E48" s="1033" t="s">
        <v>34</v>
      </c>
      <c r="F48" s="1033"/>
      <c r="G48" s="1033"/>
      <c r="H48" s="1033"/>
      <c r="I48" s="1033"/>
      <c r="J48" s="1034"/>
      <c r="K48" s="225">
        <v>418</v>
      </c>
      <c r="L48" s="234">
        <v>552</v>
      </c>
      <c r="M48" s="234">
        <v>600</v>
      </c>
      <c r="N48" s="234">
        <v>630</v>
      </c>
      <c r="O48" s="243">
        <v>557</v>
      </c>
      <c r="P48" s="85"/>
      <c r="Q48" s="85"/>
      <c r="R48" s="85"/>
      <c r="S48" s="85"/>
      <c r="T48" s="85"/>
      <c r="U48" s="85"/>
    </row>
    <row r="49" spans="1:21" ht="30.7" customHeight="1" x14ac:dyDescent="0.2">
      <c r="A49" s="85"/>
      <c r="B49" s="1029"/>
      <c r="C49" s="1030"/>
      <c r="D49" s="214"/>
      <c r="E49" s="1033" t="s">
        <v>0</v>
      </c>
      <c r="F49" s="1033"/>
      <c r="G49" s="1033"/>
      <c r="H49" s="1033"/>
      <c r="I49" s="1033"/>
      <c r="J49" s="1034"/>
      <c r="K49" s="225">
        <v>42</v>
      </c>
      <c r="L49" s="234">
        <v>45</v>
      </c>
      <c r="M49" s="234">
        <v>30</v>
      </c>
      <c r="N49" s="234">
        <v>42</v>
      </c>
      <c r="O49" s="243">
        <v>37</v>
      </c>
      <c r="P49" s="85"/>
      <c r="Q49" s="85"/>
      <c r="R49" s="85"/>
      <c r="S49" s="85"/>
      <c r="T49" s="85"/>
      <c r="U49" s="85"/>
    </row>
    <row r="50" spans="1:21" ht="30.7" customHeight="1" x14ac:dyDescent="0.2">
      <c r="A50" s="85"/>
      <c r="B50" s="1029"/>
      <c r="C50" s="1030"/>
      <c r="D50" s="214"/>
      <c r="E50" s="1033" t="s">
        <v>39</v>
      </c>
      <c r="F50" s="1033"/>
      <c r="G50" s="1033"/>
      <c r="H50" s="1033"/>
      <c r="I50" s="1033"/>
      <c r="J50" s="1034"/>
      <c r="K50" s="225">
        <v>28</v>
      </c>
      <c r="L50" s="234">
        <v>28</v>
      </c>
      <c r="M50" s="234">
        <v>28</v>
      </c>
      <c r="N50" s="234">
        <v>28</v>
      </c>
      <c r="O50" s="243">
        <v>28</v>
      </c>
      <c r="P50" s="85"/>
      <c r="Q50" s="85"/>
      <c r="R50" s="85"/>
      <c r="S50" s="85"/>
      <c r="T50" s="85"/>
      <c r="U50" s="85"/>
    </row>
    <row r="51" spans="1:21" ht="30.7" customHeight="1" x14ac:dyDescent="0.2">
      <c r="A51" s="85"/>
      <c r="B51" s="1031"/>
      <c r="C51" s="1032"/>
      <c r="D51" s="215"/>
      <c r="E51" s="1033" t="s">
        <v>41</v>
      </c>
      <c r="F51" s="1033"/>
      <c r="G51" s="1033"/>
      <c r="H51" s="1033"/>
      <c r="I51" s="1033"/>
      <c r="J51" s="1034"/>
      <c r="K51" s="225" t="s">
        <v>197</v>
      </c>
      <c r="L51" s="234" t="s">
        <v>197</v>
      </c>
      <c r="M51" s="234" t="s">
        <v>197</v>
      </c>
      <c r="N51" s="234" t="s">
        <v>197</v>
      </c>
      <c r="O51" s="243" t="s">
        <v>197</v>
      </c>
      <c r="P51" s="85"/>
      <c r="Q51" s="85"/>
      <c r="R51" s="85"/>
      <c r="S51" s="85"/>
      <c r="T51" s="85"/>
      <c r="U51" s="85"/>
    </row>
    <row r="52" spans="1:21" ht="30.7" customHeight="1" x14ac:dyDescent="0.2">
      <c r="A52" s="85"/>
      <c r="B52" s="1035" t="s">
        <v>45</v>
      </c>
      <c r="C52" s="1036"/>
      <c r="D52" s="215"/>
      <c r="E52" s="1033" t="s">
        <v>47</v>
      </c>
      <c r="F52" s="1033"/>
      <c r="G52" s="1033"/>
      <c r="H52" s="1033"/>
      <c r="I52" s="1033"/>
      <c r="J52" s="1034"/>
      <c r="K52" s="225">
        <v>1154</v>
      </c>
      <c r="L52" s="234">
        <v>1160</v>
      </c>
      <c r="M52" s="234">
        <v>1105</v>
      </c>
      <c r="N52" s="234">
        <v>1175</v>
      </c>
      <c r="O52" s="243">
        <v>1117</v>
      </c>
      <c r="P52" s="85"/>
      <c r="Q52" s="85"/>
      <c r="R52" s="85"/>
      <c r="S52" s="85"/>
      <c r="T52" s="85"/>
      <c r="U52" s="85"/>
    </row>
    <row r="53" spans="1:21" ht="30.7" customHeight="1" x14ac:dyDescent="0.2">
      <c r="A53" s="85"/>
      <c r="B53" s="1037" t="s">
        <v>49</v>
      </c>
      <c r="C53" s="1038"/>
      <c r="D53" s="216"/>
      <c r="E53" s="1039" t="s">
        <v>52</v>
      </c>
      <c r="F53" s="1039"/>
      <c r="G53" s="1039"/>
      <c r="H53" s="1039"/>
      <c r="I53" s="1039"/>
      <c r="J53" s="1040"/>
      <c r="K53" s="226">
        <v>376</v>
      </c>
      <c r="L53" s="235">
        <v>451</v>
      </c>
      <c r="M53" s="235">
        <v>554</v>
      </c>
      <c r="N53" s="235">
        <v>589</v>
      </c>
      <c r="O53" s="244">
        <v>491</v>
      </c>
      <c r="P53" s="85"/>
      <c r="Q53" s="85"/>
      <c r="R53" s="85"/>
      <c r="S53" s="85"/>
      <c r="T53" s="85"/>
      <c r="U53" s="85"/>
    </row>
    <row r="54" spans="1:21" ht="23.95" customHeight="1" x14ac:dyDescent="0.2">
      <c r="A54" s="85"/>
      <c r="B54" s="205" t="s">
        <v>54</v>
      </c>
      <c r="C54" s="85"/>
      <c r="D54" s="85"/>
      <c r="E54" s="85"/>
      <c r="F54" s="85"/>
      <c r="G54" s="85"/>
      <c r="H54" s="85"/>
      <c r="I54" s="85"/>
      <c r="J54" s="85"/>
      <c r="K54" s="85"/>
      <c r="L54" s="85"/>
      <c r="M54" s="85"/>
      <c r="N54" s="85"/>
      <c r="O54" s="85"/>
      <c r="P54" s="85"/>
      <c r="Q54" s="85"/>
      <c r="R54" s="85"/>
      <c r="S54" s="85"/>
      <c r="T54" s="85"/>
      <c r="U54" s="85"/>
    </row>
    <row r="55" spans="1:21" ht="23.95" customHeight="1" x14ac:dyDescent="0.2">
      <c r="A55" s="85"/>
      <c r="B55" s="205"/>
      <c r="C55" s="85"/>
      <c r="D55" s="85"/>
      <c r="E55" s="85"/>
      <c r="F55" s="85"/>
      <c r="G55" s="85"/>
      <c r="H55" s="85"/>
      <c r="I55" s="85"/>
      <c r="J55" s="85"/>
      <c r="K55" s="85"/>
      <c r="L55" s="85"/>
      <c r="M55" s="85"/>
      <c r="N55" s="85"/>
      <c r="O55" s="85"/>
      <c r="P55" s="85"/>
      <c r="Q55" s="85"/>
      <c r="R55" s="85"/>
      <c r="S55" s="85"/>
      <c r="T55" s="85"/>
      <c r="U55" s="85"/>
    </row>
    <row r="56" spans="1:21" ht="23.95" customHeight="1" x14ac:dyDescent="0.2">
      <c r="A56" s="85"/>
      <c r="B56" s="206" t="s">
        <v>8</v>
      </c>
      <c r="C56" s="211"/>
      <c r="D56" s="211"/>
      <c r="E56" s="211"/>
      <c r="F56" s="211"/>
      <c r="G56" s="211"/>
      <c r="H56" s="211"/>
      <c r="I56" s="211"/>
      <c r="J56" s="211"/>
      <c r="K56" s="227"/>
      <c r="L56" s="227"/>
      <c r="M56" s="227"/>
      <c r="N56" s="227"/>
      <c r="O56" s="245" t="s">
        <v>25</v>
      </c>
      <c r="P56" s="85"/>
      <c r="Q56" s="85"/>
      <c r="R56" s="85"/>
      <c r="S56" s="85"/>
      <c r="T56" s="85"/>
      <c r="U56" s="85"/>
    </row>
    <row r="57" spans="1:21" ht="31.5" customHeight="1" x14ac:dyDescent="0.2">
      <c r="A57" s="85"/>
      <c r="B57" s="207"/>
      <c r="C57" s="212"/>
      <c r="D57" s="212"/>
      <c r="E57" s="219"/>
      <c r="F57" s="219"/>
      <c r="G57" s="219"/>
      <c r="H57" s="219"/>
      <c r="I57" s="219"/>
      <c r="J57" s="222" t="s">
        <v>16</v>
      </c>
      <c r="K57" s="228" t="s">
        <v>525</v>
      </c>
      <c r="L57" s="236" t="s">
        <v>526</v>
      </c>
      <c r="M57" s="236" t="s">
        <v>527</v>
      </c>
      <c r="N57" s="236" t="s">
        <v>251</v>
      </c>
      <c r="O57" s="246" t="s">
        <v>528</v>
      </c>
      <c r="P57" s="85"/>
      <c r="Q57" s="85"/>
      <c r="R57" s="85"/>
      <c r="S57" s="85"/>
      <c r="T57" s="85"/>
      <c r="U57" s="85"/>
    </row>
    <row r="58" spans="1:21" ht="31.5" customHeight="1" x14ac:dyDescent="0.2">
      <c r="B58" s="1021" t="s">
        <v>58</v>
      </c>
      <c r="C58" s="1022"/>
      <c r="D58" s="1012" t="s">
        <v>64</v>
      </c>
      <c r="E58" s="1013"/>
      <c r="F58" s="1013"/>
      <c r="G58" s="1013"/>
      <c r="H58" s="1013"/>
      <c r="I58" s="1013"/>
      <c r="J58" s="1014"/>
      <c r="K58" s="229"/>
      <c r="L58" s="237"/>
      <c r="M58" s="237"/>
      <c r="N58" s="237"/>
      <c r="O58" s="247"/>
    </row>
    <row r="59" spans="1:21" ht="31.5" customHeight="1" x14ac:dyDescent="0.2">
      <c r="B59" s="1023"/>
      <c r="C59" s="1024"/>
      <c r="D59" s="1015" t="s">
        <v>13</v>
      </c>
      <c r="E59" s="1016"/>
      <c r="F59" s="1016"/>
      <c r="G59" s="1016"/>
      <c r="H59" s="1016"/>
      <c r="I59" s="1016"/>
      <c r="J59" s="1017"/>
      <c r="K59" s="230"/>
      <c r="L59" s="238"/>
      <c r="M59" s="238"/>
      <c r="N59" s="238"/>
      <c r="O59" s="248"/>
    </row>
    <row r="60" spans="1:21" ht="31.5" customHeight="1" x14ac:dyDescent="0.2">
      <c r="B60" s="1025"/>
      <c r="C60" s="1026"/>
      <c r="D60" s="1018" t="s">
        <v>65</v>
      </c>
      <c r="E60" s="1019"/>
      <c r="F60" s="1019"/>
      <c r="G60" s="1019"/>
      <c r="H60" s="1019"/>
      <c r="I60" s="1019"/>
      <c r="J60" s="1020"/>
      <c r="K60" s="231"/>
      <c r="L60" s="239"/>
      <c r="M60" s="239"/>
      <c r="N60" s="239"/>
      <c r="O60" s="249"/>
    </row>
    <row r="61" spans="1:21" ht="23.95" customHeight="1" x14ac:dyDescent="0.2">
      <c r="B61" s="208"/>
      <c r="C61" s="208"/>
      <c r="D61" s="217" t="s">
        <v>46</v>
      </c>
      <c r="E61" s="220"/>
      <c r="F61" s="220"/>
      <c r="G61" s="220"/>
      <c r="H61" s="220"/>
      <c r="I61" s="220"/>
      <c r="J61" s="220"/>
      <c r="K61" s="220"/>
      <c r="L61" s="220"/>
      <c r="M61" s="220"/>
      <c r="N61" s="220"/>
      <c r="O61" s="220"/>
    </row>
    <row r="62" spans="1:21" ht="23.95" customHeight="1" x14ac:dyDescent="0.2">
      <c r="B62" s="209"/>
      <c r="C62" s="209"/>
      <c r="D62" s="217" t="s">
        <v>40</v>
      </c>
      <c r="E62" s="220"/>
      <c r="F62" s="220"/>
      <c r="G62" s="220"/>
      <c r="H62" s="220"/>
      <c r="I62" s="220"/>
      <c r="J62" s="220"/>
      <c r="K62" s="220"/>
      <c r="L62" s="220"/>
      <c r="M62" s="220"/>
      <c r="N62" s="220"/>
      <c r="O62" s="220"/>
    </row>
    <row r="63" spans="1:21" ht="23.95" customHeight="1" x14ac:dyDescent="0.2">
      <c r="A63" s="85"/>
      <c r="B63" s="205"/>
      <c r="C63" s="85"/>
      <c r="D63" s="85"/>
      <c r="E63" s="85"/>
      <c r="F63" s="85"/>
      <c r="G63" s="85"/>
      <c r="H63" s="85"/>
      <c r="I63" s="85"/>
      <c r="J63" s="85"/>
      <c r="K63" s="85"/>
      <c r="L63" s="85"/>
      <c r="M63" s="85"/>
      <c r="N63" s="85"/>
      <c r="O63" s="85"/>
      <c r="P63" s="85"/>
      <c r="Q63" s="85"/>
      <c r="R63" s="85"/>
      <c r="S63" s="85"/>
      <c r="T63" s="85"/>
      <c r="U63" s="85"/>
    </row>
    <row r="64" spans="1:21" ht="23.95" customHeight="1" x14ac:dyDescent="0.2">
      <c r="A64" s="85"/>
      <c r="B64" s="205"/>
      <c r="C64" s="85"/>
      <c r="D64" s="85"/>
      <c r="E64" s="85"/>
      <c r="F64" s="85"/>
      <c r="G64" s="85"/>
      <c r="H64" s="85"/>
      <c r="I64" s="85"/>
      <c r="J64" s="85"/>
      <c r="K64" s="85"/>
      <c r="L64" s="85"/>
      <c r="M64" s="85"/>
      <c r="N64" s="85"/>
      <c r="O64" s="85"/>
      <c r="P64" s="85"/>
      <c r="Q64" s="85"/>
      <c r="R64" s="85"/>
      <c r="S64" s="85"/>
      <c r="T64" s="85"/>
      <c r="U64" s="85"/>
    </row>
  </sheetData>
  <sheetProtection algorithmName="SHA-512" hashValue="9L2pz0UGJn28AZuG53GKkeBnpuUeldWzlXoNniZIsW9CIzk+1gAqflx81BsF+vLIIExY1DZ7BrfTx+FsTuEDMw==" saltValue="F5MtJYNE9K6LZIVvUdYIrA=="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4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C7" zoomScaleSheetLayoutView="100" workbookViewId="0">
      <selection activeCell="P39" sqref="P39"/>
    </sheetView>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05" customHeight="1" x14ac:dyDescent="0.2"/>
    <row r="2" ht="15.05" customHeight="1" x14ac:dyDescent="0.2"/>
    <row r="3" ht="15.05" customHeight="1" x14ac:dyDescent="0.2"/>
    <row r="4" ht="15.05" customHeight="1" x14ac:dyDescent="0.2"/>
    <row r="5" ht="15.05" customHeight="1" x14ac:dyDescent="0.2"/>
    <row r="6" ht="15.05" customHeight="1" x14ac:dyDescent="0.2"/>
    <row r="7" ht="15.05" customHeight="1" x14ac:dyDescent="0.2"/>
    <row r="8" ht="15.05" customHeight="1" x14ac:dyDescent="0.2"/>
    <row r="9" ht="15.05" customHeight="1" x14ac:dyDescent="0.2"/>
    <row r="10" ht="15.05" customHeight="1" x14ac:dyDescent="0.2"/>
    <row r="11" ht="15.05" customHeight="1" x14ac:dyDescent="0.2"/>
    <row r="12" ht="15.05" customHeight="1" x14ac:dyDescent="0.2"/>
    <row r="13" ht="15.05" customHeight="1" x14ac:dyDescent="0.2"/>
    <row r="14" ht="15.05" customHeight="1" x14ac:dyDescent="0.2"/>
    <row r="15" ht="15.05" customHeight="1" x14ac:dyDescent="0.2"/>
    <row r="16" ht="15.05" customHeight="1" x14ac:dyDescent="0.2"/>
    <row r="17" ht="15.05" customHeight="1" x14ac:dyDescent="0.2"/>
    <row r="18" ht="15.05" customHeight="1" x14ac:dyDescent="0.2"/>
    <row r="19" ht="15.05" customHeight="1" x14ac:dyDescent="0.2"/>
    <row r="20" ht="15.05" customHeight="1" x14ac:dyDescent="0.2"/>
    <row r="21" ht="15.05" customHeight="1" x14ac:dyDescent="0.2"/>
    <row r="22" ht="15.05" customHeight="1" x14ac:dyDescent="0.2"/>
    <row r="23" ht="15.05" customHeight="1" x14ac:dyDescent="0.2"/>
    <row r="24" ht="15.05" customHeight="1" x14ac:dyDescent="0.2"/>
    <row r="25" ht="15.05" customHeight="1" x14ac:dyDescent="0.2"/>
    <row r="26" ht="15.05" customHeight="1" x14ac:dyDescent="0.2"/>
    <row r="27" ht="15.05" customHeight="1" x14ac:dyDescent="0.2"/>
    <row r="28" ht="15.05" customHeight="1" x14ac:dyDescent="0.2"/>
    <row r="29" ht="15.05" customHeight="1" x14ac:dyDescent="0.2"/>
    <row r="30" ht="15.05" customHeight="1" x14ac:dyDescent="0.2"/>
    <row r="31" ht="15.05" customHeight="1" x14ac:dyDescent="0.2"/>
    <row r="32" ht="15.05" customHeight="1" x14ac:dyDescent="0.2"/>
    <row r="33" spans="2:13" ht="15.05" customHeight="1" x14ac:dyDescent="0.2"/>
    <row r="34" spans="2:13" ht="15.05" customHeight="1" x14ac:dyDescent="0.2"/>
    <row r="35" spans="2:13" ht="15.05" customHeight="1" x14ac:dyDescent="0.2"/>
    <row r="36" spans="2:13" ht="15.05" customHeight="1" x14ac:dyDescent="0.2"/>
    <row r="37" spans="2:13" ht="15.05" customHeight="1" x14ac:dyDescent="0.2"/>
    <row r="38" spans="2:13" ht="15.05" customHeight="1" x14ac:dyDescent="0.2"/>
    <row r="39" spans="2:13" ht="27.7" customHeight="1" x14ac:dyDescent="0.2">
      <c r="M39" s="240" t="s">
        <v>19</v>
      </c>
    </row>
    <row r="40" spans="2:13" ht="27.7" customHeight="1" x14ac:dyDescent="0.2">
      <c r="B40" s="204" t="s">
        <v>20</v>
      </c>
      <c r="C40" s="210"/>
      <c r="D40" s="210"/>
      <c r="E40" s="218"/>
      <c r="F40" s="218"/>
      <c r="G40" s="218"/>
      <c r="H40" s="221" t="s">
        <v>16</v>
      </c>
      <c r="I40" s="223" t="s">
        <v>525</v>
      </c>
      <c r="J40" s="232" t="s">
        <v>526</v>
      </c>
      <c r="K40" s="232" t="s">
        <v>527</v>
      </c>
      <c r="L40" s="232" t="s">
        <v>251</v>
      </c>
      <c r="M40" s="254" t="s">
        <v>528</v>
      </c>
    </row>
    <row r="41" spans="2:13" ht="27.7" customHeight="1" x14ac:dyDescent="0.2">
      <c r="B41" s="1027" t="s">
        <v>36</v>
      </c>
      <c r="C41" s="1028"/>
      <c r="D41" s="213"/>
      <c r="E41" s="1052" t="s">
        <v>56</v>
      </c>
      <c r="F41" s="1052"/>
      <c r="G41" s="1052"/>
      <c r="H41" s="1053"/>
      <c r="I41" s="224">
        <v>9689</v>
      </c>
      <c r="J41" s="233">
        <v>9312</v>
      </c>
      <c r="K41" s="233">
        <v>9013</v>
      </c>
      <c r="L41" s="233">
        <v>8441</v>
      </c>
      <c r="M41" s="242">
        <v>8081</v>
      </c>
    </row>
    <row r="42" spans="2:13" ht="27.7" customHeight="1" x14ac:dyDescent="0.2">
      <c r="B42" s="1029"/>
      <c r="C42" s="1030"/>
      <c r="D42" s="214"/>
      <c r="E42" s="1043" t="s">
        <v>71</v>
      </c>
      <c r="F42" s="1043"/>
      <c r="G42" s="1043"/>
      <c r="H42" s="1044"/>
      <c r="I42" s="225">
        <v>227</v>
      </c>
      <c r="J42" s="234">
        <v>199</v>
      </c>
      <c r="K42" s="234">
        <v>172</v>
      </c>
      <c r="L42" s="234">
        <v>144</v>
      </c>
      <c r="M42" s="243">
        <v>117</v>
      </c>
    </row>
    <row r="43" spans="2:13" ht="27.7" customHeight="1" x14ac:dyDescent="0.2">
      <c r="B43" s="1029"/>
      <c r="C43" s="1030"/>
      <c r="D43" s="214"/>
      <c r="E43" s="1043" t="s">
        <v>73</v>
      </c>
      <c r="F43" s="1043"/>
      <c r="G43" s="1043"/>
      <c r="H43" s="1044"/>
      <c r="I43" s="225">
        <v>7588</v>
      </c>
      <c r="J43" s="234">
        <v>6723</v>
      </c>
      <c r="K43" s="234">
        <v>6915</v>
      </c>
      <c r="L43" s="234">
        <v>7225</v>
      </c>
      <c r="M43" s="243">
        <v>6983</v>
      </c>
    </row>
    <row r="44" spans="2:13" ht="27.7" customHeight="1" x14ac:dyDescent="0.2">
      <c r="B44" s="1029"/>
      <c r="C44" s="1030"/>
      <c r="D44" s="214"/>
      <c r="E44" s="1043" t="s">
        <v>75</v>
      </c>
      <c r="F44" s="1043"/>
      <c r="G44" s="1043"/>
      <c r="H44" s="1044"/>
      <c r="I44" s="225">
        <v>261</v>
      </c>
      <c r="J44" s="234">
        <v>234</v>
      </c>
      <c r="K44" s="234">
        <v>171</v>
      </c>
      <c r="L44" s="234">
        <v>130</v>
      </c>
      <c r="M44" s="243">
        <v>91</v>
      </c>
    </row>
    <row r="45" spans="2:13" ht="27.7" customHeight="1" x14ac:dyDescent="0.2">
      <c r="B45" s="1029"/>
      <c r="C45" s="1030"/>
      <c r="D45" s="214"/>
      <c r="E45" s="1043" t="s">
        <v>77</v>
      </c>
      <c r="F45" s="1043"/>
      <c r="G45" s="1043"/>
      <c r="H45" s="1044"/>
      <c r="I45" s="225">
        <v>565</v>
      </c>
      <c r="J45" s="234">
        <v>536</v>
      </c>
      <c r="K45" s="234">
        <v>581</v>
      </c>
      <c r="L45" s="234">
        <v>612</v>
      </c>
      <c r="M45" s="243">
        <v>690</v>
      </c>
    </row>
    <row r="46" spans="2:13" ht="27.7" customHeight="1" x14ac:dyDescent="0.2">
      <c r="B46" s="1029"/>
      <c r="C46" s="1030"/>
      <c r="D46" s="215"/>
      <c r="E46" s="1043" t="s">
        <v>76</v>
      </c>
      <c r="F46" s="1043"/>
      <c r="G46" s="1043"/>
      <c r="H46" s="1044"/>
      <c r="I46" s="225" t="s">
        <v>197</v>
      </c>
      <c r="J46" s="234" t="s">
        <v>197</v>
      </c>
      <c r="K46" s="234" t="s">
        <v>197</v>
      </c>
      <c r="L46" s="234" t="s">
        <v>197</v>
      </c>
      <c r="M46" s="243" t="s">
        <v>197</v>
      </c>
    </row>
    <row r="47" spans="2:13" ht="27.7" customHeight="1" x14ac:dyDescent="0.2">
      <c r="B47" s="1029"/>
      <c r="C47" s="1030"/>
      <c r="D47" s="250"/>
      <c r="E47" s="1049" t="s">
        <v>79</v>
      </c>
      <c r="F47" s="1050"/>
      <c r="G47" s="1050"/>
      <c r="H47" s="1051"/>
      <c r="I47" s="225" t="s">
        <v>197</v>
      </c>
      <c r="J47" s="234" t="s">
        <v>197</v>
      </c>
      <c r="K47" s="234" t="s">
        <v>197</v>
      </c>
      <c r="L47" s="234" t="s">
        <v>197</v>
      </c>
      <c r="M47" s="243" t="s">
        <v>197</v>
      </c>
    </row>
    <row r="48" spans="2:13" ht="27.7" customHeight="1" x14ac:dyDescent="0.2">
      <c r="B48" s="1029"/>
      <c r="C48" s="1030"/>
      <c r="D48" s="214"/>
      <c r="E48" s="1043" t="s">
        <v>85</v>
      </c>
      <c r="F48" s="1043"/>
      <c r="G48" s="1043"/>
      <c r="H48" s="1044"/>
      <c r="I48" s="225" t="s">
        <v>197</v>
      </c>
      <c r="J48" s="234" t="s">
        <v>197</v>
      </c>
      <c r="K48" s="234" t="s">
        <v>197</v>
      </c>
      <c r="L48" s="234" t="s">
        <v>197</v>
      </c>
      <c r="M48" s="243" t="s">
        <v>197</v>
      </c>
    </row>
    <row r="49" spans="2:13" ht="27.7" customHeight="1" x14ac:dyDescent="0.2">
      <c r="B49" s="1031"/>
      <c r="C49" s="1032"/>
      <c r="D49" s="214"/>
      <c r="E49" s="1043" t="s">
        <v>89</v>
      </c>
      <c r="F49" s="1043"/>
      <c r="G49" s="1043"/>
      <c r="H49" s="1044"/>
      <c r="I49" s="225" t="s">
        <v>197</v>
      </c>
      <c r="J49" s="234" t="s">
        <v>197</v>
      </c>
      <c r="K49" s="234" t="s">
        <v>197</v>
      </c>
      <c r="L49" s="234" t="s">
        <v>197</v>
      </c>
      <c r="M49" s="243" t="s">
        <v>197</v>
      </c>
    </row>
    <row r="50" spans="2:13" ht="27.7" customHeight="1" x14ac:dyDescent="0.2">
      <c r="B50" s="1047" t="s">
        <v>91</v>
      </c>
      <c r="C50" s="1048"/>
      <c r="D50" s="251"/>
      <c r="E50" s="1043" t="s">
        <v>92</v>
      </c>
      <c r="F50" s="1043"/>
      <c r="G50" s="1043"/>
      <c r="H50" s="1044"/>
      <c r="I50" s="225">
        <v>5881</v>
      </c>
      <c r="J50" s="234">
        <v>6648</v>
      </c>
      <c r="K50" s="234">
        <v>6611</v>
      </c>
      <c r="L50" s="234">
        <v>6327</v>
      </c>
      <c r="M50" s="243">
        <v>5817</v>
      </c>
    </row>
    <row r="51" spans="2:13" ht="27.7" customHeight="1" x14ac:dyDescent="0.2">
      <c r="B51" s="1029"/>
      <c r="C51" s="1030"/>
      <c r="D51" s="214"/>
      <c r="E51" s="1043" t="s">
        <v>94</v>
      </c>
      <c r="F51" s="1043"/>
      <c r="G51" s="1043"/>
      <c r="H51" s="1044"/>
      <c r="I51" s="225" t="s">
        <v>197</v>
      </c>
      <c r="J51" s="234" t="s">
        <v>197</v>
      </c>
      <c r="K51" s="234" t="s">
        <v>197</v>
      </c>
      <c r="L51" s="234" t="s">
        <v>197</v>
      </c>
      <c r="M51" s="243" t="s">
        <v>197</v>
      </c>
    </row>
    <row r="52" spans="2:13" ht="27.7" customHeight="1" x14ac:dyDescent="0.2">
      <c r="B52" s="1031"/>
      <c r="C52" s="1032"/>
      <c r="D52" s="214"/>
      <c r="E52" s="1043" t="s">
        <v>43</v>
      </c>
      <c r="F52" s="1043"/>
      <c r="G52" s="1043"/>
      <c r="H52" s="1044"/>
      <c r="I52" s="225">
        <v>12478</v>
      </c>
      <c r="J52" s="234">
        <v>12090</v>
      </c>
      <c r="K52" s="234">
        <v>11531</v>
      </c>
      <c r="L52" s="234">
        <v>11129</v>
      </c>
      <c r="M52" s="243">
        <v>10674</v>
      </c>
    </row>
    <row r="53" spans="2:13" ht="27.7" customHeight="1" x14ac:dyDescent="0.2">
      <c r="B53" s="1037" t="s">
        <v>49</v>
      </c>
      <c r="C53" s="1038"/>
      <c r="D53" s="216"/>
      <c r="E53" s="1045" t="s">
        <v>98</v>
      </c>
      <c r="F53" s="1045"/>
      <c r="G53" s="1045"/>
      <c r="H53" s="1046"/>
      <c r="I53" s="226">
        <v>-29</v>
      </c>
      <c r="J53" s="235">
        <v>-1733</v>
      </c>
      <c r="K53" s="235">
        <v>-1291</v>
      </c>
      <c r="L53" s="235">
        <v>-903</v>
      </c>
      <c r="M53" s="244">
        <v>-529</v>
      </c>
    </row>
    <row r="54" spans="2:13" ht="27.7" customHeight="1" x14ac:dyDescent="0.2">
      <c r="B54" s="205"/>
      <c r="C54" s="191"/>
      <c r="D54" s="191"/>
      <c r="E54" s="252"/>
      <c r="F54" s="252"/>
      <c r="G54" s="252"/>
      <c r="H54" s="252"/>
      <c r="I54" s="253"/>
      <c r="J54" s="253"/>
      <c r="K54" s="253"/>
      <c r="L54" s="253"/>
      <c r="M54" s="253"/>
    </row>
    <row r="55" spans="2:13" ht="13.8" x14ac:dyDescent="0.2"/>
  </sheetData>
  <sheetProtection algorithmName="SHA-512" hashValue="YeKyYiFUdMRGD81NMajldotPCXykWYKQyzkclNZ30GvLq0RFqDdyArgXJMQuPwEmX8rnSVvJ3vGT2IcmcTo2rw==" saltValue="ryx8t1QXaOHuPaOd6fO1o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37" zoomScale="70" zoomScaleNormal="70" zoomScaleSheetLayoutView="100" workbookViewId="0">
      <selection activeCell="H59" sqref="H59"/>
    </sheetView>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ht="16.45" customHeight="1" x14ac:dyDescent="0.2"/>
    <row r="34" ht="16.45" customHeight="1" x14ac:dyDescent="0.2"/>
    <row r="35" ht="16.45" customHeight="1" x14ac:dyDescent="0.2"/>
    <row r="36" ht="16.45" customHeight="1" x14ac:dyDescent="0.2"/>
    <row r="37" ht="16.45" customHeight="1" x14ac:dyDescent="0.2"/>
    <row r="38" ht="16.45" customHeight="1" x14ac:dyDescent="0.2"/>
    <row r="39" ht="16.45" customHeight="1" x14ac:dyDescent="0.2"/>
    <row r="40" ht="16.45" customHeight="1" x14ac:dyDescent="0.2"/>
    <row r="41" ht="16.45" customHeight="1" x14ac:dyDescent="0.2"/>
    <row r="42" ht="16.45" customHeight="1" x14ac:dyDescent="0.2"/>
    <row r="43" ht="16.45" customHeight="1" x14ac:dyDescent="0.2"/>
    <row r="44" ht="16.45" customHeight="1" x14ac:dyDescent="0.2"/>
    <row r="45" ht="16.45" customHeight="1" x14ac:dyDescent="0.2"/>
    <row r="46" ht="16.45" customHeight="1" x14ac:dyDescent="0.2"/>
    <row r="47" ht="16.45" customHeight="1" x14ac:dyDescent="0.2"/>
    <row r="48" ht="16.45" customHeight="1" x14ac:dyDescent="0.2"/>
    <row r="49" spans="2:8" ht="20.2" customHeight="1" x14ac:dyDescent="0.2"/>
    <row r="50" spans="2:8" ht="16.45" customHeight="1" x14ac:dyDescent="0.2"/>
    <row r="51" spans="2:8" ht="29.3" customHeight="1" x14ac:dyDescent="0.2"/>
    <row r="52" spans="2:8" ht="29.3" customHeight="1" x14ac:dyDescent="0.2"/>
    <row r="53" spans="2:8" ht="52.45" customHeight="1" x14ac:dyDescent="0.25">
      <c r="B53" s="85"/>
      <c r="C53" s="85"/>
      <c r="D53" s="85"/>
      <c r="E53" s="85"/>
      <c r="F53" s="85"/>
      <c r="G53" s="85"/>
      <c r="H53" s="270" t="s">
        <v>96</v>
      </c>
    </row>
    <row r="54" spans="2:8" ht="29.3" customHeight="1" x14ac:dyDescent="0.25">
      <c r="B54" s="255" t="s">
        <v>5</v>
      </c>
      <c r="C54" s="261"/>
      <c r="D54" s="261"/>
      <c r="E54" s="262" t="s">
        <v>16</v>
      </c>
      <c r="F54" s="263" t="s">
        <v>527</v>
      </c>
      <c r="G54" s="263" t="s">
        <v>251</v>
      </c>
      <c r="H54" s="271" t="s">
        <v>528</v>
      </c>
    </row>
    <row r="55" spans="2:8" ht="52.45" customHeight="1" x14ac:dyDescent="0.2">
      <c r="B55" s="256"/>
      <c r="C55" s="1062" t="s">
        <v>102</v>
      </c>
      <c r="D55" s="1062"/>
      <c r="E55" s="1063"/>
      <c r="F55" s="264">
        <v>1392</v>
      </c>
      <c r="G55" s="264">
        <v>1487</v>
      </c>
      <c r="H55" s="272">
        <v>1353</v>
      </c>
    </row>
    <row r="56" spans="2:8" ht="52.45" customHeight="1" x14ac:dyDescent="0.2">
      <c r="B56" s="257"/>
      <c r="C56" s="1064" t="s">
        <v>105</v>
      </c>
      <c r="D56" s="1064"/>
      <c r="E56" s="1065"/>
      <c r="F56" s="265">
        <v>1303</v>
      </c>
      <c r="G56" s="265">
        <v>1407</v>
      </c>
      <c r="H56" s="273">
        <v>1360</v>
      </c>
    </row>
    <row r="57" spans="2:8" ht="53.25" customHeight="1" x14ac:dyDescent="0.2">
      <c r="B57" s="257"/>
      <c r="C57" s="1066" t="s">
        <v>69</v>
      </c>
      <c r="D57" s="1066"/>
      <c r="E57" s="1067"/>
      <c r="F57" s="266">
        <v>3691</v>
      </c>
      <c r="G57" s="266">
        <v>3207</v>
      </c>
      <c r="H57" s="274">
        <v>2847</v>
      </c>
    </row>
    <row r="58" spans="2:8" ht="45.7" customHeight="1" x14ac:dyDescent="0.2">
      <c r="B58" s="258"/>
      <c r="C58" s="1054" t="s">
        <v>531</v>
      </c>
      <c r="D58" s="1055"/>
      <c r="E58" s="1056"/>
      <c r="F58" s="267">
        <v>1663</v>
      </c>
      <c r="G58" s="267">
        <v>1278</v>
      </c>
      <c r="H58" s="275">
        <v>1105</v>
      </c>
    </row>
    <row r="59" spans="2:8" ht="45.7" customHeight="1" x14ac:dyDescent="0.2">
      <c r="B59" s="258"/>
      <c r="C59" s="1054" t="s">
        <v>532</v>
      </c>
      <c r="D59" s="1055"/>
      <c r="E59" s="1056"/>
      <c r="F59" s="267">
        <v>1211</v>
      </c>
      <c r="G59" s="267">
        <v>1113</v>
      </c>
      <c r="H59" s="275">
        <v>1018</v>
      </c>
    </row>
    <row r="60" spans="2:8" ht="45.7" customHeight="1" x14ac:dyDescent="0.2">
      <c r="B60" s="258"/>
      <c r="C60" s="1054" t="s">
        <v>533</v>
      </c>
      <c r="D60" s="1055"/>
      <c r="E60" s="1056"/>
      <c r="F60" s="267">
        <v>480</v>
      </c>
      <c r="G60" s="267">
        <v>495</v>
      </c>
      <c r="H60" s="275">
        <v>400</v>
      </c>
    </row>
    <row r="61" spans="2:8" ht="45.7" customHeight="1" x14ac:dyDescent="0.2">
      <c r="B61" s="258"/>
      <c r="C61" s="1054" t="s">
        <v>305</v>
      </c>
      <c r="D61" s="1055"/>
      <c r="E61" s="1056"/>
      <c r="F61" s="267">
        <v>97</v>
      </c>
      <c r="G61" s="267">
        <v>96</v>
      </c>
      <c r="H61" s="275">
        <v>96</v>
      </c>
    </row>
    <row r="62" spans="2:8" ht="45.7" customHeight="1" x14ac:dyDescent="0.2">
      <c r="B62" s="259"/>
      <c r="C62" s="1057" t="s">
        <v>534</v>
      </c>
      <c r="D62" s="1058"/>
      <c r="E62" s="1059"/>
      <c r="F62" s="268">
        <v>96</v>
      </c>
      <c r="G62" s="268">
        <v>84</v>
      </c>
      <c r="H62" s="276">
        <v>81</v>
      </c>
    </row>
    <row r="63" spans="2:8" ht="52.45" customHeight="1" x14ac:dyDescent="0.2">
      <c r="B63" s="260"/>
      <c r="C63" s="1060" t="s">
        <v>107</v>
      </c>
      <c r="D63" s="1060"/>
      <c r="E63" s="1061"/>
      <c r="F63" s="269">
        <v>6386</v>
      </c>
      <c r="G63" s="269">
        <v>6101</v>
      </c>
      <c r="H63" s="277">
        <v>5560</v>
      </c>
    </row>
    <row r="64" spans="2:8" ht="13.8" x14ac:dyDescent="0.2"/>
  </sheetData>
  <sheetProtection algorithmName="SHA-512" hashValue="XkyoxajUNrNVfl+sFfqPCfxzWVZiT4tdsbkyy41SlabdhszRsCxVZjIyeI/zxZ8LdZy6p2ZyTh+LVmFgrgpXyQ==" saltValue="ePK7LTYjdGNrt6ho+G9akw=="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C2D82-9335-4008-A4C3-507BAEB5EDA0}">
  <sheetPr>
    <pageSetUpPr fitToPage="1"/>
  </sheetPr>
  <dimension ref="A1:DE85"/>
  <sheetViews>
    <sheetView showGridLines="0" topLeftCell="AQ58" zoomScaleNormal="100" zoomScaleSheetLayoutView="55" workbookViewId="0">
      <selection activeCell="BL94" sqref="BL94"/>
    </sheetView>
  </sheetViews>
  <sheetFormatPr defaultColWidth="0" defaultRowHeight="13.5" customHeight="1" zeroHeight="1" x14ac:dyDescent="0.2"/>
  <cols>
    <col min="1" max="1" width="6.33203125" style="1070" customWidth="1"/>
    <col min="2" max="107" width="2.44140625" style="1070" customWidth="1"/>
    <col min="108" max="108" width="6.109375" style="1078" customWidth="1"/>
    <col min="109" max="109" width="5.88671875" style="1077" customWidth="1"/>
    <col min="110" max="16384" width="8.6640625" style="1070" hidden="1"/>
  </cols>
  <sheetData>
    <row r="1" spans="1:109" ht="42.75" customHeight="1" x14ac:dyDescent="0.2">
      <c r="A1" s="1068"/>
      <c r="B1" s="1069"/>
      <c r="DD1" s="1070"/>
      <c r="DE1" s="1070"/>
    </row>
    <row r="2" spans="1:109" ht="25.55" customHeight="1" x14ac:dyDescent="0.2">
      <c r="A2" s="1071"/>
      <c r="C2" s="1071"/>
      <c r="O2" s="1071"/>
      <c r="P2" s="1071"/>
      <c r="Q2" s="1071"/>
      <c r="R2" s="1071"/>
      <c r="S2" s="1071"/>
      <c r="T2" s="1071"/>
      <c r="U2" s="1071"/>
      <c r="V2" s="1071"/>
      <c r="W2" s="1071"/>
      <c r="X2" s="1071"/>
      <c r="Y2" s="1071"/>
      <c r="Z2" s="1071"/>
      <c r="AA2" s="1071"/>
      <c r="AB2" s="1071"/>
      <c r="AC2" s="1071"/>
      <c r="AD2" s="1071"/>
      <c r="AE2" s="1071"/>
      <c r="AF2" s="1071"/>
      <c r="AG2" s="1071"/>
      <c r="AH2" s="1071"/>
      <c r="AI2" s="1071"/>
      <c r="AU2" s="1071"/>
      <c r="BG2" s="1071"/>
      <c r="BS2" s="1071"/>
      <c r="CE2" s="1071"/>
      <c r="CQ2" s="1071"/>
      <c r="DD2" s="1070"/>
      <c r="DE2" s="1070"/>
    </row>
    <row r="3" spans="1:109" ht="25.55" customHeight="1" x14ac:dyDescent="0.2">
      <c r="A3" s="1071"/>
      <c r="C3" s="1071"/>
      <c r="O3" s="1071"/>
      <c r="P3" s="1071"/>
      <c r="Q3" s="1071"/>
      <c r="R3" s="1071"/>
      <c r="S3" s="1071"/>
      <c r="T3" s="1071"/>
      <c r="U3" s="1071"/>
      <c r="V3" s="1071"/>
      <c r="W3" s="1071"/>
      <c r="X3" s="1071"/>
      <c r="Y3" s="1071"/>
      <c r="Z3" s="1071"/>
      <c r="AA3" s="1071"/>
      <c r="AB3" s="1071"/>
      <c r="AC3" s="1071"/>
      <c r="AD3" s="1071"/>
      <c r="AE3" s="1071"/>
      <c r="AF3" s="1071"/>
      <c r="AG3" s="1071"/>
      <c r="AH3" s="1071"/>
      <c r="AI3" s="1071"/>
      <c r="AU3" s="1071"/>
      <c r="BG3" s="1071"/>
      <c r="BS3" s="1071"/>
      <c r="CE3" s="1071"/>
      <c r="CQ3" s="1071"/>
      <c r="DD3" s="1070"/>
      <c r="DE3" s="1070"/>
    </row>
    <row r="4" spans="1:109" s="1072" customFormat="1" ht="13.8" x14ac:dyDescent="0.2">
      <c r="A4" s="1071"/>
      <c r="B4" s="1071"/>
      <c r="C4" s="1071"/>
      <c r="D4" s="1071"/>
      <c r="E4" s="1071"/>
      <c r="F4" s="1071"/>
      <c r="G4" s="1071"/>
      <c r="H4" s="1071"/>
      <c r="I4" s="1071"/>
      <c r="J4" s="1071"/>
      <c r="K4" s="1071"/>
      <c r="L4" s="1071"/>
      <c r="M4" s="1071"/>
      <c r="N4" s="1071"/>
      <c r="O4" s="1071"/>
      <c r="P4" s="1071"/>
      <c r="Q4" s="1071"/>
      <c r="R4" s="1071"/>
      <c r="S4" s="1071"/>
      <c r="T4" s="1071"/>
      <c r="U4" s="1071"/>
      <c r="V4" s="1071"/>
      <c r="W4" s="1071"/>
      <c r="X4" s="1071"/>
      <c r="Y4" s="1071"/>
      <c r="Z4" s="1071"/>
      <c r="AA4" s="1071"/>
      <c r="AB4" s="1071"/>
      <c r="AC4" s="1071"/>
      <c r="AD4" s="1071"/>
      <c r="AE4" s="1071"/>
      <c r="AF4" s="1071"/>
      <c r="AG4" s="1071"/>
      <c r="AH4" s="1071"/>
      <c r="AI4" s="1071"/>
      <c r="AJ4" s="1071"/>
      <c r="AK4" s="1071"/>
      <c r="AL4" s="1071"/>
      <c r="AM4" s="1071"/>
      <c r="AN4" s="1071"/>
      <c r="AO4" s="1071"/>
      <c r="AP4" s="1071"/>
      <c r="AQ4" s="1071"/>
      <c r="AR4" s="1071"/>
      <c r="AS4" s="1071"/>
      <c r="AT4" s="1071"/>
      <c r="AU4" s="1071"/>
      <c r="AV4" s="1071"/>
      <c r="AW4" s="1071"/>
      <c r="AX4" s="1071"/>
      <c r="AY4" s="1071"/>
      <c r="AZ4" s="1071"/>
      <c r="BA4" s="1071"/>
      <c r="BB4" s="1071"/>
      <c r="BC4" s="1071"/>
      <c r="BD4" s="1071"/>
      <c r="BE4" s="1071"/>
      <c r="BF4" s="1071"/>
      <c r="BG4" s="1071"/>
      <c r="BH4" s="1071"/>
      <c r="BI4" s="1071"/>
      <c r="BJ4" s="1071"/>
      <c r="BK4" s="1071"/>
      <c r="BL4" s="1071"/>
      <c r="BM4" s="1071"/>
      <c r="BN4" s="1071"/>
      <c r="BO4" s="1071"/>
      <c r="BP4" s="1071"/>
      <c r="BQ4" s="1071"/>
      <c r="BR4" s="1071"/>
      <c r="BS4" s="1071"/>
      <c r="BT4" s="1071"/>
      <c r="BU4" s="1071"/>
      <c r="BV4" s="1071"/>
      <c r="BW4" s="1071"/>
      <c r="BX4" s="1071"/>
      <c r="BY4" s="1071"/>
      <c r="BZ4" s="1071"/>
      <c r="CA4" s="1071"/>
      <c r="CB4" s="1071"/>
      <c r="CC4" s="1071"/>
      <c r="CD4" s="1071"/>
      <c r="CE4" s="1071"/>
      <c r="CF4" s="1071"/>
      <c r="CG4" s="1071"/>
      <c r="CH4" s="1071"/>
      <c r="CI4" s="1071"/>
      <c r="CJ4" s="1071"/>
      <c r="CK4" s="1071"/>
      <c r="CL4" s="1071"/>
      <c r="CM4" s="1071"/>
      <c r="CN4" s="1071"/>
      <c r="CO4" s="1071"/>
      <c r="CP4" s="1071"/>
      <c r="CQ4" s="1071"/>
      <c r="CR4" s="1071"/>
      <c r="CS4" s="1071"/>
      <c r="CT4" s="1071"/>
      <c r="CU4" s="1071"/>
      <c r="CV4" s="1071"/>
      <c r="CW4" s="1071"/>
      <c r="CX4" s="1071"/>
      <c r="CY4" s="1071"/>
      <c r="CZ4" s="1071"/>
      <c r="DA4" s="1071"/>
      <c r="DB4" s="1071"/>
      <c r="DC4" s="1071"/>
      <c r="DD4" s="1071"/>
      <c r="DE4" s="1071"/>
    </row>
    <row r="5" spans="1:109" s="1072" customFormat="1" ht="13.8" x14ac:dyDescent="0.2">
      <c r="A5" s="1071"/>
      <c r="B5" s="1071"/>
      <c r="C5" s="1071"/>
      <c r="D5" s="1071"/>
      <c r="E5" s="1071"/>
      <c r="F5" s="1071"/>
      <c r="G5" s="1071"/>
      <c r="H5" s="1071"/>
      <c r="I5" s="1071"/>
      <c r="J5" s="1071"/>
      <c r="K5" s="1071"/>
      <c r="L5" s="1071"/>
      <c r="M5" s="1071"/>
      <c r="N5" s="1071"/>
      <c r="O5" s="1071"/>
      <c r="P5" s="1071"/>
      <c r="Q5" s="1071"/>
      <c r="R5" s="1071"/>
      <c r="S5" s="1071"/>
      <c r="T5" s="1071"/>
      <c r="U5" s="1071"/>
      <c r="V5" s="1071"/>
      <c r="W5" s="1071"/>
      <c r="X5" s="1071"/>
      <c r="Y5" s="1071"/>
      <c r="Z5" s="1071"/>
      <c r="AA5" s="1071"/>
      <c r="AB5" s="1071"/>
      <c r="AC5" s="1071"/>
      <c r="AD5" s="1071"/>
      <c r="AE5" s="1071"/>
      <c r="AF5" s="1071"/>
      <c r="AG5" s="1071"/>
      <c r="AH5" s="1071"/>
      <c r="AI5" s="1071"/>
      <c r="AJ5" s="1071"/>
      <c r="AK5" s="1071"/>
      <c r="AL5" s="1071"/>
      <c r="AM5" s="1071"/>
      <c r="AN5" s="1071"/>
      <c r="AO5" s="1071"/>
      <c r="AP5" s="1071"/>
      <c r="AQ5" s="1071"/>
      <c r="AR5" s="1071"/>
      <c r="AS5" s="1071"/>
      <c r="AT5" s="1071"/>
      <c r="AU5" s="1071"/>
      <c r="AV5" s="1071"/>
      <c r="AW5" s="1071"/>
      <c r="AX5" s="1071"/>
      <c r="AY5" s="1071"/>
      <c r="AZ5" s="1071"/>
      <c r="BA5" s="1071"/>
      <c r="BB5" s="1071"/>
      <c r="BC5" s="1071"/>
      <c r="BD5" s="1071"/>
      <c r="BE5" s="1071"/>
      <c r="BF5" s="1071"/>
      <c r="BG5" s="1071"/>
      <c r="BH5" s="1071"/>
      <c r="BI5" s="1071"/>
      <c r="BJ5" s="1071"/>
      <c r="BK5" s="1071"/>
      <c r="BL5" s="1071"/>
      <c r="BM5" s="1071"/>
      <c r="BN5" s="1071"/>
      <c r="BO5" s="1071"/>
      <c r="BP5" s="1071"/>
      <c r="BQ5" s="1071"/>
      <c r="BR5" s="1071"/>
      <c r="BS5" s="1071"/>
      <c r="BT5" s="1071"/>
      <c r="BU5" s="1071"/>
      <c r="BV5" s="1071"/>
      <c r="BW5" s="1071"/>
      <c r="BX5" s="1071"/>
      <c r="BY5" s="1071"/>
      <c r="BZ5" s="1071"/>
      <c r="CA5" s="1071"/>
      <c r="CB5" s="1071"/>
      <c r="CC5" s="1071"/>
      <c r="CD5" s="1071"/>
      <c r="CE5" s="1071"/>
      <c r="CF5" s="1071"/>
      <c r="CG5" s="1071"/>
      <c r="CH5" s="1071"/>
      <c r="CI5" s="1071"/>
      <c r="CJ5" s="1071"/>
      <c r="CK5" s="1071"/>
      <c r="CL5" s="1071"/>
      <c r="CM5" s="1071"/>
      <c r="CN5" s="1071"/>
      <c r="CO5" s="1071"/>
      <c r="CP5" s="1071"/>
      <c r="CQ5" s="1071"/>
      <c r="CR5" s="1071"/>
      <c r="CS5" s="1071"/>
      <c r="CT5" s="1071"/>
      <c r="CU5" s="1071"/>
      <c r="CV5" s="1071"/>
      <c r="CW5" s="1071"/>
      <c r="CX5" s="1071"/>
      <c r="CY5" s="1071"/>
      <c r="CZ5" s="1071"/>
      <c r="DA5" s="1071"/>
      <c r="DB5" s="1071"/>
      <c r="DC5" s="1071"/>
      <c r="DD5" s="1071"/>
      <c r="DE5" s="1071"/>
    </row>
    <row r="6" spans="1:109" s="1072" customFormat="1" ht="13.8" x14ac:dyDescent="0.2">
      <c r="A6" s="1071"/>
      <c r="B6" s="1071"/>
      <c r="C6" s="1071"/>
      <c r="D6" s="1071"/>
      <c r="E6" s="1071"/>
      <c r="F6" s="1071"/>
      <c r="G6" s="1071"/>
      <c r="H6" s="1071"/>
      <c r="I6" s="1071"/>
      <c r="J6" s="1071"/>
      <c r="K6" s="1071"/>
      <c r="L6" s="1071"/>
      <c r="M6" s="1071"/>
      <c r="N6" s="1071"/>
      <c r="O6" s="1071"/>
      <c r="P6" s="1071"/>
      <c r="Q6" s="1071"/>
      <c r="R6" s="1071"/>
      <c r="S6" s="1071"/>
      <c r="T6" s="1071"/>
      <c r="U6" s="1071"/>
      <c r="V6" s="1071"/>
      <c r="W6" s="1071"/>
      <c r="X6" s="1071"/>
      <c r="Y6" s="1071"/>
      <c r="Z6" s="1071"/>
      <c r="AA6" s="1071"/>
      <c r="AB6" s="1071"/>
      <c r="AC6" s="1071"/>
      <c r="AD6" s="1071"/>
      <c r="AE6" s="1071"/>
      <c r="AF6" s="1071"/>
      <c r="AG6" s="1071"/>
      <c r="AH6" s="1071"/>
      <c r="AI6" s="1071"/>
      <c r="AJ6" s="1071"/>
      <c r="AK6" s="1071"/>
      <c r="AL6" s="1071"/>
      <c r="AM6" s="1071"/>
      <c r="AN6" s="1071"/>
      <c r="AO6" s="1071"/>
      <c r="AP6" s="1071"/>
      <c r="AQ6" s="1071"/>
      <c r="AR6" s="1071"/>
      <c r="AS6" s="1071"/>
      <c r="AT6" s="1071"/>
      <c r="AU6" s="1071"/>
      <c r="AV6" s="1071"/>
      <c r="AW6" s="1071"/>
      <c r="AX6" s="1071"/>
      <c r="AY6" s="1071"/>
      <c r="AZ6" s="1071"/>
      <c r="BA6" s="1071"/>
      <c r="BB6" s="1071"/>
      <c r="BC6" s="1071"/>
      <c r="BD6" s="1071"/>
      <c r="BE6" s="1071"/>
      <c r="BF6" s="1071"/>
      <c r="BG6" s="1071"/>
      <c r="BH6" s="1071"/>
      <c r="BI6" s="1071"/>
      <c r="BJ6" s="1071"/>
      <c r="BK6" s="1071"/>
      <c r="BL6" s="1071"/>
      <c r="BM6" s="1071"/>
      <c r="BN6" s="1071"/>
      <c r="BO6" s="1071"/>
      <c r="BP6" s="1071"/>
      <c r="BQ6" s="1071"/>
      <c r="BR6" s="1071"/>
      <c r="BS6" s="1071"/>
      <c r="BT6" s="1071"/>
      <c r="BU6" s="1071"/>
      <c r="BV6" s="1071"/>
      <c r="BW6" s="1071"/>
      <c r="BX6" s="1071"/>
      <c r="BY6" s="1071"/>
      <c r="BZ6" s="1071"/>
      <c r="CA6" s="1071"/>
      <c r="CB6" s="1071"/>
      <c r="CC6" s="1071"/>
      <c r="CD6" s="1071"/>
      <c r="CE6" s="1071"/>
      <c r="CF6" s="1071"/>
      <c r="CG6" s="1071"/>
      <c r="CH6" s="1071"/>
      <c r="CI6" s="1071"/>
      <c r="CJ6" s="1071"/>
      <c r="CK6" s="1071"/>
      <c r="CL6" s="1071"/>
      <c r="CM6" s="1071"/>
      <c r="CN6" s="1071"/>
      <c r="CO6" s="1071"/>
      <c r="CP6" s="1071"/>
      <c r="CQ6" s="1071"/>
      <c r="CR6" s="1071"/>
      <c r="CS6" s="1071"/>
      <c r="CT6" s="1071"/>
      <c r="CU6" s="1071"/>
      <c r="CV6" s="1071"/>
      <c r="CW6" s="1071"/>
      <c r="CX6" s="1071"/>
      <c r="CY6" s="1071"/>
      <c r="CZ6" s="1071"/>
      <c r="DA6" s="1071"/>
      <c r="DB6" s="1071"/>
      <c r="DC6" s="1071"/>
      <c r="DD6" s="1071"/>
      <c r="DE6" s="1071"/>
    </row>
    <row r="7" spans="1:109" s="1072" customFormat="1" ht="13.8" x14ac:dyDescent="0.2">
      <c r="A7" s="1071"/>
      <c r="B7" s="1071"/>
      <c r="C7" s="1071"/>
      <c r="D7" s="1071"/>
      <c r="E7" s="1071"/>
      <c r="F7" s="1071"/>
      <c r="G7" s="1071"/>
      <c r="H7" s="1071"/>
      <c r="I7" s="1071"/>
      <c r="J7" s="1071"/>
      <c r="K7" s="1071"/>
      <c r="L7" s="1071"/>
      <c r="M7" s="1071"/>
      <c r="N7" s="1071"/>
      <c r="O7" s="1071"/>
      <c r="P7" s="1071"/>
      <c r="Q7" s="1071"/>
      <c r="R7" s="1071"/>
      <c r="S7" s="1071"/>
      <c r="T7" s="1071"/>
      <c r="U7" s="1071"/>
      <c r="V7" s="1071"/>
      <c r="W7" s="1071"/>
      <c r="X7" s="1071"/>
      <c r="Y7" s="1071"/>
      <c r="Z7" s="1071"/>
      <c r="AA7" s="1071"/>
      <c r="AB7" s="1071"/>
      <c r="AC7" s="1071"/>
      <c r="AD7" s="1071"/>
      <c r="AE7" s="1071"/>
      <c r="AF7" s="1071"/>
      <c r="AG7" s="1071"/>
      <c r="AH7" s="1071"/>
      <c r="AI7" s="1071"/>
      <c r="AJ7" s="1071"/>
      <c r="AK7" s="1071"/>
      <c r="AL7" s="1071"/>
      <c r="AM7" s="1071"/>
      <c r="AN7" s="1071"/>
      <c r="AO7" s="1071"/>
      <c r="AP7" s="1071"/>
      <c r="AQ7" s="1071"/>
      <c r="AR7" s="1071"/>
      <c r="AS7" s="1071"/>
      <c r="AT7" s="1071"/>
      <c r="AU7" s="1071"/>
      <c r="AV7" s="1071"/>
      <c r="AW7" s="1071"/>
      <c r="AX7" s="1071"/>
      <c r="AY7" s="1071"/>
      <c r="AZ7" s="1071"/>
      <c r="BA7" s="1071"/>
      <c r="BB7" s="1071"/>
      <c r="BC7" s="1071"/>
      <c r="BD7" s="1071"/>
      <c r="BE7" s="1071"/>
      <c r="BF7" s="1071"/>
      <c r="BG7" s="1071"/>
      <c r="BH7" s="1071"/>
      <c r="BI7" s="1071"/>
      <c r="BJ7" s="1071"/>
      <c r="BK7" s="1071"/>
      <c r="BL7" s="1071"/>
      <c r="BM7" s="1071"/>
      <c r="BN7" s="1071"/>
      <c r="BO7" s="1071"/>
      <c r="BP7" s="1071"/>
      <c r="BQ7" s="1071"/>
      <c r="BR7" s="1071"/>
      <c r="BS7" s="1071"/>
      <c r="BT7" s="1071"/>
      <c r="BU7" s="1071"/>
      <c r="BV7" s="1071"/>
      <c r="BW7" s="1071"/>
      <c r="BX7" s="1071"/>
      <c r="BY7" s="1071"/>
      <c r="BZ7" s="1071"/>
      <c r="CA7" s="1071"/>
      <c r="CB7" s="1071"/>
      <c r="CC7" s="1071"/>
      <c r="CD7" s="1071"/>
      <c r="CE7" s="1071"/>
      <c r="CF7" s="1071"/>
      <c r="CG7" s="1071"/>
      <c r="CH7" s="1071"/>
      <c r="CI7" s="1071"/>
      <c r="CJ7" s="1071"/>
      <c r="CK7" s="1071"/>
      <c r="CL7" s="1071"/>
      <c r="CM7" s="1071"/>
      <c r="CN7" s="1071"/>
      <c r="CO7" s="1071"/>
      <c r="CP7" s="1071"/>
      <c r="CQ7" s="1071"/>
      <c r="CR7" s="1071"/>
      <c r="CS7" s="1071"/>
      <c r="CT7" s="1071"/>
      <c r="CU7" s="1071"/>
      <c r="CV7" s="1071"/>
      <c r="CW7" s="1071"/>
      <c r="CX7" s="1071"/>
      <c r="CY7" s="1071"/>
      <c r="CZ7" s="1071"/>
      <c r="DA7" s="1071"/>
      <c r="DB7" s="1071"/>
      <c r="DC7" s="1071"/>
      <c r="DD7" s="1071"/>
      <c r="DE7" s="1071"/>
    </row>
    <row r="8" spans="1:109" s="1072" customFormat="1" ht="13.8" x14ac:dyDescent="0.2">
      <c r="A8" s="1071"/>
      <c r="B8" s="1071"/>
      <c r="C8" s="1071"/>
      <c r="D8" s="1071"/>
      <c r="E8" s="1071"/>
      <c r="F8" s="1071"/>
      <c r="G8" s="1071"/>
      <c r="H8" s="1071"/>
      <c r="I8" s="1071"/>
      <c r="J8" s="1071"/>
      <c r="K8" s="1071"/>
      <c r="L8" s="1071"/>
      <c r="M8" s="1071"/>
      <c r="N8" s="1071"/>
      <c r="O8" s="1071"/>
      <c r="P8" s="1071"/>
      <c r="Q8" s="1071"/>
      <c r="R8" s="1071"/>
      <c r="S8" s="1071"/>
      <c r="T8" s="1071"/>
      <c r="U8" s="1071"/>
      <c r="V8" s="1071"/>
      <c r="W8" s="1071"/>
      <c r="X8" s="1071"/>
      <c r="Y8" s="1071"/>
      <c r="Z8" s="1071"/>
      <c r="AA8" s="1071"/>
      <c r="AB8" s="1071"/>
      <c r="AC8" s="1071"/>
      <c r="AD8" s="1071"/>
      <c r="AE8" s="1071"/>
      <c r="AF8" s="1071"/>
      <c r="AG8" s="1071"/>
      <c r="AH8" s="1071"/>
      <c r="AI8" s="1071"/>
      <c r="AJ8" s="1071"/>
      <c r="AK8" s="1071"/>
      <c r="AL8" s="1071"/>
      <c r="AM8" s="1071"/>
      <c r="AN8" s="1071"/>
      <c r="AO8" s="1071"/>
      <c r="AP8" s="1071"/>
      <c r="AQ8" s="1071"/>
      <c r="AR8" s="1071"/>
      <c r="AS8" s="1071"/>
      <c r="AT8" s="1071"/>
      <c r="AU8" s="1071"/>
      <c r="AV8" s="1071"/>
      <c r="AW8" s="1071"/>
      <c r="AX8" s="1071"/>
      <c r="AY8" s="1071"/>
      <c r="AZ8" s="1071"/>
      <c r="BA8" s="1071"/>
      <c r="BB8" s="1071"/>
      <c r="BC8" s="1071"/>
      <c r="BD8" s="1071"/>
      <c r="BE8" s="1071"/>
      <c r="BF8" s="1071"/>
      <c r="BG8" s="1071"/>
      <c r="BH8" s="1071"/>
      <c r="BI8" s="1071"/>
      <c r="BJ8" s="1071"/>
      <c r="BK8" s="1071"/>
      <c r="BL8" s="1071"/>
      <c r="BM8" s="1071"/>
      <c r="BN8" s="1071"/>
      <c r="BO8" s="1071"/>
      <c r="BP8" s="1071"/>
      <c r="BQ8" s="1071"/>
      <c r="BR8" s="1071"/>
      <c r="BS8" s="1071"/>
      <c r="BT8" s="1071"/>
      <c r="BU8" s="1071"/>
      <c r="BV8" s="1071"/>
      <c r="BW8" s="1071"/>
      <c r="BX8" s="1071"/>
      <c r="BY8" s="1071"/>
      <c r="BZ8" s="1071"/>
      <c r="CA8" s="1071"/>
      <c r="CB8" s="1071"/>
      <c r="CC8" s="1071"/>
      <c r="CD8" s="1071"/>
      <c r="CE8" s="1071"/>
      <c r="CF8" s="1071"/>
      <c r="CG8" s="1071"/>
      <c r="CH8" s="1071"/>
      <c r="CI8" s="1071"/>
      <c r="CJ8" s="1071"/>
      <c r="CK8" s="1071"/>
      <c r="CL8" s="1071"/>
      <c r="CM8" s="1071"/>
      <c r="CN8" s="1071"/>
      <c r="CO8" s="1071"/>
      <c r="CP8" s="1071"/>
      <c r="CQ8" s="1071"/>
      <c r="CR8" s="1071"/>
      <c r="CS8" s="1071"/>
      <c r="CT8" s="1071"/>
      <c r="CU8" s="1071"/>
      <c r="CV8" s="1071"/>
      <c r="CW8" s="1071"/>
      <c r="CX8" s="1071"/>
      <c r="CY8" s="1071"/>
      <c r="CZ8" s="1071"/>
      <c r="DA8" s="1071"/>
      <c r="DB8" s="1071"/>
      <c r="DC8" s="1071"/>
      <c r="DD8" s="1071"/>
      <c r="DE8" s="1071"/>
    </row>
    <row r="9" spans="1:109" s="1072" customFormat="1" ht="13.8" x14ac:dyDescent="0.2">
      <c r="A9" s="1071"/>
      <c r="B9" s="1071"/>
      <c r="C9" s="1071"/>
      <c r="D9" s="1071"/>
      <c r="E9" s="1071"/>
      <c r="F9" s="1071"/>
      <c r="G9" s="1071"/>
      <c r="H9" s="1071"/>
      <c r="I9" s="1071"/>
      <c r="J9" s="1071"/>
      <c r="K9" s="1071"/>
      <c r="L9" s="1071"/>
      <c r="M9" s="1071"/>
      <c r="N9" s="1071"/>
      <c r="O9" s="1071"/>
      <c r="P9" s="1071"/>
      <c r="Q9" s="1071"/>
      <c r="R9" s="1071"/>
      <c r="S9" s="1071"/>
      <c r="T9" s="1071"/>
      <c r="U9" s="1071"/>
      <c r="V9" s="1071"/>
      <c r="W9" s="1071"/>
      <c r="X9" s="1071"/>
      <c r="Y9" s="1071"/>
      <c r="Z9" s="1071"/>
      <c r="AA9" s="1071"/>
      <c r="AB9" s="1071"/>
      <c r="AC9" s="1071"/>
      <c r="AD9" s="1071"/>
      <c r="AE9" s="1071"/>
      <c r="AF9" s="1071"/>
      <c r="AG9" s="1071"/>
      <c r="AH9" s="1071"/>
      <c r="AI9" s="1071"/>
      <c r="AJ9" s="1071"/>
      <c r="AK9" s="1071"/>
      <c r="AL9" s="1071"/>
      <c r="AM9" s="1071"/>
      <c r="AN9" s="1071"/>
      <c r="AO9" s="1071"/>
      <c r="AP9" s="1071"/>
      <c r="AQ9" s="1071"/>
      <c r="AR9" s="1071"/>
      <c r="AS9" s="1071"/>
      <c r="AT9" s="1071"/>
      <c r="AU9" s="1071"/>
      <c r="AV9" s="1071"/>
      <c r="AW9" s="1071"/>
      <c r="AX9" s="1071"/>
      <c r="AY9" s="1071"/>
      <c r="AZ9" s="1071"/>
      <c r="BA9" s="1071"/>
      <c r="BB9" s="1071"/>
      <c r="BC9" s="1071"/>
      <c r="BD9" s="1071"/>
      <c r="BE9" s="1071"/>
      <c r="BF9" s="1071"/>
      <c r="BG9" s="1071"/>
      <c r="BH9" s="1071"/>
      <c r="BI9" s="1071"/>
      <c r="BJ9" s="1071"/>
      <c r="BK9" s="1071"/>
      <c r="BL9" s="1071"/>
      <c r="BM9" s="1071"/>
      <c r="BN9" s="1071"/>
      <c r="BO9" s="1071"/>
      <c r="BP9" s="1071"/>
      <c r="BQ9" s="1071"/>
      <c r="BR9" s="1071"/>
      <c r="BS9" s="1071"/>
      <c r="BT9" s="1071"/>
      <c r="BU9" s="1071"/>
      <c r="BV9" s="1071"/>
      <c r="BW9" s="1071"/>
      <c r="BX9" s="1071"/>
      <c r="BY9" s="1071"/>
      <c r="BZ9" s="1071"/>
      <c r="CA9" s="1071"/>
      <c r="CB9" s="1071"/>
      <c r="CC9" s="1071"/>
      <c r="CD9" s="1071"/>
      <c r="CE9" s="1071"/>
      <c r="CF9" s="1071"/>
      <c r="CG9" s="1071"/>
      <c r="CH9" s="1071"/>
      <c r="CI9" s="1071"/>
      <c r="CJ9" s="1071"/>
      <c r="CK9" s="1071"/>
      <c r="CL9" s="1071"/>
      <c r="CM9" s="1071"/>
      <c r="CN9" s="1071"/>
      <c r="CO9" s="1071"/>
      <c r="CP9" s="1071"/>
      <c r="CQ9" s="1071"/>
      <c r="CR9" s="1071"/>
      <c r="CS9" s="1071"/>
      <c r="CT9" s="1071"/>
      <c r="CU9" s="1071"/>
      <c r="CV9" s="1071"/>
      <c r="CW9" s="1071"/>
      <c r="CX9" s="1071"/>
      <c r="CY9" s="1071"/>
      <c r="CZ9" s="1071"/>
      <c r="DA9" s="1071"/>
      <c r="DB9" s="1071"/>
      <c r="DC9" s="1071"/>
      <c r="DD9" s="1071"/>
      <c r="DE9" s="1071"/>
    </row>
    <row r="10" spans="1:109" s="1072" customFormat="1" ht="13.8" x14ac:dyDescent="0.2">
      <c r="A10" s="1071"/>
      <c r="B10" s="1071"/>
      <c r="C10" s="1071"/>
      <c r="D10" s="1071"/>
      <c r="E10" s="1071"/>
      <c r="F10" s="1071"/>
      <c r="G10" s="1071"/>
      <c r="H10" s="1071"/>
      <c r="I10" s="1071"/>
      <c r="J10" s="1071"/>
      <c r="K10" s="1071"/>
      <c r="L10" s="1071"/>
      <c r="M10" s="1071"/>
      <c r="N10" s="1071"/>
      <c r="O10" s="1071"/>
      <c r="P10" s="1071"/>
      <c r="Q10" s="1071"/>
      <c r="R10" s="1071"/>
      <c r="S10" s="1071"/>
      <c r="T10" s="1071"/>
      <c r="U10" s="1071"/>
      <c r="V10" s="1071"/>
      <c r="W10" s="1071"/>
      <c r="X10" s="1071"/>
      <c r="Y10" s="1071"/>
      <c r="Z10" s="1071"/>
      <c r="AA10" s="1071"/>
      <c r="AB10" s="1071"/>
      <c r="AC10" s="1071"/>
      <c r="AD10" s="1071"/>
      <c r="AE10" s="1071"/>
      <c r="AF10" s="1071"/>
      <c r="AG10" s="1071"/>
      <c r="AH10" s="1071"/>
      <c r="AI10" s="1071"/>
      <c r="AJ10" s="1071"/>
      <c r="AK10" s="1071"/>
      <c r="AL10" s="1071"/>
      <c r="AM10" s="1071"/>
      <c r="AN10" s="1071"/>
      <c r="AO10" s="1071"/>
      <c r="AP10" s="1071"/>
      <c r="AQ10" s="1071"/>
      <c r="AR10" s="1071"/>
      <c r="AS10" s="1071"/>
      <c r="AT10" s="1071"/>
      <c r="AU10" s="1071"/>
      <c r="AV10" s="1071"/>
      <c r="AW10" s="1071"/>
      <c r="AX10" s="1071"/>
      <c r="AY10" s="1071"/>
      <c r="AZ10" s="1071"/>
      <c r="BA10" s="1071"/>
      <c r="BB10" s="1071"/>
      <c r="BC10" s="1071"/>
      <c r="BD10" s="1071"/>
      <c r="BE10" s="1071"/>
      <c r="BF10" s="1071"/>
      <c r="BG10" s="1071"/>
      <c r="BH10" s="1071"/>
      <c r="BI10" s="1071"/>
      <c r="BJ10" s="1071"/>
      <c r="BK10" s="1071"/>
      <c r="BL10" s="1071"/>
      <c r="BM10" s="1071"/>
      <c r="BN10" s="1071"/>
      <c r="BO10" s="1071"/>
      <c r="BP10" s="1071"/>
      <c r="BQ10" s="1071"/>
      <c r="BR10" s="1071"/>
      <c r="BS10" s="1071"/>
      <c r="BT10" s="1071"/>
      <c r="BU10" s="1071"/>
      <c r="BV10" s="1071"/>
      <c r="BW10" s="1071"/>
      <c r="BX10" s="1071"/>
      <c r="BY10" s="1071"/>
      <c r="BZ10" s="1071"/>
      <c r="CA10" s="1071"/>
      <c r="CB10" s="1071"/>
      <c r="CC10" s="1071"/>
      <c r="CD10" s="1071"/>
      <c r="CE10" s="1071"/>
      <c r="CF10" s="1071"/>
      <c r="CG10" s="1071"/>
      <c r="CH10" s="1071"/>
      <c r="CI10" s="1071"/>
      <c r="CJ10" s="1071"/>
      <c r="CK10" s="1071"/>
      <c r="CL10" s="1071"/>
      <c r="CM10" s="1071"/>
      <c r="CN10" s="1071"/>
      <c r="CO10" s="1071"/>
      <c r="CP10" s="1071"/>
      <c r="CQ10" s="1071"/>
      <c r="CR10" s="1071"/>
      <c r="CS10" s="1071"/>
      <c r="CT10" s="1071"/>
      <c r="CU10" s="1071"/>
      <c r="CV10" s="1071"/>
      <c r="CW10" s="1071"/>
      <c r="CX10" s="1071"/>
      <c r="CY10" s="1071"/>
      <c r="CZ10" s="1071"/>
      <c r="DA10" s="1071"/>
      <c r="DB10" s="1071"/>
      <c r="DC10" s="1071"/>
      <c r="DD10" s="1071"/>
      <c r="DE10" s="1071"/>
    </row>
    <row r="11" spans="1:109" s="1072" customFormat="1" ht="13.8" x14ac:dyDescent="0.2">
      <c r="A11" s="1071"/>
      <c r="B11" s="1071"/>
      <c r="C11" s="1071"/>
      <c r="D11" s="1071"/>
      <c r="E11" s="1071"/>
      <c r="F11" s="1071"/>
      <c r="G11" s="1071"/>
      <c r="H11" s="1071"/>
      <c r="I11" s="1071"/>
      <c r="J11" s="1071"/>
      <c r="K11" s="1071"/>
      <c r="L11" s="1071"/>
      <c r="M11" s="1071"/>
      <c r="N11" s="1071"/>
      <c r="O11" s="1071"/>
      <c r="P11" s="1071"/>
      <c r="Q11" s="1071"/>
      <c r="R11" s="1071"/>
      <c r="S11" s="1071"/>
      <c r="T11" s="1071"/>
      <c r="U11" s="1071"/>
      <c r="V11" s="1071"/>
      <c r="W11" s="1071"/>
      <c r="X11" s="1071"/>
      <c r="Y11" s="1071"/>
      <c r="Z11" s="1071"/>
      <c r="AA11" s="1071"/>
      <c r="AB11" s="1071"/>
      <c r="AC11" s="1071"/>
      <c r="AD11" s="1071"/>
      <c r="AE11" s="1071"/>
      <c r="AF11" s="1071"/>
      <c r="AG11" s="1071"/>
      <c r="AH11" s="1071"/>
      <c r="AI11" s="1071"/>
      <c r="AJ11" s="1071"/>
      <c r="AK11" s="1071"/>
      <c r="AL11" s="1071"/>
      <c r="AM11" s="1071"/>
      <c r="AN11" s="1071"/>
      <c r="AO11" s="1071"/>
      <c r="AP11" s="1071"/>
      <c r="AQ11" s="1071"/>
      <c r="AR11" s="1071"/>
      <c r="AS11" s="1071"/>
      <c r="AT11" s="1071"/>
      <c r="AU11" s="1071"/>
      <c r="AV11" s="1071"/>
      <c r="AW11" s="1071"/>
      <c r="AX11" s="1071"/>
      <c r="AY11" s="1071"/>
      <c r="AZ11" s="1071"/>
      <c r="BA11" s="1071"/>
      <c r="BB11" s="1071"/>
      <c r="BC11" s="1071"/>
      <c r="BD11" s="1071"/>
      <c r="BE11" s="1071"/>
      <c r="BF11" s="1071"/>
      <c r="BG11" s="1071"/>
      <c r="BH11" s="1071"/>
      <c r="BI11" s="1071"/>
      <c r="BJ11" s="1071"/>
      <c r="BK11" s="1071"/>
      <c r="BL11" s="1071"/>
      <c r="BM11" s="1071"/>
      <c r="BN11" s="1071"/>
      <c r="BO11" s="1071"/>
      <c r="BP11" s="1071"/>
      <c r="BQ11" s="1071"/>
      <c r="BR11" s="1071"/>
      <c r="BS11" s="1071"/>
      <c r="BT11" s="1071"/>
      <c r="BU11" s="1071"/>
      <c r="BV11" s="1071"/>
      <c r="BW11" s="1071"/>
      <c r="BX11" s="1071"/>
      <c r="BY11" s="1071"/>
      <c r="BZ11" s="1071"/>
      <c r="CA11" s="1071"/>
      <c r="CB11" s="1071"/>
      <c r="CC11" s="1071"/>
      <c r="CD11" s="1071"/>
      <c r="CE11" s="1071"/>
      <c r="CF11" s="1071"/>
      <c r="CG11" s="1071"/>
      <c r="CH11" s="1071"/>
      <c r="CI11" s="1071"/>
      <c r="CJ11" s="1071"/>
      <c r="CK11" s="1071"/>
      <c r="CL11" s="1071"/>
      <c r="CM11" s="1071"/>
      <c r="CN11" s="1071"/>
      <c r="CO11" s="1071"/>
      <c r="CP11" s="1071"/>
      <c r="CQ11" s="1071"/>
      <c r="CR11" s="1071"/>
      <c r="CS11" s="1071"/>
      <c r="CT11" s="1071"/>
      <c r="CU11" s="1071"/>
      <c r="CV11" s="1071"/>
      <c r="CW11" s="1071"/>
      <c r="CX11" s="1071"/>
      <c r="CY11" s="1071"/>
      <c r="CZ11" s="1071"/>
      <c r="DA11" s="1071"/>
      <c r="DB11" s="1071"/>
      <c r="DC11" s="1071"/>
      <c r="DD11" s="1071"/>
      <c r="DE11" s="1071"/>
    </row>
    <row r="12" spans="1:109" s="1072" customFormat="1" ht="13.8" x14ac:dyDescent="0.2">
      <c r="A12" s="1071"/>
      <c r="B12" s="1071"/>
      <c r="C12" s="1071"/>
      <c r="D12" s="1071"/>
      <c r="E12" s="1071"/>
      <c r="F12" s="1071"/>
      <c r="G12" s="1071"/>
      <c r="H12" s="1071"/>
      <c r="I12" s="1071"/>
      <c r="J12" s="1071"/>
      <c r="K12" s="1071"/>
      <c r="L12" s="1071"/>
      <c r="M12" s="1071"/>
      <c r="N12" s="1071"/>
      <c r="O12" s="1071"/>
      <c r="P12" s="1071"/>
      <c r="Q12" s="1071"/>
      <c r="R12" s="1071"/>
      <c r="S12" s="1071"/>
      <c r="T12" s="1071"/>
      <c r="U12" s="1071"/>
      <c r="V12" s="1071"/>
      <c r="W12" s="1071"/>
      <c r="X12" s="1071"/>
      <c r="Y12" s="1071"/>
      <c r="Z12" s="1071"/>
      <c r="AA12" s="1071"/>
      <c r="AB12" s="1071"/>
      <c r="AC12" s="1071"/>
      <c r="AD12" s="1071"/>
      <c r="AE12" s="1071"/>
      <c r="AF12" s="1071"/>
      <c r="AG12" s="1071"/>
      <c r="AH12" s="1071"/>
      <c r="AI12" s="1071"/>
      <c r="AJ12" s="1071"/>
      <c r="AK12" s="1071"/>
      <c r="AL12" s="1071"/>
      <c r="AM12" s="1071"/>
      <c r="AN12" s="1071"/>
      <c r="AO12" s="1071"/>
      <c r="AP12" s="1071"/>
      <c r="AQ12" s="1071"/>
      <c r="AR12" s="1071"/>
      <c r="AS12" s="1071"/>
      <c r="AT12" s="1071"/>
      <c r="AU12" s="1071"/>
      <c r="AV12" s="1071"/>
      <c r="AW12" s="1071"/>
      <c r="AX12" s="1071"/>
      <c r="AY12" s="1071"/>
      <c r="AZ12" s="1071"/>
      <c r="BA12" s="1071"/>
      <c r="BB12" s="1071"/>
      <c r="BC12" s="1071"/>
      <c r="BD12" s="1071"/>
      <c r="BE12" s="1071"/>
      <c r="BF12" s="1071"/>
      <c r="BG12" s="1071"/>
      <c r="BH12" s="1071"/>
      <c r="BI12" s="1071"/>
      <c r="BJ12" s="1071"/>
      <c r="BK12" s="1071"/>
      <c r="BL12" s="1071"/>
      <c r="BM12" s="1071"/>
      <c r="BN12" s="1071"/>
      <c r="BO12" s="1071"/>
      <c r="BP12" s="1071"/>
      <c r="BQ12" s="1071"/>
      <c r="BR12" s="1071"/>
      <c r="BS12" s="1071"/>
      <c r="BT12" s="1071"/>
      <c r="BU12" s="1071"/>
      <c r="BV12" s="1071"/>
      <c r="BW12" s="1071"/>
      <c r="BX12" s="1071"/>
      <c r="BY12" s="1071"/>
      <c r="BZ12" s="1071"/>
      <c r="CA12" s="1071"/>
      <c r="CB12" s="1071"/>
      <c r="CC12" s="1071"/>
      <c r="CD12" s="1071"/>
      <c r="CE12" s="1071"/>
      <c r="CF12" s="1071"/>
      <c r="CG12" s="1071"/>
      <c r="CH12" s="1071"/>
      <c r="CI12" s="1071"/>
      <c r="CJ12" s="1071"/>
      <c r="CK12" s="1071"/>
      <c r="CL12" s="1071"/>
      <c r="CM12" s="1071"/>
      <c r="CN12" s="1071"/>
      <c r="CO12" s="1071"/>
      <c r="CP12" s="1071"/>
      <c r="CQ12" s="1071"/>
      <c r="CR12" s="1071"/>
      <c r="CS12" s="1071"/>
      <c r="CT12" s="1071"/>
      <c r="CU12" s="1071"/>
      <c r="CV12" s="1071"/>
      <c r="CW12" s="1071"/>
      <c r="CX12" s="1071"/>
      <c r="CY12" s="1071"/>
      <c r="CZ12" s="1071"/>
      <c r="DA12" s="1071"/>
      <c r="DB12" s="1071"/>
      <c r="DC12" s="1071"/>
      <c r="DD12" s="1071"/>
      <c r="DE12" s="1071"/>
    </row>
    <row r="13" spans="1:109" s="1072" customFormat="1" ht="13.8" x14ac:dyDescent="0.2">
      <c r="A13" s="1071"/>
      <c r="B13" s="1071"/>
      <c r="C13" s="1071"/>
      <c r="D13" s="1071"/>
      <c r="E13" s="1071"/>
      <c r="F13" s="1071"/>
      <c r="G13" s="1071"/>
      <c r="H13" s="1071"/>
      <c r="I13" s="1071"/>
      <c r="J13" s="1071"/>
      <c r="K13" s="1071"/>
      <c r="L13" s="1071"/>
      <c r="M13" s="1071"/>
      <c r="N13" s="1071"/>
      <c r="O13" s="1071"/>
      <c r="P13" s="1071"/>
      <c r="Q13" s="1071"/>
      <c r="R13" s="1071"/>
      <c r="S13" s="1071"/>
      <c r="T13" s="1071"/>
      <c r="U13" s="1071"/>
      <c r="V13" s="1071"/>
      <c r="W13" s="1071"/>
      <c r="X13" s="1071"/>
      <c r="Y13" s="1071"/>
      <c r="Z13" s="1071"/>
      <c r="AA13" s="1071"/>
      <c r="AB13" s="1071"/>
      <c r="AC13" s="1071"/>
      <c r="AD13" s="1071"/>
      <c r="AE13" s="1071"/>
      <c r="AF13" s="1071"/>
      <c r="AG13" s="1071"/>
      <c r="AH13" s="1071"/>
      <c r="AI13" s="1071"/>
      <c r="AJ13" s="1071"/>
      <c r="AK13" s="1071"/>
      <c r="AL13" s="1071"/>
      <c r="AM13" s="1071"/>
      <c r="AN13" s="1071"/>
      <c r="AO13" s="1071"/>
      <c r="AP13" s="1071"/>
      <c r="AQ13" s="1071"/>
      <c r="AR13" s="1071"/>
      <c r="AS13" s="1071"/>
      <c r="AT13" s="1071"/>
      <c r="AU13" s="1071"/>
      <c r="AV13" s="1071"/>
      <c r="AW13" s="1071"/>
      <c r="AX13" s="1071"/>
      <c r="AY13" s="1071"/>
      <c r="AZ13" s="1071"/>
      <c r="BA13" s="1071"/>
      <c r="BB13" s="1071"/>
      <c r="BC13" s="1071"/>
      <c r="BD13" s="1071"/>
      <c r="BE13" s="1071"/>
      <c r="BF13" s="1071"/>
      <c r="BG13" s="1071"/>
      <c r="BH13" s="1071"/>
      <c r="BI13" s="1071"/>
      <c r="BJ13" s="1071"/>
      <c r="BK13" s="1071"/>
      <c r="BL13" s="1071"/>
      <c r="BM13" s="1071"/>
      <c r="BN13" s="1071"/>
      <c r="BO13" s="1071"/>
      <c r="BP13" s="1071"/>
      <c r="BQ13" s="1071"/>
      <c r="BR13" s="1071"/>
      <c r="BS13" s="1071"/>
      <c r="BT13" s="1071"/>
      <c r="BU13" s="1071"/>
      <c r="BV13" s="1071"/>
      <c r="BW13" s="1071"/>
      <c r="BX13" s="1071"/>
      <c r="BY13" s="1071"/>
      <c r="BZ13" s="1071"/>
      <c r="CA13" s="1071"/>
      <c r="CB13" s="1071"/>
      <c r="CC13" s="1071"/>
      <c r="CD13" s="1071"/>
      <c r="CE13" s="1071"/>
      <c r="CF13" s="1071"/>
      <c r="CG13" s="1071"/>
      <c r="CH13" s="1071"/>
      <c r="CI13" s="1071"/>
      <c r="CJ13" s="1071"/>
      <c r="CK13" s="1071"/>
      <c r="CL13" s="1071"/>
      <c r="CM13" s="1071"/>
      <c r="CN13" s="1071"/>
      <c r="CO13" s="1071"/>
      <c r="CP13" s="1071"/>
      <c r="CQ13" s="1071"/>
      <c r="CR13" s="1071"/>
      <c r="CS13" s="1071"/>
      <c r="CT13" s="1071"/>
      <c r="CU13" s="1071"/>
      <c r="CV13" s="1071"/>
      <c r="CW13" s="1071"/>
      <c r="CX13" s="1071"/>
      <c r="CY13" s="1071"/>
      <c r="CZ13" s="1071"/>
      <c r="DA13" s="1071"/>
      <c r="DB13" s="1071"/>
      <c r="DC13" s="1071"/>
      <c r="DD13" s="1071"/>
      <c r="DE13" s="1071"/>
    </row>
    <row r="14" spans="1:109" s="1072" customFormat="1" ht="13.8" x14ac:dyDescent="0.2">
      <c r="A14" s="1071"/>
      <c r="B14" s="1071"/>
      <c r="C14" s="1071"/>
      <c r="D14" s="1071"/>
      <c r="E14" s="1071"/>
      <c r="F14" s="1071"/>
      <c r="G14" s="1071"/>
      <c r="H14" s="1071"/>
      <c r="I14" s="1071"/>
      <c r="J14" s="1071"/>
      <c r="K14" s="1071"/>
      <c r="L14" s="1071"/>
      <c r="M14" s="1071"/>
      <c r="N14" s="1071"/>
      <c r="O14" s="1071"/>
      <c r="P14" s="1071"/>
      <c r="Q14" s="1071"/>
      <c r="R14" s="1071"/>
      <c r="S14" s="1071"/>
      <c r="T14" s="1071"/>
      <c r="U14" s="1071"/>
      <c r="V14" s="1071"/>
      <c r="W14" s="1071"/>
      <c r="X14" s="1071"/>
      <c r="Y14" s="1071"/>
      <c r="Z14" s="1071"/>
      <c r="AA14" s="1071"/>
      <c r="AB14" s="1071"/>
      <c r="AC14" s="1071"/>
      <c r="AD14" s="1071"/>
      <c r="AE14" s="1071"/>
      <c r="AF14" s="1071"/>
      <c r="AG14" s="1071"/>
      <c r="AH14" s="1071"/>
      <c r="AI14" s="1071"/>
      <c r="AJ14" s="1071"/>
      <c r="AK14" s="1071"/>
      <c r="AL14" s="1071"/>
      <c r="AM14" s="1071"/>
      <c r="AN14" s="1071"/>
      <c r="AO14" s="1071"/>
      <c r="AP14" s="1071"/>
      <c r="AQ14" s="1071"/>
      <c r="AR14" s="1071"/>
      <c r="AS14" s="1071"/>
      <c r="AT14" s="1071"/>
      <c r="AU14" s="1071"/>
      <c r="AV14" s="1071"/>
      <c r="AW14" s="1071"/>
      <c r="AX14" s="1071"/>
      <c r="AY14" s="1071"/>
      <c r="AZ14" s="1071"/>
      <c r="BA14" s="1071"/>
      <c r="BB14" s="1071"/>
      <c r="BC14" s="1071"/>
      <c r="BD14" s="1071"/>
      <c r="BE14" s="1071"/>
      <c r="BF14" s="1071"/>
      <c r="BG14" s="1071"/>
      <c r="BH14" s="1071"/>
      <c r="BI14" s="1071"/>
      <c r="BJ14" s="1071"/>
      <c r="BK14" s="1071"/>
      <c r="BL14" s="1071"/>
      <c r="BM14" s="1071"/>
      <c r="BN14" s="1071"/>
      <c r="BO14" s="1071"/>
      <c r="BP14" s="1071"/>
      <c r="BQ14" s="1071"/>
      <c r="BR14" s="1071"/>
      <c r="BS14" s="1071"/>
      <c r="BT14" s="1071"/>
      <c r="BU14" s="1071"/>
      <c r="BV14" s="1071"/>
      <c r="BW14" s="1071"/>
      <c r="BX14" s="1071"/>
      <c r="BY14" s="1071"/>
      <c r="BZ14" s="1071"/>
      <c r="CA14" s="1071"/>
      <c r="CB14" s="1071"/>
      <c r="CC14" s="1071"/>
      <c r="CD14" s="1071"/>
      <c r="CE14" s="1071"/>
      <c r="CF14" s="1071"/>
      <c r="CG14" s="1071"/>
      <c r="CH14" s="1071"/>
      <c r="CI14" s="1071"/>
      <c r="CJ14" s="1071"/>
      <c r="CK14" s="1071"/>
      <c r="CL14" s="1071"/>
      <c r="CM14" s="1071"/>
      <c r="CN14" s="1071"/>
      <c r="CO14" s="1071"/>
      <c r="CP14" s="1071"/>
      <c r="CQ14" s="1071"/>
      <c r="CR14" s="1071"/>
      <c r="CS14" s="1071"/>
      <c r="CT14" s="1071"/>
      <c r="CU14" s="1071"/>
      <c r="CV14" s="1071"/>
      <c r="CW14" s="1071"/>
      <c r="CX14" s="1071"/>
      <c r="CY14" s="1071"/>
      <c r="CZ14" s="1071"/>
      <c r="DA14" s="1071"/>
      <c r="DB14" s="1071"/>
      <c r="DC14" s="1071"/>
      <c r="DD14" s="1071"/>
      <c r="DE14" s="1071"/>
    </row>
    <row r="15" spans="1:109" s="1072" customFormat="1" ht="13.8" x14ac:dyDescent="0.2">
      <c r="A15" s="1070"/>
      <c r="B15" s="1071"/>
      <c r="C15" s="1071"/>
      <c r="D15" s="1071"/>
      <c r="E15" s="1071"/>
      <c r="F15" s="1071"/>
      <c r="G15" s="1071"/>
      <c r="H15" s="1071"/>
      <c r="I15" s="1071"/>
      <c r="J15" s="1071"/>
      <c r="K15" s="1071"/>
      <c r="L15" s="1071"/>
      <c r="M15" s="1071"/>
      <c r="N15" s="1071"/>
      <c r="O15" s="1071"/>
      <c r="P15" s="1071"/>
      <c r="Q15" s="1071"/>
      <c r="R15" s="1071"/>
      <c r="S15" s="1071"/>
      <c r="T15" s="1071"/>
      <c r="U15" s="1071"/>
      <c r="V15" s="1071"/>
      <c r="W15" s="1071"/>
      <c r="X15" s="1071"/>
      <c r="Y15" s="1071"/>
      <c r="Z15" s="1071"/>
      <c r="AA15" s="1071"/>
      <c r="AB15" s="1071"/>
      <c r="AC15" s="1071"/>
      <c r="AD15" s="1071"/>
      <c r="AE15" s="1071"/>
      <c r="AF15" s="1071"/>
      <c r="AG15" s="1071"/>
      <c r="AH15" s="1071"/>
      <c r="AI15" s="1071"/>
      <c r="AJ15" s="1071"/>
      <c r="AK15" s="1071"/>
      <c r="AL15" s="1071"/>
      <c r="AM15" s="1071"/>
      <c r="AN15" s="1071"/>
      <c r="AO15" s="1071"/>
      <c r="AP15" s="1071"/>
      <c r="AQ15" s="1071"/>
      <c r="AR15" s="1071"/>
      <c r="AS15" s="1071"/>
      <c r="AT15" s="1071"/>
      <c r="AU15" s="1071"/>
      <c r="AV15" s="1071"/>
      <c r="AW15" s="1071"/>
      <c r="AX15" s="1071"/>
      <c r="AY15" s="1071"/>
      <c r="AZ15" s="1071"/>
      <c r="BA15" s="1071"/>
      <c r="BB15" s="1071"/>
      <c r="BC15" s="1071"/>
      <c r="BD15" s="1071"/>
      <c r="BE15" s="1071"/>
      <c r="BF15" s="1071"/>
      <c r="BG15" s="1071"/>
      <c r="BH15" s="1071"/>
      <c r="BI15" s="1071"/>
      <c r="BJ15" s="1071"/>
      <c r="BK15" s="1071"/>
      <c r="BL15" s="1071"/>
      <c r="BM15" s="1071"/>
      <c r="BN15" s="1071"/>
      <c r="BO15" s="1071"/>
      <c r="BP15" s="1071"/>
      <c r="BQ15" s="1071"/>
      <c r="BR15" s="1071"/>
      <c r="BS15" s="1071"/>
      <c r="BT15" s="1071"/>
      <c r="BU15" s="1071"/>
      <c r="BV15" s="1071"/>
      <c r="BW15" s="1071"/>
      <c r="BX15" s="1071"/>
      <c r="BY15" s="1071"/>
      <c r="BZ15" s="1071"/>
      <c r="CA15" s="1071"/>
      <c r="CB15" s="1071"/>
      <c r="CC15" s="1071"/>
      <c r="CD15" s="1071"/>
      <c r="CE15" s="1071"/>
      <c r="CF15" s="1071"/>
      <c r="CG15" s="1071"/>
      <c r="CH15" s="1071"/>
      <c r="CI15" s="1071"/>
      <c r="CJ15" s="1071"/>
      <c r="CK15" s="1071"/>
      <c r="CL15" s="1071"/>
      <c r="CM15" s="1071"/>
      <c r="CN15" s="1071"/>
      <c r="CO15" s="1071"/>
      <c r="CP15" s="1071"/>
      <c r="CQ15" s="1071"/>
      <c r="CR15" s="1071"/>
      <c r="CS15" s="1071"/>
      <c r="CT15" s="1071"/>
      <c r="CU15" s="1071"/>
      <c r="CV15" s="1071"/>
      <c r="CW15" s="1071"/>
      <c r="CX15" s="1071"/>
      <c r="CY15" s="1071"/>
      <c r="CZ15" s="1071"/>
      <c r="DA15" s="1071"/>
      <c r="DB15" s="1071"/>
      <c r="DC15" s="1071"/>
      <c r="DD15" s="1071"/>
      <c r="DE15" s="1071"/>
    </row>
    <row r="16" spans="1:109" s="1072" customFormat="1" ht="13.8" x14ac:dyDescent="0.2">
      <c r="A16" s="1070"/>
      <c r="B16" s="1071"/>
      <c r="C16" s="1071"/>
      <c r="D16" s="1071"/>
      <c r="E16" s="1071"/>
      <c r="F16" s="1071"/>
      <c r="G16" s="1071"/>
      <c r="H16" s="1071"/>
      <c r="I16" s="1071"/>
      <c r="J16" s="1071"/>
      <c r="K16" s="1071"/>
      <c r="L16" s="1071"/>
      <c r="M16" s="1071"/>
      <c r="N16" s="1071"/>
      <c r="O16" s="1071"/>
      <c r="P16" s="1071"/>
      <c r="Q16" s="1071"/>
      <c r="R16" s="1071"/>
      <c r="S16" s="1071"/>
      <c r="T16" s="1071"/>
      <c r="U16" s="1071"/>
      <c r="V16" s="1071"/>
      <c r="W16" s="1071"/>
      <c r="X16" s="1071"/>
      <c r="Y16" s="1071"/>
      <c r="Z16" s="1071"/>
      <c r="AA16" s="1071"/>
      <c r="AB16" s="1071"/>
      <c r="AC16" s="1071"/>
      <c r="AD16" s="1071"/>
      <c r="AE16" s="1071"/>
      <c r="AF16" s="1071"/>
      <c r="AG16" s="1071"/>
      <c r="AH16" s="1071"/>
      <c r="AI16" s="1071"/>
      <c r="AJ16" s="1071"/>
      <c r="AK16" s="1071"/>
      <c r="AL16" s="1071"/>
      <c r="AM16" s="1071"/>
      <c r="AN16" s="1071"/>
      <c r="AO16" s="1071"/>
      <c r="AP16" s="1071"/>
      <c r="AQ16" s="1071"/>
      <c r="AR16" s="1071"/>
      <c r="AS16" s="1071"/>
      <c r="AT16" s="1071"/>
      <c r="AU16" s="1071"/>
      <c r="AV16" s="1071"/>
      <c r="AW16" s="1071"/>
      <c r="AX16" s="1071"/>
      <c r="AY16" s="1071"/>
      <c r="AZ16" s="1071"/>
      <c r="BA16" s="1071"/>
      <c r="BB16" s="1071"/>
      <c r="BC16" s="1071"/>
      <c r="BD16" s="1071"/>
      <c r="BE16" s="1071"/>
      <c r="BF16" s="1071"/>
      <c r="BG16" s="1071"/>
      <c r="BH16" s="1071"/>
      <c r="BI16" s="1071"/>
      <c r="BJ16" s="1071"/>
      <c r="BK16" s="1071"/>
      <c r="BL16" s="1071"/>
      <c r="BM16" s="1071"/>
      <c r="BN16" s="1071"/>
      <c r="BO16" s="1071"/>
      <c r="BP16" s="1071"/>
      <c r="BQ16" s="1071"/>
      <c r="BR16" s="1071"/>
      <c r="BS16" s="1071"/>
      <c r="BT16" s="1071"/>
      <c r="BU16" s="1071"/>
      <c r="BV16" s="1071"/>
      <c r="BW16" s="1071"/>
      <c r="BX16" s="1071"/>
      <c r="BY16" s="1071"/>
      <c r="BZ16" s="1071"/>
      <c r="CA16" s="1071"/>
      <c r="CB16" s="1071"/>
      <c r="CC16" s="1071"/>
      <c r="CD16" s="1071"/>
      <c r="CE16" s="1071"/>
      <c r="CF16" s="1071"/>
      <c r="CG16" s="1071"/>
      <c r="CH16" s="1071"/>
      <c r="CI16" s="1071"/>
      <c r="CJ16" s="1071"/>
      <c r="CK16" s="1071"/>
      <c r="CL16" s="1071"/>
      <c r="CM16" s="1071"/>
      <c r="CN16" s="1071"/>
      <c r="CO16" s="1071"/>
      <c r="CP16" s="1071"/>
      <c r="CQ16" s="1071"/>
      <c r="CR16" s="1071"/>
      <c r="CS16" s="1071"/>
      <c r="CT16" s="1071"/>
      <c r="CU16" s="1071"/>
      <c r="CV16" s="1071"/>
      <c r="CW16" s="1071"/>
      <c r="CX16" s="1071"/>
      <c r="CY16" s="1071"/>
      <c r="CZ16" s="1071"/>
      <c r="DA16" s="1071"/>
      <c r="DB16" s="1071"/>
      <c r="DC16" s="1071"/>
      <c r="DD16" s="1071"/>
      <c r="DE16" s="1071"/>
    </row>
    <row r="17" spans="1:109" s="1072" customFormat="1" ht="13.8" x14ac:dyDescent="0.2">
      <c r="A17" s="1070"/>
      <c r="B17" s="1071"/>
      <c r="C17" s="1071"/>
      <c r="D17" s="1071"/>
      <c r="E17" s="1071"/>
      <c r="F17" s="1071"/>
      <c r="G17" s="1071"/>
      <c r="H17" s="1071"/>
      <c r="I17" s="1071"/>
      <c r="J17" s="1071"/>
      <c r="K17" s="1071"/>
      <c r="L17" s="1071"/>
      <c r="M17" s="1071"/>
      <c r="N17" s="1071"/>
      <c r="O17" s="1071"/>
      <c r="P17" s="1071"/>
      <c r="Q17" s="1071"/>
      <c r="R17" s="1071"/>
      <c r="S17" s="1071"/>
      <c r="T17" s="1071"/>
      <c r="U17" s="1071"/>
      <c r="V17" s="1071"/>
      <c r="W17" s="1071"/>
      <c r="X17" s="1071"/>
      <c r="Y17" s="1071"/>
      <c r="Z17" s="1071"/>
      <c r="AA17" s="1071"/>
      <c r="AB17" s="1071"/>
      <c r="AC17" s="1071"/>
      <c r="AD17" s="1071"/>
      <c r="AE17" s="1071"/>
      <c r="AF17" s="1071"/>
      <c r="AG17" s="1071"/>
      <c r="AH17" s="1071"/>
      <c r="AI17" s="1071"/>
      <c r="AJ17" s="1071"/>
      <c r="AK17" s="1071"/>
      <c r="AL17" s="1071"/>
      <c r="AM17" s="1071"/>
      <c r="AN17" s="1071"/>
      <c r="AO17" s="1071"/>
      <c r="AP17" s="1071"/>
      <c r="AQ17" s="1071"/>
      <c r="AR17" s="1071"/>
      <c r="AS17" s="1071"/>
      <c r="AT17" s="1071"/>
      <c r="AU17" s="1071"/>
      <c r="AV17" s="1071"/>
      <c r="AW17" s="1071"/>
      <c r="AX17" s="1071"/>
      <c r="AY17" s="1071"/>
      <c r="AZ17" s="1071"/>
      <c r="BA17" s="1071"/>
      <c r="BB17" s="1071"/>
      <c r="BC17" s="1071"/>
      <c r="BD17" s="1071"/>
      <c r="BE17" s="1071"/>
      <c r="BF17" s="1071"/>
      <c r="BG17" s="1071"/>
      <c r="BH17" s="1071"/>
      <c r="BI17" s="1071"/>
      <c r="BJ17" s="1071"/>
      <c r="BK17" s="1071"/>
      <c r="BL17" s="1071"/>
      <c r="BM17" s="1071"/>
      <c r="BN17" s="1071"/>
      <c r="BO17" s="1071"/>
      <c r="BP17" s="1071"/>
      <c r="BQ17" s="1071"/>
      <c r="BR17" s="1071"/>
      <c r="BS17" s="1071"/>
      <c r="BT17" s="1071"/>
      <c r="BU17" s="1071"/>
      <c r="BV17" s="1071"/>
      <c r="BW17" s="1071"/>
      <c r="BX17" s="1071"/>
      <c r="BY17" s="1071"/>
      <c r="BZ17" s="1071"/>
      <c r="CA17" s="1071"/>
      <c r="CB17" s="1071"/>
      <c r="CC17" s="1071"/>
      <c r="CD17" s="1071"/>
      <c r="CE17" s="1071"/>
      <c r="CF17" s="1071"/>
      <c r="CG17" s="1071"/>
      <c r="CH17" s="1071"/>
      <c r="CI17" s="1071"/>
      <c r="CJ17" s="1071"/>
      <c r="CK17" s="1071"/>
      <c r="CL17" s="1071"/>
      <c r="CM17" s="1071"/>
      <c r="CN17" s="1071"/>
      <c r="CO17" s="1071"/>
      <c r="CP17" s="1071"/>
      <c r="CQ17" s="1071"/>
      <c r="CR17" s="1071"/>
      <c r="CS17" s="1071"/>
      <c r="CT17" s="1071"/>
      <c r="CU17" s="1071"/>
      <c r="CV17" s="1071"/>
      <c r="CW17" s="1071"/>
      <c r="CX17" s="1071"/>
      <c r="CY17" s="1071"/>
      <c r="CZ17" s="1071"/>
      <c r="DA17" s="1071"/>
      <c r="DB17" s="1071"/>
      <c r="DC17" s="1071"/>
      <c r="DD17" s="1071"/>
      <c r="DE17" s="1071"/>
    </row>
    <row r="18" spans="1:109" s="1072" customFormat="1" ht="13.8" x14ac:dyDescent="0.2">
      <c r="A18" s="1070"/>
      <c r="B18" s="1071"/>
      <c r="C18" s="1071"/>
      <c r="D18" s="1071"/>
      <c r="E18" s="1071"/>
      <c r="F18" s="1071"/>
      <c r="G18" s="1071"/>
      <c r="H18" s="1071"/>
      <c r="I18" s="1071"/>
      <c r="J18" s="1071"/>
      <c r="K18" s="1071"/>
      <c r="L18" s="1071"/>
      <c r="M18" s="1071"/>
      <c r="N18" s="1071"/>
      <c r="O18" s="1071"/>
      <c r="P18" s="1071"/>
      <c r="Q18" s="1071"/>
      <c r="R18" s="1071"/>
      <c r="S18" s="1071"/>
      <c r="T18" s="1071"/>
      <c r="U18" s="1071"/>
      <c r="V18" s="1071"/>
      <c r="W18" s="1071"/>
      <c r="X18" s="1071"/>
      <c r="Y18" s="1071"/>
      <c r="Z18" s="1071"/>
      <c r="AA18" s="1071"/>
      <c r="AB18" s="1071"/>
      <c r="AC18" s="1071"/>
      <c r="AD18" s="1071"/>
      <c r="AE18" s="1071"/>
      <c r="AF18" s="1071"/>
      <c r="AG18" s="1071"/>
      <c r="AH18" s="1071"/>
      <c r="AI18" s="1071"/>
      <c r="AJ18" s="1071"/>
      <c r="AK18" s="1071"/>
      <c r="AL18" s="1071"/>
      <c r="AM18" s="1071"/>
      <c r="AN18" s="1071"/>
      <c r="AO18" s="1071"/>
      <c r="AP18" s="1071"/>
      <c r="AQ18" s="1071"/>
      <c r="AR18" s="1071"/>
      <c r="AS18" s="1071"/>
      <c r="AT18" s="1071"/>
      <c r="AU18" s="1071"/>
      <c r="AV18" s="1071"/>
      <c r="AW18" s="1071"/>
      <c r="AX18" s="1071"/>
      <c r="AY18" s="1071"/>
      <c r="AZ18" s="1071"/>
      <c r="BA18" s="1071"/>
      <c r="BB18" s="1071"/>
      <c r="BC18" s="1071"/>
      <c r="BD18" s="1071"/>
      <c r="BE18" s="1071"/>
      <c r="BF18" s="1071"/>
      <c r="BG18" s="1071"/>
      <c r="BH18" s="1071"/>
      <c r="BI18" s="1071"/>
      <c r="BJ18" s="1071"/>
      <c r="BK18" s="1071"/>
      <c r="BL18" s="1071"/>
      <c r="BM18" s="1071"/>
      <c r="BN18" s="1071"/>
      <c r="BO18" s="1071"/>
      <c r="BP18" s="1071"/>
      <c r="BQ18" s="1071"/>
      <c r="BR18" s="1071"/>
      <c r="BS18" s="1071"/>
      <c r="BT18" s="1071"/>
      <c r="BU18" s="1071"/>
      <c r="BV18" s="1071"/>
      <c r="BW18" s="1071"/>
      <c r="BX18" s="1071"/>
      <c r="BY18" s="1071"/>
      <c r="BZ18" s="1071"/>
      <c r="CA18" s="1071"/>
      <c r="CB18" s="1071"/>
      <c r="CC18" s="1071"/>
      <c r="CD18" s="1071"/>
      <c r="CE18" s="1071"/>
      <c r="CF18" s="1071"/>
      <c r="CG18" s="1071"/>
      <c r="CH18" s="1071"/>
      <c r="CI18" s="1071"/>
      <c r="CJ18" s="1071"/>
      <c r="CK18" s="1071"/>
      <c r="CL18" s="1071"/>
      <c r="CM18" s="1071"/>
      <c r="CN18" s="1071"/>
      <c r="CO18" s="1071"/>
      <c r="CP18" s="1071"/>
      <c r="CQ18" s="1071"/>
      <c r="CR18" s="1071"/>
      <c r="CS18" s="1071"/>
      <c r="CT18" s="1071"/>
      <c r="CU18" s="1071"/>
      <c r="CV18" s="1071"/>
      <c r="CW18" s="1071"/>
      <c r="CX18" s="1071"/>
      <c r="CY18" s="1071"/>
      <c r="CZ18" s="1071"/>
      <c r="DA18" s="1071"/>
      <c r="DB18" s="1071"/>
      <c r="DC18" s="1071"/>
      <c r="DD18" s="1071"/>
      <c r="DE18" s="1071"/>
    </row>
    <row r="19" spans="1:109" ht="13.8" x14ac:dyDescent="0.2">
      <c r="DD19" s="1070"/>
      <c r="DE19" s="1070"/>
    </row>
    <row r="20" spans="1:109" ht="13.8" x14ac:dyDescent="0.2">
      <c r="DD20" s="1070"/>
      <c r="DE20" s="1070"/>
    </row>
    <row r="21" spans="1:109" ht="17.25" customHeight="1" x14ac:dyDescent="0.2">
      <c r="B21" s="1073"/>
      <c r="C21" s="1074"/>
      <c r="D21" s="1074"/>
      <c r="E21" s="1074"/>
      <c r="F21" s="1074"/>
      <c r="G21" s="1074"/>
      <c r="H21" s="1074"/>
      <c r="I21" s="1074"/>
      <c r="J21" s="1074"/>
      <c r="K21" s="1074"/>
      <c r="L21" s="1074"/>
      <c r="M21" s="1074"/>
      <c r="N21" s="1075"/>
      <c r="O21" s="1074"/>
      <c r="P21" s="1074"/>
      <c r="Q21" s="1074"/>
      <c r="R21" s="1074"/>
      <c r="S21" s="1074"/>
      <c r="T21" s="1074"/>
      <c r="U21" s="1074"/>
      <c r="V21" s="1074"/>
      <c r="W21" s="1074"/>
      <c r="X21" s="1074"/>
      <c r="Y21" s="1074"/>
      <c r="Z21" s="1074"/>
      <c r="AA21" s="1074"/>
      <c r="AB21" s="1074"/>
      <c r="AC21" s="1074"/>
      <c r="AD21" s="1074"/>
      <c r="AE21" s="1074"/>
      <c r="AF21" s="1074"/>
      <c r="AG21" s="1074"/>
      <c r="AH21" s="1074"/>
      <c r="AI21" s="1074"/>
      <c r="AJ21" s="1074"/>
      <c r="AK21" s="1074"/>
      <c r="AL21" s="1074"/>
      <c r="AM21" s="1074"/>
      <c r="AN21" s="1074"/>
      <c r="AO21" s="1074"/>
      <c r="AP21" s="1074"/>
      <c r="AQ21" s="1074"/>
      <c r="AR21" s="1074"/>
      <c r="AS21" s="1074"/>
      <c r="AT21" s="1075"/>
      <c r="AU21" s="1074"/>
      <c r="AV21" s="1074"/>
      <c r="AW21" s="1074"/>
      <c r="AX21" s="1074"/>
      <c r="AY21" s="1074"/>
      <c r="AZ21" s="1074"/>
      <c r="BA21" s="1074"/>
      <c r="BB21" s="1074"/>
      <c r="BC21" s="1074"/>
      <c r="BD21" s="1074"/>
      <c r="BE21" s="1074"/>
      <c r="BF21" s="1075"/>
      <c r="BG21" s="1074"/>
      <c r="BH21" s="1074"/>
      <c r="BI21" s="1074"/>
      <c r="BJ21" s="1074"/>
      <c r="BK21" s="1074"/>
      <c r="BL21" s="1074"/>
      <c r="BM21" s="1074"/>
      <c r="BN21" s="1074"/>
      <c r="BO21" s="1074"/>
      <c r="BP21" s="1074"/>
      <c r="BQ21" s="1074"/>
      <c r="BR21" s="1075"/>
      <c r="BS21" s="1074"/>
      <c r="BT21" s="1074"/>
      <c r="BU21" s="1074"/>
      <c r="BV21" s="1074"/>
      <c r="BW21" s="1074"/>
      <c r="BX21" s="1074"/>
      <c r="BY21" s="1074"/>
      <c r="BZ21" s="1074"/>
      <c r="CA21" s="1074"/>
      <c r="CB21" s="1074"/>
      <c r="CC21" s="1074"/>
      <c r="CD21" s="1075"/>
      <c r="CE21" s="1074"/>
      <c r="CF21" s="1074"/>
      <c r="CG21" s="1074"/>
      <c r="CH21" s="1074"/>
      <c r="CI21" s="1074"/>
      <c r="CJ21" s="1074"/>
      <c r="CK21" s="1074"/>
      <c r="CL21" s="1074"/>
      <c r="CM21" s="1074"/>
      <c r="CN21" s="1074"/>
      <c r="CO21" s="1074"/>
      <c r="CP21" s="1075"/>
      <c r="CQ21" s="1074"/>
      <c r="CR21" s="1074"/>
      <c r="CS21" s="1074"/>
      <c r="CT21" s="1074"/>
      <c r="CU21" s="1074"/>
      <c r="CV21" s="1074"/>
      <c r="CW21" s="1074"/>
      <c r="CX21" s="1074"/>
      <c r="CY21" s="1074"/>
      <c r="CZ21" s="1074"/>
      <c r="DA21" s="1074"/>
      <c r="DB21" s="1075"/>
      <c r="DC21" s="1074"/>
      <c r="DD21" s="1076"/>
      <c r="DE21" s="1070"/>
    </row>
    <row r="22" spans="1:109" ht="17.25" customHeight="1" x14ac:dyDescent="0.2">
      <c r="B22" s="1077"/>
    </row>
    <row r="23" spans="1:109" ht="13.8" x14ac:dyDescent="0.2">
      <c r="B23" s="1077"/>
    </row>
    <row r="24" spans="1:109" ht="13.8" x14ac:dyDescent="0.2">
      <c r="B24" s="1077"/>
    </row>
    <row r="25" spans="1:109" ht="13.8" x14ac:dyDescent="0.2">
      <c r="B25" s="1077"/>
    </row>
    <row r="26" spans="1:109" ht="13.8" x14ac:dyDescent="0.2">
      <c r="B26" s="1077"/>
    </row>
    <row r="27" spans="1:109" ht="13.8" x14ac:dyDescent="0.2">
      <c r="B27" s="1077"/>
    </row>
    <row r="28" spans="1:109" ht="13.8" x14ac:dyDescent="0.2">
      <c r="B28" s="1077"/>
    </row>
    <row r="29" spans="1:109" ht="13.8" x14ac:dyDescent="0.2">
      <c r="B29" s="1077"/>
    </row>
    <row r="30" spans="1:109" ht="13.8" x14ac:dyDescent="0.2">
      <c r="B30" s="1077"/>
    </row>
    <row r="31" spans="1:109" ht="13.8" x14ac:dyDescent="0.2">
      <c r="B31" s="1077"/>
    </row>
    <row r="32" spans="1:109" ht="13.8" x14ac:dyDescent="0.2">
      <c r="B32" s="1077"/>
    </row>
    <row r="33" spans="2:109" ht="13.8" x14ac:dyDescent="0.2">
      <c r="B33" s="1077"/>
    </row>
    <row r="34" spans="2:109" ht="13.8" x14ac:dyDescent="0.2">
      <c r="B34" s="1077"/>
    </row>
    <row r="35" spans="2:109" ht="13.8" x14ac:dyDescent="0.2">
      <c r="B35" s="1077"/>
    </row>
    <row r="36" spans="2:109" ht="13.8" x14ac:dyDescent="0.2">
      <c r="B36" s="1077"/>
    </row>
    <row r="37" spans="2:109" ht="13.8" x14ac:dyDescent="0.2">
      <c r="B37" s="1077"/>
    </row>
    <row r="38" spans="2:109" ht="13.8" x14ac:dyDescent="0.2">
      <c r="B38" s="1077"/>
    </row>
    <row r="39" spans="2:109" ht="13.8" x14ac:dyDescent="0.2">
      <c r="B39" s="1079"/>
      <c r="C39" s="1080"/>
      <c r="D39" s="1080"/>
      <c r="E39" s="1080"/>
      <c r="F39" s="1080"/>
      <c r="G39" s="1080"/>
      <c r="H39" s="1080"/>
      <c r="I39" s="1080"/>
      <c r="J39" s="1080"/>
      <c r="K39" s="1080"/>
      <c r="L39" s="1080"/>
      <c r="M39" s="1080"/>
      <c r="N39" s="1080"/>
      <c r="O39" s="1080"/>
      <c r="P39" s="1080"/>
      <c r="Q39" s="1080"/>
      <c r="R39" s="1080"/>
      <c r="S39" s="1080"/>
      <c r="T39" s="1080"/>
      <c r="U39" s="1080"/>
      <c r="V39" s="1080"/>
      <c r="W39" s="1080"/>
      <c r="X39" s="1080"/>
      <c r="Y39" s="1080"/>
      <c r="Z39" s="1080"/>
      <c r="AA39" s="1080"/>
      <c r="AB39" s="1080"/>
      <c r="AC39" s="1080"/>
      <c r="AD39" s="1080"/>
      <c r="AE39" s="1080"/>
      <c r="AF39" s="1080"/>
      <c r="AG39" s="1080"/>
      <c r="AH39" s="1080"/>
      <c r="AI39" s="1080"/>
      <c r="AJ39" s="1080"/>
      <c r="AK39" s="1080"/>
      <c r="AL39" s="1080"/>
      <c r="AM39" s="1080"/>
      <c r="AN39" s="1080"/>
      <c r="AO39" s="1080"/>
      <c r="AP39" s="1080"/>
      <c r="AQ39" s="1080"/>
      <c r="AR39" s="1080"/>
      <c r="AS39" s="1080"/>
      <c r="AT39" s="1080"/>
      <c r="AU39" s="1080"/>
      <c r="AV39" s="1080"/>
      <c r="AW39" s="1080"/>
      <c r="AX39" s="1080"/>
      <c r="AY39" s="1080"/>
      <c r="AZ39" s="1080"/>
      <c r="BA39" s="1080"/>
      <c r="BB39" s="1080"/>
      <c r="BC39" s="1080"/>
      <c r="BD39" s="1080"/>
      <c r="BE39" s="1080"/>
      <c r="BF39" s="1080"/>
      <c r="BG39" s="1080"/>
      <c r="BH39" s="1080"/>
      <c r="BI39" s="1080"/>
      <c r="BJ39" s="1080"/>
      <c r="BK39" s="1080"/>
      <c r="BL39" s="1080"/>
      <c r="BM39" s="1080"/>
      <c r="BN39" s="1080"/>
      <c r="BO39" s="1080"/>
      <c r="BP39" s="1080"/>
      <c r="BQ39" s="1080"/>
      <c r="BR39" s="1080"/>
      <c r="BS39" s="1080"/>
      <c r="BT39" s="1080"/>
      <c r="BU39" s="1080"/>
      <c r="BV39" s="1080"/>
      <c r="BW39" s="1080"/>
      <c r="BX39" s="1080"/>
      <c r="BY39" s="1080"/>
      <c r="BZ39" s="1080"/>
      <c r="CA39" s="1080"/>
      <c r="CB39" s="1080"/>
      <c r="CC39" s="1080"/>
      <c r="CD39" s="1080"/>
      <c r="CE39" s="1080"/>
      <c r="CF39" s="1080"/>
      <c r="CG39" s="1080"/>
      <c r="CH39" s="1080"/>
      <c r="CI39" s="1080"/>
      <c r="CJ39" s="1080"/>
      <c r="CK39" s="1080"/>
      <c r="CL39" s="1080"/>
      <c r="CM39" s="1080"/>
      <c r="CN39" s="1080"/>
      <c r="CO39" s="1080"/>
      <c r="CP39" s="1080"/>
      <c r="CQ39" s="1080"/>
      <c r="CR39" s="1080"/>
      <c r="CS39" s="1080"/>
      <c r="CT39" s="1080"/>
      <c r="CU39" s="1080"/>
      <c r="CV39" s="1080"/>
      <c r="CW39" s="1080"/>
      <c r="CX39" s="1080"/>
      <c r="CY39" s="1080"/>
      <c r="CZ39" s="1080"/>
      <c r="DA39" s="1080"/>
      <c r="DB39" s="1080"/>
      <c r="DC39" s="1080"/>
      <c r="DD39" s="1081"/>
    </row>
    <row r="40" spans="2:109" ht="13.8" x14ac:dyDescent="0.2">
      <c r="B40" s="1082"/>
      <c r="DD40" s="1082"/>
      <c r="DE40" s="1070"/>
    </row>
    <row r="41" spans="2:109" ht="16.3" x14ac:dyDescent="0.2">
      <c r="B41" s="1083" t="s">
        <v>544</v>
      </c>
      <c r="C41" s="1074"/>
      <c r="D41" s="1074"/>
      <c r="E41" s="1074"/>
      <c r="F41" s="1074"/>
      <c r="G41" s="1074"/>
      <c r="H41" s="1074"/>
      <c r="I41" s="1074"/>
      <c r="J41" s="1074"/>
      <c r="K41" s="1074"/>
      <c r="L41" s="1074"/>
      <c r="M41" s="1074"/>
      <c r="N41" s="1074"/>
      <c r="O41" s="1074"/>
      <c r="P41" s="1074"/>
      <c r="Q41" s="1074"/>
      <c r="R41" s="1074"/>
      <c r="S41" s="1074"/>
      <c r="T41" s="1074"/>
      <c r="U41" s="1074"/>
      <c r="V41" s="1074"/>
      <c r="W41" s="1074"/>
      <c r="X41" s="1074"/>
      <c r="Y41" s="1074"/>
      <c r="Z41" s="1074"/>
      <c r="AA41" s="1074"/>
      <c r="AB41" s="1074"/>
      <c r="AC41" s="1074"/>
      <c r="AD41" s="1074"/>
      <c r="AE41" s="1074"/>
      <c r="AF41" s="1074"/>
      <c r="AG41" s="1074"/>
      <c r="AH41" s="1074"/>
      <c r="AI41" s="1074"/>
      <c r="AJ41" s="1074"/>
      <c r="AK41" s="1074"/>
      <c r="AL41" s="1074"/>
      <c r="AM41" s="1074"/>
      <c r="AN41" s="1074"/>
      <c r="AO41" s="1074"/>
      <c r="AP41" s="1074"/>
      <c r="AQ41" s="1074"/>
      <c r="AR41" s="1074"/>
      <c r="AS41" s="1074"/>
      <c r="AT41" s="1074"/>
      <c r="AU41" s="1074"/>
      <c r="AV41" s="1074"/>
      <c r="AW41" s="1074"/>
      <c r="AX41" s="1074"/>
      <c r="AY41" s="1074"/>
      <c r="AZ41" s="1074"/>
      <c r="BA41" s="1074"/>
      <c r="BB41" s="1074"/>
      <c r="BC41" s="1074"/>
      <c r="BD41" s="1074"/>
      <c r="BE41" s="1074"/>
      <c r="BF41" s="1074"/>
      <c r="BG41" s="1074"/>
      <c r="BH41" s="1074"/>
      <c r="BI41" s="1074"/>
      <c r="BJ41" s="1074"/>
      <c r="BK41" s="1074"/>
      <c r="BL41" s="1074"/>
      <c r="BM41" s="1074"/>
      <c r="BN41" s="1074"/>
      <c r="BO41" s="1074"/>
      <c r="BP41" s="1074"/>
      <c r="BQ41" s="1074"/>
      <c r="BR41" s="1074"/>
      <c r="BS41" s="1074"/>
      <c r="BT41" s="1074"/>
      <c r="BU41" s="1074"/>
      <c r="BV41" s="1074"/>
      <c r="BW41" s="1074"/>
      <c r="BX41" s="1074"/>
      <c r="BY41" s="1074"/>
      <c r="BZ41" s="1074"/>
      <c r="CA41" s="1074"/>
      <c r="CB41" s="1074"/>
      <c r="CC41" s="1074"/>
      <c r="CD41" s="1074"/>
      <c r="CE41" s="1074"/>
      <c r="CF41" s="1074"/>
      <c r="CG41" s="1074"/>
      <c r="CH41" s="1074"/>
      <c r="CI41" s="1074"/>
      <c r="CJ41" s="1074"/>
      <c r="CK41" s="1074"/>
      <c r="CL41" s="1074"/>
      <c r="CM41" s="1074"/>
      <c r="CN41" s="1074"/>
      <c r="CO41" s="1074"/>
      <c r="CP41" s="1074"/>
      <c r="CQ41" s="1074"/>
      <c r="CR41" s="1074"/>
      <c r="CS41" s="1074"/>
      <c r="CT41" s="1074"/>
      <c r="CU41" s="1074"/>
      <c r="CV41" s="1074"/>
      <c r="CW41" s="1074"/>
      <c r="CX41" s="1074"/>
      <c r="CY41" s="1074"/>
      <c r="CZ41" s="1074"/>
      <c r="DA41" s="1074"/>
      <c r="DB41" s="1074"/>
      <c r="DC41" s="1074"/>
      <c r="DD41" s="1076"/>
    </row>
    <row r="42" spans="2:109" ht="13.8" x14ac:dyDescent="0.2">
      <c r="B42" s="1077"/>
      <c r="G42" s="1084"/>
      <c r="I42" s="1085"/>
      <c r="J42" s="1085"/>
      <c r="K42" s="1085"/>
      <c r="AM42" s="1084"/>
      <c r="AN42" s="1084" t="s">
        <v>545</v>
      </c>
      <c r="AP42" s="1085"/>
      <c r="AQ42" s="1085"/>
      <c r="AR42" s="1085"/>
      <c r="AY42" s="1084"/>
      <c r="BA42" s="1085"/>
      <c r="BB42" s="1085"/>
      <c r="BC42" s="1085"/>
      <c r="BK42" s="1084"/>
      <c r="BM42" s="1085"/>
      <c r="BN42" s="1085"/>
      <c r="BO42" s="1085"/>
      <c r="BW42" s="1084"/>
      <c r="BY42" s="1085"/>
      <c r="BZ42" s="1085"/>
      <c r="CA42" s="1085"/>
      <c r="CI42" s="1084"/>
      <c r="CK42" s="1085"/>
      <c r="CL42" s="1085"/>
      <c r="CM42" s="1085"/>
      <c r="CU42" s="1084"/>
      <c r="CW42" s="1085"/>
      <c r="CX42" s="1085"/>
      <c r="CY42" s="1085"/>
    </row>
    <row r="43" spans="2:109" ht="13.5" customHeight="1" x14ac:dyDescent="0.2">
      <c r="B43" s="1077"/>
      <c r="AN43" s="1086" t="s">
        <v>546</v>
      </c>
      <c r="AO43" s="1087"/>
      <c r="AP43" s="1087"/>
      <c r="AQ43" s="1087"/>
      <c r="AR43" s="1087"/>
      <c r="AS43" s="1087"/>
      <c r="AT43" s="1087"/>
      <c r="AU43" s="1087"/>
      <c r="AV43" s="1087"/>
      <c r="AW43" s="1087"/>
      <c r="AX43" s="1087"/>
      <c r="AY43" s="1087"/>
      <c r="AZ43" s="1087"/>
      <c r="BA43" s="1087"/>
      <c r="BB43" s="1087"/>
      <c r="BC43" s="1087"/>
      <c r="BD43" s="1087"/>
      <c r="BE43" s="1087"/>
      <c r="BF43" s="1087"/>
      <c r="BG43" s="1087"/>
      <c r="BH43" s="1087"/>
      <c r="BI43" s="1087"/>
      <c r="BJ43" s="1087"/>
      <c r="BK43" s="1087"/>
      <c r="BL43" s="1087"/>
      <c r="BM43" s="1087"/>
      <c r="BN43" s="1087"/>
      <c r="BO43" s="1087"/>
      <c r="BP43" s="1087"/>
      <c r="BQ43" s="1087"/>
      <c r="BR43" s="1087"/>
      <c r="BS43" s="1087"/>
      <c r="BT43" s="1087"/>
      <c r="BU43" s="1087"/>
      <c r="BV43" s="1087"/>
      <c r="BW43" s="1087"/>
      <c r="BX43" s="1087"/>
      <c r="BY43" s="1087"/>
      <c r="BZ43" s="1087"/>
      <c r="CA43" s="1087"/>
      <c r="CB43" s="1087"/>
      <c r="CC43" s="1087"/>
      <c r="CD43" s="1087"/>
      <c r="CE43" s="1087"/>
      <c r="CF43" s="1087"/>
      <c r="CG43" s="1087"/>
      <c r="CH43" s="1087"/>
      <c r="CI43" s="1087"/>
      <c r="CJ43" s="1087"/>
      <c r="CK43" s="1087"/>
      <c r="CL43" s="1087"/>
      <c r="CM43" s="1087"/>
      <c r="CN43" s="1087"/>
      <c r="CO43" s="1087"/>
      <c r="CP43" s="1087"/>
      <c r="CQ43" s="1087"/>
      <c r="CR43" s="1087"/>
      <c r="CS43" s="1087"/>
      <c r="CT43" s="1087"/>
      <c r="CU43" s="1087"/>
      <c r="CV43" s="1087"/>
      <c r="CW43" s="1087"/>
      <c r="CX43" s="1087"/>
      <c r="CY43" s="1087"/>
      <c r="CZ43" s="1087"/>
      <c r="DA43" s="1087"/>
      <c r="DB43" s="1087"/>
      <c r="DC43" s="1088"/>
    </row>
    <row r="44" spans="2:109" ht="13.8" x14ac:dyDescent="0.2">
      <c r="B44" s="1077"/>
      <c r="AN44" s="1089"/>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1"/>
    </row>
    <row r="45" spans="2:109" ht="13.8" x14ac:dyDescent="0.2">
      <c r="B45" s="1077"/>
      <c r="AN45" s="1089"/>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1"/>
    </row>
    <row r="46" spans="2:109" ht="13.8" x14ac:dyDescent="0.2">
      <c r="B46" s="1077"/>
      <c r="AN46" s="1089"/>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1"/>
    </row>
    <row r="47" spans="2:109" ht="13.8" x14ac:dyDescent="0.2">
      <c r="B47" s="1077"/>
      <c r="AN47" s="1092"/>
      <c r="AO47" s="1093"/>
      <c r="AP47" s="1093"/>
      <c r="AQ47" s="1093"/>
      <c r="AR47" s="1093"/>
      <c r="AS47" s="1093"/>
      <c r="AT47" s="1093"/>
      <c r="AU47" s="1093"/>
      <c r="AV47" s="1093"/>
      <c r="AW47" s="1093"/>
      <c r="AX47" s="1093"/>
      <c r="AY47" s="1093"/>
      <c r="AZ47" s="1093"/>
      <c r="BA47" s="1093"/>
      <c r="BB47" s="1093"/>
      <c r="BC47" s="1093"/>
      <c r="BD47" s="1093"/>
      <c r="BE47" s="1093"/>
      <c r="BF47" s="1093"/>
      <c r="BG47" s="1093"/>
      <c r="BH47" s="1093"/>
      <c r="BI47" s="1093"/>
      <c r="BJ47" s="1093"/>
      <c r="BK47" s="1093"/>
      <c r="BL47" s="1093"/>
      <c r="BM47" s="1093"/>
      <c r="BN47" s="1093"/>
      <c r="BO47" s="1093"/>
      <c r="BP47" s="1093"/>
      <c r="BQ47" s="1093"/>
      <c r="BR47" s="1093"/>
      <c r="BS47" s="1093"/>
      <c r="BT47" s="1093"/>
      <c r="BU47" s="1093"/>
      <c r="BV47" s="1093"/>
      <c r="BW47" s="1093"/>
      <c r="BX47" s="1093"/>
      <c r="BY47" s="1093"/>
      <c r="BZ47" s="1093"/>
      <c r="CA47" s="1093"/>
      <c r="CB47" s="1093"/>
      <c r="CC47" s="1093"/>
      <c r="CD47" s="1093"/>
      <c r="CE47" s="1093"/>
      <c r="CF47" s="1093"/>
      <c r="CG47" s="1093"/>
      <c r="CH47" s="1093"/>
      <c r="CI47" s="1093"/>
      <c r="CJ47" s="1093"/>
      <c r="CK47" s="1093"/>
      <c r="CL47" s="1093"/>
      <c r="CM47" s="1093"/>
      <c r="CN47" s="1093"/>
      <c r="CO47" s="1093"/>
      <c r="CP47" s="1093"/>
      <c r="CQ47" s="1093"/>
      <c r="CR47" s="1093"/>
      <c r="CS47" s="1093"/>
      <c r="CT47" s="1093"/>
      <c r="CU47" s="1093"/>
      <c r="CV47" s="1093"/>
      <c r="CW47" s="1093"/>
      <c r="CX47" s="1093"/>
      <c r="CY47" s="1093"/>
      <c r="CZ47" s="1093"/>
      <c r="DA47" s="1093"/>
      <c r="DB47" s="1093"/>
      <c r="DC47" s="1094"/>
    </row>
    <row r="48" spans="2:109" ht="13.8" x14ac:dyDescent="0.2">
      <c r="B48" s="1077"/>
      <c r="H48" s="1095"/>
      <c r="I48" s="1095"/>
      <c r="J48" s="1095"/>
      <c r="AN48" s="1095"/>
      <c r="AO48" s="1095"/>
      <c r="AP48" s="1095"/>
      <c r="AZ48" s="1095"/>
      <c r="BA48" s="1095"/>
      <c r="BB48" s="1095"/>
      <c r="BL48" s="1095"/>
      <c r="BM48" s="1095"/>
      <c r="BN48" s="1095"/>
      <c r="BX48" s="1095"/>
      <c r="BY48" s="1095"/>
      <c r="BZ48" s="1095"/>
      <c r="CJ48" s="1095"/>
      <c r="CK48" s="1095"/>
      <c r="CL48" s="1095"/>
      <c r="CV48" s="1095"/>
      <c r="CW48" s="1095"/>
      <c r="CX48" s="1095"/>
    </row>
    <row r="49" spans="1:109" ht="13.8" x14ac:dyDescent="0.2">
      <c r="B49" s="1077"/>
      <c r="AN49" s="1070" t="s">
        <v>547</v>
      </c>
    </row>
    <row r="50" spans="1:109" ht="13.8" x14ac:dyDescent="0.2">
      <c r="B50" s="1077"/>
      <c r="G50" s="1096"/>
      <c r="H50" s="1096"/>
      <c r="I50" s="1096"/>
      <c r="J50" s="1096"/>
      <c r="K50" s="1097"/>
      <c r="L50" s="1097"/>
      <c r="M50" s="1098"/>
      <c r="N50" s="1098"/>
      <c r="AN50" s="1099"/>
      <c r="AO50" s="1100"/>
      <c r="AP50" s="1100"/>
      <c r="AQ50" s="1100"/>
      <c r="AR50" s="1100"/>
      <c r="AS50" s="1100"/>
      <c r="AT50" s="1100"/>
      <c r="AU50" s="1100"/>
      <c r="AV50" s="1100"/>
      <c r="AW50" s="1100"/>
      <c r="AX50" s="1100"/>
      <c r="AY50" s="1100"/>
      <c r="AZ50" s="1100"/>
      <c r="BA50" s="1100"/>
      <c r="BB50" s="1100"/>
      <c r="BC50" s="1100"/>
      <c r="BD50" s="1100"/>
      <c r="BE50" s="1100"/>
      <c r="BF50" s="1100"/>
      <c r="BG50" s="1100"/>
      <c r="BH50" s="1100"/>
      <c r="BI50" s="1100"/>
      <c r="BJ50" s="1100"/>
      <c r="BK50" s="1100"/>
      <c r="BL50" s="1100"/>
      <c r="BM50" s="1100"/>
      <c r="BN50" s="1100"/>
      <c r="BO50" s="1101"/>
      <c r="BP50" s="1102" t="s">
        <v>525</v>
      </c>
      <c r="BQ50" s="1102"/>
      <c r="BR50" s="1102"/>
      <c r="BS50" s="1102"/>
      <c r="BT50" s="1102"/>
      <c r="BU50" s="1102"/>
      <c r="BV50" s="1102"/>
      <c r="BW50" s="1102"/>
      <c r="BX50" s="1102" t="s">
        <v>526</v>
      </c>
      <c r="BY50" s="1102"/>
      <c r="BZ50" s="1102"/>
      <c r="CA50" s="1102"/>
      <c r="CB50" s="1102"/>
      <c r="CC50" s="1102"/>
      <c r="CD50" s="1102"/>
      <c r="CE50" s="1102"/>
      <c r="CF50" s="1102" t="s">
        <v>527</v>
      </c>
      <c r="CG50" s="1102"/>
      <c r="CH50" s="1102"/>
      <c r="CI50" s="1102"/>
      <c r="CJ50" s="1102"/>
      <c r="CK50" s="1102"/>
      <c r="CL50" s="1102"/>
      <c r="CM50" s="1102"/>
      <c r="CN50" s="1102" t="s">
        <v>251</v>
      </c>
      <c r="CO50" s="1102"/>
      <c r="CP50" s="1102"/>
      <c r="CQ50" s="1102"/>
      <c r="CR50" s="1102"/>
      <c r="CS50" s="1102"/>
      <c r="CT50" s="1102"/>
      <c r="CU50" s="1102"/>
      <c r="CV50" s="1102" t="s">
        <v>528</v>
      </c>
      <c r="CW50" s="1102"/>
      <c r="CX50" s="1102"/>
      <c r="CY50" s="1102"/>
      <c r="CZ50" s="1102"/>
      <c r="DA50" s="1102"/>
      <c r="DB50" s="1102"/>
      <c r="DC50" s="1102"/>
    </row>
    <row r="51" spans="1:109" ht="13.5" customHeight="1" x14ac:dyDescent="0.2">
      <c r="B51" s="1077"/>
      <c r="G51" s="1103"/>
      <c r="H51" s="1103"/>
      <c r="I51" s="1104"/>
      <c r="J51" s="1104"/>
      <c r="K51" s="1105"/>
      <c r="L51" s="1105"/>
      <c r="M51" s="1105"/>
      <c r="N51" s="1105"/>
      <c r="AM51" s="1095"/>
      <c r="AN51" s="1106" t="s">
        <v>548</v>
      </c>
      <c r="AO51" s="1106"/>
      <c r="AP51" s="1106"/>
      <c r="AQ51" s="1106"/>
      <c r="AR51" s="1106"/>
      <c r="AS51" s="1106"/>
      <c r="AT51" s="1106"/>
      <c r="AU51" s="1106"/>
      <c r="AV51" s="1106"/>
      <c r="AW51" s="1106"/>
      <c r="AX51" s="1106"/>
      <c r="AY51" s="1106"/>
      <c r="AZ51" s="1106"/>
      <c r="BA51" s="1106"/>
      <c r="BB51" s="1106" t="s">
        <v>549</v>
      </c>
      <c r="BC51" s="1106"/>
      <c r="BD51" s="1106"/>
      <c r="BE51" s="1106"/>
      <c r="BF51" s="1106"/>
      <c r="BG51" s="1106"/>
      <c r="BH51" s="1106"/>
      <c r="BI51" s="1106"/>
      <c r="BJ51" s="1106"/>
      <c r="BK51" s="1106"/>
      <c r="BL51" s="1106"/>
      <c r="BM51" s="1106"/>
      <c r="BN51" s="1106"/>
      <c r="BO51" s="1106"/>
      <c r="BP51" s="1107"/>
      <c r="BQ51" s="1107"/>
      <c r="BR51" s="1107"/>
      <c r="BS51" s="1107"/>
      <c r="BT51" s="1107"/>
      <c r="BU51" s="1107"/>
      <c r="BV51" s="1107"/>
      <c r="BW51" s="1107"/>
      <c r="BX51" s="1107"/>
      <c r="BY51" s="1107"/>
      <c r="BZ51" s="1107"/>
      <c r="CA51" s="1107"/>
      <c r="CB51" s="1107"/>
      <c r="CC51" s="1107"/>
      <c r="CD51" s="1107"/>
      <c r="CE51" s="1107"/>
      <c r="CF51" s="1107"/>
      <c r="CG51" s="1107"/>
      <c r="CH51" s="1107"/>
      <c r="CI51" s="1107"/>
      <c r="CJ51" s="1107"/>
      <c r="CK51" s="1107"/>
      <c r="CL51" s="1107"/>
      <c r="CM51" s="1107"/>
      <c r="CN51" s="1107"/>
      <c r="CO51" s="1107"/>
      <c r="CP51" s="1107"/>
      <c r="CQ51" s="1107"/>
      <c r="CR51" s="1107"/>
      <c r="CS51" s="1107"/>
      <c r="CT51" s="1107"/>
      <c r="CU51" s="1107"/>
      <c r="CV51" s="1107"/>
      <c r="CW51" s="1107"/>
      <c r="CX51" s="1107"/>
      <c r="CY51" s="1107"/>
      <c r="CZ51" s="1107"/>
      <c r="DA51" s="1107"/>
      <c r="DB51" s="1107"/>
      <c r="DC51" s="1107"/>
    </row>
    <row r="52" spans="1:109" ht="13.8" x14ac:dyDescent="0.2">
      <c r="B52" s="1077"/>
      <c r="G52" s="1103"/>
      <c r="H52" s="1103"/>
      <c r="I52" s="1104"/>
      <c r="J52" s="1104"/>
      <c r="K52" s="1105"/>
      <c r="L52" s="1105"/>
      <c r="M52" s="1105"/>
      <c r="N52" s="1105"/>
      <c r="AM52" s="1095"/>
      <c r="AN52" s="1106"/>
      <c r="AO52" s="1106"/>
      <c r="AP52" s="1106"/>
      <c r="AQ52" s="1106"/>
      <c r="AR52" s="1106"/>
      <c r="AS52" s="1106"/>
      <c r="AT52" s="1106"/>
      <c r="AU52" s="1106"/>
      <c r="AV52" s="1106"/>
      <c r="AW52" s="1106"/>
      <c r="AX52" s="1106"/>
      <c r="AY52" s="1106"/>
      <c r="AZ52" s="1106"/>
      <c r="BA52" s="1106"/>
      <c r="BB52" s="1106"/>
      <c r="BC52" s="1106"/>
      <c r="BD52" s="1106"/>
      <c r="BE52" s="1106"/>
      <c r="BF52" s="1106"/>
      <c r="BG52" s="1106"/>
      <c r="BH52" s="1106"/>
      <c r="BI52" s="1106"/>
      <c r="BJ52" s="1106"/>
      <c r="BK52" s="1106"/>
      <c r="BL52" s="1106"/>
      <c r="BM52" s="1106"/>
      <c r="BN52" s="1106"/>
      <c r="BO52" s="1106"/>
      <c r="BP52" s="1107"/>
      <c r="BQ52" s="1107"/>
      <c r="BR52" s="1107"/>
      <c r="BS52" s="1107"/>
      <c r="BT52" s="1107"/>
      <c r="BU52" s="1107"/>
      <c r="BV52" s="1107"/>
      <c r="BW52" s="1107"/>
      <c r="BX52" s="1107"/>
      <c r="BY52" s="1107"/>
      <c r="BZ52" s="1107"/>
      <c r="CA52" s="1107"/>
      <c r="CB52" s="1107"/>
      <c r="CC52" s="1107"/>
      <c r="CD52" s="1107"/>
      <c r="CE52" s="1107"/>
      <c r="CF52" s="1107"/>
      <c r="CG52" s="1107"/>
      <c r="CH52" s="1107"/>
      <c r="CI52" s="1107"/>
      <c r="CJ52" s="1107"/>
      <c r="CK52" s="1107"/>
      <c r="CL52" s="1107"/>
      <c r="CM52" s="1107"/>
      <c r="CN52" s="1107"/>
      <c r="CO52" s="1107"/>
      <c r="CP52" s="1107"/>
      <c r="CQ52" s="1107"/>
      <c r="CR52" s="1107"/>
      <c r="CS52" s="1107"/>
      <c r="CT52" s="1107"/>
      <c r="CU52" s="1107"/>
      <c r="CV52" s="1107"/>
      <c r="CW52" s="1107"/>
      <c r="CX52" s="1107"/>
      <c r="CY52" s="1107"/>
      <c r="CZ52" s="1107"/>
      <c r="DA52" s="1107"/>
      <c r="DB52" s="1107"/>
      <c r="DC52" s="1107"/>
    </row>
    <row r="53" spans="1:109" ht="13.8" x14ac:dyDescent="0.2">
      <c r="A53" s="1085"/>
      <c r="B53" s="1077"/>
      <c r="G53" s="1103"/>
      <c r="H53" s="1103"/>
      <c r="I53" s="1096"/>
      <c r="J53" s="1096"/>
      <c r="K53" s="1105"/>
      <c r="L53" s="1105"/>
      <c r="M53" s="1105"/>
      <c r="N53" s="1105"/>
      <c r="AM53" s="1095"/>
      <c r="AN53" s="1106"/>
      <c r="AO53" s="1106"/>
      <c r="AP53" s="1106"/>
      <c r="AQ53" s="1106"/>
      <c r="AR53" s="1106"/>
      <c r="AS53" s="1106"/>
      <c r="AT53" s="1106"/>
      <c r="AU53" s="1106"/>
      <c r="AV53" s="1106"/>
      <c r="AW53" s="1106"/>
      <c r="AX53" s="1106"/>
      <c r="AY53" s="1106"/>
      <c r="AZ53" s="1106"/>
      <c r="BA53" s="1106"/>
      <c r="BB53" s="1106" t="s">
        <v>550</v>
      </c>
      <c r="BC53" s="1106"/>
      <c r="BD53" s="1106"/>
      <c r="BE53" s="1106"/>
      <c r="BF53" s="1106"/>
      <c r="BG53" s="1106"/>
      <c r="BH53" s="1106"/>
      <c r="BI53" s="1106"/>
      <c r="BJ53" s="1106"/>
      <c r="BK53" s="1106"/>
      <c r="BL53" s="1106"/>
      <c r="BM53" s="1106"/>
      <c r="BN53" s="1106"/>
      <c r="BO53" s="1106"/>
      <c r="BP53" s="1107">
        <v>51.3</v>
      </c>
      <c r="BQ53" s="1107"/>
      <c r="BR53" s="1107"/>
      <c r="BS53" s="1107"/>
      <c r="BT53" s="1107"/>
      <c r="BU53" s="1107"/>
      <c r="BV53" s="1107"/>
      <c r="BW53" s="1107"/>
      <c r="BX53" s="1107">
        <v>53.2</v>
      </c>
      <c r="BY53" s="1107"/>
      <c r="BZ53" s="1107"/>
      <c r="CA53" s="1107"/>
      <c r="CB53" s="1107"/>
      <c r="CC53" s="1107"/>
      <c r="CD53" s="1107"/>
      <c r="CE53" s="1107"/>
      <c r="CF53" s="1107">
        <v>55.8</v>
      </c>
      <c r="CG53" s="1107"/>
      <c r="CH53" s="1107"/>
      <c r="CI53" s="1107"/>
      <c r="CJ53" s="1107"/>
      <c r="CK53" s="1107"/>
      <c r="CL53" s="1107"/>
      <c r="CM53" s="1107"/>
      <c r="CN53" s="1107">
        <v>57.6</v>
      </c>
      <c r="CO53" s="1107"/>
      <c r="CP53" s="1107"/>
      <c r="CQ53" s="1107"/>
      <c r="CR53" s="1107"/>
      <c r="CS53" s="1107"/>
      <c r="CT53" s="1107"/>
      <c r="CU53" s="1107"/>
      <c r="CV53" s="1107">
        <v>58.7</v>
      </c>
      <c r="CW53" s="1107"/>
      <c r="CX53" s="1107"/>
      <c r="CY53" s="1107"/>
      <c r="CZ53" s="1107"/>
      <c r="DA53" s="1107"/>
      <c r="DB53" s="1107"/>
      <c r="DC53" s="1107"/>
    </row>
    <row r="54" spans="1:109" ht="13.8" x14ac:dyDescent="0.2">
      <c r="A54" s="1085"/>
      <c r="B54" s="1077"/>
      <c r="G54" s="1103"/>
      <c r="H54" s="1103"/>
      <c r="I54" s="1096"/>
      <c r="J54" s="1096"/>
      <c r="K54" s="1105"/>
      <c r="L54" s="1105"/>
      <c r="M54" s="1105"/>
      <c r="N54" s="1105"/>
      <c r="AM54" s="1095"/>
      <c r="AN54" s="1106"/>
      <c r="AO54" s="1106"/>
      <c r="AP54" s="1106"/>
      <c r="AQ54" s="1106"/>
      <c r="AR54" s="1106"/>
      <c r="AS54" s="1106"/>
      <c r="AT54" s="1106"/>
      <c r="AU54" s="1106"/>
      <c r="AV54" s="1106"/>
      <c r="AW54" s="1106"/>
      <c r="AX54" s="1106"/>
      <c r="AY54" s="1106"/>
      <c r="AZ54" s="1106"/>
      <c r="BA54" s="1106"/>
      <c r="BB54" s="1106"/>
      <c r="BC54" s="1106"/>
      <c r="BD54" s="1106"/>
      <c r="BE54" s="1106"/>
      <c r="BF54" s="1106"/>
      <c r="BG54" s="1106"/>
      <c r="BH54" s="1106"/>
      <c r="BI54" s="1106"/>
      <c r="BJ54" s="1106"/>
      <c r="BK54" s="1106"/>
      <c r="BL54" s="1106"/>
      <c r="BM54" s="1106"/>
      <c r="BN54" s="1106"/>
      <c r="BO54" s="1106"/>
      <c r="BP54" s="1107"/>
      <c r="BQ54" s="1107"/>
      <c r="BR54" s="1107"/>
      <c r="BS54" s="1107"/>
      <c r="BT54" s="1107"/>
      <c r="BU54" s="1107"/>
      <c r="BV54" s="1107"/>
      <c r="BW54" s="1107"/>
      <c r="BX54" s="1107"/>
      <c r="BY54" s="1107"/>
      <c r="BZ54" s="1107"/>
      <c r="CA54" s="1107"/>
      <c r="CB54" s="1107"/>
      <c r="CC54" s="1107"/>
      <c r="CD54" s="1107"/>
      <c r="CE54" s="1107"/>
      <c r="CF54" s="1107"/>
      <c r="CG54" s="1107"/>
      <c r="CH54" s="1107"/>
      <c r="CI54" s="1107"/>
      <c r="CJ54" s="1107"/>
      <c r="CK54" s="1107"/>
      <c r="CL54" s="1107"/>
      <c r="CM54" s="1107"/>
      <c r="CN54" s="1107"/>
      <c r="CO54" s="1107"/>
      <c r="CP54" s="1107"/>
      <c r="CQ54" s="1107"/>
      <c r="CR54" s="1107"/>
      <c r="CS54" s="1107"/>
      <c r="CT54" s="1107"/>
      <c r="CU54" s="1107"/>
      <c r="CV54" s="1107"/>
      <c r="CW54" s="1107"/>
      <c r="CX54" s="1107"/>
      <c r="CY54" s="1107"/>
      <c r="CZ54" s="1107"/>
      <c r="DA54" s="1107"/>
      <c r="DB54" s="1107"/>
      <c r="DC54" s="1107"/>
    </row>
    <row r="55" spans="1:109" ht="13.8" x14ac:dyDescent="0.2">
      <c r="A55" s="1085"/>
      <c r="B55" s="1077"/>
      <c r="G55" s="1096"/>
      <c r="H55" s="1096"/>
      <c r="I55" s="1096"/>
      <c r="J55" s="1096"/>
      <c r="K55" s="1105"/>
      <c r="L55" s="1105"/>
      <c r="M55" s="1105"/>
      <c r="N55" s="1105"/>
      <c r="AN55" s="1102" t="s">
        <v>551</v>
      </c>
      <c r="AO55" s="1102"/>
      <c r="AP55" s="1102"/>
      <c r="AQ55" s="1102"/>
      <c r="AR55" s="1102"/>
      <c r="AS55" s="1102"/>
      <c r="AT55" s="1102"/>
      <c r="AU55" s="1102"/>
      <c r="AV55" s="1102"/>
      <c r="AW55" s="1102"/>
      <c r="AX55" s="1102"/>
      <c r="AY55" s="1102"/>
      <c r="AZ55" s="1102"/>
      <c r="BA55" s="1102"/>
      <c r="BB55" s="1106" t="s">
        <v>549</v>
      </c>
      <c r="BC55" s="1106"/>
      <c r="BD55" s="1106"/>
      <c r="BE55" s="1106"/>
      <c r="BF55" s="1106"/>
      <c r="BG55" s="1106"/>
      <c r="BH55" s="1106"/>
      <c r="BI55" s="1106"/>
      <c r="BJ55" s="1106"/>
      <c r="BK55" s="1106"/>
      <c r="BL55" s="1106"/>
      <c r="BM55" s="1106"/>
      <c r="BN55" s="1106"/>
      <c r="BO55" s="1106"/>
      <c r="BP55" s="1107">
        <v>23.5</v>
      </c>
      <c r="BQ55" s="1107"/>
      <c r="BR55" s="1107"/>
      <c r="BS55" s="1107"/>
      <c r="BT55" s="1107"/>
      <c r="BU55" s="1107"/>
      <c r="BV55" s="1107"/>
      <c r="BW55" s="1107"/>
      <c r="BX55" s="1107">
        <v>8.5</v>
      </c>
      <c r="BY55" s="1107"/>
      <c r="BZ55" s="1107"/>
      <c r="CA55" s="1107"/>
      <c r="CB55" s="1107"/>
      <c r="CC55" s="1107"/>
      <c r="CD55" s="1107"/>
      <c r="CE55" s="1107"/>
      <c r="CF55" s="1107">
        <v>0</v>
      </c>
      <c r="CG55" s="1107"/>
      <c r="CH55" s="1107"/>
      <c r="CI55" s="1107"/>
      <c r="CJ55" s="1107"/>
      <c r="CK55" s="1107"/>
      <c r="CL55" s="1107"/>
      <c r="CM55" s="1107"/>
      <c r="CN55" s="1107">
        <v>0</v>
      </c>
      <c r="CO55" s="1107"/>
      <c r="CP55" s="1107"/>
      <c r="CQ55" s="1107"/>
      <c r="CR55" s="1107"/>
      <c r="CS55" s="1107"/>
      <c r="CT55" s="1107"/>
      <c r="CU55" s="1107"/>
      <c r="CV55" s="1107">
        <v>0</v>
      </c>
      <c r="CW55" s="1107"/>
      <c r="CX55" s="1107"/>
      <c r="CY55" s="1107"/>
      <c r="CZ55" s="1107"/>
      <c r="DA55" s="1107"/>
      <c r="DB55" s="1107"/>
      <c r="DC55" s="1107"/>
    </row>
    <row r="56" spans="1:109" ht="13.8" x14ac:dyDescent="0.2">
      <c r="A56" s="1085"/>
      <c r="B56" s="1077"/>
      <c r="G56" s="1096"/>
      <c r="H56" s="1096"/>
      <c r="I56" s="1096"/>
      <c r="J56" s="1096"/>
      <c r="K56" s="1105"/>
      <c r="L56" s="1105"/>
      <c r="M56" s="1105"/>
      <c r="N56" s="1105"/>
      <c r="AN56" s="1102"/>
      <c r="AO56" s="1102"/>
      <c r="AP56" s="1102"/>
      <c r="AQ56" s="1102"/>
      <c r="AR56" s="1102"/>
      <c r="AS56" s="1102"/>
      <c r="AT56" s="1102"/>
      <c r="AU56" s="1102"/>
      <c r="AV56" s="1102"/>
      <c r="AW56" s="1102"/>
      <c r="AX56" s="1102"/>
      <c r="AY56" s="1102"/>
      <c r="AZ56" s="1102"/>
      <c r="BA56" s="1102"/>
      <c r="BB56" s="1106"/>
      <c r="BC56" s="1106"/>
      <c r="BD56" s="1106"/>
      <c r="BE56" s="1106"/>
      <c r="BF56" s="1106"/>
      <c r="BG56" s="1106"/>
      <c r="BH56" s="1106"/>
      <c r="BI56" s="1106"/>
      <c r="BJ56" s="1106"/>
      <c r="BK56" s="1106"/>
      <c r="BL56" s="1106"/>
      <c r="BM56" s="1106"/>
      <c r="BN56" s="1106"/>
      <c r="BO56" s="1106"/>
      <c r="BP56" s="1107"/>
      <c r="BQ56" s="1107"/>
      <c r="BR56" s="1107"/>
      <c r="BS56" s="1107"/>
      <c r="BT56" s="1107"/>
      <c r="BU56" s="1107"/>
      <c r="BV56" s="1107"/>
      <c r="BW56" s="1107"/>
      <c r="BX56" s="1107"/>
      <c r="BY56" s="1107"/>
      <c r="BZ56" s="1107"/>
      <c r="CA56" s="1107"/>
      <c r="CB56" s="1107"/>
      <c r="CC56" s="1107"/>
      <c r="CD56" s="1107"/>
      <c r="CE56" s="1107"/>
      <c r="CF56" s="1107"/>
      <c r="CG56" s="1107"/>
      <c r="CH56" s="1107"/>
      <c r="CI56" s="1107"/>
      <c r="CJ56" s="1107"/>
      <c r="CK56" s="1107"/>
      <c r="CL56" s="1107"/>
      <c r="CM56" s="1107"/>
      <c r="CN56" s="1107"/>
      <c r="CO56" s="1107"/>
      <c r="CP56" s="1107"/>
      <c r="CQ56" s="1107"/>
      <c r="CR56" s="1107"/>
      <c r="CS56" s="1107"/>
      <c r="CT56" s="1107"/>
      <c r="CU56" s="1107"/>
      <c r="CV56" s="1107"/>
      <c r="CW56" s="1107"/>
      <c r="CX56" s="1107"/>
      <c r="CY56" s="1107"/>
      <c r="CZ56" s="1107"/>
      <c r="DA56" s="1107"/>
      <c r="DB56" s="1107"/>
      <c r="DC56" s="1107"/>
    </row>
    <row r="57" spans="1:109" s="1085" customFormat="1" ht="13.8" x14ac:dyDescent="0.2">
      <c r="B57" s="1108"/>
      <c r="G57" s="1096"/>
      <c r="H57" s="1096"/>
      <c r="I57" s="1109"/>
      <c r="J57" s="1109"/>
      <c r="K57" s="1105"/>
      <c r="L57" s="1105"/>
      <c r="M57" s="1105"/>
      <c r="N57" s="1105"/>
      <c r="AM57" s="1070"/>
      <c r="AN57" s="1102"/>
      <c r="AO57" s="1102"/>
      <c r="AP57" s="1102"/>
      <c r="AQ57" s="1102"/>
      <c r="AR57" s="1102"/>
      <c r="AS57" s="1102"/>
      <c r="AT57" s="1102"/>
      <c r="AU57" s="1102"/>
      <c r="AV57" s="1102"/>
      <c r="AW57" s="1102"/>
      <c r="AX57" s="1102"/>
      <c r="AY57" s="1102"/>
      <c r="AZ57" s="1102"/>
      <c r="BA57" s="1102"/>
      <c r="BB57" s="1106" t="s">
        <v>550</v>
      </c>
      <c r="BC57" s="1106"/>
      <c r="BD57" s="1106"/>
      <c r="BE57" s="1106"/>
      <c r="BF57" s="1106"/>
      <c r="BG57" s="1106"/>
      <c r="BH57" s="1106"/>
      <c r="BI57" s="1106"/>
      <c r="BJ57" s="1106"/>
      <c r="BK57" s="1106"/>
      <c r="BL57" s="1106"/>
      <c r="BM57" s="1106"/>
      <c r="BN57" s="1106"/>
      <c r="BO57" s="1106"/>
      <c r="BP57" s="1107">
        <v>62</v>
      </c>
      <c r="BQ57" s="1107"/>
      <c r="BR57" s="1107"/>
      <c r="BS57" s="1107"/>
      <c r="BT57" s="1107"/>
      <c r="BU57" s="1107"/>
      <c r="BV57" s="1107"/>
      <c r="BW57" s="1107"/>
      <c r="BX57" s="1107">
        <v>61.6</v>
      </c>
      <c r="BY57" s="1107"/>
      <c r="BZ57" s="1107"/>
      <c r="CA57" s="1107"/>
      <c r="CB57" s="1107"/>
      <c r="CC57" s="1107"/>
      <c r="CD57" s="1107"/>
      <c r="CE57" s="1107"/>
      <c r="CF57" s="1107">
        <v>63</v>
      </c>
      <c r="CG57" s="1107"/>
      <c r="CH57" s="1107"/>
      <c r="CI57" s="1107"/>
      <c r="CJ57" s="1107"/>
      <c r="CK57" s="1107"/>
      <c r="CL57" s="1107"/>
      <c r="CM57" s="1107"/>
      <c r="CN57" s="1107">
        <v>63.9</v>
      </c>
      <c r="CO57" s="1107"/>
      <c r="CP57" s="1107"/>
      <c r="CQ57" s="1107"/>
      <c r="CR57" s="1107"/>
      <c r="CS57" s="1107"/>
      <c r="CT57" s="1107"/>
      <c r="CU57" s="1107"/>
      <c r="CV57" s="1107">
        <v>64.2</v>
      </c>
      <c r="CW57" s="1107"/>
      <c r="CX57" s="1107"/>
      <c r="CY57" s="1107"/>
      <c r="CZ57" s="1107"/>
      <c r="DA57" s="1107"/>
      <c r="DB57" s="1107"/>
      <c r="DC57" s="1107"/>
      <c r="DD57" s="1110"/>
      <c r="DE57" s="1108"/>
    </row>
    <row r="58" spans="1:109" s="1085" customFormat="1" ht="13.8" x14ac:dyDescent="0.2">
      <c r="A58" s="1070"/>
      <c r="B58" s="1108"/>
      <c r="G58" s="1096"/>
      <c r="H58" s="1096"/>
      <c r="I58" s="1109"/>
      <c r="J58" s="1109"/>
      <c r="K58" s="1105"/>
      <c r="L58" s="1105"/>
      <c r="M58" s="1105"/>
      <c r="N58" s="1105"/>
      <c r="AM58" s="1070"/>
      <c r="AN58" s="1102"/>
      <c r="AO58" s="1102"/>
      <c r="AP58" s="1102"/>
      <c r="AQ58" s="1102"/>
      <c r="AR58" s="1102"/>
      <c r="AS58" s="1102"/>
      <c r="AT58" s="1102"/>
      <c r="AU58" s="1102"/>
      <c r="AV58" s="1102"/>
      <c r="AW58" s="1102"/>
      <c r="AX58" s="1102"/>
      <c r="AY58" s="1102"/>
      <c r="AZ58" s="1102"/>
      <c r="BA58" s="1102"/>
      <c r="BB58" s="1106"/>
      <c r="BC58" s="1106"/>
      <c r="BD58" s="1106"/>
      <c r="BE58" s="1106"/>
      <c r="BF58" s="1106"/>
      <c r="BG58" s="1106"/>
      <c r="BH58" s="1106"/>
      <c r="BI58" s="1106"/>
      <c r="BJ58" s="1106"/>
      <c r="BK58" s="1106"/>
      <c r="BL58" s="1106"/>
      <c r="BM58" s="1106"/>
      <c r="BN58" s="1106"/>
      <c r="BO58" s="1106"/>
      <c r="BP58" s="1107"/>
      <c r="BQ58" s="1107"/>
      <c r="BR58" s="1107"/>
      <c r="BS58" s="1107"/>
      <c r="BT58" s="1107"/>
      <c r="BU58" s="1107"/>
      <c r="BV58" s="1107"/>
      <c r="BW58" s="1107"/>
      <c r="BX58" s="1107"/>
      <c r="BY58" s="1107"/>
      <c r="BZ58" s="1107"/>
      <c r="CA58" s="1107"/>
      <c r="CB58" s="1107"/>
      <c r="CC58" s="1107"/>
      <c r="CD58" s="1107"/>
      <c r="CE58" s="1107"/>
      <c r="CF58" s="1107"/>
      <c r="CG58" s="1107"/>
      <c r="CH58" s="1107"/>
      <c r="CI58" s="1107"/>
      <c r="CJ58" s="1107"/>
      <c r="CK58" s="1107"/>
      <c r="CL58" s="1107"/>
      <c r="CM58" s="1107"/>
      <c r="CN58" s="1107"/>
      <c r="CO58" s="1107"/>
      <c r="CP58" s="1107"/>
      <c r="CQ58" s="1107"/>
      <c r="CR58" s="1107"/>
      <c r="CS58" s="1107"/>
      <c r="CT58" s="1107"/>
      <c r="CU58" s="1107"/>
      <c r="CV58" s="1107"/>
      <c r="CW58" s="1107"/>
      <c r="CX58" s="1107"/>
      <c r="CY58" s="1107"/>
      <c r="CZ58" s="1107"/>
      <c r="DA58" s="1107"/>
      <c r="DB58" s="1107"/>
      <c r="DC58" s="1107"/>
      <c r="DD58" s="1110"/>
      <c r="DE58" s="1108"/>
    </row>
    <row r="59" spans="1:109" s="1085" customFormat="1" ht="13.8" x14ac:dyDescent="0.2">
      <c r="A59" s="1070"/>
      <c r="B59" s="1108"/>
      <c r="K59" s="1111"/>
      <c r="L59" s="1111"/>
      <c r="M59" s="1111"/>
      <c r="N59" s="1111"/>
      <c r="AQ59" s="1111"/>
      <c r="AR59" s="1111"/>
      <c r="AS59" s="1111"/>
      <c r="AT59" s="1111"/>
      <c r="BC59" s="1111"/>
      <c r="BD59" s="1111"/>
      <c r="BE59" s="1111"/>
      <c r="BF59" s="1111"/>
      <c r="BO59" s="1111"/>
      <c r="BP59" s="1111"/>
      <c r="BQ59" s="1111"/>
      <c r="BR59" s="1111"/>
      <c r="CA59" s="1111"/>
      <c r="CB59" s="1111"/>
      <c r="CC59" s="1111"/>
      <c r="CD59" s="1111"/>
      <c r="CM59" s="1111"/>
      <c r="CN59" s="1111"/>
      <c r="CO59" s="1111"/>
      <c r="CP59" s="1111"/>
      <c r="CY59" s="1111"/>
      <c r="CZ59" s="1111"/>
      <c r="DA59" s="1111"/>
      <c r="DB59" s="1111"/>
      <c r="DC59" s="1111"/>
      <c r="DD59" s="1110"/>
      <c r="DE59" s="1108"/>
    </row>
    <row r="60" spans="1:109" s="1085" customFormat="1" ht="13.8" x14ac:dyDescent="0.2">
      <c r="A60" s="1070"/>
      <c r="B60" s="1108"/>
      <c r="K60" s="1111"/>
      <c r="L60" s="1111"/>
      <c r="M60" s="1111"/>
      <c r="N60" s="1111"/>
      <c r="AQ60" s="1111"/>
      <c r="AR60" s="1111"/>
      <c r="AS60" s="1111"/>
      <c r="AT60" s="1111"/>
      <c r="BC60" s="1111"/>
      <c r="BD60" s="1111"/>
      <c r="BE60" s="1111"/>
      <c r="BF60" s="1111"/>
      <c r="BO60" s="1111"/>
      <c r="BP60" s="1111"/>
      <c r="BQ60" s="1111"/>
      <c r="BR60" s="1111"/>
      <c r="CA60" s="1111"/>
      <c r="CB60" s="1111"/>
      <c r="CC60" s="1111"/>
      <c r="CD60" s="1111"/>
      <c r="CM60" s="1111"/>
      <c r="CN60" s="1111"/>
      <c r="CO60" s="1111"/>
      <c r="CP60" s="1111"/>
      <c r="CY60" s="1111"/>
      <c r="CZ60" s="1111"/>
      <c r="DA60" s="1111"/>
      <c r="DB60" s="1111"/>
      <c r="DC60" s="1111"/>
      <c r="DD60" s="1110"/>
      <c r="DE60" s="1108"/>
    </row>
    <row r="61" spans="1:109" s="1085" customFormat="1" ht="13.8" x14ac:dyDescent="0.2">
      <c r="A61" s="1070"/>
      <c r="B61" s="1112"/>
      <c r="C61" s="1113"/>
      <c r="D61" s="1113"/>
      <c r="E61" s="1113"/>
      <c r="F61" s="1113"/>
      <c r="G61" s="1113"/>
      <c r="H61" s="1113"/>
      <c r="I61" s="1113"/>
      <c r="J61" s="1113"/>
      <c r="K61" s="1113"/>
      <c r="L61" s="1113"/>
      <c r="M61" s="1114"/>
      <c r="N61" s="1114"/>
      <c r="O61" s="1113"/>
      <c r="P61" s="1113"/>
      <c r="Q61" s="1113"/>
      <c r="R61" s="1113"/>
      <c r="S61" s="1113"/>
      <c r="T61" s="1113"/>
      <c r="U61" s="1113"/>
      <c r="V61" s="1113"/>
      <c r="W61" s="1113"/>
      <c r="X61" s="1113"/>
      <c r="Y61" s="1113"/>
      <c r="Z61" s="1113"/>
      <c r="AA61" s="1113"/>
      <c r="AB61" s="1113"/>
      <c r="AC61" s="1113"/>
      <c r="AD61" s="1113"/>
      <c r="AE61" s="1113"/>
      <c r="AF61" s="1113"/>
      <c r="AG61" s="1113"/>
      <c r="AH61" s="1113"/>
      <c r="AI61" s="1113"/>
      <c r="AJ61" s="1113"/>
      <c r="AK61" s="1113"/>
      <c r="AL61" s="1113"/>
      <c r="AM61" s="1113"/>
      <c r="AN61" s="1113"/>
      <c r="AO61" s="1113"/>
      <c r="AP61" s="1113"/>
      <c r="AQ61" s="1113"/>
      <c r="AR61" s="1113"/>
      <c r="AS61" s="1114"/>
      <c r="AT61" s="1114"/>
      <c r="AU61" s="1113"/>
      <c r="AV61" s="1113"/>
      <c r="AW61" s="1113"/>
      <c r="AX61" s="1113"/>
      <c r="AY61" s="1113"/>
      <c r="AZ61" s="1113"/>
      <c r="BA61" s="1113"/>
      <c r="BB61" s="1113"/>
      <c r="BC61" s="1113"/>
      <c r="BD61" s="1113"/>
      <c r="BE61" s="1114"/>
      <c r="BF61" s="1114"/>
      <c r="BG61" s="1113"/>
      <c r="BH61" s="1113"/>
      <c r="BI61" s="1113"/>
      <c r="BJ61" s="1113"/>
      <c r="BK61" s="1113"/>
      <c r="BL61" s="1113"/>
      <c r="BM61" s="1113"/>
      <c r="BN61" s="1113"/>
      <c r="BO61" s="1113"/>
      <c r="BP61" s="1113"/>
      <c r="BQ61" s="1114"/>
      <c r="BR61" s="1114"/>
      <c r="BS61" s="1113"/>
      <c r="BT61" s="1113"/>
      <c r="BU61" s="1113"/>
      <c r="BV61" s="1113"/>
      <c r="BW61" s="1113"/>
      <c r="BX61" s="1113"/>
      <c r="BY61" s="1113"/>
      <c r="BZ61" s="1113"/>
      <c r="CA61" s="1113"/>
      <c r="CB61" s="1113"/>
      <c r="CC61" s="1114"/>
      <c r="CD61" s="1114"/>
      <c r="CE61" s="1113"/>
      <c r="CF61" s="1113"/>
      <c r="CG61" s="1113"/>
      <c r="CH61" s="1113"/>
      <c r="CI61" s="1113"/>
      <c r="CJ61" s="1113"/>
      <c r="CK61" s="1113"/>
      <c r="CL61" s="1113"/>
      <c r="CM61" s="1113"/>
      <c r="CN61" s="1113"/>
      <c r="CO61" s="1114"/>
      <c r="CP61" s="1114"/>
      <c r="CQ61" s="1113"/>
      <c r="CR61" s="1113"/>
      <c r="CS61" s="1113"/>
      <c r="CT61" s="1113"/>
      <c r="CU61" s="1113"/>
      <c r="CV61" s="1113"/>
      <c r="CW61" s="1113"/>
      <c r="CX61" s="1113"/>
      <c r="CY61" s="1113"/>
      <c r="CZ61" s="1113"/>
      <c r="DA61" s="1114"/>
      <c r="DB61" s="1114"/>
      <c r="DC61" s="1114"/>
      <c r="DD61" s="1115"/>
      <c r="DE61" s="1108"/>
    </row>
    <row r="62" spans="1:109" ht="13.8" x14ac:dyDescent="0.2">
      <c r="B62" s="1082"/>
      <c r="C62" s="1082"/>
      <c r="D62" s="1082"/>
      <c r="E62" s="1082"/>
      <c r="F62" s="1082"/>
      <c r="G62" s="1082"/>
      <c r="H62" s="1082"/>
      <c r="I62" s="1082"/>
      <c r="J62" s="1082"/>
      <c r="K62" s="1082"/>
      <c r="L62" s="1082"/>
      <c r="M62" s="1082"/>
      <c r="N62" s="1082"/>
      <c r="O62" s="1082"/>
      <c r="P62" s="1082"/>
      <c r="Q62" s="1082"/>
      <c r="R62" s="1082"/>
      <c r="S62" s="1082"/>
      <c r="T62" s="1082"/>
      <c r="U62" s="1082"/>
      <c r="V62" s="1082"/>
      <c r="W62" s="1082"/>
      <c r="X62" s="1082"/>
      <c r="Y62" s="1082"/>
      <c r="Z62" s="1082"/>
      <c r="AA62" s="1082"/>
      <c r="AB62" s="1082"/>
      <c r="AC62" s="1082"/>
      <c r="AD62" s="1082"/>
      <c r="AE62" s="1082"/>
      <c r="AF62" s="1082"/>
      <c r="AG62" s="1082"/>
      <c r="AH62" s="1082"/>
      <c r="AI62" s="1082"/>
      <c r="AJ62" s="1082"/>
      <c r="AK62" s="1082"/>
      <c r="AL62" s="1082"/>
      <c r="AM62" s="1082"/>
      <c r="AN62" s="1082"/>
      <c r="AO62" s="1082"/>
      <c r="AP62" s="1082"/>
      <c r="AQ62" s="1082"/>
      <c r="AR62" s="1082"/>
      <c r="AS62" s="1082"/>
      <c r="AT62" s="1082"/>
      <c r="AU62" s="1082"/>
      <c r="AV62" s="1082"/>
      <c r="AW62" s="1082"/>
      <c r="AX62" s="1082"/>
      <c r="AY62" s="1082"/>
      <c r="AZ62" s="1082"/>
      <c r="BA62" s="1082"/>
      <c r="BB62" s="1082"/>
      <c r="BC62" s="1082"/>
      <c r="BD62" s="1082"/>
      <c r="BE62" s="1082"/>
      <c r="BF62" s="1082"/>
      <c r="BG62" s="1082"/>
      <c r="BH62" s="1082"/>
      <c r="BI62" s="1082"/>
      <c r="BJ62" s="1082"/>
      <c r="BK62" s="1082"/>
      <c r="BL62" s="1082"/>
      <c r="BM62" s="1082"/>
      <c r="BN62" s="1082"/>
      <c r="BO62" s="1082"/>
      <c r="BP62" s="1082"/>
      <c r="BQ62" s="1082"/>
      <c r="BR62" s="1082"/>
      <c r="BS62" s="1082"/>
      <c r="BT62" s="1082"/>
      <c r="BU62" s="1082"/>
      <c r="BV62" s="1082"/>
      <c r="BW62" s="1082"/>
      <c r="BX62" s="1082"/>
      <c r="BY62" s="1082"/>
      <c r="BZ62" s="1082"/>
      <c r="CA62" s="1082"/>
      <c r="CB62" s="1082"/>
      <c r="CC62" s="1082"/>
      <c r="CD62" s="1082"/>
      <c r="CE62" s="1082"/>
      <c r="CF62" s="1082"/>
      <c r="CG62" s="1082"/>
      <c r="CH62" s="1082"/>
      <c r="CI62" s="1082"/>
      <c r="CJ62" s="1082"/>
      <c r="CK62" s="1082"/>
      <c r="CL62" s="1082"/>
      <c r="CM62" s="1082"/>
      <c r="CN62" s="1082"/>
      <c r="CO62" s="1082"/>
      <c r="CP62" s="1082"/>
      <c r="CQ62" s="1082"/>
      <c r="CR62" s="1082"/>
      <c r="CS62" s="1082"/>
      <c r="CT62" s="1082"/>
      <c r="CU62" s="1082"/>
      <c r="CV62" s="1082"/>
      <c r="CW62" s="1082"/>
      <c r="CX62" s="1082"/>
      <c r="CY62" s="1082"/>
      <c r="CZ62" s="1082"/>
      <c r="DA62" s="1082"/>
      <c r="DB62" s="1082"/>
      <c r="DC62" s="1082"/>
      <c r="DD62" s="1082"/>
      <c r="DE62" s="1070"/>
    </row>
    <row r="63" spans="1:109" ht="16.3" x14ac:dyDescent="0.2">
      <c r="B63" s="1116" t="s">
        <v>552</v>
      </c>
    </row>
    <row r="64" spans="1:109" ht="13.8" x14ac:dyDescent="0.2">
      <c r="B64" s="1077"/>
      <c r="G64" s="1084"/>
      <c r="I64" s="1117"/>
      <c r="J64" s="1117"/>
      <c r="K64" s="1117"/>
      <c r="L64" s="1117"/>
      <c r="M64" s="1117"/>
      <c r="N64" s="1118"/>
      <c r="AM64" s="1084"/>
      <c r="AN64" s="1084" t="s">
        <v>545</v>
      </c>
      <c r="AP64" s="1085"/>
      <c r="AQ64" s="1085"/>
      <c r="AR64" s="1085"/>
      <c r="AY64" s="1084"/>
      <c r="BA64" s="1085"/>
      <c r="BB64" s="1085"/>
      <c r="BC64" s="1085"/>
      <c r="BK64" s="1084"/>
      <c r="BM64" s="1085"/>
      <c r="BN64" s="1085"/>
      <c r="BO64" s="1085"/>
      <c r="BW64" s="1084"/>
      <c r="BY64" s="1085"/>
      <c r="BZ64" s="1085"/>
      <c r="CA64" s="1085"/>
      <c r="CI64" s="1084"/>
      <c r="CK64" s="1085"/>
      <c r="CL64" s="1085"/>
      <c r="CM64" s="1085"/>
      <c r="CU64" s="1084"/>
      <c r="CW64" s="1085"/>
      <c r="CX64" s="1085"/>
      <c r="CY64" s="1085"/>
    </row>
    <row r="65" spans="2:107" ht="13.8" x14ac:dyDescent="0.2">
      <c r="B65" s="1077"/>
      <c r="AN65" s="1086" t="s">
        <v>553</v>
      </c>
      <c r="AO65" s="1087"/>
      <c r="AP65" s="1087"/>
      <c r="AQ65" s="1087"/>
      <c r="AR65" s="1087"/>
      <c r="AS65" s="1087"/>
      <c r="AT65" s="1087"/>
      <c r="AU65" s="1087"/>
      <c r="AV65" s="1087"/>
      <c r="AW65" s="1087"/>
      <c r="AX65" s="1087"/>
      <c r="AY65" s="1087"/>
      <c r="AZ65" s="1087"/>
      <c r="BA65" s="1087"/>
      <c r="BB65" s="1087"/>
      <c r="BC65" s="1087"/>
      <c r="BD65" s="1087"/>
      <c r="BE65" s="1087"/>
      <c r="BF65" s="1087"/>
      <c r="BG65" s="1087"/>
      <c r="BH65" s="1087"/>
      <c r="BI65" s="1087"/>
      <c r="BJ65" s="1087"/>
      <c r="BK65" s="1087"/>
      <c r="BL65" s="1087"/>
      <c r="BM65" s="1087"/>
      <c r="BN65" s="1087"/>
      <c r="BO65" s="1087"/>
      <c r="BP65" s="1087"/>
      <c r="BQ65" s="1087"/>
      <c r="BR65" s="1087"/>
      <c r="BS65" s="1087"/>
      <c r="BT65" s="1087"/>
      <c r="BU65" s="1087"/>
      <c r="BV65" s="1087"/>
      <c r="BW65" s="1087"/>
      <c r="BX65" s="1087"/>
      <c r="BY65" s="1087"/>
      <c r="BZ65" s="1087"/>
      <c r="CA65" s="1087"/>
      <c r="CB65" s="1087"/>
      <c r="CC65" s="1087"/>
      <c r="CD65" s="1087"/>
      <c r="CE65" s="1087"/>
      <c r="CF65" s="1087"/>
      <c r="CG65" s="1087"/>
      <c r="CH65" s="1087"/>
      <c r="CI65" s="1087"/>
      <c r="CJ65" s="1087"/>
      <c r="CK65" s="1087"/>
      <c r="CL65" s="1087"/>
      <c r="CM65" s="1087"/>
      <c r="CN65" s="1087"/>
      <c r="CO65" s="1087"/>
      <c r="CP65" s="1087"/>
      <c r="CQ65" s="1087"/>
      <c r="CR65" s="1087"/>
      <c r="CS65" s="1087"/>
      <c r="CT65" s="1087"/>
      <c r="CU65" s="1087"/>
      <c r="CV65" s="1087"/>
      <c r="CW65" s="1087"/>
      <c r="CX65" s="1087"/>
      <c r="CY65" s="1087"/>
      <c r="CZ65" s="1087"/>
      <c r="DA65" s="1087"/>
      <c r="DB65" s="1087"/>
      <c r="DC65" s="1088"/>
    </row>
    <row r="66" spans="2:107" ht="13.8" x14ac:dyDescent="0.2">
      <c r="B66" s="1077"/>
      <c r="AN66" s="1089"/>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1"/>
    </row>
    <row r="67" spans="2:107" ht="13.8" x14ac:dyDescent="0.2">
      <c r="B67" s="1077"/>
      <c r="AN67" s="1089"/>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1"/>
    </row>
    <row r="68" spans="2:107" ht="13.8" x14ac:dyDescent="0.2">
      <c r="B68" s="1077"/>
      <c r="AN68" s="1089"/>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1"/>
    </row>
    <row r="69" spans="2:107" ht="13.8" x14ac:dyDescent="0.2">
      <c r="B69" s="1077"/>
      <c r="AN69" s="1092"/>
      <c r="AO69" s="1093"/>
      <c r="AP69" s="1093"/>
      <c r="AQ69" s="1093"/>
      <c r="AR69" s="1093"/>
      <c r="AS69" s="1093"/>
      <c r="AT69" s="1093"/>
      <c r="AU69" s="1093"/>
      <c r="AV69" s="1093"/>
      <c r="AW69" s="1093"/>
      <c r="AX69" s="1093"/>
      <c r="AY69" s="1093"/>
      <c r="AZ69" s="1093"/>
      <c r="BA69" s="1093"/>
      <c r="BB69" s="1093"/>
      <c r="BC69" s="1093"/>
      <c r="BD69" s="1093"/>
      <c r="BE69" s="1093"/>
      <c r="BF69" s="1093"/>
      <c r="BG69" s="1093"/>
      <c r="BH69" s="1093"/>
      <c r="BI69" s="1093"/>
      <c r="BJ69" s="1093"/>
      <c r="BK69" s="1093"/>
      <c r="BL69" s="1093"/>
      <c r="BM69" s="1093"/>
      <c r="BN69" s="1093"/>
      <c r="BO69" s="1093"/>
      <c r="BP69" s="1093"/>
      <c r="BQ69" s="1093"/>
      <c r="BR69" s="1093"/>
      <c r="BS69" s="1093"/>
      <c r="BT69" s="1093"/>
      <c r="BU69" s="1093"/>
      <c r="BV69" s="1093"/>
      <c r="BW69" s="1093"/>
      <c r="BX69" s="1093"/>
      <c r="BY69" s="1093"/>
      <c r="BZ69" s="1093"/>
      <c r="CA69" s="1093"/>
      <c r="CB69" s="1093"/>
      <c r="CC69" s="1093"/>
      <c r="CD69" s="1093"/>
      <c r="CE69" s="1093"/>
      <c r="CF69" s="1093"/>
      <c r="CG69" s="1093"/>
      <c r="CH69" s="1093"/>
      <c r="CI69" s="1093"/>
      <c r="CJ69" s="1093"/>
      <c r="CK69" s="1093"/>
      <c r="CL69" s="1093"/>
      <c r="CM69" s="1093"/>
      <c r="CN69" s="1093"/>
      <c r="CO69" s="1093"/>
      <c r="CP69" s="1093"/>
      <c r="CQ69" s="1093"/>
      <c r="CR69" s="1093"/>
      <c r="CS69" s="1093"/>
      <c r="CT69" s="1093"/>
      <c r="CU69" s="1093"/>
      <c r="CV69" s="1093"/>
      <c r="CW69" s="1093"/>
      <c r="CX69" s="1093"/>
      <c r="CY69" s="1093"/>
      <c r="CZ69" s="1093"/>
      <c r="DA69" s="1093"/>
      <c r="DB69" s="1093"/>
      <c r="DC69" s="1094"/>
    </row>
    <row r="70" spans="2:107" ht="13.8" x14ac:dyDescent="0.2">
      <c r="B70" s="1077"/>
      <c r="H70" s="1119"/>
      <c r="I70" s="1119"/>
      <c r="J70" s="1120"/>
      <c r="K70" s="1120"/>
      <c r="L70" s="1121"/>
      <c r="M70" s="1120"/>
      <c r="N70" s="1121"/>
      <c r="AN70" s="1095"/>
      <c r="AO70" s="1095"/>
      <c r="AP70" s="1095"/>
      <c r="AZ70" s="1095"/>
      <c r="BA70" s="1095"/>
      <c r="BB70" s="1095"/>
      <c r="BL70" s="1095"/>
      <c r="BM70" s="1095"/>
      <c r="BN70" s="1095"/>
      <c r="BX70" s="1095"/>
      <c r="BY70" s="1095"/>
      <c r="BZ70" s="1095"/>
      <c r="CJ70" s="1095"/>
      <c r="CK70" s="1095"/>
      <c r="CL70" s="1095"/>
      <c r="CV70" s="1095"/>
      <c r="CW70" s="1095"/>
      <c r="CX70" s="1095"/>
    </row>
    <row r="71" spans="2:107" ht="13.8" x14ac:dyDescent="0.2">
      <c r="B71" s="1077"/>
      <c r="G71" s="1122"/>
      <c r="I71" s="1123"/>
      <c r="J71" s="1120"/>
      <c r="K71" s="1120"/>
      <c r="L71" s="1121"/>
      <c r="M71" s="1120"/>
      <c r="N71" s="1121"/>
      <c r="AM71" s="1122"/>
      <c r="AN71" s="1070" t="s">
        <v>547</v>
      </c>
    </row>
    <row r="72" spans="2:107" ht="13.8" x14ac:dyDescent="0.2">
      <c r="B72" s="1077"/>
      <c r="G72" s="1096"/>
      <c r="H72" s="1096"/>
      <c r="I72" s="1096"/>
      <c r="J72" s="1096"/>
      <c r="K72" s="1097"/>
      <c r="L72" s="1097"/>
      <c r="M72" s="1098"/>
      <c r="N72" s="1098"/>
      <c r="AN72" s="1099"/>
      <c r="AO72" s="1100"/>
      <c r="AP72" s="1100"/>
      <c r="AQ72" s="1100"/>
      <c r="AR72" s="1100"/>
      <c r="AS72" s="1100"/>
      <c r="AT72" s="1100"/>
      <c r="AU72" s="1100"/>
      <c r="AV72" s="1100"/>
      <c r="AW72" s="1100"/>
      <c r="AX72" s="1100"/>
      <c r="AY72" s="1100"/>
      <c r="AZ72" s="1100"/>
      <c r="BA72" s="1100"/>
      <c r="BB72" s="1100"/>
      <c r="BC72" s="1100"/>
      <c r="BD72" s="1100"/>
      <c r="BE72" s="1100"/>
      <c r="BF72" s="1100"/>
      <c r="BG72" s="1100"/>
      <c r="BH72" s="1100"/>
      <c r="BI72" s="1100"/>
      <c r="BJ72" s="1100"/>
      <c r="BK72" s="1100"/>
      <c r="BL72" s="1100"/>
      <c r="BM72" s="1100"/>
      <c r="BN72" s="1100"/>
      <c r="BO72" s="1101"/>
      <c r="BP72" s="1102" t="s">
        <v>525</v>
      </c>
      <c r="BQ72" s="1102"/>
      <c r="BR72" s="1102"/>
      <c r="BS72" s="1102"/>
      <c r="BT72" s="1102"/>
      <c r="BU72" s="1102"/>
      <c r="BV72" s="1102"/>
      <c r="BW72" s="1102"/>
      <c r="BX72" s="1102" t="s">
        <v>526</v>
      </c>
      <c r="BY72" s="1102"/>
      <c r="BZ72" s="1102"/>
      <c r="CA72" s="1102"/>
      <c r="CB72" s="1102"/>
      <c r="CC72" s="1102"/>
      <c r="CD72" s="1102"/>
      <c r="CE72" s="1102"/>
      <c r="CF72" s="1102" t="s">
        <v>527</v>
      </c>
      <c r="CG72" s="1102"/>
      <c r="CH72" s="1102"/>
      <c r="CI72" s="1102"/>
      <c r="CJ72" s="1102"/>
      <c r="CK72" s="1102"/>
      <c r="CL72" s="1102"/>
      <c r="CM72" s="1102"/>
      <c r="CN72" s="1102" t="s">
        <v>251</v>
      </c>
      <c r="CO72" s="1102"/>
      <c r="CP72" s="1102"/>
      <c r="CQ72" s="1102"/>
      <c r="CR72" s="1102"/>
      <c r="CS72" s="1102"/>
      <c r="CT72" s="1102"/>
      <c r="CU72" s="1102"/>
      <c r="CV72" s="1102" t="s">
        <v>528</v>
      </c>
      <c r="CW72" s="1102"/>
      <c r="CX72" s="1102"/>
      <c r="CY72" s="1102"/>
      <c r="CZ72" s="1102"/>
      <c r="DA72" s="1102"/>
      <c r="DB72" s="1102"/>
      <c r="DC72" s="1102"/>
    </row>
    <row r="73" spans="2:107" ht="13.8" x14ac:dyDescent="0.2">
      <c r="B73" s="1077"/>
      <c r="G73" s="1103"/>
      <c r="H73" s="1103"/>
      <c r="I73" s="1103"/>
      <c r="J73" s="1103"/>
      <c r="K73" s="1124"/>
      <c r="L73" s="1124"/>
      <c r="M73" s="1124"/>
      <c r="N73" s="1124"/>
      <c r="AM73" s="1095"/>
      <c r="AN73" s="1106" t="s">
        <v>548</v>
      </c>
      <c r="AO73" s="1106"/>
      <c r="AP73" s="1106"/>
      <c r="AQ73" s="1106"/>
      <c r="AR73" s="1106"/>
      <c r="AS73" s="1106"/>
      <c r="AT73" s="1106"/>
      <c r="AU73" s="1106"/>
      <c r="AV73" s="1106"/>
      <c r="AW73" s="1106"/>
      <c r="AX73" s="1106"/>
      <c r="AY73" s="1106"/>
      <c r="AZ73" s="1106"/>
      <c r="BA73" s="1106"/>
      <c r="BB73" s="1106" t="s">
        <v>549</v>
      </c>
      <c r="BC73" s="1106"/>
      <c r="BD73" s="1106"/>
      <c r="BE73" s="1106"/>
      <c r="BF73" s="1106"/>
      <c r="BG73" s="1106"/>
      <c r="BH73" s="1106"/>
      <c r="BI73" s="1106"/>
      <c r="BJ73" s="1106"/>
      <c r="BK73" s="1106"/>
      <c r="BL73" s="1106"/>
      <c r="BM73" s="1106"/>
      <c r="BN73" s="1106"/>
      <c r="BO73" s="1106"/>
      <c r="BP73" s="1107"/>
      <c r="BQ73" s="1107"/>
      <c r="BR73" s="1107"/>
      <c r="BS73" s="1107"/>
      <c r="BT73" s="1107"/>
      <c r="BU73" s="1107"/>
      <c r="BV73" s="1107"/>
      <c r="BW73" s="1107"/>
      <c r="BX73" s="1107"/>
      <c r="BY73" s="1107"/>
      <c r="BZ73" s="1107"/>
      <c r="CA73" s="1107"/>
      <c r="CB73" s="1107"/>
      <c r="CC73" s="1107"/>
      <c r="CD73" s="1107"/>
      <c r="CE73" s="1107"/>
      <c r="CF73" s="1107"/>
      <c r="CG73" s="1107"/>
      <c r="CH73" s="1107"/>
      <c r="CI73" s="1107"/>
      <c r="CJ73" s="1107"/>
      <c r="CK73" s="1107"/>
      <c r="CL73" s="1107"/>
      <c r="CM73" s="1107"/>
      <c r="CN73" s="1107"/>
      <c r="CO73" s="1107"/>
      <c r="CP73" s="1107"/>
      <c r="CQ73" s="1107"/>
      <c r="CR73" s="1107"/>
      <c r="CS73" s="1107"/>
      <c r="CT73" s="1107"/>
      <c r="CU73" s="1107"/>
      <c r="CV73" s="1107"/>
      <c r="CW73" s="1107"/>
      <c r="CX73" s="1107"/>
      <c r="CY73" s="1107"/>
      <c r="CZ73" s="1107"/>
      <c r="DA73" s="1107"/>
      <c r="DB73" s="1107"/>
      <c r="DC73" s="1107"/>
    </row>
    <row r="74" spans="2:107" ht="13.8" x14ac:dyDescent="0.2">
      <c r="B74" s="1077"/>
      <c r="G74" s="1103"/>
      <c r="H74" s="1103"/>
      <c r="I74" s="1103"/>
      <c r="J74" s="1103"/>
      <c r="K74" s="1124"/>
      <c r="L74" s="1124"/>
      <c r="M74" s="1124"/>
      <c r="N74" s="1124"/>
      <c r="AM74" s="1095"/>
      <c r="AN74" s="1106"/>
      <c r="AO74" s="1106"/>
      <c r="AP74" s="1106"/>
      <c r="AQ74" s="1106"/>
      <c r="AR74" s="1106"/>
      <c r="AS74" s="1106"/>
      <c r="AT74" s="1106"/>
      <c r="AU74" s="1106"/>
      <c r="AV74" s="1106"/>
      <c r="AW74" s="1106"/>
      <c r="AX74" s="1106"/>
      <c r="AY74" s="1106"/>
      <c r="AZ74" s="1106"/>
      <c r="BA74" s="1106"/>
      <c r="BB74" s="1106"/>
      <c r="BC74" s="1106"/>
      <c r="BD74" s="1106"/>
      <c r="BE74" s="1106"/>
      <c r="BF74" s="1106"/>
      <c r="BG74" s="1106"/>
      <c r="BH74" s="1106"/>
      <c r="BI74" s="1106"/>
      <c r="BJ74" s="1106"/>
      <c r="BK74" s="1106"/>
      <c r="BL74" s="1106"/>
      <c r="BM74" s="1106"/>
      <c r="BN74" s="1106"/>
      <c r="BO74" s="1106"/>
      <c r="BP74" s="1107"/>
      <c r="BQ74" s="1107"/>
      <c r="BR74" s="1107"/>
      <c r="BS74" s="1107"/>
      <c r="BT74" s="1107"/>
      <c r="BU74" s="1107"/>
      <c r="BV74" s="1107"/>
      <c r="BW74" s="1107"/>
      <c r="BX74" s="1107"/>
      <c r="BY74" s="1107"/>
      <c r="BZ74" s="1107"/>
      <c r="CA74" s="1107"/>
      <c r="CB74" s="1107"/>
      <c r="CC74" s="1107"/>
      <c r="CD74" s="1107"/>
      <c r="CE74" s="1107"/>
      <c r="CF74" s="1107"/>
      <c r="CG74" s="1107"/>
      <c r="CH74" s="1107"/>
      <c r="CI74" s="1107"/>
      <c r="CJ74" s="1107"/>
      <c r="CK74" s="1107"/>
      <c r="CL74" s="1107"/>
      <c r="CM74" s="1107"/>
      <c r="CN74" s="1107"/>
      <c r="CO74" s="1107"/>
      <c r="CP74" s="1107"/>
      <c r="CQ74" s="1107"/>
      <c r="CR74" s="1107"/>
      <c r="CS74" s="1107"/>
      <c r="CT74" s="1107"/>
      <c r="CU74" s="1107"/>
      <c r="CV74" s="1107"/>
      <c r="CW74" s="1107"/>
      <c r="CX74" s="1107"/>
      <c r="CY74" s="1107"/>
      <c r="CZ74" s="1107"/>
      <c r="DA74" s="1107"/>
      <c r="DB74" s="1107"/>
      <c r="DC74" s="1107"/>
    </row>
    <row r="75" spans="2:107" ht="13.8" x14ac:dyDescent="0.2">
      <c r="B75" s="1077"/>
      <c r="G75" s="1103"/>
      <c r="H75" s="1103"/>
      <c r="I75" s="1096"/>
      <c r="J75" s="1096"/>
      <c r="K75" s="1105"/>
      <c r="L75" s="1105"/>
      <c r="M75" s="1105"/>
      <c r="N75" s="1105"/>
      <c r="AM75" s="1095"/>
      <c r="AN75" s="1106"/>
      <c r="AO75" s="1106"/>
      <c r="AP75" s="1106"/>
      <c r="AQ75" s="1106"/>
      <c r="AR75" s="1106"/>
      <c r="AS75" s="1106"/>
      <c r="AT75" s="1106"/>
      <c r="AU75" s="1106"/>
      <c r="AV75" s="1106"/>
      <c r="AW75" s="1106"/>
      <c r="AX75" s="1106"/>
      <c r="AY75" s="1106"/>
      <c r="AZ75" s="1106"/>
      <c r="BA75" s="1106"/>
      <c r="BB75" s="1106" t="s">
        <v>554</v>
      </c>
      <c r="BC75" s="1106"/>
      <c r="BD75" s="1106"/>
      <c r="BE75" s="1106"/>
      <c r="BF75" s="1106"/>
      <c r="BG75" s="1106"/>
      <c r="BH75" s="1106"/>
      <c r="BI75" s="1106"/>
      <c r="BJ75" s="1106"/>
      <c r="BK75" s="1106"/>
      <c r="BL75" s="1106"/>
      <c r="BM75" s="1106"/>
      <c r="BN75" s="1106"/>
      <c r="BO75" s="1106"/>
      <c r="BP75" s="1107">
        <v>11.5</v>
      </c>
      <c r="BQ75" s="1107"/>
      <c r="BR75" s="1107"/>
      <c r="BS75" s="1107"/>
      <c r="BT75" s="1107"/>
      <c r="BU75" s="1107"/>
      <c r="BV75" s="1107"/>
      <c r="BW75" s="1107"/>
      <c r="BX75" s="1107">
        <v>10.3</v>
      </c>
      <c r="BY75" s="1107"/>
      <c r="BZ75" s="1107"/>
      <c r="CA75" s="1107"/>
      <c r="CB75" s="1107"/>
      <c r="CC75" s="1107"/>
      <c r="CD75" s="1107"/>
      <c r="CE75" s="1107"/>
      <c r="CF75" s="1107">
        <v>11.2</v>
      </c>
      <c r="CG75" s="1107"/>
      <c r="CH75" s="1107"/>
      <c r="CI75" s="1107"/>
      <c r="CJ75" s="1107"/>
      <c r="CK75" s="1107"/>
      <c r="CL75" s="1107"/>
      <c r="CM75" s="1107"/>
      <c r="CN75" s="1107">
        <v>12.9</v>
      </c>
      <c r="CO75" s="1107"/>
      <c r="CP75" s="1107"/>
      <c r="CQ75" s="1107"/>
      <c r="CR75" s="1107"/>
      <c r="CS75" s="1107"/>
      <c r="CT75" s="1107"/>
      <c r="CU75" s="1107"/>
      <c r="CV75" s="1107">
        <v>13.3</v>
      </c>
      <c r="CW75" s="1107"/>
      <c r="CX75" s="1107"/>
      <c r="CY75" s="1107"/>
      <c r="CZ75" s="1107"/>
      <c r="DA75" s="1107"/>
      <c r="DB75" s="1107"/>
      <c r="DC75" s="1107"/>
    </row>
    <row r="76" spans="2:107" ht="13.8" x14ac:dyDescent="0.2">
      <c r="B76" s="1077"/>
      <c r="G76" s="1103"/>
      <c r="H76" s="1103"/>
      <c r="I76" s="1096"/>
      <c r="J76" s="1096"/>
      <c r="K76" s="1105"/>
      <c r="L76" s="1105"/>
      <c r="M76" s="1105"/>
      <c r="N76" s="1105"/>
      <c r="AM76" s="1095"/>
      <c r="AN76" s="1106"/>
      <c r="AO76" s="1106"/>
      <c r="AP76" s="1106"/>
      <c r="AQ76" s="1106"/>
      <c r="AR76" s="1106"/>
      <c r="AS76" s="1106"/>
      <c r="AT76" s="1106"/>
      <c r="AU76" s="1106"/>
      <c r="AV76" s="1106"/>
      <c r="AW76" s="1106"/>
      <c r="AX76" s="1106"/>
      <c r="AY76" s="1106"/>
      <c r="AZ76" s="1106"/>
      <c r="BA76" s="1106"/>
      <c r="BB76" s="1106"/>
      <c r="BC76" s="1106"/>
      <c r="BD76" s="1106"/>
      <c r="BE76" s="1106"/>
      <c r="BF76" s="1106"/>
      <c r="BG76" s="1106"/>
      <c r="BH76" s="1106"/>
      <c r="BI76" s="1106"/>
      <c r="BJ76" s="1106"/>
      <c r="BK76" s="1106"/>
      <c r="BL76" s="1106"/>
      <c r="BM76" s="1106"/>
      <c r="BN76" s="1106"/>
      <c r="BO76" s="1106"/>
      <c r="BP76" s="1107"/>
      <c r="BQ76" s="1107"/>
      <c r="BR76" s="1107"/>
      <c r="BS76" s="1107"/>
      <c r="BT76" s="1107"/>
      <c r="BU76" s="1107"/>
      <c r="BV76" s="1107"/>
      <c r="BW76" s="1107"/>
      <c r="BX76" s="1107"/>
      <c r="BY76" s="1107"/>
      <c r="BZ76" s="1107"/>
      <c r="CA76" s="1107"/>
      <c r="CB76" s="1107"/>
      <c r="CC76" s="1107"/>
      <c r="CD76" s="1107"/>
      <c r="CE76" s="1107"/>
      <c r="CF76" s="1107"/>
      <c r="CG76" s="1107"/>
      <c r="CH76" s="1107"/>
      <c r="CI76" s="1107"/>
      <c r="CJ76" s="1107"/>
      <c r="CK76" s="1107"/>
      <c r="CL76" s="1107"/>
      <c r="CM76" s="1107"/>
      <c r="CN76" s="1107"/>
      <c r="CO76" s="1107"/>
      <c r="CP76" s="1107"/>
      <c r="CQ76" s="1107"/>
      <c r="CR76" s="1107"/>
      <c r="CS76" s="1107"/>
      <c r="CT76" s="1107"/>
      <c r="CU76" s="1107"/>
      <c r="CV76" s="1107"/>
      <c r="CW76" s="1107"/>
      <c r="CX76" s="1107"/>
      <c r="CY76" s="1107"/>
      <c r="CZ76" s="1107"/>
      <c r="DA76" s="1107"/>
      <c r="DB76" s="1107"/>
      <c r="DC76" s="1107"/>
    </row>
    <row r="77" spans="2:107" ht="13.8" x14ac:dyDescent="0.2">
      <c r="B77" s="1077"/>
      <c r="G77" s="1096"/>
      <c r="H77" s="1096"/>
      <c r="I77" s="1096"/>
      <c r="J77" s="1096"/>
      <c r="K77" s="1124"/>
      <c r="L77" s="1124"/>
      <c r="M77" s="1124"/>
      <c r="N77" s="1124"/>
      <c r="AN77" s="1102" t="s">
        <v>551</v>
      </c>
      <c r="AO77" s="1102"/>
      <c r="AP77" s="1102"/>
      <c r="AQ77" s="1102"/>
      <c r="AR77" s="1102"/>
      <c r="AS77" s="1102"/>
      <c r="AT77" s="1102"/>
      <c r="AU77" s="1102"/>
      <c r="AV77" s="1102"/>
      <c r="AW77" s="1102"/>
      <c r="AX77" s="1102"/>
      <c r="AY77" s="1102"/>
      <c r="AZ77" s="1102"/>
      <c r="BA77" s="1102"/>
      <c r="BB77" s="1106" t="s">
        <v>549</v>
      </c>
      <c r="BC77" s="1106"/>
      <c r="BD77" s="1106"/>
      <c r="BE77" s="1106"/>
      <c r="BF77" s="1106"/>
      <c r="BG77" s="1106"/>
      <c r="BH77" s="1106"/>
      <c r="BI77" s="1106"/>
      <c r="BJ77" s="1106"/>
      <c r="BK77" s="1106"/>
      <c r="BL77" s="1106"/>
      <c r="BM77" s="1106"/>
      <c r="BN77" s="1106"/>
      <c r="BO77" s="1106"/>
      <c r="BP77" s="1107">
        <v>23.5</v>
      </c>
      <c r="BQ77" s="1107"/>
      <c r="BR77" s="1107"/>
      <c r="BS77" s="1107"/>
      <c r="BT77" s="1107"/>
      <c r="BU77" s="1107"/>
      <c r="BV77" s="1107"/>
      <c r="BW77" s="1107"/>
      <c r="BX77" s="1107">
        <v>8.5</v>
      </c>
      <c r="BY77" s="1107"/>
      <c r="BZ77" s="1107"/>
      <c r="CA77" s="1107"/>
      <c r="CB77" s="1107"/>
      <c r="CC77" s="1107"/>
      <c r="CD77" s="1107"/>
      <c r="CE77" s="1107"/>
      <c r="CF77" s="1107">
        <v>0</v>
      </c>
      <c r="CG77" s="1107"/>
      <c r="CH77" s="1107"/>
      <c r="CI77" s="1107"/>
      <c r="CJ77" s="1107"/>
      <c r="CK77" s="1107"/>
      <c r="CL77" s="1107"/>
      <c r="CM77" s="1107"/>
      <c r="CN77" s="1107">
        <v>0</v>
      </c>
      <c r="CO77" s="1107"/>
      <c r="CP77" s="1107"/>
      <c r="CQ77" s="1107"/>
      <c r="CR77" s="1107"/>
      <c r="CS77" s="1107"/>
      <c r="CT77" s="1107"/>
      <c r="CU77" s="1107"/>
      <c r="CV77" s="1107">
        <v>0</v>
      </c>
      <c r="CW77" s="1107"/>
      <c r="CX77" s="1107"/>
      <c r="CY77" s="1107"/>
      <c r="CZ77" s="1107"/>
      <c r="DA77" s="1107"/>
      <c r="DB77" s="1107"/>
      <c r="DC77" s="1107"/>
    </row>
    <row r="78" spans="2:107" ht="13.8" x14ac:dyDescent="0.2">
      <c r="B78" s="1077"/>
      <c r="G78" s="1096"/>
      <c r="H78" s="1096"/>
      <c r="I78" s="1096"/>
      <c r="J78" s="1096"/>
      <c r="K78" s="1124"/>
      <c r="L78" s="1124"/>
      <c r="M78" s="1124"/>
      <c r="N78" s="1124"/>
      <c r="AN78" s="1102"/>
      <c r="AO78" s="1102"/>
      <c r="AP78" s="1102"/>
      <c r="AQ78" s="1102"/>
      <c r="AR78" s="1102"/>
      <c r="AS78" s="1102"/>
      <c r="AT78" s="1102"/>
      <c r="AU78" s="1102"/>
      <c r="AV78" s="1102"/>
      <c r="AW78" s="1102"/>
      <c r="AX78" s="1102"/>
      <c r="AY78" s="1102"/>
      <c r="AZ78" s="1102"/>
      <c r="BA78" s="1102"/>
      <c r="BB78" s="1106"/>
      <c r="BC78" s="1106"/>
      <c r="BD78" s="1106"/>
      <c r="BE78" s="1106"/>
      <c r="BF78" s="1106"/>
      <c r="BG78" s="1106"/>
      <c r="BH78" s="1106"/>
      <c r="BI78" s="1106"/>
      <c r="BJ78" s="1106"/>
      <c r="BK78" s="1106"/>
      <c r="BL78" s="1106"/>
      <c r="BM78" s="1106"/>
      <c r="BN78" s="1106"/>
      <c r="BO78" s="1106"/>
      <c r="BP78" s="1107"/>
      <c r="BQ78" s="1107"/>
      <c r="BR78" s="1107"/>
      <c r="BS78" s="1107"/>
      <c r="BT78" s="1107"/>
      <c r="BU78" s="1107"/>
      <c r="BV78" s="1107"/>
      <c r="BW78" s="1107"/>
      <c r="BX78" s="1107"/>
      <c r="BY78" s="1107"/>
      <c r="BZ78" s="1107"/>
      <c r="CA78" s="1107"/>
      <c r="CB78" s="1107"/>
      <c r="CC78" s="1107"/>
      <c r="CD78" s="1107"/>
      <c r="CE78" s="1107"/>
      <c r="CF78" s="1107"/>
      <c r="CG78" s="1107"/>
      <c r="CH78" s="1107"/>
      <c r="CI78" s="1107"/>
      <c r="CJ78" s="1107"/>
      <c r="CK78" s="1107"/>
      <c r="CL78" s="1107"/>
      <c r="CM78" s="1107"/>
      <c r="CN78" s="1107"/>
      <c r="CO78" s="1107"/>
      <c r="CP78" s="1107"/>
      <c r="CQ78" s="1107"/>
      <c r="CR78" s="1107"/>
      <c r="CS78" s="1107"/>
      <c r="CT78" s="1107"/>
      <c r="CU78" s="1107"/>
      <c r="CV78" s="1107"/>
      <c r="CW78" s="1107"/>
      <c r="CX78" s="1107"/>
      <c r="CY78" s="1107"/>
      <c r="CZ78" s="1107"/>
      <c r="DA78" s="1107"/>
      <c r="DB78" s="1107"/>
      <c r="DC78" s="1107"/>
    </row>
    <row r="79" spans="2:107" ht="13.8" x14ac:dyDescent="0.2">
      <c r="B79" s="1077"/>
      <c r="G79" s="1096"/>
      <c r="H79" s="1096"/>
      <c r="I79" s="1109"/>
      <c r="J79" s="1109"/>
      <c r="K79" s="1125"/>
      <c r="L79" s="1125"/>
      <c r="M79" s="1125"/>
      <c r="N79" s="1125"/>
      <c r="AN79" s="1102"/>
      <c r="AO79" s="1102"/>
      <c r="AP79" s="1102"/>
      <c r="AQ79" s="1102"/>
      <c r="AR79" s="1102"/>
      <c r="AS79" s="1102"/>
      <c r="AT79" s="1102"/>
      <c r="AU79" s="1102"/>
      <c r="AV79" s="1102"/>
      <c r="AW79" s="1102"/>
      <c r="AX79" s="1102"/>
      <c r="AY79" s="1102"/>
      <c r="AZ79" s="1102"/>
      <c r="BA79" s="1102"/>
      <c r="BB79" s="1106" t="s">
        <v>554</v>
      </c>
      <c r="BC79" s="1106"/>
      <c r="BD79" s="1106"/>
      <c r="BE79" s="1106"/>
      <c r="BF79" s="1106"/>
      <c r="BG79" s="1106"/>
      <c r="BH79" s="1106"/>
      <c r="BI79" s="1106"/>
      <c r="BJ79" s="1106"/>
      <c r="BK79" s="1106"/>
      <c r="BL79" s="1106"/>
      <c r="BM79" s="1106"/>
      <c r="BN79" s="1106"/>
      <c r="BO79" s="1106"/>
      <c r="BP79" s="1107">
        <v>8.6</v>
      </c>
      <c r="BQ79" s="1107"/>
      <c r="BR79" s="1107"/>
      <c r="BS79" s="1107"/>
      <c r="BT79" s="1107"/>
      <c r="BU79" s="1107"/>
      <c r="BV79" s="1107"/>
      <c r="BW79" s="1107"/>
      <c r="BX79" s="1107">
        <v>8.1999999999999993</v>
      </c>
      <c r="BY79" s="1107"/>
      <c r="BZ79" s="1107"/>
      <c r="CA79" s="1107"/>
      <c r="CB79" s="1107"/>
      <c r="CC79" s="1107"/>
      <c r="CD79" s="1107"/>
      <c r="CE79" s="1107"/>
      <c r="CF79" s="1107">
        <v>8.4</v>
      </c>
      <c r="CG79" s="1107"/>
      <c r="CH79" s="1107"/>
      <c r="CI79" s="1107"/>
      <c r="CJ79" s="1107"/>
      <c r="CK79" s="1107"/>
      <c r="CL79" s="1107"/>
      <c r="CM79" s="1107"/>
      <c r="CN79" s="1107">
        <v>8.5</v>
      </c>
      <c r="CO79" s="1107"/>
      <c r="CP79" s="1107"/>
      <c r="CQ79" s="1107"/>
      <c r="CR79" s="1107"/>
      <c r="CS79" s="1107"/>
      <c r="CT79" s="1107"/>
      <c r="CU79" s="1107"/>
      <c r="CV79" s="1107">
        <v>8.1999999999999993</v>
      </c>
      <c r="CW79" s="1107"/>
      <c r="CX79" s="1107"/>
      <c r="CY79" s="1107"/>
      <c r="CZ79" s="1107"/>
      <c r="DA79" s="1107"/>
      <c r="DB79" s="1107"/>
      <c r="DC79" s="1107"/>
    </row>
    <row r="80" spans="2:107" ht="13.8" x14ac:dyDescent="0.2">
      <c r="B80" s="1077"/>
      <c r="G80" s="1096"/>
      <c r="H80" s="1096"/>
      <c r="I80" s="1109"/>
      <c r="J80" s="1109"/>
      <c r="K80" s="1125"/>
      <c r="L80" s="1125"/>
      <c r="M80" s="1125"/>
      <c r="N80" s="1125"/>
      <c r="AN80" s="1102"/>
      <c r="AO80" s="1102"/>
      <c r="AP80" s="1102"/>
      <c r="AQ80" s="1102"/>
      <c r="AR80" s="1102"/>
      <c r="AS80" s="1102"/>
      <c r="AT80" s="1102"/>
      <c r="AU80" s="1102"/>
      <c r="AV80" s="1102"/>
      <c r="AW80" s="1102"/>
      <c r="AX80" s="1102"/>
      <c r="AY80" s="1102"/>
      <c r="AZ80" s="1102"/>
      <c r="BA80" s="1102"/>
      <c r="BB80" s="1106"/>
      <c r="BC80" s="1106"/>
      <c r="BD80" s="1106"/>
      <c r="BE80" s="1106"/>
      <c r="BF80" s="1106"/>
      <c r="BG80" s="1106"/>
      <c r="BH80" s="1106"/>
      <c r="BI80" s="1106"/>
      <c r="BJ80" s="1106"/>
      <c r="BK80" s="1106"/>
      <c r="BL80" s="1106"/>
      <c r="BM80" s="1106"/>
      <c r="BN80" s="1106"/>
      <c r="BO80" s="1106"/>
      <c r="BP80" s="1107"/>
      <c r="BQ80" s="1107"/>
      <c r="BR80" s="1107"/>
      <c r="BS80" s="1107"/>
      <c r="BT80" s="1107"/>
      <c r="BU80" s="1107"/>
      <c r="BV80" s="1107"/>
      <c r="BW80" s="1107"/>
      <c r="BX80" s="1107"/>
      <c r="BY80" s="1107"/>
      <c r="BZ80" s="1107"/>
      <c r="CA80" s="1107"/>
      <c r="CB80" s="1107"/>
      <c r="CC80" s="1107"/>
      <c r="CD80" s="1107"/>
      <c r="CE80" s="1107"/>
      <c r="CF80" s="1107"/>
      <c r="CG80" s="1107"/>
      <c r="CH80" s="1107"/>
      <c r="CI80" s="1107"/>
      <c r="CJ80" s="1107"/>
      <c r="CK80" s="1107"/>
      <c r="CL80" s="1107"/>
      <c r="CM80" s="1107"/>
      <c r="CN80" s="1107"/>
      <c r="CO80" s="1107"/>
      <c r="CP80" s="1107"/>
      <c r="CQ80" s="1107"/>
      <c r="CR80" s="1107"/>
      <c r="CS80" s="1107"/>
      <c r="CT80" s="1107"/>
      <c r="CU80" s="1107"/>
      <c r="CV80" s="1107"/>
      <c r="CW80" s="1107"/>
      <c r="CX80" s="1107"/>
      <c r="CY80" s="1107"/>
      <c r="CZ80" s="1107"/>
      <c r="DA80" s="1107"/>
      <c r="DB80" s="1107"/>
      <c r="DC80" s="1107"/>
    </row>
    <row r="81" spans="2:109" ht="13.8" x14ac:dyDescent="0.2">
      <c r="B81" s="1077"/>
    </row>
    <row r="82" spans="2:109" ht="16.3" x14ac:dyDescent="0.2">
      <c r="B82" s="1077"/>
      <c r="K82" s="1126"/>
      <c r="L82" s="1126"/>
      <c r="M82" s="1126"/>
      <c r="N82" s="1126"/>
      <c r="AQ82" s="1126"/>
      <c r="AR82" s="1126"/>
      <c r="AS82" s="1126"/>
      <c r="AT82" s="1126"/>
      <c r="BC82" s="1126"/>
      <c r="BD82" s="1126"/>
      <c r="BE82" s="1126"/>
      <c r="BF82" s="1126"/>
      <c r="BO82" s="1126"/>
      <c r="BP82" s="1126"/>
      <c r="BQ82" s="1126"/>
      <c r="BR82" s="1126"/>
      <c r="CA82" s="1126"/>
      <c r="CB82" s="1126"/>
      <c r="CC82" s="1126"/>
      <c r="CD82" s="1126"/>
      <c r="CM82" s="1126"/>
      <c r="CN82" s="1126"/>
      <c r="CO82" s="1126"/>
      <c r="CP82" s="1126"/>
      <c r="CY82" s="1126"/>
      <c r="CZ82" s="1126"/>
      <c r="DA82" s="1126"/>
      <c r="DB82" s="1126"/>
      <c r="DC82" s="1126"/>
    </row>
    <row r="83" spans="2:109" ht="13.8" x14ac:dyDescent="0.2">
      <c r="B83" s="1079"/>
      <c r="C83" s="1080"/>
      <c r="D83" s="1080"/>
      <c r="E83" s="1080"/>
      <c r="F83" s="1080"/>
      <c r="G83" s="1080"/>
      <c r="H83" s="1080"/>
      <c r="I83" s="1080"/>
      <c r="J83" s="1080"/>
      <c r="K83" s="1080"/>
      <c r="L83" s="1080"/>
      <c r="M83" s="1080"/>
      <c r="N83" s="1080"/>
      <c r="O83" s="1080"/>
      <c r="P83" s="1080"/>
      <c r="Q83" s="1080"/>
      <c r="R83" s="1080"/>
      <c r="S83" s="1080"/>
      <c r="T83" s="1080"/>
      <c r="U83" s="1080"/>
      <c r="V83" s="1080"/>
      <c r="W83" s="1080"/>
      <c r="X83" s="1080"/>
      <c r="Y83" s="1080"/>
      <c r="Z83" s="1080"/>
      <c r="AA83" s="1080"/>
      <c r="AB83" s="1080"/>
      <c r="AC83" s="1080"/>
      <c r="AD83" s="1080"/>
      <c r="AE83" s="1080"/>
      <c r="AF83" s="1080"/>
      <c r="AG83" s="1080"/>
      <c r="AH83" s="1080"/>
      <c r="AI83" s="1080"/>
      <c r="AJ83" s="1080"/>
      <c r="AK83" s="1080"/>
      <c r="AL83" s="1080"/>
      <c r="AM83" s="1080"/>
      <c r="AN83" s="1080"/>
      <c r="AO83" s="1080"/>
      <c r="AP83" s="1080"/>
      <c r="AQ83" s="1080"/>
      <c r="AR83" s="1080"/>
      <c r="AS83" s="1080"/>
      <c r="AT83" s="1080"/>
      <c r="AU83" s="1080"/>
      <c r="AV83" s="1080"/>
      <c r="AW83" s="1080"/>
      <c r="AX83" s="1080"/>
      <c r="AY83" s="1080"/>
      <c r="AZ83" s="1080"/>
      <c r="BA83" s="1080"/>
      <c r="BB83" s="1080"/>
      <c r="BC83" s="1080"/>
      <c r="BD83" s="1080"/>
      <c r="BE83" s="1080"/>
      <c r="BF83" s="1080"/>
      <c r="BG83" s="1080"/>
      <c r="BH83" s="1080"/>
      <c r="BI83" s="1080"/>
      <c r="BJ83" s="1080"/>
      <c r="BK83" s="1080"/>
      <c r="BL83" s="1080"/>
      <c r="BM83" s="1080"/>
      <c r="BN83" s="1080"/>
      <c r="BO83" s="1080"/>
      <c r="BP83" s="1080"/>
      <c r="BQ83" s="1080"/>
      <c r="BR83" s="1080"/>
      <c r="BS83" s="1080"/>
      <c r="BT83" s="1080"/>
      <c r="BU83" s="1080"/>
      <c r="BV83" s="1080"/>
      <c r="BW83" s="1080"/>
      <c r="BX83" s="1080"/>
      <c r="BY83" s="1080"/>
      <c r="BZ83" s="1080"/>
      <c r="CA83" s="1080"/>
      <c r="CB83" s="1080"/>
      <c r="CC83" s="1080"/>
      <c r="CD83" s="1080"/>
      <c r="CE83" s="1080"/>
      <c r="CF83" s="1080"/>
      <c r="CG83" s="1080"/>
      <c r="CH83" s="1080"/>
      <c r="CI83" s="1080"/>
      <c r="CJ83" s="1080"/>
      <c r="CK83" s="1080"/>
      <c r="CL83" s="1080"/>
      <c r="CM83" s="1080"/>
      <c r="CN83" s="1080"/>
      <c r="CO83" s="1080"/>
      <c r="CP83" s="1080"/>
      <c r="CQ83" s="1080"/>
      <c r="CR83" s="1080"/>
      <c r="CS83" s="1080"/>
      <c r="CT83" s="1080"/>
      <c r="CU83" s="1080"/>
      <c r="CV83" s="1080"/>
      <c r="CW83" s="1080"/>
      <c r="CX83" s="1080"/>
      <c r="CY83" s="1080"/>
      <c r="CZ83" s="1080"/>
      <c r="DA83" s="1080"/>
      <c r="DB83" s="1080"/>
      <c r="DC83" s="1080"/>
      <c r="DD83" s="1081"/>
    </row>
    <row r="84" spans="2:109" ht="13.8" x14ac:dyDescent="0.2">
      <c r="DD84" s="1070"/>
      <c r="DE84" s="1070"/>
    </row>
    <row r="85" spans="2:109" ht="13.8" x14ac:dyDescent="0.2">
      <c r="DD85" s="1070"/>
      <c r="DE85" s="1070"/>
    </row>
  </sheetData>
  <sheetProtection algorithmName="SHA-512" hashValue="jM5QA+8ZfM5R9mK4MfKz9/qMk5f0NuBPAY8Jxl3YJ1V0XUc4aA2PMEafByJ1r9pmfRzGF9VWgV5kZ7wzAeAoHw==" saltValue="atfCkd+jp97QEdijYRhwG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5"/>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88D46-3B04-4F8F-ACD5-B9947B436748}">
  <sheetPr>
    <pageSetUpPr fitToPage="1"/>
  </sheetPr>
  <dimension ref="A1:DR125"/>
  <sheetViews>
    <sheetView showGridLines="0" topLeftCell="A106" zoomScaleNormal="100" zoomScaleSheetLayoutView="70" workbookViewId="0">
      <selection activeCell="BL94" sqref="BL94"/>
    </sheetView>
  </sheetViews>
  <sheetFormatPr defaultColWidth="0" defaultRowHeight="13.5" customHeight="1" zeroHeight="1" x14ac:dyDescent="0.2"/>
  <cols>
    <col min="1" max="34" width="2.44140625" style="1127" customWidth="1"/>
    <col min="35" max="122" width="2.44140625" style="1072" customWidth="1"/>
    <col min="123" max="16384" width="2.44140625" style="1072" hidden="1"/>
  </cols>
  <sheetData>
    <row r="1" spans="1:34" ht="13.5" customHeight="1" x14ac:dyDescent="0.2">
      <c r="A1" s="1072"/>
      <c r="B1" s="1072"/>
      <c r="C1" s="1072"/>
      <c r="D1" s="1072"/>
      <c r="E1" s="1072"/>
      <c r="F1" s="1072"/>
      <c r="G1" s="1072"/>
      <c r="H1" s="1072"/>
      <c r="I1" s="1072"/>
      <c r="J1" s="1072"/>
      <c r="K1" s="1072"/>
      <c r="L1" s="1072"/>
      <c r="M1" s="1072"/>
      <c r="N1" s="1072"/>
      <c r="O1" s="1072"/>
      <c r="P1" s="1072"/>
      <c r="Q1" s="1072"/>
      <c r="R1" s="1072"/>
      <c r="S1" s="1072"/>
      <c r="T1" s="1072"/>
      <c r="U1" s="1072"/>
      <c r="V1" s="1072"/>
      <c r="W1" s="1072"/>
      <c r="X1" s="1072"/>
      <c r="Y1" s="1072"/>
      <c r="Z1" s="1072"/>
      <c r="AA1" s="1072"/>
      <c r="AB1" s="1072"/>
      <c r="AC1" s="1072"/>
      <c r="AD1" s="1072"/>
      <c r="AE1" s="1072"/>
      <c r="AF1" s="1072"/>
      <c r="AG1" s="1072"/>
      <c r="AH1" s="1072"/>
    </row>
    <row r="2" spans="1:34" ht="13.8" x14ac:dyDescent="0.2">
      <c r="S2" s="1072"/>
      <c r="AH2" s="1072"/>
    </row>
    <row r="3" spans="1:34" ht="13.8" x14ac:dyDescent="0.2">
      <c r="C3" s="1072"/>
      <c r="D3" s="1072"/>
      <c r="E3" s="1072"/>
      <c r="F3" s="1072"/>
      <c r="G3" s="1072"/>
      <c r="H3" s="1072"/>
      <c r="I3" s="1072"/>
      <c r="J3" s="1072"/>
      <c r="K3" s="1072"/>
      <c r="L3" s="1072"/>
      <c r="M3" s="1072"/>
      <c r="N3" s="1072"/>
      <c r="O3" s="1072"/>
      <c r="P3" s="1072"/>
      <c r="Q3" s="1072"/>
      <c r="R3" s="1072"/>
      <c r="S3" s="1072"/>
      <c r="U3" s="1072"/>
      <c r="V3" s="1072"/>
      <c r="W3" s="1072"/>
      <c r="X3" s="1072"/>
      <c r="Y3" s="1072"/>
      <c r="Z3" s="1072"/>
      <c r="AA3" s="1072"/>
      <c r="AB3" s="1072"/>
      <c r="AC3" s="1072"/>
      <c r="AD3" s="1072"/>
      <c r="AE3" s="1072"/>
      <c r="AF3" s="1072"/>
      <c r="AG3" s="1072"/>
      <c r="AH3" s="1072"/>
    </row>
    <row r="4" spans="1:34" ht="13.8" x14ac:dyDescent="0.2"/>
    <row r="5" spans="1:34" ht="13.8" x14ac:dyDescent="0.2"/>
    <row r="6" spans="1:34" ht="13.8" x14ac:dyDescent="0.2"/>
    <row r="7" spans="1:34" ht="13.8" x14ac:dyDescent="0.2"/>
    <row r="8" spans="1:34" ht="13.8" x14ac:dyDescent="0.2"/>
    <row r="9" spans="1:34" ht="13.8" x14ac:dyDescent="0.2">
      <c r="AH9" s="1072"/>
    </row>
    <row r="10" spans="1:34" ht="13.8" x14ac:dyDescent="0.2"/>
    <row r="11" spans="1:34" ht="13.8" x14ac:dyDescent="0.2"/>
    <row r="12" spans="1:34" ht="13.8" x14ac:dyDescent="0.2"/>
    <row r="13" spans="1:34" ht="13.8" x14ac:dyDescent="0.2"/>
    <row r="14" spans="1:34" ht="13.8" x14ac:dyDescent="0.2"/>
    <row r="15" spans="1:34" ht="13.8" x14ac:dyDescent="0.2"/>
    <row r="16" spans="1:34" ht="13.8" x14ac:dyDescent="0.2"/>
    <row r="17" spans="12:34" ht="13.8" x14ac:dyDescent="0.2">
      <c r="AH17" s="1072"/>
    </row>
    <row r="18" spans="12:34" ht="13.8" x14ac:dyDescent="0.2"/>
    <row r="19" spans="12:34" ht="13.8" x14ac:dyDescent="0.2"/>
    <row r="20" spans="12:34" ht="13.8" x14ac:dyDescent="0.2">
      <c r="AH20" s="1072"/>
    </row>
    <row r="21" spans="12:34" ht="13.8" x14ac:dyDescent="0.2">
      <c r="AH21" s="1072"/>
    </row>
    <row r="22" spans="12:34" ht="13.8" x14ac:dyDescent="0.2"/>
    <row r="23" spans="12:34" ht="13.8" x14ac:dyDescent="0.2"/>
    <row r="24" spans="12:34" ht="13.8" x14ac:dyDescent="0.2">
      <c r="Q24" s="1072"/>
    </row>
    <row r="25" spans="12:34" ht="13.8" x14ac:dyDescent="0.2"/>
    <row r="26" spans="12:34" ht="13.8" x14ac:dyDescent="0.2"/>
    <row r="27" spans="12:34" ht="13.8" x14ac:dyDescent="0.2"/>
    <row r="28" spans="12:34" ht="13.8" x14ac:dyDescent="0.2">
      <c r="O28" s="1072"/>
      <c r="T28" s="1072"/>
      <c r="AH28" s="1072"/>
    </row>
    <row r="29" spans="12:34" ht="13.8" x14ac:dyDescent="0.2"/>
    <row r="30" spans="12:34" ht="13.8" x14ac:dyDescent="0.2"/>
    <row r="31" spans="12:34" ht="13.8" x14ac:dyDescent="0.2">
      <c r="Q31" s="1072"/>
    </row>
    <row r="32" spans="12:34" ht="13.8" x14ac:dyDescent="0.2">
      <c r="L32" s="1072"/>
    </row>
    <row r="33" spans="2:34" ht="13.8" x14ac:dyDescent="0.2">
      <c r="C33" s="1072"/>
      <c r="E33" s="1072"/>
      <c r="G33" s="1072"/>
      <c r="I33" s="1072"/>
      <c r="X33" s="1072"/>
    </row>
    <row r="34" spans="2:34" ht="13.8" x14ac:dyDescent="0.2">
      <c r="B34" s="1072"/>
      <c r="P34" s="1072"/>
      <c r="R34" s="1072"/>
      <c r="T34" s="1072"/>
    </row>
    <row r="35" spans="2:34" ht="13.8" x14ac:dyDescent="0.2">
      <c r="D35" s="1072"/>
      <c r="W35" s="1072"/>
      <c r="AC35" s="1072"/>
      <c r="AD35" s="1072"/>
      <c r="AE35" s="1072"/>
      <c r="AF35" s="1072"/>
      <c r="AG35" s="1072"/>
      <c r="AH35" s="1072"/>
    </row>
    <row r="36" spans="2:34" ht="13.8" x14ac:dyDescent="0.2">
      <c r="H36" s="1072"/>
      <c r="J36" s="1072"/>
      <c r="K36" s="1072"/>
      <c r="M36" s="1072"/>
      <c r="Y36" s="1072"/>
      <c r="Z36" s="1072"/>
      <c r="AA36" s="1072"/>
      <c r="AB36" s="1072"/>
      <c r="AC36" s="1072"/>
      <c r="AD36" s="1072"/>
      <c r="AE36" s="1072"/>
      <c r="AF36" s="1072"/>
      <c r="AG36" s="1072"/>
      <c r="AH36" s="1072"/>
    </row>
    <row r="37" spans="2:34" ht="13.8" x14ac:dyDescent="0.2">
      <c r="AH37" s="1072"/>
    </row>
    <row r="38" spans="2:34" ht="13.8" x14ac:dyDescent="0.2">
      <c r="AG38" s="1072"/>
      <c r="AH38" s="1072"/>
    </row>
    <row r="39" spans="2:34" ht="13.8" x14ac:dyDescent="0.2"/>
    <row r="40" spans="2:34" ht="13.8" x14ac:dyDescent="0.2">
      <c r="X40" s="1072"/>
    </row>
    <row r="41" spans="2:34" ht="13.8" x14ac:dyDescent="0.2">
      <c r="R41" s="1072"/>
    </row>
    <row r="42" spans="2:34" ht="13.8" x14ac:dyDescent="0.2">
      <c r="W42" s="1072"/>
    </row>
    <row r="43" spans="2:34" ht="13.8" x14ac:dyDescent="0.2">
      <c r="Y43" s="1072"/>
      <c r="Z43" s="1072"/>
      <c r="AA43" s="1072"/>
      <c r="AB43" s="1072"/>
      <c r="AC43" s="1072"/>
      <c r="AD43" s="1072"/>
      <c r="AE43" s="1072"/>
      <c r="AF43" s="1072"/>
      <c r="AG43" s="1072"/>
      <c r="AH43" s="1072"/>
    </row>
    <row r="44" spans="2:34" ht="13.8" x14ac:dyDescent="0.2">
      <c r="AH44" s="1072"/>
    </row>
    <row r="45" spans="2:34" ht="13.8" x14ac:dyDescent="0.2">
      <c r="X45" s="1072"/>
    </row>
    <row r="46" spans="2:34" ht="13.8" x14ac:dyDescent="0.2"/>
    <row r="47" spans="2:34" ht="13.8" x14ac:dyDescent="0.2"/>
    <row r="48" spans="2:34" ht="13.8" x14ac:dyDescent="0.2">
      <c r="W48" s="1072"/>
      <c r="Y48" s="1072"/>
      <c r="Z48" s="1072"/>
      <c r="AA48" s="1072"/>
      <c r="AB48" s="1072"/>
      <c r="AC48" s="1072"/>
      <c r="AD48" s="1072"/>
      <c r="AE48" s="1072"/>
      <c r="AF48" s="1072"/>
      <c r="AG48" s="1072"/>
      <c r="AH48" s="1072"/>
    </row>
    <row r="49" spans="28:34" ht="13.8" x14ac:dyDescent="0.2"/>
    <row r="50" spans="28:34" ht="13.8" x14ac:dyDescent="0.2">
      <c r="AE50" s="1072"/>
      <c r="AF50" s="1072"/>
      <c r="AG50" s="1072"/>
      <c r="AH50" s="1072"/>
    </row>
    <row r="51" spans="28:34" ht="13.8" x14ac:dyDescent="0.2">
      <c r="AC51" s="1072"/>
      <c r="AD51" s="1072"/>
      <c r="AE51" s="1072"/>
      <c r="AF51" s="1072"/>
      <c r="AG51" s="1072"/>
      <c r="AH51" s="1072"/>
    </row>
    <row r="52" spans="28:34" ht="13.8" x14ac:dyDescent="0.2"/>
    <row r="53" spans="28:34" ht="13.8" x14ac:dyDescent="0.2">
      <c r="AF53" s="1072"/>
      <c r="AG53" s="1072"/>
      <c r="AH53" s="1072"/>
    </row>
    <row r="54" spans="28:34" ht="13.8" x14ac:dyDescent="0.2">
      <c r="AH54" s="1072"/>
    </row>
    <row r="55" spans="28:34" ht="13.8" x14ac:dyDescent="0.2"/>
    <row r="56" spans="28:34" ht="13.8" x14ac:dyDescent="0.2">
      <c r="AB56" s="1072"/>
      <c r="AC56" s="1072"/>
      <c r="AD56" s="1072"/>
      <c r="AE56" s="1072"/>
      <c r="AF56" s="1072"/>
      <c r="AG56" s="1072"/>
      <c r="AH56" s="1072"/>
    </row>
    <row r="57" spans="28:34" ht="13.8" x14ac:dyDescent="0.2">
      <c r="AH57" s="1072"/>
    </row>
    <row r="58" spans="28:34" ht="13.8" x14ac:dyDescent="0.2">
      <c r="AH58" s="1072"/>
    </row>
    <row r="59" spans="28:34" ht="13.8" x14ac:dyDescent="0.2"/>
    <row r="60" spans="28:34" ht="13.8" x14ac:dyDescent="0.2"/>
    <row r="61" spans="28:34" ht="13.8" x14ac:dyDescent="0.2"/>
    <row r="62" spans="28:34" ht="13.8" x14ac:dyDescent="0.2"/>
    <row r="63" spans="28:34" ht="13.8" x14ac:dyDescent="0.2">
      <c r="AH63" s="1072"/>
    </row>
    <row r="64" spans="28:34" ht="13.8" x14ac:dyDescent="0.2">
      <c r="AG64" s="1072"/>
      <c r="AH64" s="1072"/>
    </row>
    <row r="65" spans="28:34" ht="13.8" x14ac:dyDescent="0.2"/>
    <row r="66" spans="28:34" ht="13.8" x14ac:dyDescent="0.2"/>
    <row r="67" spans="28:34" ht="13.8" x14ac:dyDescent="0.2"/>
    <row r="68" spans="28:34" ht="13.8" x14ac:dyDescent="0.2">
      <c r="AB68" s="1072"/>
      <c r="AC68" s="1072"/>
      <c r="AD68" s="1072"/>
      <c r="AE68" s="1072"/>
      <c r="AF68" s="1072"/>
      <c r="AG68" s="1072"/>
      <c r="AH68" s="1072"/>
    </row>
    <row r="69" spans="28:34" ht="13.8" x14ac:dyDescent="0.2">
      <c r="AF69" s="1072"/>
      <c r="AG69" s="1072"/>
      <c r="AH69" s="1072"/>
    </row>
    <row r="70" spans="28:34" ht="13.8" x14ac:dyDescent="0.2"/>
    <row r="71" spans="28:34" ht="13.8" x14ac:dyDescent="0.2"/>
    <row r="72" spans="28:34" ht="13.8" x14ac:dyDescent="0.2"/>
    <row r="73" spans="28:34" ht="13.8" x14ac:dyDescent="0.2"/>
    <row r="74" spans="28:34" ht="13.8" x14ac:dyDescent="0.2"/>
    <row r="75" spans="28:34" ht="13.8" x14ac:dyDescent="0.2">
      <c r="AH75" s="1072"/>
    </row>
    <row r="76" spans="28:34" ht="13.8" x14ac:dyDescent="0.2">
      <c r="AF76" s="1072"/>
      <c r="AG76" s="1072"/>
      <c r="AH76" s="1072"/>
    </row>
    <row r="77" spans="28:34" ht="13.8" x14ac:dyDescent="0.2">
      <c r="AG77" s="1072"/>
      <c r="AH77" s="1072"/>
    </row>
    <row r="78" spans="28:34" ht="13.8" x14ac:dyDescent="0.2"/>
    <row r="79" spans="28:34" ht="13.8" x14ac:dyDescent="0.2"/>
    <row r="80" spans="28:34" ht="13.8" x14ac:dyDescent="0.2"/>
    <row r="81" spans="25:34" ht="13.8" x14ac:dyDescent="0.2"/>
    <row r="82" spans="25:34" ht="13.8" x14ac:dyDescent="0.2">
      <c r="Y82" s="1072"/>
    </row>
    <row r="83" spans="25:34" ht="13.8" x14ac:dyDescent="0.2">
      <c r="Y83" s="1072"/>
      <c r="Z83" s="1072"/>
      <c r="AA83" s="1072"/>
      <c r="AB83" s="1072"/>
      <c r="AC83" s="1072"/>
      <c r="AD83" s="1072"/>
      <c r="AE83" s="1072"/>
      <c r="AF83" s="1072"/>
      <c r="AG83" s="1072"/>
      <c r="AH83" s="1072"/>
    </row>
    <row r="84" spans="25:34" ht="13.8" x14ac:dyDescent="0.2"/>
    <row r="85" spans="25:34" ht="13.8" x14ac:dyDescent="0.2"/>
    <row r="86" spans="25:34" ht="13.8" x14ac:dyDescent="0.2"/>
    <row r="87" spans="25:34" ht="13.8" x14ac:dyDescent="0.2"/>
    <row r="88" spans="25:34" ht="13.8" x14ac:dyDescent="0.2">
      <c r="AH88" s="1072"/>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1072"/>
      <c r="AG94" s="1072"/>
      <c r="AH94" s="1072"/>
    </row>
    <row r="95" spans="25:34" ht="13.5" customHeight="1" x14ac:dyDescent="0.2">
      <c r="AH95" s="107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072"/>
    </row>
    <row r="102" spans="33:34" ht="13.5" customHeight="1" x14ac:dyDescent="0.2"/>
    <row r="103" spans="33:34" ht="13.5" customHeight="1" x14ac:dyDescent="0.2"/>
    <row r="104" spans="33:34" ht="13.5" customHeight="1" x14ac:dyDescent="0.2">
      <c r="AG104" s="1072"/>
      <c r="AH104" s="107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072"/>
    </row>
    <row r="117" spans="34:122" ht="13.5" customHeight="1" x14ac:dyDescent="0.2"/>
    <row r="118" spans="34:122" ht="13.5" customHeight="1" x14ac:dyDescent="0.2"/>
    <row r="119" spans="34:122" ht="13.5" customHeight="1" x14ac:dyDescent="0.2"/>
    <row r="120" spans="34:122" ht="13.5" customHeight="1" x14ac:dyDescent="0.2">
      <c r="AH120" s="1072"/>
    </row>
    <row r="121" spans="34:122" ht="13.5" customHeight="1" x14ac:dyDescent="0.2">
      <c r="AH121" s="1072"/>
    </row>
    <row r="122" spans="34:122" ht="13.5" customHeight="1" x14ac:dyDescent="0.2"/>
    <row r="123" spans="34:122" ht="13.5" customHeight="1" x14ac:dyDescent="0.2"/>
    <row r="124" spans="34:122" ht="13.5" customHeight="1" x14ac:dyDescent="0.2"/>
    <row r="125" spans="34:122" ht="13.5" customHeight="1" x14ac:dyDescent="0.2">
      <c r="DR125" s="1072" t="s">
        <v>555</v>
      </c>
    </row>
  </sheetData>
  <sheetProtection algorithmName="SHA-512" hashValue="8/48JzFoj0eiIkJytK9AeUl3v5xsKdRvHQwG42Wp5HrVVt1M6NPqXLJxmZNHRUQBTdsBP4JZA18pKlOCFyDw2g==" saltValue="H3rEWzHw7W2Ps9vQiZGCug==" spinCount="100000" sheet="1" objects="1" scenarios="1"/>
  <dataConsolidate/>
  <phoneticPr fontId="45"/>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EFB17-02EE-4982-893A-DCECAE29EBE6}">
  <sheetPr>
    <pageSetUpPr fitToPage="1"/>
  </sheetPr>
  <dimension ref="A1:DR125"/>
  <sheetViews>
    <sheetView showGridLines="0" topLeftCell="A115" zoomScaleNormal="100" zoomScaleSheetLayoutView="55" workbookViewId="0">
      <selection activeCell="BL94" sqref="BL94"/>
    </sheetView>
  </sheetViews>
  <sheetFormatPr defaultColWidth="0" defaultRowHeight="13.5" customHeight="1" zeroHeight="1" x14ac:dyDescent="0.2"/>
  <cols>
    <col min="1" max="34" width="2.44140625" style="1127" customWidth="1"/>
    <col min="35" max="122" width="2.44140625" style="1072" customWidth="1"/>
    <col min="123" max="16384" width="2.44140625" style="1072" hidden="1"/>
  </cols>
  <sheetData>
    <row r="1" spans="2:34" ht="13.5" customHeight="1" x14ac:dyDescent="0.2">
      <c r="B1" s="1072"/>
      <c r="C1" s="1072"/>
      <c r="D1" s="1072"/>
      <c r="E1" s="1072"/>
      <c r="F1" s="1072"/>
      <c r="G1" s="1072"/>
      <c r="H1" s="1072"/>
      <c r="I1" s="1072"/>
      <c r="J1" s="1072"/>
      <c r="K1" s="1072"/>
      <c r="L1" s="1072"/>
      <c r="M1" s="1072"/>
      <c r="N1" s="1072"/>
      <c r="O1" s="1072"/>
      <c r="P1" s="1072"/>
      <c r="Q1" s="1072"/>
      <c r="R1" s="1072"/>
      <c r="S1" s="1072"/>
      <c r="T1" s="1072"/>
      <c r="U1" s="1072"/>
      <c r="V1" s="1072"/>
      <c r="W1" s="1072"/>
      <c r="X1" s="1072"/>
      <c r="Y1" s="1072"/>
      <c r="Z1" s="1072"/>
      <c r="AA1" s="1072"/>
      <c r="AB1" s="1072"/>
      <c r="AC1" s="1072"/>
      <c r="AD1" s="1072"/>
      <c r="AE1" s="1072"/>
      <c r="AF1" s="1072"/>
      <c r="AG1" s="1072"/>
      <c r="AH1" s="1072"/>
    </row>
    <row r="2" spans="2:34" ht="13.8" x14ac:dyDescent="0.2">
      <c r="S2" s="1072"/>
      <c r="AH2" s="1072"/>
    </row>
    <row r="3" spans="2:34" ht="13.8" x14ac:dyDescent="0.2">
      <c r="C3" s="1072"/>
      <c r="D3" s="1072"/>
      <c r="E3" s="1072"/>
      <c r="F3" s="1072"/>
      <c r="G3" s="1072"/>
      <c r="H3" s="1072"/>
      <c r="I3" s="1072"/>
      <c r="J3" s="1072"/>
      <c r="K3" s="1072"/>
      <c r="L3" s="1072"/>
      <c r="M3" s="1072"/>
      <c r="N3" s="1072"/>
      <c r="O3" s="1072"/>
      <c r="P3" s="1072"/>
      <c r="Q3" s="1072"/>
      <c r="R3" s="1072"/>
      <c r="S3" s="1072"/>
      <c r="U3" s="1072"/>
      <c r="V3" s="1072"/>
      <c r="W3" s="1072"/>
      <c r="X3" s="1072"/>
      <c r="Y3" s="1072"/>
      <c r="Z3" s="1072"/>
      <c r="AA3" s="1072"/>
      <c r="AB3" s="1072"/>
      <c r="AC3" s="1072"/>
      <c r="AD3" s="1072"/>
      <c r="AE3" s="1072"/>
      <c r="AF3" s="1072"/>
      <c r="AG3" s="1072"/>
      <c r="AH3" s="1072"/>
    </row>
    <row r="4" spans="2:34" ht="13.8" x14ac:dyDescent="0.2"/>
    <row r="5" spans="2:34" ht="13.8" x14ac:dyDescent="0.2"/>
    <row r="6" spans="2:34" ht="13.8" x14ac:dyDescent="0.2"/>
    <row r="7" spans="2:34" ht="13.8" x14ac:dyDescent="0.2"/>
    <row r="8" spans="2:34" ht="13.8" x14ac:dyDescent="0.2"/>
    <row r="9" spans="2:34" ht="13.8" x14ac:dyDescent="0.2">
      <c r="AH9" s="1072"/>
    </row>
    <row r="10" spans="2:34" ht="13.8" x14ac:dyDescent="0.2"/>
    <row r="11" spans="2:34" ht="13.8" x14ac:dyDescent="0.2"/>
    <row r="12" spans="2:34" ht="13.8" x14ac:dyDescent="0.2"/>
    <row r="13" spans="2:34" ht="13.8" x14ac:dyDescent="0.2"/>
    <row r="14" spans="2:34" ht="13.8" x14ac:dyDescent="0.2"/>
    <row r="15" spans="2:34" ht="13.8" x14ac:dyDescent="0.2"/>
    <row r="16" spans="2:34" ht="13.8" x14ac:dyDescent="0.2"/>
    <row r="17" spans="12:34" ht="13.8" x14ac:dyDescent="0.2">
      <c r="AH17" s="1072"/>
    </row>
    <row r="18" spans="12:34" ht="13.8" x14ac:dyDescent="0.2"/>
    <row r="19" spans="12:34" ht="13.8" x14ac:dyDescent="0.2"/>
    <row r="20" spans="12:34" ht="13.8" x14ac:dyDescent="0.2">
      <c r="AH20" s="1072"/>
    </row>
    <row r="21" spans="12:34" ht="13.8" x14ac:dyDescent="0.2">
      <c r="AH21" s="1072"/>
    </row>
    <row r="22" spans="12:34" ht="13.8" x14ac:dyDescent="0.2"/>
    <row r="23" spans="12:34" ht="13.8" x14ac:dyDescent="0.2"/>
    <row r="24" spans="12:34" ht="13.8" x14ac:dyDescent="0.2">
      <c r="Q24" s="1072"/>
    </row>
    <row r="25" spans="12:34" ht="13.8" x14ac:dyDescent="0.2"/>
    <row r="26" spans="12:34" ht="13.8" x14ac:dyDescent="0.2"/>
    <row r="27" spans="12:34" ht="13.8" x14ac:dyDescent="0.2"/>
    <row r="28" spans="12:34" ht="13.8" x14ac:dyDescent="0.2">
      <c r="O28" s="1072"/>
      <c r="T28" s="1072"/>
      <c r="AH28" s="1072"/>
    </row>
    <row r="29" spans="12:34" ht="13.8" x14ac:dyDescent="0.2"/>
    <row r="30" spans="12:34" ht="13.8" x14ac:dyDescent="0.2"/>
    <row r="31" spans="12:34" ht="13.8" x14ac:dyDescent="0.2">
      <c r="Q31" s="1072"/>
    </row>
    <row r="32" spans="12:34" ht="13.8" x14ac:dyDescent="0.2">
      <c r="L32" s="1072"/>
    </row>
    <row r="33" spans="2:34" ht="13.8" x14ac:dyDescent="0.2">
      <c r="C33" s="1072"/>
      <c r="E33" s="1072"/>
      <c r="G33" s="1072"/>
      <c r="I33" s="1072"/>
      <c r="X33" s="1072"/>
    </row>
    <row r="34" spans="2:34" ht="13.8" x14ac:dyDescent="0.2">
      <c r="B34" s="1072"/>
      <c r="P34" s="1072"/>
      <c r="R34" s="1072"/>
      <c r="T34" s="1072"/>
    </row>
    <row r="35" spans="2:34" ht="13.8" x14ac:dyDescent="0.2">
      <c r="D35" s="1072"/>
      <c r="W35" s="1072"/>
      <c r="AC35" s="1072"/>
      <c r="AD35" s="1072"/>
      <c r="AE35" s="1072"/>
      <c r="AF35" s="1072"/>
      <c r="AG35" s="1072"/>
      <c r="AH35" s="1072"/>
    </row>
    <row r="36" spans="2:34" ht="13.8" x14ac:dyDescent="0.2">
      <c r="H36" s="1072"/>
      <c r="J36" s="1072"/>
      <c r="K36" s="1072"/>
      <c r="M36" s="1072"/>
      <c r="Y36" s="1072"/>
      <c r="Z36" s="1072"/>
      <c r="AA36" s="1072"/>
      <c r="AB36" s="1072"/>
      <c r="AC36" s="1072"/>
      <c r="AD36" s="1072"/>
      <c r="AE36" s="1072"/>
      <c r="AF36" s="1072"/>
      <c r="AG36" s="1072"/>
      <c r="AH36" s="1072"/>
    </row>
    <row r="37" spans="2:34" ht="13.8" x14ac:dyDescent="0.2">
      <c r="AH37" s="1072"/>
    </row>
    <row r="38" spans="2:34" ht="13.8" x14ac:dyDescent="0.2">
      <c r="AG38" s="1072"/>
      <c r="AH38" s="1072"/>
    </row>
    <row r="39" spans="2:34" ht="13.8" x14ac:dyDescent="0.2"/>
    <row r="40" spans="2:34" ht="13.8" x14ac:dyDescent="0.2">
      <c r="X40" s="1072"/>
    </row>
    <row r="41" spans="2:34" ht="13.8" x14ac:dyDescent="0.2">
      <c r="R41" s="1072"/>
    </row>
    <row r="42" spans="2:34" ht="13.8" x14ac:dyDescent="0.2">
      <c r="W42" s="1072"/>
    </row>
    <row r="43" spans="2:34" ht="13.8" x14ac:dyDescent="0.2">
      <c r="Y43" s="1072"/>
      <c r="Z43" s="1072"/>
      <c r="AA43" s="1072"/>
      <c r="AB43" s="1072"/>
      <c r="AC43" s="1072"/>
      <c r="AD43" s="1072"/>
      <c r="AE43" s="1072"/>
      <c r="AF43" s="1072"/>
      <c r="AG43" s="1072"/>
      <c r="AH43" s="1072"/>
    </row>
    <row r="44" spans="2:34" ht="13.8" x14ac:dyDescent="0.2">
      <c r="AH44" s="1072"/>
    </row>
    <row r="45" spans="2:34" ht="13.8" x14ac:dyDescent="0.2">
      <c r="X45" s="1072"/>
    </row>
    <row r="46" spans="2:34" ht="13.8" x14ac:dyDescent="0.2"/>
    <row r="47" spans="2:34" ht="13.8" x14ac:dyDescent="0.2"/>
    <row r="48" spans="2:34" ht="13.8" x14ac:dyDescent="0.2">
      <c r="W48" s="1072"/>
      <c r="Y48" s="1072"/>
      <c r="Z48" s="1072"/>
      <c r="AA48" s="1072"/>
      <c r="AB48" s="1072"/>
      <c r="AC48" s="1072"/>
      <c r="AD48" s="1072"/>
      <c r="AE48" s="1072"/>
      <c r="AF48" s="1072"/>
      <c r="AG48" s="1072"/>
      <c r="AH48" s="1072"/>
    </row>
    <row r="49" spans="28:34" ht="13.8" x14ac:dyDescent="0.2"/>
    <row r="50" spans="28:34" ht="13.8" x14ac:dyDescent="0.2">
      <c r="AE50" s="1072"/>
      <c r="AF50" s="1072"/>
      <c r="AG50" s="1072"/>
      <c r="AH50" s="1072"/>
    </row>
    <row r="51" spans="28:34" ht="13.8" x14ac:dyDescent="0.2">
      <c r="AC51" s="1072"/>
      <c r="AD51" s="1072"/>
      <c r="AE51" s="1072"/>
      <c r="AF51" s="1072"/>
      <c r="AG51" s="1072"/>
      <c r="AH51" s="1072"/>
    </row>
    <row r="52" spans="28:34" ht="13.8" x14ac:dyDescent="0.2"/>
    <row r="53" spans="28:34" ht="13.8" x14ac:dyDescent="0.2">
      <c r="AF53" s="1072"/>
      <c r="AG53" s="1072"/>
      <c r="AH53" s="1072"/>
    </row>
    <row r="54" spans="28:34" ht="13.8" x14ac:dyDescent="0.2">
      <c r="AH54" s="1072"/>
    </row>
    <row r="55" spans="28:34" ht="13.8" x14ac:dyDescent="0.2"/>
    <row r="56" spans="28:34" ht="13.8" x14ac:dyDescent="0.2">
      <c r="AB56" s="1072"/>
      <c r="AC56" s="1072"/>
      <c r="AD56" s="1072"/>
      <c r="AE56" s="1072"/>
      <c r="AF56" s="1072"/>
      <c r="AG56" s="1072"/>
      <c r="AH56" s="1072"/>
    </row>
    <row r="57" spans="28:34" ht="13.8" x14ac:dyDescent="0.2">
      <c r="AH57" s="1072"/>
    </row>
    <row r="58" spans="28:34" ht="13.8" x14ac:dyDescent="0.2">
      <c r="AH58" s="1072"/>
    </row>
    <row r="59" spans="28:34" ht="13.8" x14ac:dyDescent="0.2">
      <c r="AG59" s="1072"/>
      <c r="AH59" s="1072"/>
    </row>
    <row r="60" spans="28:34" ht="13.8" x14ac:dyDescent="0.2"/>
    <row r="61" spans="28:34" ht="13.8" x14ac:dyDescent="0.2"/>
    <row r="62" spans="28:34" ht="13.8" x14ac:dyDescent="0.2"/>
    <row r="63" spans="28:34" ht="13.8" x14ac:dyDescent="0.2">
      <c r="AH63" s="1072"/>
    </row>
    <row r="64" spans="28:34" ht="13.8" x14ac:dyDescent="0.2">
      <c r="AG64" s="1072"/>
      <c r="AH64" s="1072"/>
    </row>
    <row r="65" spans="28:34" ht="13.8" x14ac:dyDescent="0.2"/>
    <row r="66" spans="28:34" ht="13.8" x14ac:dyDescent="0.2"/>
    <row r="67" spans="28:34" ht="13.8" x14ac:dyDescent="0.2"/>
    <row r="68" spans="28:34" ht="13.8" x14ac:dyDescent="0.2">
      <c r="AB68" s="1072"/>
      <c r="AC68" s="1072"/>
      <c r="AD68" s="1072"/>
      <c r="AE68" s="1072"/>
      <c r="AF68" s="1072"/>
      <c r="AG68" s="1072"/>
      <c r="AH68" s="1072"/>
    </row>
    <row r="69" spans="28:34" ht="13.8" x14ac:dyDescent="0.2">
      <c r="AF69" s="1072"/>
      <c r="AG69" s="1072"/>
      <c r="AH69" s="1072"/>
    </row>
    <row r="70" spans="28:34" ht="13.8" x14ac:dyDescent="0.2"/>
    <row r="71" spans="28:34" ht="13.8" x14ac:dyDescent="0.2"/>
    <row r="72" spans="28:34" ht="13.8" x14ac:dyDescent="0.2"/>
    <row r="73" spans="28:34" ht="13.8" x14ac:dyDescent="0.2"/>
    <row r="74" spans="28:34" ht="13.8" x14ac:dyDescent="0.2"/>
    <row r="75" spans="28:34" ht="13.8" x14ac:dyDescent="0.2">
      <c r="AH75" s="1072"/>
    </row>
    <row r="76" spans="28:34" ht="13.8" x14ac:dyDescent="0.2">
      <c r="AF76" s="1072"/>
      <c r="AG76" s="1072"/>
      <c r="AH76" s="1072"/>
    </row>
    <row r="77" spans="28:34" ht="13.8" x14ac:dyDescent="0.2">
      <c r="AG77" s="1072"/>
      <c r="AH77" s="1072"/>
    </row>
    <row r="78" spans="28:34" ht="13.8" x14ac:dyDescent="0.2"/>
    <row r="79" spans="28:34" ht="13.8" x14ac:dyDescent="0.2"/>
    <row r="80" spans="28:34" ht="13.8" x14ac:dyDescent="0.2"/>
    <row r="81" spans="25:34" ht="13.8" x14ac:dyDescent="0.2"/>
    <row r="82" spans="25:34" ht="13.8" x14ac:dyDescent="0.2">
      <c r="Y82" s="1072"/>
    </row>
    <row r="83" spans="25:34" ht="13.8" x14ac:dyDescent="0.2">
      <c r="Y83" s="1072"/>
      <c r="Z83" s="1072"/>
      <c r="AA83" s="1072"/>
      <c r="AB83" s="1072"/>
      <c r="AC83" s="1072"/>
      <c r="AD83" s="1072"/>
      <c r="AE83" s="1072"/>
      <c r="AF83" s="1072"/>
      <c r="AG83" s="1072"/>
      <c r="AH83" s="1072"/>
    </row>
    <row r="84" spans="25:34" ht="13.8" x14ac:dyDescent="0.2"/>
    <row r="85" spans="25:34" ht="13.8" x14ac:dyDescent="0.2"/>
    <row r="86" spans="25:34" ht="13.8" x14ac:dyDescent="0.2"/>
    <row r="87" spans="25:34" ht="13.8" x14ac:dyDescent="0.2"/>
    <row r="88" spans="25:34" ht="13.8" x14ac:dyDescent="0.2">
      <c r="AH88" s="1072"/>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1072"/>
      <c r="AG94" s="1072"/>
      <c r="AH94" s="1072"/>
    </row>
    <row r="95" spans="25:34" ht="13.5" customHeight="1" x14ac:dyDescent="0.2">
      <c r="AH95" s="107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072"/>
    </row>
    <row r="102" spans="33:34" ht="13.5" customHeight="1" x14ac:dyDescent="0.2"/>
    <row r="103" spans="33:34" ht="13.5" customHeight="1" x14ac:dyDescent="0.2"/>
    <row r="104" spans="33:34" ht="13.5" customHeight="1" x14ac:dyDescent="0.2">
      <c r="AG104" s="1072"/>
      <c r="AH104" s="107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072"/>
    </row>
    <row r="117" spans="34:122" ht="13.5" customHeight="1" x14ac:dyDescent="0.2"/>
    <row r="118" spans="34:122" ht="13.5" customHeight="1" x14ac:dyDescent="0.2"/>
    <row r="119" spans="34:122" ht="13.5" customHeight="1" x14ac:dyDescent="0.2"/>
    <row r="120" spans="34:122" ht="13.5" customHeight="1" x14ac:dyDescent="0.2">
      <c r="AH120" s="1072"/>
    </row>
    <row r="121" spans="34:122" ht="13.5" customHeight="1" x14ac:dyDescent="0.2">
      <c r="AH121" s="1072"/>
    </row>
    <row r="122" spans="34:122" ht="13.5" customHeight="1" x14ac:dyDescent="0.2"/>
    <row r="123" spans="34:122" ht="13.5" customHeight="1" x14ac:dyDescent="0.2"/>
    <row r="124" spans="34:122" ht="13.5" customHeight="1" x14ac:dyDescent="0.2"/>
    <row r="125" spans="34:122" ht="13.5" customHeight="1" x14ac:dyDescent="0.2">
      <c r="DR125" s="1072" t="s">
        <v>555</v>
      </c>
    </row>
  </sheetData>
  <sheetProtection algorithmName="SHA-512" hashValue="4/bVtvPyLO2RGkA4+YjbFYfGIrIFf5QVrYe1Xxx2WamWYgW7DWKZJtOcGVjQbXMQxP5mkXRn+Hta5DU8B+MEJw==" saltValue="hcGdgumSC4aQrgv5qG0/mQ==" spinCount="100000" sheet="1" objects="1" scenarios="1"/>
  <dataConsolidate/>
  <phoneticPr fontId="45"/>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8" x14ac:dyDescent="0.2"/>
  <cols>
    <col min="1" max="1" width="45.88671875" style="278" customWidth="1"/>
    <col min="2" max="8" width="13.33203125" style="278" customWidth="1"/>
    <col min="9" max="16384" width="11.109375" style="278"/>
  </cols>
  <sheetData>
    <row r="1" spans="1:8" x14ac:dyDescent="0.2">
      <c r="A1" s="95"/>
      <c r="B1" s="101"/>
      <c r="C1" s="105"/>
      <c r="D1" s="111"/>
      <c r="E1" s="121"/>
      <c r="F1" s="121"/>
      <c r="G1" s="121"/>
      <c r="H1" s="155"/>
    </row>
    <row r="2" spans="1:8" x14ac:dyDescent="0.2">
      <c r="A2" s="96"/>
      <c r="B2" s="102"/>
      <c r="C2" s="285"/>
      <c r="D2" s="112" t="s">
        <v>81</v>
      </c>
      <c r="E2" s="122"/>
      <c r="F2" s="293" t="s">
        <v>524</v>
      </c>
      <c r="G2" s="146"/>
      <c r="H2" s="156"/>
    </row>
    <row r="3" spans="1:8" x14ac:dyDescent="0.2">
      <c r="A3" s="112" t="s">
        <v>482</v>
      </c>
      <c r="B3" s="104"/>
      <c r="C3" s="286"/>
      <c r="D3" s="289">
        <v>94701</v>
      </c>
      <c r="E3" s="291"/>
      <c r="F3" s="294">
        <v>94796</v>
      </c>
      <c r="G3" s="296"/>
      <c r="H3" s="299"/>
    </row>
    <row r="4" spans="1:8" x14ac:dyDescent="0.2">
      <c r="A4" s="97"/>
      <c r="B4" s="103"/>
      <c r="C4" s="287"/>
      <c r="D4" s="290">
        <v>37361</v>
      </c>
      <c r="E4" s="292"/>
      <c r="F4" s="295">
        <v>55781</v>
      </c>
      <c r="G4" s="297"/>
      <c r="H4" s="300"/>
    </row>
    <row r="5" spans="1:8" x14ac:dyDescent="0.2">
      <c r="A5" s="112" t="s">
        <v>317</v>
      </c>
      <c r="B5" s="104"/>
      <c r="C5" s="286"/>
      <c r="D5" s="289">
        <v>51428</v>
      </c>
      <c r="E5" s="291"/>
      <c r="F5" s="294">
        <v>85942</v>
      </c>
      <c r="G5" s="296"/>
      <c r="H5" s="299"/>
    </row>
    <row r="6" spans="1:8" x14ac:dyDescent="0.2">
      <c r="A6" s="97"/>
      <c r="B6" s="103"/>
      <c r="C6" s="287"/>
      <c r="D6" s="290">
        <v>21190</v>
      </c>
      <c r="E6" s="292"/>
      <c r="F6" s="295">
        <v>48630</v>
      </c>
      <c r="G6" s="297"/>
      <c r="H6" s="300"/>
    </row>
    <row r="7" spans="1:8" x14ac:dyDescent="0.2">
      <c r="A7" s="112" t="s">
        <v>134</v>
      </c>
      <c r="B7" s="104"/>
      <c r="C7" s="286"/>
      <c r="D7" s="289">
        <v>112210</v>
      </c>
      <c r="E7" s="291"/>
      <c r="F7" s="294">
        <v>95007</v>
      </c>
      <c r="G7" s="296"/>
      <c r="H7" s="299"/>
    </row>
    <row r="8" spans="1:8" x14ac:dyDescent="0.2">
      <c r="A8" s="97"/>
      <c r="B8" s="103"/>
      <c r="C8" s="287"/>
      <c r="D8" s="290">
        <v>37571</v>
      </c>
      <c r="E8" s="292"/>
      <c r="F8" s="295">
        <v>48509</v>
      </c>
      <c r="G8" s="297"/>
      <c r="H8" s="300"/>
    </row>
    <row r="9" spans="1:8" x14ac:dyDescent="0.2">
      <c r="A9" s="112" t="s">
        <v>522</v>
      </c>
      <c r="B9" s="104"/>
      <c r="C9" s="286"/>
      <c r="D9" s="289">
        <v>67389</v>
      </c>
      <c r="E9" s="291"/>
      <c r="F9" s="294">
        <v>98176</v>
      </c>
      <c r="G9" s="296"/>
      <c r="H9" s="299"/>
    </row>
    <row r="10" spans="1:8" x14ac:dyDescent="0.2">
      <c r="A10" s="97"/>
      <c r="B10" s="103"/>
      <c r="C10" s="287"/>
      <c r="D10" s="290">
        <v>25422</v>
      </c>
      <c r="E10" s="292"/>
      <c r="F10" s="295">
        <v>58489</v>
      </c>
      <c r="G10" s="297"/>
      <c r="H10" s="300"/>
    </row>
    <row r="11" spans="1:8" x14ac:dyDescent="0.2">
      <c r="A11" s="112" t="s">
        <v>523</v>
      </c>
      <c r="B11" s="104"/>
      <c r="C11" s="286"/>
      <c r="D11" s="289">
        <v>109381</v>
      </c>
      <c r="E11" s="291"/>
      <c r="F11" s="294">
        <v>119283</v>
      </c>
      <c r="G11" s="296"/>
      <c r="H11" s="299"/>
    </row>
    <row r="12" spans="1:8" x14ac:dyDescent="0.2">
      <c r="A12" s="97"/>
      <c r="B12" s="103"/>
      <c r="C12" s="288"/>
      <c r="D12" s="290">
        <v>71699</v>
      </c>
      <c r="E12" s="292"/>
      <c r="F12" s="295">
        <v>64747</v>
      </c>
      <c r="G12" s="297"/>
      <c r="H12" s="300"/>
    </row>
    <row r="13" spans="1:8" x14ac:dyDescent="0.2">
      <c r="A13" s="112"/>
      <c r="B13" s="104"/>
      <c r="C13" s="286"/>
      <c r="D13" s="289">
        <v>87022</v>
      </c>
      <c r="E13" s="291"/>
      <c r="F13" s="294">
        <v>98641</v>
      </c>
      <c r="G13" s="298"/>
      <c r="H13" s="299"/>
    </row>
    <row r="14" spans="1:8" x14ac:dyDescent="0.2">
      <c r="A14" s="97"/>
      <c r="B14" s="103"/>
      <c r="C14" s="287"/>
      <c r="D14" s="290">
        <v>38649</v>
      </c>
      <c r="E14" s="292"/>
      <c r="F14" s="295">
        <v>55231</v>
      </c>
      <c r="G14" s="297"/>
      <c r="H14" s="300"/>
    </row>
    <row r="17" spans="1:11" x14ac:dyDescent="0.2">
      <c r="A17" s="278" t="s">
        <v>22</v>
      </c>
    </row>
    <row r="18" spans="1:11" x14ac:dyDescent="0.2">
      <c r="A18" s="279"/>
      <c r="B18" s="279" t="str">
        <f>実質収支比率等に係る経年分析!F$46</f>
        <v>R02</v>
      </c>
      <c r="C18" s="279" t="str">
        <f>実質収支比率等に係る経年分析!G$46</f>
        <v>R03</v>
      </c>
      <c r="D18" s="279" t="str">
        <f>実質収支比率等に係る経年分析!H$46</f>
        <v>R04</v>
      </c>
      <c r="E18" s="279" t="str">
        <f>実質収支比率等に係る経年分析!I$46</f>
        <v>R05</v>
      </c>
      <c r="F18" s="279" t="str">
        <f>実質収支比率等に係る経年分析!J$46</f>
        <v>R06</v>
      </c>
    </row>
    <row r="19" spans="1:11" x14ac:dyDescent="0.2">
      <c r="A19" s="279" t="s">
        <v>87</v>
      </c>
      <c r="B19" s="279">
        <f>ROUND(VALUE(SUBSTITUTE(実質収支比率等に係る経年分析!F$48,"▲","-")),2)</f>
        <v>6.9</v>
      </c>
      <c r="C19" s="279">
        <f>ROUND(VALUE(SUBSTITUTE(実質収支比率等に係る経年分析!G$48,"▲","-")),2)</f>
        <v>4.55</v>
      </c>
      <c r="D19" s="279">
        <f>ROUND(VALUE(SUBSTITUTE(実質収支比率等に係る経年分析!H$48,"▲","-")),2)</f>
        <v>4.6100000000000003</v>
      </c>
      <c r="E19" s="279">
        <f>ROUND(VALUE(SUBSTITUTE(実質収支比率等に係る経年分析!I$48,"▲","-")),2)</f>
        <v>5.43</v>
      </c>
      <c r="F19" s="279">
        <f>ROUND(VALUE(SUBSTITUTE(実質収支比率等に係る経年分析!J$48,"▲","-")),2)</f>
        <v>6.18</v>
      </c>
    </row>
    <row r="20" spans="1:11" x14ac:dyDescent="0.2">
      <c r="A20" s="279" t="s">
        <v>37</v>
      </c>
      <c r="B20" s="279">
        <f>ROUND(VALUE(SUBSTITUTE(実質収支比率等に係る経年分析!F$47,"▲","-")),2)</f>
        <v>27.98</v>
      </c>
      <c r="C20" s="279">
        <f>ROUND(VALUE(SUBSTITUTE(実質収支比率等に係る経年分析!G$47,"▲","-")),2)</f>
        <v>26.22</v>
      </c>
      <c r="D20" s="279">
        <f>ROUND(VALUE(SUBSTITUTE(実質収支比率等に係る経年分析!H$47,"▲","-")),2)</f>
        <v>27.06</v>
      </c>
      <c r="E20" s="279">
        <f>ROUND(VALUE(SUBSTITUTE(実質収支比率等に係る経年分析!I$47,"▲","-")),2)</f>
        <v>28.6</v>
      </c>
      <c r="F20" s="279">
        <f>ROUND(VALUE(SUBSTITUTE(実質収支比率等に係る経年分析!J$47,"▲","-")),2)</f>
        <v>25.77</v>
      </c>
    </row>
    <row r="21" spans="1:11" x14ac:dyDescent="0.2">
      <c r="A21" s="279" t="s">
        <v>110</v>
      </c>
      <c r="B21" s="279">
        <f>IF(ISNUMBER(VALUE(SUBSTITUTE(実質収支比率等に係る経年分析!F$49,"▲","-"))),ROUND(VALUE(SUBSTITUTE(実質収支比率等に係る経年分析!F$49,"▲","-")),2),NA())</f>
        <v>-2.39</v>
      </c>
      <c r="C21" s="279">
        <f>IF(ISNUMBER(VALUE(SUBSTITUTE(実質収支比率等に係る経年分析!G$49,"▲","-"))),ROUND(VALUE(SUBSTITUTE(実質収支比率等に係る経年分析!G$49,"▲","-")),2),NA())</f>
        <v>-2.14</v>
      </c>
      <c r="D21" s="279">
        <f>IF(ISNUMBER(VALUE(SUBSTITUTE(実質収支比率等に係る経年分析!H$49,"▲","-"))),ROUND(VALUE(SUBSTITUTE(実質収支比率等に係る経年分析!H$49,"▲","-")),2),NA())</f>
        <v>-0.72</v>
      </c>
      <c r="E21" s="279">
        <f>IF(ISNUMBER(VALUE(SUBSTITUTE(実質収支比率等に係る経年分析!I$49,"▲","-"))),ROUND(VALUE(SUBSTITUTE(実質収支比率等に係る経年分析!I$49,"▲","-")),2),NA())</f>
        <v>2.71</v>
      </c>
      <c r="F21" s="279">
        <f>IF(ISNUMBER(VALUE(SUBSTITUTE(実質収支比率等に係る経年分析!J$49,"▲","-"))),ROUND(VALUE(SUBSTITUTE(実質収支比率等に係る経年分析!J$49,"▲","-")),2),NA())</f>
        <v>-1.75</v>
      </c>
    </row>
    <row r="24" spans="1:11" x14ac:dyDescent="0.2">
      <c r="A24" s="278" t="s">
        <v>99</v>
      </c>
    </row>
    <row r="25" spans="1:11" x14ac:dyDescent="0.2">
      <c r="A25" s="280"/>
      <c r="B25" s="280" t="str">
        <f>連結実質赤字比率に係る赤字・黒字の構成分析!F$33</f>
        <v>R02</v>
      </c>
      <c r="C25" s="280"/>
      <c r="D25" s="280" t="str">
        <f>連結実質赤字比率に係る赤字・黒字の構成分析!G$33</f>
        <v>R03</v>
      </c>
      <c r="E25" s="280"/>
      <c r="F25" s="280" t="str">
        <f>連結実質赤字比率に係る赤字・黒字の構成分析!H$33</f>
        <v>R04</v>
      </c>
      <c r="G25" s="280"/>
      <c r="H25" s="280" t="str">
        <f>連結実質赤字比率に係る赤字・黒字の構成分析!I$33</f>
        <v>R05</v>
      </c>
      <c r="I25" s="280"/>
      <c r="J25" s="280" t="str">
        <f>連結実質赤字比率に係る赤字・黒字の構成分析!J$33</f>
        <v>R06</v>
      </c>
      <c r="K25" s="280"/>
    </row>
    <row r="26" spans="1:11" x14ac:dyDescent="0.2">
      <c r="A26" s="280"/>
      <c r="B26" s="280" t="s">
        <v>112</v>
      </c>
      <c r="C26" s="280" t="s">
        <v>67</v>
      </c>
      <c r="D26" s="280" t="s">
        <v>112</v>
      </c>
      <c r="E26" s="280" t="s">
        <v>67</v>
      </c>
      <c r="F26" s="280" t="s">
        <v>112</v>
      </c>
      <c r="G26" s="280" t="s">
        <v>67</v>
      </c>
      <c r="H26" s="280" t="s">
        <v>112</v>
      </c>
      <c r="I26" s="280" t="s">
        <v>67</v>
      </c>
      <c r="J26" s="280" t="s">
        <v>112</v>
      </c>
      <c r="K26" s="280" t="s">
        <v>67</v>
      </c>
    </row>
    <row r="27" spans="1:11" x14ac:dyDescent="0.2">
      <c r="A27" s="280" t="str">
        <f>IF(連結実質赤字比率に係る赤字・黒字の構成分析!C$43="",NA(),連結実質赤字比率に係る赤字・黒字の構成分析!C$43)</f>
        <v>その他会計（黒字）</v>
      </c>
      <c r="B27" s="280" t="e">
        <f>IF(ROUND(VALUE(SUBSTITUTE(連結実質赤字比率に係る赤字・黒字の構成分析!F$43,"▲","-")),2)&lt;0,ABS(ROUND(VALUE(SUBSTITUTE(連結実質赤字比率に係る赤字・黒字の構成分析!F$43,"▲","-")),2)),NA())</f>
        <v>#N/A</v>
      </c>
      <c r="C27" s="280">
        <f>IF(ROUND(VALUE(SUBSTITUTE(連結実質赤字比率に係る赤字・黒字の構成分析!F$43,"▲","-")),2)&gt;=0,ABS(ROUND(VALUE(SUBSTITUTE(連結実質赤字比率に係る赤字・黒字の構成分析!F$43,"▲","-")),2)),NA())</f>
        <v>0.21</v>
      </c>
      <c r="D27" s="280" t="e">
        <f>IF(ROUND(VALUE(SUBSTITUTE(連結実質赤字比率に係る赤字・黒字の構成分析!G$43,"▲","-")),2)&lt;0,ABS(ROUND(VALUE(SUBSTITUTE(連結実質赤字比率に係る赤字・黒字の構成分析!G$43,"▲","-")),2)),NA())</f>
        <v>#N/A</v>
      </c>
      <c r="E27" s="280">
        <f>IF(ROUND(VALUE(SUBSTITUTE(連結実質赤字比率に係る赤字・黒字の構成分析!G$43,"▲","-")),2)&gt;=0,ABS(ROUND(VALUE(SUBSTITUTE(連結実質赤字比率に係る赤字・黒字の構成分析!G$43,"▲","-")),2)),NA())</f>
        <v>0.2</v>
      </c>
      <c r="F27" s="280" t="e">
        <f>IF(ROUND(VALUE(SUBSTITUTE(連結実質赤字比率に係る赤字・黒字の構成分析!H$43,"▲","-")),2)&lt;0,ABS(ROUND(VALUE(SUBSTITUTE(連結実質赤字比率に係る赤字・黒字の構成分析!H$43,"▲","-")),2)),NA())</f>
        <v>#N/A</v>
      </c>
      <c r="G27" s="280">
        <f>IF(ROUND(VALUE(SUBSTITUTE(連結実質赤字比率に係る赤字・黒字の構成分析!H$43,"▲","-")),2)&gt;=0,ABS(ROUND(VALUE(SUBSTITUTE(連結実質赤字比率に係る赤字・黒字の構成分析!H$43,"▲","-")),2)),NA())</f>
        <v>0.21</v>
      </c>
      <c r="H27" s="280" t="e">
        <f>IF(ROUND(VALUE(SUBSTITUTE(連結実質赤字比率に係る赤字・黒字の構成分析!I$43,"▲","-")),2)&lt;0,ABS(ROUND(VALUE(SUBSTITUTE(連結実質赤字比率に係る赤字・黒字の構成分析!I$43,"▲","-")),2)),NA())</f>
        <v>#N/A</v>
      </c>
      <c r="I27" s="280">
        <f>IF(ROUND(VALUE(SUBSTITUTE(連結実質赤字比率に係る赤字・黒字の構成分析!I$43,"▲","-")),2)&gt;=0,ABS(ROUND(VALUE(SUBSTITUTE(連結実質赤字比率に係る赤字・黒字の構成分析!I$43,"▲","-")),2)),NA())</f>
        <v>0.22</v>
      </c>
      <c r="J27" s="280" t="e">
        <f>IF(ROUND(VALUE(SUBSTITUTE(連結実質赤字比率に係る赤字・黒字の構成分析!J$43,"▲","-")),2)&lt;0,ABS(ROUND(VALUE(SUBSTITUTE(連結実質赤字比率に係る赤字・黒字の構成分析!J$43,"▲","-")),2)),NA())</f>
        <v>#VALUE!</v>
      </c>
      <c r="K27" s="280" t="e">
        <f>IF(ROUND(VALUE(SUBSTITUTE(連結実質赤字比率に係る赤字・黒字の構成分析!J$43,"▲","-")),2)&gt;=0,ABS(ROUND(VALUE(SUBSTITUTE(連結実質赤字比率に係る赤字・黒字の構成分析!J$43,"▲","-")),2)),NA())</f>
        <v>#VALUE!</v>
      </c>
    </row>
    <row r="28" spans="1:11" x14ac:dyDescent="0.2">
      <c r="A28" s="280" t="str">
        <f>IF(連結実質赤字比率に係る赤字・黒字の構成分析!C$42="",NA(),連結実質赤字比率に係る赤字・黒字の構成分析!C$42)</f>
        <v>その他会計（赤字）</v>
      </c>
      <c r="B28" s="280" t="e">
        <f>IF(ROUND(VALUE(SUBSTITUTE(連結実質赤字比率に係る赤字・黒字の構成分析!F$42,"▲","-")),2)&lt;0,ABS(ROUND(VALUE(SUBSTITUTE(連結実質赤字比率に係る赤字・黒字の構成分析!F$42,"▲","-")),2)),NA())</f>
        <v>#VALUE!</v>
      </c>
      <c r="C28" s="280" t="e">
        <f>IF(ROUND(VALUE(SUBSTITUTE(連結実質赤字比率に係る赤字・黒字の構成分析!F$42,"▲","-")),2)&gt;=0,ABS(ROUND(VALUE(SUBSTITUTE(連結実質赤字比率に係る赤字・黒字の構成分析!F$42,"▲","-")),2)),NA())</f>
        <v>#VALUE!</v>
      </c>
      <c r="D28" s="280" t="e">
        <f>IF(ROUND(VALUE(SUBSTITUTE(連結実質赤字比率に係る赤字・黒字の構成分析!G$42,"▲","-")),2)&lt;0,ABS(ROUND(VALUE(SUBSTITUTE(連結実質赤字比率に係る赤字・黒字の構成分析!G$42,"▲","-")),2)),NA())</f>
        <v>#VALUE!</v>
      </c>
      <c r="E28" s="280" t="e">
        <f>IF(ROUND(VALUE(SUBSTITUTE(連結実質赤字比率に係る赤字・黒字の構成分析!G$42,"▲","-")),2)&gt;=0,ABS(ROUND(VALUE(SUBSTITUTE(連結実質赤字比率に係る赤字・黒字の構成分析!G$42,"▲","-")),2)),NA())</f>
        <v>#VALUE!</v>
      </c>
      <c r="F28" s="280" t="e">
        <f>IF(ROUND(VALUE(SUBSTITUTE(連結実質赤字比率に係る赤字・黒字の構成分析!H$42,"▲","-")),2)&lt;0,ABS(ROUND(VALUE(SUBSTITUTE(連結実質赤字比率に係る赤字・黒字の構成分析!H$42,"▲","-")),2)),NA())</f>
        <v>#VALUE!</v>
      </c>
      <c r="G28" s="280" t="e">
        <f>IF(ROUND(VALUE(SUBSTITUTE(連結実質赤字比率に係る赤字・黒字の構成分析!H$42,"▲","-")),2)&gt;=0,ABS(ROUND(VALUE(SUBSTITUTE(連結実質赤字比率に係る赤字・黒字の構成分析!H$42,"▲","-")),2)),NA())</f>
        <v>#VALUE!</v>
      </c>
      <c r="H28" s="280" t="e">
        <f>IF(ROUND(VALUE(SUBSTITUTE(連結実質赤字比率に係る赤字・黒字の構成分析!I$42,"▲","-")),2)&lt;0,ABS(ROUND(VALUE(SUBSTITUTE(連結実質赤字比率に係る赤字・黒字の構成分析!I$42,"▲","-")),2)),NA())</f>
        <v>#VALUE!</v>
      </c>
      <c r="I28" s="280" t="e">
        <f>IF(ROUND(VALUE(SUBSTITUTE(連結実質赤字比率に係る赤字・黒字の構成分析!I$42,"▲","-")),2)&gt;=0,ABS(ROUND(VALUE(SUBSTITUTE(連結実質赤字比率に係る赤字・黒字の構成分析!I$42,"▲","-")),2)),NA())</f>
        <v>#VALUE!</v>
      </c>
      <c r="J28" s="280" t="e">
        <f>IF(ROUND(VALUE(SUBSTITUTE(連結実質赤字比率に係る赤字・黒字の構成分析!J$42,"▲","-")),2)&lt;0,ABS(ROUND(VALUE(SUBSTITUTE(連結実質赤字比率に係る赤字・黒字の構成分析!J$42,"▲","-")),2)),NA())</f>
        <v>#VALUE!</v>
      </c>
      <c r="K28" s="280" t="e">
        <f>IF(ROUND(VALUE(SUBSTITUTE(連結実質赤字比率に係る赤字・黒字の構成分析!J$42,"▲","-")),2)&gt;=0,ABS(ROUND(VALUE(SUBSTITUTE(連結実質赤字比率に係る赤字・黒字の構成分析!J$42,"▲","-")),2)),NA())</f>
        <v>#VALUE!</v>
      </c>
    </row>
    <row r="29" spans="1:11" x14ac:dyDescent="0.2">
      <c r="A29" s="280" t="str">
        <f>IF(連結実質赤字比率に係る赤字・黒字の構成分析!C$41="",NA(),連結実質赤字比率に係る赤字・黒字の構成分析!C$41)</f>
        <v>奨学資金特別会計</v>
      </c>
      <c r="B29" s="280" t="e">
        <f>IF(ROUND(VALUE(SUBSTITUTE(連結実質赤字比率に係る赤字・黒字の構成分析!F$41,"▲","-")),2)&lt;0,ABS(ROUND(VALUE(SUBSTITUTE(連結実質赤字比率に係る赤字・黒字の構成分析!F$41,"▲","-")),2)),NA())</f>
        <v>#N/A</v>
      </c>
      <c r="C29" s="280">
        <f>IF(ROUND(VALUE(SUBSTITUTE(連結実質赤字比率に係る赤字・黒字の構成分析!F$41,"▲","-")),2)&gt;=0,ABS(ROUND(VALUE(SUBSTITUTE(連結実質赤字比率に係る赤字・黒字の構成分析!F$41,"▲","-")),2)),NA())</f>
        <v>0</v>
      </c>
      <c r="D29" s="280" t="e">
        <f>IF(ROUND(VALUE(SUBSTITUTE(連結実質赤字比率に係る赤字・黒字の構成分析!G$41,"▲","-")),2)&lt;0,ABS(ROUND(VALUE(SUBSTITUTE(連結実質赤字比率に係る赤字・黒字の構成分析!G$41,"▲","-")),2)),NA())</f>
        <v>#N/A</v>
      </c>
      <c r="E29" s="280">
        <f>IF(ROUND(VALUE(SUBSTITUTE(連結実質赤字比率に係る赤字・黒字の構成分析!G$41,"▲","-")),2)&gt;=0,ABS(ROUND(VALUE(SUBSTITUTE(連結実質赤字比率に係る赤字・黒字の構成分析!G$41,"▲","-")),2)),NA())</f>
        <v>0</v>
      </c>
      <c r="F29" s="280" t="e">
        <f>IF(ROUND(VALUE(SUBSTITUTE(連結実質赤字比率に係る赤字・黒字の構成分析!H$41,"▲","-")),2)&lt;0,ABS(ROUND(VALUE(SUBSTITUTE(連結実質赤字比率に係る赤字・黒字の構成分析!H$41,"▲","-")),2)),NA())</f>
        <v>#N/A</v>
      </c>
      <c r="G29" s="280">
        <f>IF(ROUND(VALUE(SUBSTITUTE(連結実質赤字比率に係る赤字・黒字の構成分析!H$41,"▲","-")),2)&gt;=0,ABS(ROUND(VALUE(SUBSTITUTE(連結実質赤字比率に係る赤字・黒字の構成分析!H$41,"▲","-")),2)),NA())</f>
        <v>0</v>
      </c>
      <c r="H29" s="280" t="e">
        <f>IF(ROUND(VALUE(SUBSTITUTE(連結実質赤字比率に係る赤字・黒字の構成分析!I$41,"▲","-")),2)&lt;0,ABS(ROUND(VALUE(SUBSTITUTE(連結実質赤字比率に係る赤字・黒字の構成分析!I$41,"▲","-")),2)),NA())</f>
        <v>#N/A</v>
      </c>
      <c r="I29" s="280">
        <f>IF(ROUND(VALUE(SUBSTITUTE(連結実質赤字比率に係る赤字・黒字の構成分析!I$41,"▲","-")),2)&gt;=0,ABS(ROUND(VALUE(SUBSTITUTE(連結実質赤字比率に係る赤字・黒字の構成分析!I$41,"▲","-")),2)),NA())</f>
        <v>0</v>
      </c>
      <c r="J29" s="280" t="e">
        <f>IF(ROUND(VALUE(SUBSTITUTE(連結実質赤字比率に係る赤字・黒字の構成分析!J$41,"▲","-")),2)&lt;0,ABS(ROUND(VALUE(SUBSTITUTE(連結実質赤字比率に係る赤字・黒字の構成分析!J$41,"▲","-")),2)),NA())</f>
        <v>#N/A</v>
      </c>
      <c r="K29" s="280">
        <f>IF(ROUND(VALUE(SUBSTITUTE(連結実質赤字比率に係る赤字・黒字の構成分析!J$41,"▲","-")),2)&gt;=0,ABS(ROUND(VALUE(SUBSTITUTE(連結実質赤字比率に係る赤字・黒字の構成分析!J$41,"▲","-")),2)),NA())</f>
        <v>0</v>
      </c>
    </row>
    <row r="30" spans="1:11" x14ac:dyDescent="0.2">
      <c r="A30" s="280" t="str">
        <f>IF(連結実質赤字比率に係る赤字・黒字の構成分析!C$40="",NA(),連結実質赤字比率に係る赤字・黒字の構成分析!C$40)</f>
        <v>公共用地先行取得等事業特別会計</v>
      </c>
      <c r="B30" s="280" t="e">
        <f>IF(ROUND(VALUE(SUBSTITUTE(連結実質赤字比率に係る赤字・黒字の構成分析!F$40,"▲","-")),2)&lt;0,ABS(ROUND(VALUE(SUBSTITUTE(連結実質赤字比率に係る赤字・黒字の構成分析!F$40,"▲","-")),2)),NA())</f>
        <v>#N/A</v>
      </c>
      <c r="C30" s="280">
        <f>IF(ROUND(VALUE(SUBSTITUTE(連結実質赤字比率に係る赤字・黒字の構成分析!F$40,"▲","-")),2)&gt;=0,ABS(ROUND(VALUE(SUBSTITUTE(連結実質赤字比率に係る赤字・黒字の構成分析!F$40,"▲","-")),2)),NA())</f>
        <v>0</v>
      </c>
      <c r="D30" s="280" t="e">
        <f>IF(ROUND(VALUE(SUBSTITUTE(連結実質赤字比率に係る赤字・黒字の構成分析!G$40,"▲","-")),2)&lt;0,ABS(ROUND(VALUE(SUBSTITUTE(連結実質赤字比率に係る赤字・黒字の構成分析!G$40,"▲","-")),2)),NA())</f>
        <v>#N/A</v>
      </c>
      <c r="E30" s="280">
        <f>IF(ROUND(VALUE(SUBSTITUTE(連結実質赤字比率に係る赤字・黒字の構成分析!G$40,"▲","-")),2)&gt;=0,ABS(ROUND(VALUE(SUBSTITUTE(連結実質赤字比率に係る赤字・黒字の構成分析!G$40,"▲","-")),2)),NA())</f>
        <v>0</v>
      </c>
      <c r="F30" s="280" t="e">
        <f>IF(ROUND(VALUE(SUBSTITUTE(連結実質赤字比率に係る赤字・黒字の構成分析!H$40,"▲","-")),2)&lt;0,ABS(ROUND(VALUE(SUBSTITUTE(連結実質赤字比率に係る赤字・黒字の構成分析!H$40,"▲","-")),2)),NA())</f>
        <v>#N/A</v>
      </c>
      <c r="G30" s="280">
        <f>IF(ROUND(VALUE(SUBSTITUTE(連結実質赤字比率に係る赤字・黒字の構成分析!H$40,"▲","-")),2)&gt;=0,ABS(ROUND(VALUE(SUBSTITUTE(連結実質赤字比率に係る赤字・黒字の構成分析!H$40,"▲","-")),2)),NA())</f>
        <v>0</v>
      </c>
      <c r="H30" s="280" t="e">
        <f>IF(ROUND(VALUE(SUBSTITUTE(連結実質赤字比率に係る赤字・黒字の構成分析!I$40,"▲","-")),2)&lt;0,ABS(ROUND(VALUE(SUBSTITUTE(連結実質赤字比率に係る赤字・黒字の構成分析!I$40,"▲","-")),2)),NA())</f>
        <v>#N/A</v>
      </c>
      <c r="I30" s="280">
        <f>IF(ROUND(VALUE(SUBSTITUTE(連結実質赤字比率に係る赤字・黒字の構成分析!I$40,"▲","-")),2)&gt;=0,ABS(ROUND(VALUE(SUBSTITUTE(連結実質赤字比率に係る赤字・黒字の構成分析!I$40,"▲","-")),2)),NA())</f>
        <v>0</v>
      </c>
      <c r="J30" s="280" t="e">
        <f>IF(ROUND(VALUE(SUBSTITUTE(連結実質赤字比率に係る赤字・黒字の構成分析!J$40,"▲","-")),2)&lt;0,ABS(ROUND(VALUE(SUBSTITUTE(連結実質赤字比率に係る赤字・黒字の構成分析!J$40,"▲","-")),2)),NA())</f>
        <v>#N/A</v>
      </c>
      <c r="K30" s="280">
        <f>IF(ROUND(VALUE(SUBSTITUTE(連結実質赤字比率に係る赤字・黒字の構成分析!J$40,"▲","-")),2)&gt;=0,ABS(ROUND(VALUE(SUBSTITUTE(連結実質赤字比率に係る赤字・黒字の構成分析!J$40,"▲","-")),2)),NA())</f>
        <v>0</v>
      </c>
    </row>
    <row r="31" spans="1:11" x14ac:dyDescent="0.2">
      <c r="A31" s="280" t="str">
        <f>IF(連結実質赤字比率に係る赤字・黒字の構成分析!C$39="",NA(),連結実質赤字比率に係る赤字・黒字の構成分析!C$39)</f>
        <v>後期高齢者医療事業特別会計</v>
      </c>
      <c r="B31" s="280" t="e">
        <f>IF(ROUND(VALUE(SUBSTITUTE(連結実質赤字比率に係る赤字・黒字の構成分析!F$39,"▲","-")),2)&lt;0,ABS(ROUND(VALUE(SUBSTITUTE(連結実質赤字比率に係る赤字・黒字の構成分析!F$39,"▲","-")),2)),NA())</f>
        <v>#N/A</v>
      </c>
      <c r="C31" s="280">
        <f>IF(ROUND(VALUE(SUBSTITUTE(連結実質赤字比率に係る赤字・黒字の構成分析!F$39,"▲","-")),2)&gt;=0,ABS(ROUND(VALUE(SUBSTITUTE(連結実質赤字比率に係る赤字・黒字の構成分析!F$39,"▲","-")),2)),NA())</f>
        <v>0</v>
      </c>
      <c r="D31" s="280" t="e">
        <f>IF(ROUND(VALUE(SUBSTITUTE(連結実質赤字比率に係る赤字・黒字の構成分析!G$39,"▲","-")),2)&lt;0,ABS(ROUND(VALUE(SUBSTITUTE(連結実質赤字比率に係る赤字・黒字の構成分析!G$39,"▲","-")),2)),NA())</f>
        <v>#N/A</v>
      </c>
      <c r="E31" s="280">
        <f>IF(ROUND(VALUE(SUBSTITUTE(連結実質赤字比率に係る赤字・黒字の構成分析!G$39,"▲","-")),2)&gt;=0,ABS(ROUND(VALUE(SUBSTITUTE(連結実質赤字比率に係る赤字・黒字の構成分析!G$39,"▲","-")),2)),NA())</f>
        <v>0</v>
      </c>
      <c r="F31" s="280" t="e">
        <f>IF(ROUND(VALUE(SUBSTITUTE(連結実質赤字比率に係る赤字・黒字の構成分析!H$39,"▲","-")),2)&lt;0,ABS(ROUND(VALUE(SUBSTITUTE(連結実質赤字比率に係る赤字・黒字の構成分析!H$39,"▲","-")),2)),NA())</f>
        <v>#N/A</v>
      </c>
      <c r="G31" s="280">
        <f>IF(ROUND(VALUE(SUBSTITUTE(連結実質赤字比率に係る赤字・黒字の構成分析!H$39,"▲","-")),2)&gt;=0,ABS(ROUND(VALUE(SUBSTITUTE(連結実質赤字比率に係る赤字・黒字の構成分析!H$39,"▲","-")),2)),NA())</f>
        <v>0</v>
      </c>
      <c r="H31" s="280" t="e">
        <f>IF(ROUND(VALUE(SUBSTITUTE(連結実質赤字比率に係る赤字・黒字の構成分析!I$39,"▲","-")),2)&lt;0,ABS(ROUND(VALUE(SUBSTITUTE(連結実質赤字比率に係る赤字・黒字の構成分析!I$39,"▲","-")),2)),NA())</f>
        <v>#N/A</v>
      </c>
      <c r="I31" s="280">
        <f>IF(ROUND(VALUE(SUBSTITUTE(連結実質赤字比率に係る赤字・黒字の構成分析!I$39,"▲","-")),2)&gt;=0,ABS(ROUND(VALUE(SUBSTITUTE(連結実質赤字比率に係る赤字・黒字の構成分析!I$39,"▲","-")),2)),NA())</f>
        <v>0</v>
      </c>
      <c r="J31" s="280" t="e">
        <f>IF(ROUND(VALUE(SUBSTITUTE(連結実質赤字比率に係る赤字・黒字の構成分析!J$39,"▲","-")),2)&lt;0,ABS(ROUND(VALUE(SUBSTITUTE(連結実質赤字比率に係る赤字・黒字の構成分析!J$39,"▲","-")),2)),NA())</f>
        <v>#N/A</v>
      </c>
      <c r="K31" s="280">
        <f>IF(ROUND(VALUE(SUBSTITUTE(連結実質赤字比率に係る赤字・黒字の構成分析!J$39,"▲","-")),2)&gt;=0,ABS(ROUND(VALUE(SUBSTITUTE(連結実質赤字比率に係る赤字・黒字の構成分析!J$39,"▲","-")),2)),NA())</f>
        <v>0</v>
      </c>
    </row>
    <row r="32" spans="1:11" x14ac:dyDescent="0.2">
      <c r="A32" s="280" t="str">
        <f>IF(連結実質赤字比率に係る赤字・黒字の構成分析!C$38="",NA(),連結実質赤字比率に係る赤字・黒字の構成分析!C$38)</f>
        <v>簡易水道特別会計</v>
      </c>
      <c r="B32" s="280" t="e">
        <f>IF(ROUND(VALUE(SUBSTITUTE(連結実質赤字比率に係る赤字・黒字の構成分析!F$38,"▲","-")),2)&lt;0,ABS(ROUND(VALUE(SUBSTITUTE(連結実質赤字比率に係る赤字・黒字の構成分析!F$38,"▲","-")),2)),NA())</f>
        <v>#N/A</v>
      </c>
      <c r="C32" s="280">
        <f>IF(ROUND(VALUE(SUBSTITUTE(連結実質赤字比率に係る赤字・黒字の構成分析!F$38,"▲","-")),2)&gt;=0,ABS(ROUND(VALUE(SUBSTITUTE(連結実質赤字比率に係る赤字・黒字の構成分析!F$38,"▲","-")),2)),NA())</f>
        <v>0.4</v>
      </c>
      <c r="D32" s="280" t="e">
        <f>IF(ROUND(VALUE(SUBSTITUTE(連結実質赤字比率に係る赤字・黒字の構成分析!G$38,"▲","-")),2)&lt;0,ABS(ROUND(VALUE(SUBSTITUTE(連結実質赤字比率に係る赤字・黒字の構成分析!G$38,"▲","-")),2)),NA())</f>
        <v>#N/A</v>
      </c>
      <c r="E32" s="280">
        <f>IF(ROUND(VALUE(SUBSTITUTE(連結実質赤字比率に係る赤字・黒字の構成分析!G$38,"▲","-")),2)&gt;=0,ABS(ROUND(VALUE(SUBSTITUTE(連結実質赤字比率に係る赤字・黒字の構成分析!G$38,"▲","-")),2)),NA())</f>
        <v>0.37</v>
      </c>
      <c r="F32" s="280" t="e">
        <f>IF(ROUND(VALUE(SUBSTITUTE(連結実質赤字比率に係る赤字・黒字の構成分析!H$38,"▲","-")),2)&lt;0,ABS(ROUND(VALUE(SUBSTITUTE(連結実質赤字比率に係る赤字・黒字の構成分析!H$38,"▲","-")),2)),NA())</f>
        <v>#N/A</v>
      </c>
      <c r="G32" s="280">
        <f>IF(ROUND(VALUE(SUBSTITUTE(連結実質赤字比率に係る赤字・黒字の構成分析!H$38,"▲","-")),2)&gt;=0,ABS(ROUND(VALUE(SUBSTITUTE(連結実質赤字比率に係る赤字・黒字の構成分析!H$38,"▲","-")),2)),NA())</f>
        <v>0.38</v>
      </c>
      <c r="H32" s="280" t="e">
        <f>IF(ROUND(VALUE(SUBSTITUTE(連結実質赤字比率に係る赤字・黒字の構成分析!I$38,"▲","-")),2)&lt;0,ABS(ROUND(VALUE(SUBSTITUTE(連結実質赤字比率に係る赤字・黒字の構成分析!I$38,"▲","-")),2)),NA())</f>
        <v>#N/A</v>
      </c>
      <c r="I32" s="280">
        <f>IF(ROUND(VALUE(SUBSTITUTE(連結実質赤字比率に係る赤字・黒字の構成分析!I$38,"▲","-")),2)&gt;=0,ABS(ROUND(VALUE(SUBSTITUTE(連結実質赤字比率に係る赤字・黒字の構成分析!I$38,"▲","-")),2)),NA())</f>
        <v>0.38</v>
      </c>
      <c r="J32" s="280" t="e">
        <f>IF(ROUND(VALUE(SUBSTITUTE(連結実質赤字比率に係る赤字・黒字の構成分析!J$38,"▲","-")),2)&lt;0,ABS(ROUND(VALUE(SUBSTITUTE(連結実質赤字比率に係る赤字・黒字の構成分析!J$38,"▲","-")),2)),NA())</f>
        <v>#N/A</v>
      </c>
      <c r="K32" s="280">
        <f>IF(ROUND(VALUE(SUBSTITUTE(連結実質赤字比率に係る赤字・黒字の構成分析!J$38,"▲","-")),2)&gt;=0,ABS(ROUND(VALUE(SUBSTITUTE(連結実質赤字比率に係る赤字・黒字の構成分析!J$38,"▲","-")),2)),NA())</f>
        <v>0.3</v>
      </c>
    </row>
    <row r="33" spans="1:16" x14ac:dyDescent="0.2">
      <c r="A33" s="280" t="str">
        <f>IF(連結実質赤字比率に係る赤字・黒字の構成分析!C$37="",NA(),連結実質赤字比率に係る赤字・黒字の構成分析!C$37)</f>
        <v>国民健康保険特別会計</v>
      </c>
      <c r="B33" s="280" t="e">
        <f>IF(ROUND(VALUE(SUBSTITUTE(連結実質赤字比率に係る赤字・黒字の構成分析!F$37,"▲","-")),2)&lt;0,ABS(ROUND(VALUE(SUBSTITUTE(連結実質赤字比率に係る赤字・黒字の構成分析!F$37,"▲","-")),2)),NA())</f>
        <v>#N/A</v>
      </c>
      <c r="C33" s="280">
        <f>IF(ROUND(VALUE(SUBSTITUTE(連結実質赤字比率に係る赤字・黒字の構成分析!F$37,"▲","-")),2)&gt;=0,ABS(ROUND(VALUE(SUBSTITUTE(連結実質赤字比率に係る赤字・黒字の構成分析!F$37,"▲","-")),2)),NA())</f>
        <v>0.32</v>
      </c>
      <c r="D33" s="280" t="e">
        <f>IF(ROUND(VALUE(SUBSTITUTE(連結実質赤字比率に係る赤字・黒字の構成分析!G$37,"▲","-")),2)&lt;0,ABS(ROUND(VALUE(SUBSTITUTE(連結実質赤字比率に係る赤字・黒字の構成分析!G$37,"▲","-")),2)),NA())</f>
        <v>#N/A</v>
      </c>
      <c r="E33" s="280">
        <f>IF(ROUND(VALUE(SUBSTITUTE(連結実質赤字比率に係る赤字・黒字の構成分析!G$37,"▲","-")),2)&gt;=0,ABS(ROUND(VALUE(SUBSTITUTE(連結実質赤字比率に係る赤字・黒字の構成分析!G$37,"▲","-")),2)),NA())</f>
        <v>0.47</v>
      </c>
      <c r="F33" s="280" t="e">
        <f>IF(ROUND(VALUE(SUBSTITUTE(連結実質赤字比率に係る赤字・黒字の構成分析!H$37,"▲","-")),2)&lt;0,ABS(ROUND(VALUE(SUBSTITUTE(連結実質赤字比率に係る赤字・黒字の構成分析!H$37,"▲","-")),2)),NA())</f>
        <v>#N/A</v>
      </c>
      <c r="G33" s="280">
        <f>IF(ROUND(VALUE(SUBSTITUTE(連結実質赤字比率に係る赤字・黒字の構成分析!H$37,"▲","-")),2)&gt;=0,ABS(ROUND(VALUE(SUBSTITUTE(連結実質赤字比率に係る赤字・黒字の構成分析!H$37,"▲","-")),2)),NA())</f>
        <v>0.28000000000000003</v>
      </c>
      <c r="H33" s="280" t="e">
        <f>IF(ROUND(VALUE(SUBSTITUTE(連結実質赤字比率に係る赤字・黒字の構成分析!I$37,"▲","-")),2)&lt;0,ABS(ROUND(VALUE(SUBSTITUTE(連結実質赤字比率に係る赤字・黒字の構成分析!I$37,"▲","-")),2)),NA())</f>
        <v>#N/A</v>
      </c>
      <c r="I33" s="280">
        <f>IF(ROUND(VALUE(SUBSTITUTE(連結実質赤字比率に係る赤字・黒字の構成分析!I$37,"▲","-")),2)&gt;=0,ABS(ROUND(VALUE(SUBSTITUTE(連結実質赤字比率に係る赤字・黒字の構成分析!I$37,"▲","-")),2)),NA())</f>
        <v>0.34</v>
      </c>
      <c r="J33" s="280" t="e">
        <f>IF(ROUND(VALUE(SUBSTITUTE(連結実質赤字比率に係る赤字・黒字の構成分析!J$37,"▲","-")),2)&lt;0,ABS(ROUND(VALUE(SUBSTITUTE(連結実質赤字比率に係る赤字・黒字の構成分析!J$37,"▲","-")),2)),NA())</f>
        <v>#N/A</v>
      </c>
      <c r="K33" s="280">
        <f>IF(ROUND(VALUE(SUBSTITUTE(連結実質赤字比率に係る赤字・黒字の構成分析!J$37,"▲","-")),2)&gt;=0,ABS(ROUND(VALUE(SUBSTITUTE(連結実質赤字比率に係る赤字・黒字の構成分析!J$37,"▲","-")),2)),NA())</f>
        <v>0.3</v>
      </c>
    </row>
    <row r="34" spans="1:16" x14ac:dyDescent="0.2">
      <c r="A34" s="280" t="str">
        <f>IF(連結実質赤字比率に係る赤字・黒字の構成分析!C$36="",NA(),連結実質赤字比率に係る赤字・黒字の構成分析!C$36)</f>
        <v>下水道事業会計</v>
      </c>
      <c r="B34" s="280" t="e">
        <f>IF(ROUND(VALUE(SUBSTITUTE(連結実質赤字比率に係る赤字・黒字の構成分析!F$36,"▲","-")),2)&lt;0,ABS(ROUND(VALUE(SUBSTITUTE(連結実質赤字比率に係る赤字・黒字の構成分析!F$36,"▲","-")),2)),NA())</f>
        <v>#VALUE!</v>
      </c>
      <c r="C34" s="280" t="e">
        <f>IF(ROUND(VALUE(SUBSTITUTE(連結実質赤字比率に係る赤字・黒字の構成分析!F$36,"▲","-")),2)&gt;=0,ABS(ROUND(VALUE(SUBSTITUTE(連結実質赤字比率に係る赤字・黒字の構成分析!F$36,"▲","-")),2)),NA())</f>
        <v>#VALUE!</v>
      </c>
      <c r="D34" s="280" t="e">
        <f>IF(ROUND(VALUE(SUBSTITUTE(連結実質赤字比率に係る赤字・黒字の構成分析!G$36,"▲","-")),2)&lt;0,ABS(ROUND(VALUE(SUBSTITUTE(連結実質赤字比率に係る赤字・黒字の構成分析!G$36,"▲","-")),2)),NA())</f>
        <v>#VALUE!</v>
      </c>
      <c r="E34" s="280" t="e">
        <f>IF(ROUND(VALUE(SUBSTITUTE(連結実質赤字比率に係る赤字・黒字の構成分析!G$36,"▲","-")),2)&gt;=0,ABS(ROUND(VALUE(SUBSTITUTE(連結実質赤字比率に係る赤字・黒字の構成分析!G$36,"▲","-")),2)),NA())</f>
        <v>#VALUE!</v>
      </c>
      <c r="F34" s="280" t="e">
        <f>IF(ROUND(VALUE(SUBSTITUTE(連結実質赤字比率に係る赤字・黒字の構成分析!H$36,"▲","-")),2)&lt;0,ABS(ROUND(VALUE(SUBSTITUTE(連結実質赤字比率に係る赤字・黒字の構成分析!H$36,"▲","-")),2)),NA())</f>
        <v>#VALUE!</v>
      </c>
      <c r="G34" s="280" t="e">
        <f>IF(ROUND(VALUE(SUBSTITUTE(連結実質赤字比率に係る赤字・黒字の構成分析!H$36,"▲","-")),2)&gt;=0,ABS(ROUND(VALUE(SUBSTITUTE(連結実質赤字比率に係る赤字・黒字の構成分析!H$36,"▲","-")),2)),NA())</f>
        <v>#VALUE!</v>
      </c>
      <c r="H34" s="280" t="e">
        <f>IF(ROUND(VALUE(SUBSTITUTE(連結実質赤字比率に係る赤字・黒字の構成分析!I$36,"▲","-")),2)&lt;0,ABS(ROUND(VALUE(SUBSTITUTE(連結実質赤字比率に係る赤字・黒字の構成分析!I$36,"▲","-")),2)),NA())</f>
        <v>#VALUE!</v>
      </c>
      <c r="I34" s="280" t="e">
        <f>IF(ROUND(VALUE(SUBSTITUTE(連結実質赤字比率に係る赤字・黒字の構成分析!I$36,"▲","-")),2)&gt;=0,ABS(ROUND(VALUE(SUBSTITUTE(連結実質赤字比率に係る赤字・黒字の構成分析!I$36,"▲","-")),2)),NA())</f>
        <v>#VALUE!</v>
      </c>
      <c r="J34" s="280" t="e">
        <f>IF(ROUND(VALUE(SUBSTITUTE(連結実質赤字比率に係る赤字・黒字の構成分析!J$36,"▲","-")),2)&lt;0,ABS(ROUND(VALUE(SUBSTITUTE(連結実質赤字比率に係る赤字・黒字の構成分析!J$36,"▲","-")),2)),NA())</f>
        <v>#N/A</v>
      </c>
      <c r="K34" s="280">
        <f>IF(ROUND(VALUE(SUBSTITUTE(連結実質赤字比率に係る赤字・黒字の構成分析!J$36,"▲","-")),2)&gt;=0,ABS(ROUND(VALUE(SUBSTITUTE(連結実質赤字比率に係る赤字・黒字の構成分析!J$36,"▲","-")),2)),NA())</f>
        <v>1.57</v>
      </c>
    </row>
    <row r="35" spans="1:16" x14ac:dyDescent="0.2">
      <c r="A35" s="280" t="str">
        <f>IF(連結実質赤字比率に係る赤字・黒字の構成分析!C$35="",NA(),連結実質赤字比率に係る赤字・黒字の構成分析!C$35)</f>
        <v>病院事業会計</v>
      </c>
      <c r="B35" s="280" t="e">
        <f>IF(ROUND(VALUE(SUBSTITUTE(連結実質赤字比率に係る赤字・黒字の構成分析!F$35,"▲","-")),2)&lt;0,ABS(ROUND(VALUE(SUBSTITUTE(連結実質赤字比率に係る赤字・黒字の構成分析!F$35,"▲","-")),2)),NA())</f>
        <v>#N/A</v>
      </c>
      <c r="C35" s="280">
        <f>IF(ROUND(VALUE(SUBSTITUTE(連結実質赤字比率に係る赤字・黒字の構成分析!F$35,"▲","-")),2)&gt;=0,ABS(ROUND(VALUE(SUBSTITUTE(連結実質赤字比率に係る赤字・黒字の構成分析!F$35,"▲","-")),2)),NA())</f>
        <v>4.03</v>
      </c>
      <c r="D35" s="280" t="e">
        <f>IF(ROUND(VALUE(SUBSTITUTE(連結実質赤字比率に係る赤字・黒字の構成分析!G$35,"▲","-")),2)&lt;0,ABS(ROUND(VALUE(SUBSTITUTE(連結実質赤字比率に係る赤字・黒字の構成分析!G$35,"▲","-")),2)),NA())</f>
        <v>#N/A</v>
      </c>
      <c r="E35" s="280">
        <f>IF(ROUND(VALUE(SUBSTITUTE(連結実質赤字比率に係る赤字・黒字の構成分析!G$35,"▲","-")),2)&gt;=0,ABS(ROUND(VALUE(SUBSTITUTE(連結実質赤字比率に係る赤字・黒字の構成分析!G$35,"▲","-")),2)),NA())</f>
        <v>4.79</v>
      </c>
      <c r="F35" s="280" t="e">
        <f>IF(ROUND(VALUE(SUBSTITUTE(連結実質赤字比率に係る赤字・黒字の構成分析!H$35,"▲","-")),2)&lt;0,ABS(ROUND(VALUE(SUBSTITUTE(連結実質赤字比率に係る赤字・黒字の構成分析!H$35,"▲","-")),2)),NA())</f>
        <v>#N/A</v>
      </c>
      <c r="G35" s="280">
        <f>IF(ROUND(VALUE(SUBSTITUTE(連結実質赤字比率に係る赤字・黒字の構成分析!H$35,"▲","-")),2)&gt;=0,ABS(ROUND(VALUE(SUBSTITUTE(連結実質赤字比率に係る赤字・黒字の構成分析!H$35,"▲","-")),2)),NA())</f>
        <v>9.26</v>
      </c>
      <c r="H35" s="280" t="e">
        <f>IF(ROUND(VALUE(SUBSTITUTE(連結実質赤字比率に係る赤字・黒字の構成分析!I$35,"▲","-")),2)&lt;0,ABS(ROUND(VALUE(SUBSTITUTE(連結実質赤字比率に係る赤字・黒字の構成分析!I$35,"▲","-")),2)),NA())</f>
        <v>#N/A</v>
      </c>
      <c r="I35" s="280">
        <f>IF(ROUND(VALUE(SUBSTITUTE(連結実質赤字比率に係る赤字・黒字の構成分析!I$35,"▲","-")),2)&gt;=0,ABS(ROUND(VALUE(SUBSTITUTE(連結実質赤字比率に係る赤字・黒字の構成分析!I$35,"▲","-")),2)),NA())</f>
        <v>8.85</v>
      </c>
      <c r="J35" s="280" t="e">
        <f>IF(ROUND(VALUE(SUBSTITUTE(連結実質赤字比率に係る赤字・黒字の構成分析!J$35,"▲","-")),2)&lt;0,ABS(ROUND(VALUE(SUBSTITUTE(連結実質赤字比率に係る赤字・黒字の構成分析!J$35,"▲","-")),2)),NA())</f>
        <v>#N/A</v>
      </c>
      <c r="K35" s="280">
        <f>IF(ROUND(VALUE(SUBSTITUTE(連結実質赤字比率に係る赤字・黒字の構成分析!J$35,"▲","-")),2)&gt;=0,ABS(ROUND(VALUE(SUBSTITUTE(連結実質赤字比率に係る赤字・黒字の構成分析!J$35,"▲","-")),2)),NA())</f>
        <v>3.18</v>
      </c>
    </row>
    <row r="36" spans="1:16" x14ac:dyDescent="0.2">
      <c r="A36" s="280" t="str">
        <f>IF(連結実質赤字比率に係る赤字・黒字の構成分析!C$34="",NA(),連結実質赤字比率に係る赤字・黒字の構成分析!C$34)</f>
        <v>一般会計</v>
      </c>
      <c r="B36" s="280" t="e">
        <f>IF(ROUND(VALUE(SUBSTITUTE(連結実質赤字比率に係る赤字・黒字の構成分析!F$34,"▲","-")),2)&lt;0,ABS(ROUND(VALUE(SUBSTITUTE(連結実質赤字比率に係る赤字・黒字の構成分析!F$34,"▲","-")),2)),NA())</f>
        <v>#N/A</v>
      </c>
      <c r="C36" s="280">
        <f>IF(ROUND(VALUE(SUBSTITUTE(連結実質赤字比率に係る赤字・黒字の構成分析!F$34,"▲","-")),2)&gt;=0,ABS(ROUND(VALUE(SUBSTITUTE(連結実質赤字比率に係る赤字・黒字の構成分析!F$34,"▲","-")),2)),NA())</f>
        <v>6.89</v>
      </c>
      <c r="D36" s="280" t="e">
        <f>IF(ROUND(VALUE(SUBSTITUTE(連結実質赤字比率に係る赤字・黒字の構成分析!G$34,"▲","-")),2)&lt;0,ABS(ROUND(VALUE(SUBSTITUTE(連結実質赤字比率に係る赤字・黒字の構成分析!G$34,"▲","-")),2)),NA())</f>
        <v>#N/A</v>
      </c>
      <c r="E36" s="280">
        <f>IF(ROUND(VALUE(SUBSTITUTE(連結実質赤字比率に係る赤字・黒字の構成分析!G$34,"▲","-")),2)&gt;=0,ABS(ROUND(VALUE(SUBSTITUTE(連結実質赤字比率に係る赤字・黒字の構成分析!G$34,"▲","-")),2)),NA())</f>
        <v>4.55</v>
      </c>
      <c r="F36" s="280" t="e">
        <f>IF(ROUND(VALUE(SUBSTITUTE(連結実質赤字比率に係る赤字・黒字の構成分析!H$34,"▲","-")),2)&lt;0,ABS(ROUND(VALUE(SUBSTITUTE(連結実質赤字比率に係る赤字・黒字の構成分析!H$34,"▲","-")),2)),NA())</f>
        <v>#N/A</v>
      </c>
      <c r="G36" s="280">
        <f>IF(ROUND(VALUE(SUBSTITUTE(連結実質赤字比率に係る赤字・黒字の構成分析!H$34,"▲","-")),2)&gt;=0,ABS(ROUND(VALUE(SUBSTITUTE(連結実質赤字比率に係る赤字・黒字の構成分析!H$34,"▲","-")),2)),NA())</f>
        <v>4.5999999999999996</v>
      </c>
      <c r="H36" s="280" t="e">
        <f>IF(ROUND(VALUE(SUBSTITUTE(連結実質赤字比率に係る赤字・黒字の構成分析!I$34,"▲","-")),2)&lt;0,ABS(ROUND(VALUE(SUBSTITUTE(連結実質赤字比率に係る赤字・黒字の構成分析!I$34,"▲","-")),2)),NA())</f>
        <v>#N/A</v>
      </c>
      <c r="I36" s="280">
        <f>IF(ROUND(VALUE(SUBSTITUTE(連結実質赤字比率に係る赤字・黒字の構成分析!I$34,"▲","-")),2)&gt;=0,ABS(ROUND(VALUE(SUBSTITUTE(連結実質赤字比率に係る赤字・黒字の構成分析!I$34,"▲","-")),2)),NA())</f>
        <v>5.43</v>
      </c>
      <c r="J36" s="280" t="e">
        <f>IF(ROUND(VALUE(SUBSTITUTE(連結実質赤字比率に係る赤字・黒字の構成分析!J$34,"▲","-")),2)&lt;0,ABS(ROUND(VALUE(SUBSTITUTE(連結実質赤字比率に係る赤字・黒字の構成分析!J$34,"▲","-")),2)),NA())</f>
        <v>#N/A</v>
      </c>
      <c r="K36" s="280">
        <f>IF(ROUND(VALUE(SUBSTITUTE(連結実質赤字比率に係る赤字・黒字の構成分析!J$34,"▲","-")),2)&gt;=0,ABS(ROUND(VALUE(SUBSTITUTE(連結実質赤字比率に係る赤字・黒字の構成分析!J$34,"▲","-")),2)),NA())</f>
        <v>6.18</v>
      </c>
    </row>
    <row r="39" spans="1:16" x14ac:dyDescent="0.2">
      <c r="A39" s="278" t="s">
        <v>14</v>
      </c>
    </row>
    <row r="40" spans="1:16" x14ac:dyDescent="0.2">
      <c r="A40" s="281"/>
      <c r="B40" s="281" t="str">
        <f>'実質公債費比率（分子）の構造'!K$44</f>
        <v>R02</v>
      </c>
      <c r="C40" s="281"/>
      <c r="D40" s="281"/>
      <c r="E40" s="281" t="str">
        <f>'実質公債費比率（分子）の構造'!L$44</f>
        <v>R03</v>
      </c>
      <c r="F40" s="281"/>
      <c r="G40" s="281"/>
      <c r="H40" s="281" t="str">
        <f>'実質公債費比率（分子）の構造'!M$44</f>
        <v>R04</v>
      </c>
      <c r="I40" s="281"/>
      <c r="J40" s="281"/>
      <c r="K40" s="281" t="str">
        <f>'実質公債費比率（分子）の構造'!N$44</f>
        <v>R05</v>
      </c>
      <c r="L40" s="281"/>
      <c r="M40" s="281"/>
      <c r="N40" s="281" t="str">
        <f>'実質公債費比率（分子）の構造'!O$44</f>
        <v>R06</v>
      </c>
      <c r="O40" s="281"/>
      <c r="P40" s="281"/>
    </row>
    <row r="41" spans="1:16" x14ac:dyDescent="0.2">
      <c r="A41" s="281"/>
      <c r="B41" s="281" t="s">
        <v>113</v>
      </c>
      <c r="C41" s="281"/>
      <c r="D41" s="281" t="s">
        <v>115</v>
      </c>
      <c r="E41" s="281" t="s">
        <v>113</v>
      </c>
      <c r="F41" s="281"/>
      <c r="G41" s="281" t="s">
        <v>115</v>
      </c>
      <c r="H41" s="281" t="s">
        <v>113</v>
      </c>
      <c r="I41" s="281"/>
      <c r="J41" s="281" t="s">
        <v>115</v>
      </c>
      <c r="K41" s="281" t="s">
        <v>113</v>
      </c>
      <c r="L41" s="281"/>
      <c r="M41" s="281" t="s">
        <v>115</v>
      </c>
      <c r="N41" s="281" t="s">
        <v>113</v>
      </c>
      <c r="O41" s="281"/>
      <c r="P41" s="281" t="s">
        <v>115</v>
      </c>
    </row>
    <row r="42" spans="1:16" x14ac:dyDescent="0.2">
      <c r="A42" s="281" t="s">
        <v>116</v>
      </c>
      <c r="B42" s="281"/>
      <c r="C42" s="281"/>
      <c r="D42" s="281">
        <f>'実質公債費比率（分子）の構造'!K$52</f>
        <v>1154</v>
      </c>
      <c r="E42" s="281"/>
      <c r="F42" s="281"/>
      <c r="G42" s="281">
        <f>'実質公債費比率（分子）の構造'!L$52</f>
        <v>1160</v>
      </c>
      <c r="H42" s="281"/>
      <c r="I42" s="281"/>
      <c r="J42" s="281">
        <f>'実質公債費比率（分子）の構造'!M$52</f>
        <v>1105</v>
      </c>
      <c r="K42" s="281"/>
      <c r="L42" s="281"/>
      <c r="M42" s="281">
        <f>'実質公債費比率（分子）の構造'!N$52</f>
        <v>1175</v>
      </c>
      <c r="N42" s="281"/>
      <c r="O42" s="281"/>
      <c r="P42" s="281">
        <f>'実質公債費比率（分子）の構造'!O$52</f>
        <v>1117</v>
      </c>
    </row>
    <row r="43" spans="1:16" x14ac:dyDescent="0.2">
      <c r="A43" s="281" t="s">
        <v>41</v>
      </c>
      <c r="B43" s="281" t="str">
        <f>'実質公債費比率（分子）の構造'!K$51</f>
        <v>-</v>
      </c>
      <c r="C43" s="281"/>
      <c r="D43" s="281"/>
      <c r="E43" s="281" t="str">
        <f>'実質公債費比率（分子）の構造'!L$51</f>
        <v>-</v>
      </c>
      <c r="F43" s="281"/>
      <c r="G43" s="281"/>
      <c r="H43" s="281" t="str">
        <f>'実質公債費比率（分子）の構造'!M$51</f>
        <v>-</v>
      </c>
      <c r="I43" s="281"/>
      <c r="J43" s="281"/>
      <c r="K43" s="281" t="str">
        <f>'実質公債費比率（分子）の構造'!N$51</f>
        <v>-</v>
      </c>
      <c r="L43" s="281"/>
      <c r="M43" s="281"/>
      <c r="N43" s="281" t="str">
        <f>'実質公債費比率（分子）の構造'!O$51</f>
        <v>-</v>
      </c>
      <c r="O43" s="281"/>
      <c r="P43" s="281"/>
    </row>
    <row r="44" spans="1:16" x14ac:dyDescent="0.2">
      <c r="A44" s="281" t="s">
        <v>39</v>
      </c>
      <c r="B44" s="281">
        <f>'実質公債費比率（分子）の構造'!K$50</f>
        <v>28</v>
      </c>
      <c r="C44" s="281"/>
      <c r="D44" s="281"/>
      <c r="E44" s="281">
        <f>'実質公債費比率（分子）の構造'!L$50</f>
        <v>28</v>
      </c>
      <c r="F44" s="281"/>
      <c r="G44" s="281"/>
      <c r="H44" s="281">
        <f>'実質公債費比率（分子）の構造'!M$50</f>
        <v>28</v>
      </c>
      <c r="I44" s="281"/>
      <c r="J44" s="281"/>
      <c r="K44" s="281">
        <f>'実質公債費比率（分子）の構造'!N$50</f>
        <v>28</v>
      </c>
      <c r="L44" s="281"/>
      <c r="M44" s="281"/>
      <c r="N44" s="281">
        <f>'実質公債費比率（分子）の構造'!O$50</f>
        <v>28</v>
      </c>
      <c r="O44" s="281"/>
      <c r="P44" s="281"/>
    </row>
    <row r="45" spans="1:16" x14ac:dyDescent="0.2">
      <c r="A45" s="281" t="s">
        <v>0</v>
      </c>
      <c r="B45" s="281">
        <f>'実質公債費比率（分子）の構造'!K$49</f>
        <v>42</v>
      </c>
      <c r="C45" s="281"/>
      <c r="D45" s="281"/>
      <c r="E45" s="281">
        <f>'実質公債費比率（分子）の構造'!L$49</f>
        <v>45</v>
      </c>
      <c r="F45" s="281"/>
      <c r="G45" s="281"/>
      <c r="H45" s="281">
        <f>'実質公債費比率（分子）の構造'!M$49</f>
        <v>30</v>
      </c>
      <c r="I45" s="281"/>
      <c r="J45" s="281"/>
      <c r="K45" s="281">
        <f>'実質公債費比率（分子）の構造'!N$49</f>
        <v>42</v>
      </c>
      <c r="L45" s="281"/>
      <c r="M45" s="281"/>
      <c r="N45" s="281">
        <f>'実質公債費比率（分子）の構造'!O$49</f>
        <v>37</v>
      </c>
      <c r="O45" s="281"/>
      <c r="P45" s="281"/>
    </row>
    <row r="46" spans="1:16" x14ac:dyDescent="0.2">
      <c r="A46" s="281" t="s">
        <v>34</v>
      </c>
      <c r="B46" s="281">
        <f>'実質公債費比率（分子）の構造'!K$48</f>
        <v>418</v>
      </c>
      <c r="C46" s="281"/>
      <c r="D46" s="281"/>
      <c r="E46" s="281">
        <f>'実質公債費比率（分子）の構造'!L$48</f>
        <v>552</v>
      </c>
      <c r="F46" s="281"/>
      <c r="G46" s="281"/>
      <c r="H46" s="281">
        <f>'実質公債費比率（分子）の構造'!M$48</f>
        <v>600</v>
      </c>
      <c r="I46" s="281"/>
      <c r="J46" s="281"/>
      <c r="K46" s="281">
        <f>'実質公債費比率（分子）の構造'!N$48</f>
        <v>630</v>
      </c>
      <c r="L46" s="281"/>
      <c r="M46" s="281"/>
      <c r="N46" s="281">
        <f>'実質公債費比率（分子）の構造'!O$48</f>
        <v>557</v>
      </c>
      <c r="O46" s="281"/>
      <c r="P46" s="281"/>
    </row>
    <row r="47" spans="1:16" x14ac:dyDescent="0.2">
      <c r="A47" s="281" t="s">
        <v>31</v>
      </c>
      <c r="B47" s="281" t="str">
        <f>'実質公債費比率（分子）の構造'!K$47</f>
        <v>-</v>
      </c>
      <c r="C47" s="281"/>
      <c r="D47" s="281"/>
      <c r="E47" s="281" t="str">
        <f>'実質公債費比率（分子）の構造'!L$47</f>
        <v>-</v>
      </c>
      <c r="F47" s="281"/>
      <c r="G47" s="281"/>
      <c r="H47" s="281" t="str">
        <f>'実質公債費比率（分子）の構造'!M$47</f>
        <v>-</v>
      </c>
      <c r="I47" s="281"/>
      <c r="J47" s="281"/>
      <c r="K47" s="281" t="str">
        <f>'実質公債費比率（分子）の構造'!N$47</f>
        <v>-</v>
      </c>
      <c r="L47" s="281"/>
      <c r="M47" s="281"/>
      <c r="N47" s="281" t="str">
        <f>'実質公債費比率（分子）の構造'!O$47</f>
        <v>-</v>
      </c>
      <c r="O47" s="281"/>
      <c r="P47" s="281"/>
    </row>
    <row r="48" spans="1:16" x14ac:dyDescent="0.2">
      <c r="A48" s="281" t="s">
        <v>29</v>
      </c>
      <c r="B48" s="281" t="str">
        <f>'実質公債費比率（分子）の構造'!K$46</f>
        <v>-</v>
      </c>
      <c r="C48" s="281"/>
      <c r="D48" s="281"/>
      <c r="E48" s="281" t="str">
        <f>'実質公債費比率（分子）の構造'!L$46</f>
        <v>-</v>
      </c>
      <c r="F48" s="281"/>
      <c r="G48" s="281"/>
      <c r="H48" s="281" t="str">
        <f>'実質公債費比率（分子）の構造'!M$46</f>
        <v>-</v>
      </c>
      <c r="I48" s="281"/>
      <c r="J48" s="281"/>
      <c r="K48" s="281" t="str">
        <f>'実質公債費比率（分子）の構造'!N$46</f>
        <v>-</v>
      </c>
      <c r="L48" s="281"/>
      <c r="M48" s="281"/>
      <c r="N48" s="281" t="str">
        <f>'実質公債費比率（分子）の構造'!O$46</f>
        <v>-</v>
      </c>
      <c r="O48" s="281"/>
      <c r="P48" s="281"/>
    </row>
    <row r="49" spans="1:16" x14ac:dyDescent="0.2">
      <c r="A49" s="281" t="s">
        <v>21</v>
      </c>
      <c r="B49" s="281">
        <f>'実質公債費比率（分子）の構造'!K$45</f>
        <v>1042</v>
      </c>
      <c r="C49" s="281"/>
      <c r="D49" s="281"/>
      <c r="E49" s="281">
        <f>'実質公債費比率（分子）の構造'!L$45</f>
        <v>986</v>
      </c>
      <c r="F49" s="281"/>
      <c r="G49" s="281"/>
      <c r="H49" s="281">
        <f>'実質公債費比率（分子）の構造'!M$45</f>
        <v>1001</v>
      </c>
      <c r="I49" s="281"/>
      <c r="J49" s="281"/>
      <c r="K49" s="281">
        <f>'実質公債費比率（分子）の構造'!N$45</f>
        <v>1064</v>
      </c>
      <c r="L49" s="281"/>
      <c r="M49" s="281"/>
      <c r="N49" s="281">
        <f>'実質公債費比率（分子）の構造'!O$45</f>
        <v>986</v>
      </c>
      <c r="O49" s="281"/>
      <c r="P49" s="281"/>
    </row>
    <row r="50" spans="1:16" x14ac:dyDescent="0.2">
      <c r="A50" s="281" t="s">
        <v>52</v>
      </c>
      <c r="B50" s="281" t="e">
        <f>NA()</f>
        <v>#N/A</v>
      </c>
      <c r="C50" s="281">
        <f>IF(ISNUMBER('実質公債費比率（分子）の構造'!K$53),'実質公債費比率（分子）の構造'!K$53,NA())</f>
        <v>376</v>
      </c>
      <c r="D50" s="281" t="e">
        <f>NA()</f>
        <v>#N/A</v>
      </c>
      <c r="E50" s="281" t="e">
        <f>NA()</f>
        <v>#N/A</v>
      </c>
      <c r="F50" s="281">
        <f>IF(ISNUMBER('実質公債費比率（分子）の構造'!L$53),'実質公債費比率（分子）の構造'!L$53,NA())</f>
        <v>451</v>
      </c>
      <c r="G50" s="281" t="e">
        <f>NA()</f>
        <v>#N/A</v>
      </c>
      <c r="H50" s="281" t="e">
        <f>NA()</f>
        <v>#N/A</v>
      </c>
      <c r="I50" s="281">
        <f>IF(ISNUMBER('実質公債費比率（分子）の構造'!M$53),'実質公債費比率（分子）の構造'!M$53,NA())</f>
        <v>554</v>
      </c>
      <c r="J50" s="281" t="e">
        <f>NA()</f>
        <v>#N/A</v>
      </c>
      <c r="K50" s="281" t="e">
        <f>NA()</f>
        <v>#N/A</v>
      </c>
      <c r="L50" s="281">
        <f>IF(ISNUMBER('実質公債費比率（分子）の構造'!N$53),'実質公債費比率（分子）の構造'!N$53,NA())</f>
        <v>589</v>
      </c>
      <c r="M50" s="281" t="e">
        <f>NA()</f>
        <v>#N/A</v>
      </c>
      <c r="N50" s="281" t="e">
        <f>NA()</f>
        <v>#N/A</v>
      </c>
      <c r="O50" s="281">
        <f>IF(ISNUMBER('実質公債費比率（分子）の構造'!O$53),'実質公債費比率（分子）の構造'!O$53,NA())</f>
        <v>491</v>
      </c>
      <c r="P50" s="281" t="e">
        <f>NA()</f>
        <v>#N/A</v>
      </c>
    </row>
    <row r="53" spans="1:16" x14ac:dyDescent="0.2">
      <c r="A53" s="278" t="s">
        <v>62</v>
      </c>
    </row>
    <row r="54" spans="1:16" x14ac:dyDescent="0.2">
      <c r="A54" s="280"/>
      <c r="B54" s="280" t="str">
        <f>'将来負担比率（分子）の構造'!I$40</f>
        <v>R02</v>
      </c>
      <c r="C54" s="280"/>
      <c r="D54" s="280"/>
      <c r="E54" s="280" t="str">
        <f>'将来負担比率（分子）の構造'!J$40</f>
        <v>R03</v>
      </c>
      <c r="F54" s="280"/>
      <c r="G54" s="280"/>
      <c r="H54" s="280" t="str">
        <f>'将来負担比率（分子）の構造'!K$40</f>
        <v>R04</v>
      </c>
      <c r="I54" s="280"/>
      <c r="J54" s="280"/>
      <c r="K54" s="280" t="str">
        <f>'将来負担比率（分子）の構造'!L$40</f>
        <v>R05</v>
      </c>
      <c r="L54" s="280"/>
      <c r="M54" s="280"/>
      <c r="N54" s="280" t="str">
        <f>'将来負担比率（分子）の構造'!M$40</f>
        <v>R06</v>
      </c>
      <c r="O54" s="280"/>
      <c r="P54" s="280"/>
    </row>
    <row r="55" spans="1:16" x14ac:dyDescent="0.2">
      <c r="A55" s="280"/>
      <c r="B55" s="280" t="s">
        <v>118</v>
      </c>
      <c r="C55" s="280"/>
      <c r="D55" s="280" t="s">
        <v>121</v>
      </c>
      <c r="E55" s="280" t="s">
        <v>118</v>
      </c>
      <c r="F55" s="280"/>
      <c r="G55" s="280" t="s">
        <v>121</v>
      </c>
      <c r="H55" s="280" t="s">
        <v>118</v>
      </c>
      <c r="I55" s="280"/>
      <c r="J55" s="280" t="s">
        <v>121</v>
      </c>
      <c r="K55" s="280" t="s">
        <v>118</v>
      </c>
      <c r="L55" s="280"/>
      <c r="M55" s="280" t="s">
        <v>121</v>
      </c>
      <c r="N55" s="280" t="s">
        <v>118</v>
      </c>
      <c r="O55" s="280"/>
      <c r="P55" s="280" t="s">
        <v>121</v>
      </c>
    </row>
    <row r="56" spans="1:16" x14ac:dyDescent="0.2">
      <c r="A56" s="280" t="s">
        <v>43</v>
      </c>
      <c r="B56" s="280"/>
      <c r="C56" s="280"/>
      <c r="D56" s="280">
        <f>'将来負担比率（分子）の構造'!I$52</f>
        <v>12478</v>
      </c>
      <c r="E56" s="280"/>
      <c r="F56" s="280"/>
      <c r="G56" s="280">
        <f>'将来負担比率（分子）の構造'!J$52</f>
        <v>12090</v>
      </c>
      <c r="H56" s="280"/>
      <c r="I56" s="280"/>
      <c r="J56" s="280">
        <f>'将来負担比率（分子）の構造'!K$52</f>
        <v>11531</v>
      </c>
      <c r="K56" s="280"/>
      <c r="L56" s="280"/>
      <c r="M56" s="280">
        <f>'将来負担比率（分子）の構造'!L$52</f>
        <v>11129</v>
      </c>
      <c r="N56" s="280"/>
      <c r="O56" s="280"/>
      <c r="P56" s="280">
        <f>'将来負担比率（分子）の構造'!M$52</f>
        <v>10674</v>
      </c>
    </row>
    <row r="57" spans="1:16" x14ac:dyDescent="0.2">
      <c r="A57" s="280" t="s">
        <v>94</v>
      </c>
      <c r="B57" s="280"/>
      <c r="C57" s="280"/>
      <c r="D57" s="280" t="str">
        <f>'将来負担比率（分子）の構造'!I$51</f>
        <v>-</v>
      </c>
      <c r="E57" s="280"/>
      <c r="F57" s="280"/>
      <c r="G57" s="280" t="str">
        <f>'将来負担比率（分子）の構造'!J$51</f>
        <v>-</v>
      </c>
      <c r="H57" s="280"/>
      <c r="I57" s="280"/>
      <c r="J57" s="280" t="str">
        <f>'将来負担比率（分子）の構造'!K$51</f>
        <v>-</v>
      </c>
      <c r="K57" s="280"/>
      <c r="L57" s="280"/>
      <c r="M57" s="280" t="str">
        <f>'将来負担比率（分子）の構造'!L$51</f>
        <v>-</v>
      </c>
      <c r="N57" s="280"/>
      <c r="O57" s="280"/>
      <c r="P57" s="280" t="str">
        <f>'将来負担比率（分子）の構造'!M$51</f>
        <v>-</v>
      </c>
    </row>
    <row r="58" spans="1:16" x14ac:dyDescent="0.2">
      <c r="A58" s="280" t="s">
        <v>92</v>
      </c>
      <c r="B58" s="280"/>
      <c r="C58" s="280"/>
      <c r="D58" s="280">
        <f>'将来負担比率（分子）の構造'!I$50</f>
        <v>5881</v>
      </c>
      <c r="E58" s="280"/>
      <c r="F58" s="280"/>
      <c r="G58" s="280">
        <f>'将来負担比率（分子）の構造'!J$50</f>
        <v>6648</v>
      </c>
      <c r="H58" s="280"/>
      <c r="I58" s="280"/>
      <c r="J58" s="280">
        <f>'将来負担比率（分子）の構造'!K$50</f>
        <v>6611</v>
      </c>
      <c r="K58" s="280"/>
      <c r="L58" s="280"/>
      <c r="M58" s="280">
        <f>'将来負担比率（分子）の構造'!L$50</f>
        <v>6327</v>
      </c>
      <c r="N58" s="280"/>
      <c r="O58" s="280"/>
      <c r="P58" s="280">
        <f>'将来負担比率（分子）の構造'!M$50</f>
        <v>5817</v>
      </c>
    </row>
    <row r="59" spans="1:16" x14ac:dyDescent="0.2">
      <c r="A59" s="280" t="s">
        <v>89</v>
      </c>
      <c r="B59" s="280" t="str">
        <f>'将来負担比率（分子）の構造'!I$49</f>
        <v>-</v>
      </c>
      <c r="C59" s="280"/>
      <c r="D59" s="280"/>
      <c r="E59" s="280" t="str">
        <f>'将来負担比率（分子）の構造'!J$49</f>
        <v>-</v>
      </c>
      <c r="F59" s="280"/>
      <c r="G59" s="280"/>
      <c r="H59" s="280" t="str">
        <f>'将来負担比率（分子）の構造'!K$49</f>
        <v>-</v>
      </c>
      <c r="I59" s="280"/>
      <c r="J59" s="280"/>
      <c r="K59" s="280" t="str">
        <f>'将来負担比率（分子）の構造'!L$49</f>
        <v>-</v>
      </c>
      <c r="L59" s="280"/>
      <c r="M59" s="280"/>
      <c r="N59" s="280" t="str">
        <f>'将来負担比率（分子）の構造'!M$49</f>
        <v>-</v>
      </c>
      <c r="O59" s="280"/>
      <c r="P59" s="280"/>
    </row>
    <row r="60" spans="1:16" x14ac:dyDescent="0.2">
      <c r="A60" s="280" t="s">
        <v>85</v>
      </c>
      <c r="B60" s="280" t="str">
        <f>'将来負担比率（分子）の構造'!I$48</f>
        <v>-</v>
      </c>
      <c r="C60" s="280"/>
      <c r="D60" s="280"/>
      <c r="E60" s="280" t="str">
        <f>'将来負担比率（分子）の構造'!J$48</f>
        <v>-</v>
      </c>
      <c r="F60" s="280"/>
      <c r="G60" s="280"/>
      <c r="H60" s="280" t="str">
        <f>'将来負担比率（分子）の構造'!K$48</f>
        <v>-</v>
      </c>
      <c r="I60" s="280"/>
      <c r="J60" s="280"/>
      <c r="K60" s="280" t="str">
        <f>'将来負担比率（分子）の構造'!L$48</f>
        <v>-</v>
      </c>
      <c r="L60" s="280"/>
      <c r="M60" s="280"/>
      <c r="N60" s="280" t="str">
        <f>'将来負担比率（分子）の構造'!M$48</f>
        <v>-</v>
      </c>
      <c r="O60" s="280"/>
      <c r="P60" s="280"/>
    </row>
    <row r="61" spans="1:16" x14ac:dyDescent="0.2">
      <c r="A61" s="280" t="s">
        <v>76</v>
      </c>
      <c r="B61" s="280" t="str">
        <f>'将来負担比率（分子）の構造'!I$46</f>
        <v>-</v>
      </c>
      <c r="C61" s="280"/>
      <c r="D61" s="280"/>
      <c r="E61" s="280" t="str">
        <f>'将来負担比率（分子）の構造'!J$46</f>
        <v>-</v>
      </c>
      <c r="F61" s="280"/>
      <c r="G61" s="280"/>
      <c r="H61" s="280" t="str">
        <f>'将来負担比率（分子）の構造'!K$46</f>
        <v>-</v>
      </c>
      <c r="I61" s="280"/>
      <c r="J61" s="280"/>
      <c r="K61" s="280" t="str">
        <f>'将来負担比率（分子）の構造'!L$46</f>
        <v>-</v>
      </c>
      <c r="L61" s="280"/>
      <c r="M61" s="280"/>
      <c r="N61" s="280" t="str">
        <f>'将来負担比率（分子）の構造'!M$46</f>
        <v>-</v>
      </c>
      <c r="O61" s="280"/>
      <c r="P61" s="280"/>
    </row>
    <row r="62" spans="1:16" x14ac:dyDescent="0.2">
      <c r="A62" s="280" t="s">
        <v>77</v>
      </c>
      <c r="B62" s="280">
        <f>'将来負担比率（分子）の構造'!I$45</f>
        <v>565</v>
      </c>
      <c r="C62" s="280"/>
      <c r="D62" s="280"/>
      <c r="E62" s="280">
        <f>'将来負担比率（分子）の構造'!J$45</f>
        <v>536</v>
      </c>
      <c r="F62" s="280"/>
      <c r="G62" s="280"/>
      <c r="H62" s="280">
        <f>'将来負担比率（分子）の構造'!K$45</f>
        <v>581</v>
      </c>
      <c r="I62" s="280"/>
      <c r="J62" s="280"/>
      <c r="K62" s="280">
        <f>'将来負担比率（分子）の構造'!L$45</f>
        <v>612</v>
      </c>
      <c r="L62" s="280"/>
      <c r="M62" s="280"/>
      <c r="N62" s="280">
        <f>'将来負担比率（分子）の構造'!M$45</f>
        <v>690</v>
      </c>
      <c r="O62" s="280"/>
      <c r="P62" s="280"/>
    </row>
    <row r="63" spans="1:16" x14ac:dyDescent="0.2">
      <c r="A63" s="280" t="s">
        <v>75</v>
      </c>
      <c r="B63" s="280">
        <f>'将来負担比率（分子）の構造'!I$44</f>
        <v>261</v>
      </c>
      <c r="C63" s="280"/>
      <c r="D63" s="280"/>
      <c r="E63" s="280">
        <f>'将来負担比率（分子）の構造'!J$44</f>
        <v>234</v>
      </c>
      <c r="F63" s="280"/>
      <c r="G63" s="280"/>
      <c r="H63" s="280">
        <f>'将来負担比率（分子）の構造'!K$44</f>
        <v>171</v>
      </c>
      <c r="I63" s="280"/>
      <c r="J63" s="280"/>
      <c r="K63" s="280">
        <f>'将来負担比率（分子）の構造'!L$44</f>
        <v>130</v>
      </c>
      <c r="L63" s="280"/>
      <c r="M63" s="280"/>
      <c r="N63" s="280">
        <f>'将来負担比率（分子）の構造'!M$44</f>
        <v>91</v>
      </c>
      <c r="O63" s="280"/>
      <c r="P63" s="280"/>
    </row>
    <row r="64" spans="1:16" x14ac:dyDescent="0.2">
      <c r="A64" s="280" t="s">
        <v>73</v>
      </c>
      <c r="B64" s="280">
        <f>'将来負担比率（分子）の構造'!I$43</f>
        <v>7588</v>
      </c>
      <c r="C64" s="280"/>
      <c r="D64" s="280"/>
      <c r="E64" s="280">
        <f>'将来負担比率（分子）の構造'!J$43</f>
        <v>6723</v>
      </c>
      <c r="F64" s="280"/>
      <c r="G64" s="280"/>
      <c r="H64" s="280">
        <f>'将来負担比率（分子）の構造'!K$43</f>
        <v>6915</v>
      </c>
      <c r="I64" s="280"/>
      <c r="J64" s="280"/>
      <c r="K64" s="280">
        <f>'将来負担比率（分子）の構造'!L$43</f>
        <v>7225</v>
      </c>
      <c r="L64" s="280"/>
      <c r="M64" s="280"/>
      <c r="N64" s="280">
        <f>'将来負担比率（分子）の構造'!M$43</f>
        <v>6983</v>
      </c>
      <c r="O64" s="280"/>
      <c r="P64" s="280"/>
    </row>
    <row r="65" spans="1:16" x14ac:dyDescent="0.2">
      <c r="A65" s="280" t="s">
        <v>71</v>
      </c>
      <c r="B65" s="280">
        <f>'将来負担比率（分子）の構造'!I$42</f>
        <v>227</v>
      </c>
      <c r="C65" s="280"/>
      <c r="D65" s="280"/>
      <c r="E65" s="280">
        <f>'将来負担比率（分子）の構造'!J$42</f>
        <v>199</v>
      </c>
      <c r="F65" s="280"/>
      <c r="G65" s="280"/>
      <c r="H65" s="280">
        <f>'将来負担比率（分子）の構造'!K$42</f>
        <v>172</v>
      </c>
      <c r="I65" s="280"/>
      <c r="J65" s="280"/>
      <c r="K65" s="280">
        <f>'将来負担比率（分子）の構造'!L$42</f>
        <v>144</v>
      </c>
      <c r="L65" s="280"/>
      <c r="M65" s="280"/>
      <c r="N65" s="280">
        <f>'将来負担比率（分子）の構造'!M$42</f>
        <v>117</v>
      </c>
      <c r="O65" s="280"/>
      <c r="P65" s="280"/>
    </row>
    <row r="66" spans="1:16" x14ac:dyDescent="0.2">
      <c r="A66" s="280" t="s">
        <v>56</v>
      </c>
      <c r="B66" s="280">
        <f>'将来負担比率（分子）の構造'!I$41</f>
        <v>9689</v>
      </c>
      <c r="C66" s="280"/>
      <c r="D66" s="280"/>
      <c r="E66" s="280">
        <f>'将来負担比率（分子）の構造'!J$41</f>
        <v>9312</v>
      </c>
      <c r="F66" s="280"/>
      <c r="G66" s="280"/>
      <c r="H66" s="280">
        <f>'将来負担比率（分子）の構造'!K$41</f>
        <v>9013</v>
      </c>
      <c r="I66" s="280"/>
      <c r="J66" s="280"/>
      <c r="K66" s="280">
        <f>'将来負担比率（分子）の構造'!L$41</f>
        <v>8441</v>
      </c>
      <c r="L66" s="280"/>
      <c r="M66" s="280"/>
      <c r="N66" s="280">
        <f>'将来負担比率（分子）の構造'!M$41</f>
        <v>8081</v>
      </c>
      <c r="O66" s="280"/>
      <c r="P66" s="280"/>
    </row>
    <row r="67" spans="1:16" x14ac:dyDescent="0.2">
      <c r="A67" s="280" t="s">
        <v>98</v>
      </c>
      <c r="B67" s="280" t="e">
        <f>NA()</f>
        <v>#N/A</v>
      </c>
      <c r="C67" s="280">
        <f>IF(ISNUMBER('将来負担比率（分子）の構造'!I$53),IF('将来負担比率（分子）の構造'!I$53&lt;0,0,'将来負担比率（分子）の構造'!I$53),NA())</f>
        <v>0</v>
      </c>
      <c r="D67" s="280" t="e">
        <f>NA()</f>
        <v>#N/A</v>
      </c>
      <c r="E67" s="280" t="e">
        <f>NA()</f>
        <v>#N/A</v>
      </c>
      <c r="F67" s="280">
        <f>IF(ISNUMBER('将来負担比率（分子）の構造'!J$53),IF('将来負担比率（分子）の構造'!J$53&lt;0,0,'将来負担比率（分子）の構造'!J$53),NA())</f>
        <v>0</v>
      </c>
      <c r="G67" s="280" t="e">
        <f>NA()</f>
        <v>#N/A</v>
      </c>
      <c r="H67" s="280" t="e">
        <f>NA()</f>
        <v>#N/A</v>
      </c>
      <c r="I67" s="280">
        <f>IF(ISNUMBER('将来負担比率（分子）の構造'!K$53),IF('将来負担比率（分子）の構造'!K$53&lt;0,0,'将来負担比率（分子）の構造'!K$53),NA())</f>
        <v>0</v>
      </c>
      <c r="J67" s="280" t="e">
        <f>NA()</f>
        <v>#N/A</v>
      </c>
      <c r="K67" s="280" t="e">
        <f>NA()</f>
        <v>#N/A</v>
      </c>
      <c r="L67" s="280">
        <f>IF(ISNUMBER('将来負担比率（分子）の構造'!L$53),IF('将来負担比率（分子）の構造'!L$53&lt;0,0,'将来負担比率（分子）の構造'!L$53),NA())</f>
        <v>0</v>
      </c>
      <c r="M67" s="280" t="e">
        <f>NA()</f>
        <v>#N/A</v>
      </c>
      <c r="N67" s="280" t="e">
        <f>NA()</f>
        <v>#N/A</v>
      </c>
      <c r="O67" s="280">
        <f>IF(ISNUMBER('将来負担比率（分子）の構造'!M$53),IF('将来負担比率（分子）の構造'!M$53&lt;0,0,'将来負担比率（分子）の構造'!M$53),NA())</f>
        <v>0</v>
      </c>
      <c r="P67" s="280" t="e">
        <f>NA()</f>
        <v>#N/A</v>
      </c>
    </row>
    <row r="70" spans="1:16" x14ac:dyDescent="0.2">
      <c r="A70" s="283" t="s">
        <v>122</v>
      </c>
      <c r="B70" s="283"/>
      <c r="C70" s="283"/>
      <c r="D70" s="283"/>
      <c r="E70" s="283"/>
      <c r="F70" s="283"/>
    </row>
    <row r="71" spans="1:16" x14ac:dyDescent="0.2">
      <c r="A71" s="282"/>
      <c r="B71" s="282" t="str">
        <f>基金残高に係る経年分析!F54</f>
        <v>R04</v>
      </c>
      <c r="C71" s="282" t="str">
        <f>基金残高に係る経年分析!G54</f>
        <v>R05</v>
      </c>
      <c r="D71" s="282" t="str">
        <f>基金残高に係る経年分析!H54</f>
        <v>R06</v>
      </c>
    </row>
    <row r="72" spans="1:16" x14ac:dyDescent="0.2">
      <c r="A72" s="282" t="s">
        <v>123</v>
      </c>
      <c r="B72" s="284">
        <f>基金残高に係る経年分析!F55</f>
        <v>1392</v>
      </c>
      <c r="C72" s="284">
        <f>基金残高に係る経年分析!G55</f>
        <v>1487</v>
      </c>
      <c r="D72" s="284">
        <f>基金残高に係る経年分析!H55</f>
        <v>1353</v>
      </c>
    </row>
    <row r="73" spans="1:16" x14ac:dyDescent="0.2">
      <c r="A73" s="282" t="s">
        <v>124</v>
      </c>
      <c r="B73" s="284">
        <f>基金残高に係る経年分析!F56</f>
        <v>1303</v>
      </c>
      <c r="C73" s="284">
        <f>基金残高に係る経年分析!G56</f>
        <v>1407</v>
      </c>
      <c r="D73" s="284">
        <f>基金残高に係る経年分析!H56</f>
        <v>1360</v>
      </c>
    </row>
    <row r="74" spans="1:16" x14ac:dyDescent="0.2">
      <c r="A74" s="282" t="s">
        <v>127</v>
      </c>
      <c r="B74" s="284">
        <f>基金残高に係る経年分析!F57</f>
        <v>3691</v>
      </c>
      <c r="C74" s="284">
        <f>基金残高に係る経年分析!G57</f>
        <v>3207</v>
      </c>
      <c r="D74" s="284">
        <f>基金残高に係る経年分析!H57</f>
        <v>2847</v>
      </c>
    </row>
  </sheetData>
  <sheetProtection algorithmName="SHA-512" hashValue="o5uL94I9axFbB2B7w+1hAWUyVmQUo9TyF2MPvExUqVosY7AuSYXCn2kxqV0n6U9zkblF+i3+mKX56wpmYYeYdQ==" saltValue="spX3afbVx6bGrGIqU60LOA=="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前原　瑞樹</cp:lastModifiedBy>
  <cp:lastPrinted>2026-03-04T07:29:51Z</cp:lastPrinted>
  <dcterms:created xsi:type="dcterms:W3CDTF">2026-02-23T06:17:01Z</dcterms:created>
  <dcterms:modified xsi:type="dcterms:W3CDTF">2026-09-15T05:07:09Z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2026-03-12T08:26:26Z</vt:filetime>
  </property>
</Properties>
</file>