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I:\★市町村支援課移行データ\財政係\08  公会計制度\R08\260817_⑥財政状況資料集の作成について\04_公表用\"/>
    </mc:Choice>
  </mc:AlternateContent>
  <xr:revisionPtr revIDLastSave="0" documentId="13_ncr:1_{CB38F6D0-0F2B-4BC8-8F1B-9DDF76E2761B}" xr6:coauthVersionLast="47" xr6:coauthVersionMax="47" xr10:uidLastSave="{00000000-0000-0000-0000-000000000000}"/>
  <bookViews>
    <workbookView xWindow="23929" yWindow="-601" windowWidth="24267" windowHeight="1302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88" i="12" l="1"/>
  <c r="CR102" i="12"/>
  <c r="AU88" i="12"/>
  <c r="AP88" i="12"/>
  <c r="AU63" i="12"/>
  <c r="AP63" i="12"/>
  <c r="AF63" i="12"/>
  <c r="AP23" i="12"/>
  <c r="V23" i="12"/>
  <c r="AA23" i="12"/>
  <c r="AF23" i="12"/>
  <c r="Q23" i="12"/>
  <c r="BG34" i="10" l="1"/>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W35" i="10"/>
  <c r="BW36" i="10" s="1"/>
  <c r="BW37" i="10" s="1"/>
  <c r="BW38" i="10" s="1"/>
  <c r="BW39" i="10" s="1"/>
  <c r="BW40" i="10" s="1"/>
  <c r="BW41" i="10" s="1"/>
  <c r="BW42" i="10" s="1"/>
  <c r="BW43" i="10" s="1"/>
  <c r="BE35" i="10"/>
  <c r="BW34" i="10"/>
  <c r="C34" i="10"/>
  <c r="CO34" i="10" l="1"/>
  <c r="C35" i="10"/>
  <c r="U34" i="10"/>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AM34" i="10"/>
  <c r="AM35" i="10" s="1"/>
</calcChain>
</file>

<file path=xl/sharedStrings.xml><?xml version="1.0" encoding="utf-8"?>
<sst xmlns="http://schemas.openxmlformats.org/spreadsheetml/2006/main" count="1077" uniqueCount="576">
  <si>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</si>
  <si>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</si>
  <si>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</si>
  <si>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</si>
  <si>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</si>
  <si>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</si>
  <si>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</si>
  <si>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</si>
  <si>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</si>
  <si>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</si>
  <si>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</si>
  <si>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</si>
  <si>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</si>
  <si>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</si>
  <si>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</si>
  <si>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</si>
  <si>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</si>
  <si>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</si>
  <si>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</si>
  <si>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</si>
  <si>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</si>
  <si>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</si>
  <si>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</si>
  <si>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</si>
  <si>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</si>
  <si>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</si>
  <si>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</si>
  <si>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</si>
  <si>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</si>
  <si>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</si>
  <si>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</si>
  <si>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</si>
  <si>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</si>
  <si>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</si>
  <si>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</si>
  <si>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</si>
  <si>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</si>
  <si>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</si>
  <si>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</si>
  <si>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</si>
  <si>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</si>
  <si>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</si>
  <si>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</si>
  <si>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</si>
  <si>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</si>
  <si>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</si>
  <si>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</si>
  <si>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</si>
  <si>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</si>
  <si>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</si>
  <si>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</si>
  <si>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</si>
  <si>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</si>
  <si>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</si>
  <si>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</si>
  <si>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</si>
  <si>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</si>
  <si>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</si>
  <si>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</si>
  <si>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</si>
  <si>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</si>
  <si>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</si>
  <si>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</si>
  <si>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</si>
  <si>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</si>
  <si>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</si>
  <si>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</si>
  <si>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</si>
  <si>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</si>
  <si>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</si>
  <si>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</si>
  <si>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</si>
  <si>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</si>
  <si>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</si>
  <si>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</si>
  <si>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</si>
  <si>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</si>
  <si>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</si>
  <si>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</si>
  <si>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富山県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</si>
  <si>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</si>
  <si>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</si>
  <si>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</si>
  <si>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</si>
  <si>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</si>
  <si>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</si>
  <si>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</si>
  <si>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</si>
  <si>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</si>
  <si>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</si>
  <si>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</si>
  <si>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</si>
  <si>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</si>
  <si>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</si>
  <si>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立山町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</si>
  <si>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</si>
  <si>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</si>
  <si>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</si>
  <si>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</si>
  <si>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</si>
  <si>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</si>
  <si>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</si>
  <si>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</si>
  <si>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</si>
  <si>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</si>
  <si>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</si>
  <si>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</si>
  <si>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</si>
  <si>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</si>
  <si>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</si>
  <si>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</si>
  <si>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</si>
  <si>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</si>
  <si>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</si>
  <si>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</si>
  <si>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</si>
  <si>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</si>
  <si>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</si>
  <si>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</si>
  <si>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</si>
  <si>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</si>
  <si>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</si>
  <si>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</si>
  <si>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</si>
  <si>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</si>
  <si>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</si>
  <si>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</si>
  <si>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</si>
  <si>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</si>
  <si>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</si>
  <si>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</si>
  <si>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</si>
  <si>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</si>
  <si>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</si>
  <si>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</si>
  <si>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</si>
  <si>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</si>
  <si>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</si>
  <si>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</si>
  <si>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</si>
  <si>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</si>
  <si>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</si>
  <si>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</si>
  <si>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</si>
  <si>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</si>
  <si>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</si>
  <si>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</si>
  <si>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</si>
  <si>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</si>
  <si>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</si>
  <si>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</si>
  <si>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</si>
  <si>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</si>
  <si>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</si>
  <si>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</si>
  <si>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</si>
  <si>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</si>
  <si>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</si>
  <si>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</si>
  <si>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</si>
  <si>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</si>
  <si>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</si>
  <si>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</si>
  <si>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</si>
  <si>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</si>
  <si>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</si>
  <si>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</si>
  <si>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</si>
  <si>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</si>
  <si>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</si>
  <si>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</si>
  <si>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</si>
  <si>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</si>
  <si>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</si>
  <si>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</si>
  <si>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</si>
  <si>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</si>
  <si>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</si>
  <si>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</si>
  <si>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</si>
  <si>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</si>
  <si>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</si>
  <si>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</si>
  <si>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</si>
  <si>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</si>
  <si>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</si>
  <si>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</si>
  <si>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</si>
  <si>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</si>
  <si>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</si>
  <si>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</si>
  <si>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</si>
  <si>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</si>
  <si>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</si>
  <si>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</si>
  <si>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</si>
  <si>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</si>
  <si>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</si>
  <si>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</si>
  <si>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</si>
  <si>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</si>
  <si>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</si>
  <si>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</si>
  <si>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富山県立山町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</si>
  <si>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</si>
  <si>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</si>
  <si>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</si>
  <si>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</si>
  <si>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</si>
  <si>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</si>
  <si>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</si>
  <si>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</si>
  <si>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</si>
  <si>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</si>
  <si>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</si>
  <si>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</si>
  <si>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</si>
  <si>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</si>
  <si>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</si>
  <si>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</si>
  <si>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</si>
  <si>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</si>
  <si>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</si>
  <si>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</si>
  <si>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</si>
  <si>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</si>
  <si>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</si>
  <si>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</si>
  <si>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</si>
  <si>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</si>
  <si>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</si>
  <si>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</si>
  <si>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</si>
  <si>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</si>
  <si>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</si>
  <si>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</si>
  <si>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</si>
  <si>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</si>
  <si>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</si>
  <si>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</si>
  <si>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</si>
  <si>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</si>
  <si>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</si>
  <si>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</si>
  <si>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</si>
  <si>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</si>
  <si>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</si>
  <si>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</si>
  <si>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</si>
  <si>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</si>
  <si>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</si>
  <si>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</si>
  <si>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</si>
  <si>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</si>
  <si>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</si>
  <si>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</si>
  <si>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</si>
  <si>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</si>
  <si>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</si>
  <si>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</si>
  <si>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</si>
  <si>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</si>
  <si>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</si>
  <si>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</si>
  <si>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</si>
  <si>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</si>
  <si>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</si>
  <si>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</si>
  <si>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</si>
  <si>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</si>
  <si>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</si>
  <si>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</si>
  <si>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</si>
  <si>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</si>
  <si>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</si>
  <si>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</si>
  <si>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</si>
  <si>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</si>
  <si>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</si>
  <si>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</si>
  <si>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</si>
  <si>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</si>
  <si>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</si>
  <si>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</si>
  <si>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</si>
  <si>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</si>
  <si>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</si>
  <si>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</si>
  <si>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</si>
  <si>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</si>
  <si>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</si>
  <si>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</si>
  <si>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</si>
  <si>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</si>
  <si>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</si>
  <si>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</si>
  <si>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</si>
  <si>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</si>
  <si>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</si>
  <si>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</si>
  <si>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</si>
  <si>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</si>
  <si>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</si>
  <si>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</si>
  <si>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</si>
  <si>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</si>
  <si>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</si>
  <si>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</si>
  <si>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</si>
  <si>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</si>
  <si>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</si>
  <si>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</si>
  <si>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</si>
  <si>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</si>
  <si>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</si>
  <si>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</si>
  <si>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</si>
  <si>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</si>
  <si>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</si>
  <si>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</si>
  <si>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</si>
  <si>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</si>
  <si>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</si>
  <si>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</si>
  <si>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</si>
  <si>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</si>
  <si>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</si>
  <si>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</si>
  <si>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</si>
  <si>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</si>
  <si>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</si>
  <si>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</si>
  <si>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</si>
  <si>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</si>
  <si>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</si>
  <si>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</si>
  <si>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</si>
  <si>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</si>
  <si>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</si>
  <si>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</si>
  <si>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</si>
  <si>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</si>
  <si>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</si>
  <si>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</si>
  <si>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</si>
  <si>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</si>
  <si>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</si>
  <si>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</si>
  <si>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</si>
  <si>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</si>
  <si>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</si>
  <si>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</si>
  <si>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</si>
  <si>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</si>
  <si>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富山県立山町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</si>
  <si>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</si>
  <si>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</si>
  <si>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</si>
  <si>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</si>
  <si>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</si>
  <si>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</si>
  <si>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</si>
  <si>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</si>
  <si>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</si>
  <si>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</si>
  <si>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</si>
  <si>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</si>
  <si>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</si>
  <si>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</si>
  <si>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</si>
  <si>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</si>
  <si>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</si>
  <si>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</si>
  <si>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</si>
  <si>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</si>
  <si>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墓地公園事業特別会計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</si>
  <si>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</si>
  <si>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</si>
  <si>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</si>
  <si>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</si>
  <si>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</si>
  <si>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</si>
  <si>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</si>
  <si>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</si>
  <si>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</si>
  <si>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</si>
  <si>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</si>
  <si>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</si>
  <si>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</si>
  <si>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</si>
  <si>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</si>
  <si>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水道事業会計</t>
    <phoneticPr fontId="5"/>
  </si>
  <si>
    <t>法適用企業</t>
    <phoneticPr fontId="5"/>
  </si>
  <si>
    <t>下水道事業会計</t>
    <phoneticPr fontId="5"/>
  </si>
  <si>
    <t>地域開発事業特別会計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</si>
  <si>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</si>
  <si>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</si>
  <si>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</si>
  <si>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</si>
  <si>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</si>
  <si>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</si>
  <si>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</si>
  <si>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</si>
  <si>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</si>
  <si>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</si>
  <si>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</si>
  <si>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</si>
  <si>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</si>
  <si>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</si>
  <si>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</si>
  <si>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</si>
  <si>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</si>
  <si>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</si>
  <si>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</si>
  <si>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</si>
  <si>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</si>
  <si>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</si>
  <si>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</si>
  <si>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</si>
  <si>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</si>
  <si>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</si>
  <si>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</si>
  <si>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</si>
  <si>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</si>
  <si>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</si>
  <si>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</si>
  <si>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</si>
  <si>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</si>
  <si>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</si>
  <si>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</si>
  <si>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</si>
  <si>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</si>
  <si>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</si>
  <si>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</si>
  <si>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</si>
  <si>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</si>
  <si>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</si>
  <si>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</si>
  <si>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</si>
  <si>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</si>
  <si>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</si>
  <si>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</si>
  <si>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</si>
  <si>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</si>
  <si>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</si>
  <si>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</si>
  <si>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</si>
  <si>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</si>
  <si>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</si>
  <si>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</si>
  <si>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</si>
  <si>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</si>
  <si>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</si>
  <si>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</si>
  <si>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</si>
  <si>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</si>
  <si>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</si>
  <si>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</si>
  <si>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</si>
  <si>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</si>
  <si>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</si>
  <si>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</si>
  <si>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</si>
  <si>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</si>
  <si>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</si>
  <si>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</si>
  <si>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</si>
  <si>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</si>
  <si>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</si>
  <si>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</si>
  <si>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</si>
  <si>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</si>
  <si>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</si>
  <si>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</si>
  <si>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</si>
  <si>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</si>
  <si>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</si>
  <si>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</si>
  <si>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</si>
  <si>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</si>
  <si>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</si>
  <si>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</si>
  <si>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</si>
  <si>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</si>
  <si>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</si>
  <si>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</si>
  <si>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</si>
  <si>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</si>
  <si>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</si>
  <si>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</si>
  <si>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</si>
  <si>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</si>
  <si>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</si>
  <si>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</si>
  <si>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</si>
  <si>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</si>
  <si>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</si>
  <si>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</si>
  <si>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</si>
  <si>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</si>
  <si>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</si>
  <si>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</si>
  <si>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</si>
  <si>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</si>
  <si>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</si>
  <si>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</si>
  <si>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</si>
  <si>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</si>
  <si>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</si>
  <si>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</si>
  <si>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</si>
  <si>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</si>
  <si>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</si>
  <si>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</si>
  <si>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</si>
  <si>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</si>
  <si>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</si>
  <si>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</si>
  <si>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</si>
  <si>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</si>
  <si>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</si>
  <si>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</si>
  <si>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</si>
  <si>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</si>
  <si>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</si>
  <si>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</si>
  <si>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</si>
  <si>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</si>
  <si>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</si>
  <si>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</si>
  <si>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</si>
  <si>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</si>
  <si>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</si>
  <si>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国民健康保険事業特別会計</t>
  </si>
  <si>
    <t>下水道事業会計</t>
  </si>
  <si>
    <t>地域開発事業特別会計</t>
  </si>
  <si>
    <t>後期高齢者医療事業特別会計</t>
  </si>
  <si>
    <t>墓地公園事業特別会計</t>
  </si>
  <si>
    <t>その他会計（赤字）</t>
  </si>
  <si>
    <t>その他会計（黒字）</t>
  </si>
  <si>
    <t>R02</t>
    <phoneticPr fontId="5"/>
  </si>
  <si>
    <t>R03</t>
    <phoneticPr fontId="5"/>
  </si>
  <si>
    <t>R04</t>
    <phoneticPr fontId="5"/>
  </si>
  <si>
    <t>R05</t>
    <phoneticPr fontId="5"/>
  </si>
  <si>
    <t>R06</t>
    <phoneticPr fontId="5"/>
  </si>
  <si>
    <t>-</t>
    <phoneticPr fontId="2"/>
  </si>
  <si>
    <t>富山地区広域圏事務組合</t>
    <rPh sb="0" eb="2">
      <t>トヤマ</t>
    </rPh>
    <rPh sb="2" eb="4">
      <t>チク</t>
    </rPh>
    <rPh sb="4" eb="7">
      <t>コウイキケン</t>
    </rPh>
    <rPh sb="7" eb="9">
      <t>ジム</t>
    </rPh>
    <rPh sb="9" eb="11">
      <t>クミアイ</t>
    </rPh>
    <phoneticPr fontId="5"/>
  </si>
  <si>
    <t>富山県市町村会館管理組合</t>
    <rPh sb="0" eb="3">
      <t>トヤマケン</t>
    </rPh>
    <rPh sb="3" eb="6">
      <t>シチョウソン</t>
    </rPh>
    <rPh sb="6" eb="8">
      <t>カイカン</t>
    </rPh>
    <rPh sb="8" eb="10">
      <t>カンリ</t>
    </rPh>
    <rPh sb="10" eb="12">
      <t>クミアイ</t>
    </rPh>
    <phoneticPr fontId="5"/>
  </si>
  <si>
    <t>滑川中新川地区広域情報事務組合</t>
    <rPh sb="0" eb="2">
      <t>ナメリカワ</t>
    </rPh>
    <rPh sb="2" eb="5">
      <t>ナカニイカワ</t>
    </rPh>
    <rPh sb="5" eb="7">
      <t>チク</t>
    </rPh>
    <rPh sb="7" eb="9">
      <t>コウイキ</t>
    </rPh>
    <rPh sb="9" eb="11">
      <t>ジョウホウ</t>
    </rPh>
    <rPh sb="11" eb="13">
      <t>ジム</t>
    </rPh>
    <rPh sb="13" eb="15">
      <t>クミアイ</t>
    </rPh>
    <phoneticPr fontId="5"/>
  </si>
  <si>
    <t>富山県市町村総合事務組合</t>
    <rPh sb="0" eb="3">
      <t>トヤマケン</t>
    </rPh>
    <rPh sb="3" eb="6">
      <t>シチョウソン</t>
    </rPh>
    <rPh sb="6" eb="8">
      <t>ソウゴウ</t>
    </rPh>
    <rPh sb="8" eb="10">
      <t>ジム</t>
    </rPh>
    <rPh sb="10" eb="12">
      <t>クミアイ</t>
    </rPh>
    <phoneticPr fontId="5"/>
  </si>
  <si>
    <t>常願寺川右岸水防市町村組合</t>
    <rPh sb="0" eb="3">
      <t>ジョウガンジ</t>
    </rPh>
    <rPh sb="3" eb="4">
      <t>カワ</t>
    </rPh>
    <rPh sb="4" eb="6">
      <t>ウガン</t>
    </rPh>
    <rPh sb="6" eb="8">
      <t>スイボウ</t>
    </rPh>
    <rPh sb="8" eb="11">
      <t>シチョウソン</t>
    </rPh>
    <rPh sb="11" eb="13">
      <t>クミアイ</t>
    </rPh>
    <phoneticPr fontId="5"/>
  </si>
  <si>
    <t>三郷利田用水市町村組合</t>
  </si>
  <si>
    <t>-</t>
    <phoneticPr fontId="2"/>
  </si>
  <si>
    <t>株式会社　Bridges</t>
    <rPh sb="0" eb="4">
      <t>カブシキガイシャ</t>
    </rPh>
    <phoneticPr fontId="2"/>
  </si>
  <si>
    <t>立山町庁舎等整備基金</t>
  </si>
  <si>
    <t>公有財産整備基金</t>
  </si>
  <si>
    <t>立山町地域雇用創出推進基金</t>
  </si>
  <si>
    <t>立山町地域福祉基金</t>
  </si>
  <si>
    <t>立山町環境保全基金</t>
    <rPh sb="0" eb="3">
      <t>タテヤママチ</t>
    </rPh>
    <rPh sb="3" eb="5">
      <t>カンキョウ</t>
    </rPh>
    <rPh sb="5" eb="7">
      <t>ホゼン</t>
    </rPh>
    <rPh sb="7" eb="9">
      <t>キキン</t>
    </rPh>
    <phoneticPr fontId="2"/>
  </si>
  <si>
    <t>富山県後期高齢者医療広域連合
[後期高齢者医療事業特別会計]</t>
    <rPh sb="0" eb="3">
      <t>トヤマケン</t>
    </rPh>
    <rPh sb="3" eb="5">
      <t>コウキ</t>
    </rPh>
    <rPh sb="5" eb="8">
      <t>コウレイシャ</t>
    </rPh>
    <rPh sb="8" eb="10">
      <t>イリョウ</t>
    </rPh>
    <rPh sb="10" eb="12">
      <t>コウイキ</t>
    </rPh>
    <rPh sb="12" eb="14">
      <t>レンゴウ</t>
    </rPh>
    <phoneticPr fontId="5"/>
  </si>
  <si>
    <t>富山県後期高齢者医療広域連合
[一般会計]</t>
    <rPh sb="0" eb="3">
      <t>トヤマケン</t>
    </rPh>
    <rPh sb="3" eb="5">
      <t>コウキ</t>
    </rPh>
    <rPh sb="5" eb="8">
      <t>コウレイシャ</t>
    </rPh>
    <rPh sb="8" eb="10">
      <t>イリョウ</t>
    </rPh>
    <rPh sb="10" eb="12">
      <t>コウイキ</t>
    </rPh>
    <rPh sb="12" eb="14">
      <t>レンゴウ</t>
    </rPh>
    <phoneticPr fontId="5"/>
  </si>
  <si>
    <t>中新川広域行政事務組合
[介護保険事業特別会計]</t>
    <rPh sb="0" eb="3">
      <t>ナカニイカワ</t>
    </rPh>
    <rPh sb="3" eb="5">
      <t>コウイキ</t>
    </rPh>
    <rPh sb="5" eb="7">
      <t>ギョウセイ</t>
    </rPh>
    <rPh sb="7" eb="9">
      <t>ジム</t>
    </rPh>
    <rPh sb="9" eb="11">
      <t>クミアイ</t>
    </rPh>
    <phoneticPr fontId="5"/>
  </si>
  <si>
    <t>中新川広域行政事務組合
[一般会計]</t>
    <rPh sb="0" eb="3">
      <t>ナカニイカワ</t>
    </rPh>
    <rPh sb="3" eb="5">
      <t>コウイキ</t>
    </rPh>
    <rPh sb="5" eb="7">
      <t>ギョウセイ</t>
    </rPh>
    <rPh sb="7" eb="9">
      <t>ジム</t>
    </rPh>
    <rPh sb="9" eb="11">
      <t>クミアイ</t>
    </rPh>
    <phoneticPr fontId="5"/>
  </si>
  <si>
    <t>中新川広域行政事務組合
[訪問看護事業特別会計]</t>
    <rPh sb="0" eb="3">
      <t>ナカニイカワ</t>
    </rPh>
    <rPh sb="3" eb="5">
      <t>コウイキ</t>
    </rPh>
    <rPh sb="5" eb="7">
      <t>ギョウセイ</t>
    </rPh>
    <rPh sb="7" eb="9">
      <t>ジム</t>
    </rPh>
    <rPh sb="9" eb="11">
      <t>クミアイ</t>
    </rPh>
    <phoneticPr fontId="5"/>
  </si>
  <si>
    <t>中新川広域行政事務組合
[下水道事業]</t>
    <rPh sb="0" eb="3">
      <t>ナカニイカワ</t>
    </rPh>
    <rPh sb="3" eb="5">
      <t>コウイキ</t>
    </rPh>
    <rPh sb="5" eb="7">
      <t>ギョウセイ</t>
    </rPh>
    <rPh sb="7" eb="9">
      <t>ジム</t>
    </rPh>
    <rPh sb="9" eb="11">
      <t>クミアイ</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</si>
  <si>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</si>
  <si>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</si>
  <si>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地方債の繰上償還により、将来負担比率は低下している。一方で、有形固定資産減価償却率は類似団体より高くなっている。
　昭和39年に建設された庁舎が87.9％、昭和50年代から平成３年までに建設された地区公民館13箇所が82.5％と高い水準にある。なかでも、インフラ資産（道路、橋梁など）が類似団体内平均値を超え、全体の償却累計率の割合の７割近くを占める道路は81.3％と高い水準である。このことが、有形固定資産減価償却率を高くしている大きな要因として挙げられる。
　将来負担比率の動向に注視し、公共施設等総合管理計画に基づいた施設の老朽化対策に積極的に取り組んでいく。</t>
    <rPh sb="20" eb="22">
      <t>テイカ</t>
    </rPh>
    <rPh sb="272" eb="275">
      <t>セッキョクテキ</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</si>
  <si>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</si>
  <si>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</si>
  <si>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</si>
  <si>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</si>
  <si>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</si>
  <si>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</si>
  <si>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類似団体と比較し、将来負担比率及び実質公債費比率はともに高い水準にある。これらが高水準である主な要因は、学校教育施設の統廃合に伴う改修等を実施してきたほか、道路や橋りょうといったインフラ資産の維持・改良に継続的に取り組んでいることにより、毎年一定の地方債の発行や元利償還金が発生していることによるものである。
　今後、防災児童館複合施設の整備や都市再生整備事業等による大規模事業の町債償還が控えており、公債費の増大が見込まれている中ではあるが、債務の状況を踏まえ、必要なインフラ・公共施設の維持・更新に引き続き取り組んでいく。</t>
    <rPh sb="16" eb="17">
      <t>オヨ</t>
    </rPh>
    <rPh sb="157" eb="159">
      <t>コンゴ</t>
    </rPh>
    <rPh sb="160" eb="162">
      <t>ボウサイ</t>
    </rPh>
    <rPh sb="162" eb="169">
      <t>ジドウカンフクゴウシセツ</t>
    </rPh>
    <rPh sb="170" eb="172">
      <t>セイビ</t>
    </rPh>
    <rPh sb="173" eb="181">
      <t>トシサイセイセイビジギョウ</t>
    </rPh>
    <rPh sb="181" eb="182">
      <t>トウ</t>
    </rPh>
    <rPh sb="185" eb="190">
      <t>ダイキボジギョウ</t>
    </rPh>
    <rPh sb="191" eb="195">
      <t>チョウサイショウカン</t>
    </rPh>
    <rPh sb="196" eb="197">
      <t>ヒカ</t>
    </rPh>
    <rPh sb="202" eb="205">
      <t>コウサイヒ</t>
    </rPh>
    <rPh sb="206" eb="208">
      <t>ゾウダイ</t>
    </rPh>
    <rPh sb="209" eb="211">
      <t>ミコ</t>
    </rPh>
    <rPh sb="216" eb="217">
      <t>ナカ</t>
    </rPh>
    <rPh sb="252" eb="253">
      <t>ヒ</t>
    </rPh>
    <rPh sb="254" eb="255">
      <t>ツヅ</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</si>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</sst>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wrapText="1"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 fillId="0" borderId="41" xfId="16" applyFont="1" applyBorder="1" applyAlignment="1" applyProtection="1">
      <alignment horizontal="left" vertical="top" wrapText="1"/>
      <protection locked="0"/>
    </xf>
    <xf numFmtId="0" fontId="3" fillId="0" borderId="12" xfId="16" applyFont="1" applyBorder="1" applyAlignment="1" applyProtection="1">
      <alignment horizontal="left" vertical="top" wrapText="1"/>
      <protection locked="0"/>
    </xf>
    <xf numFmtId="0" fontId="3" fillId="0" borderId="51" xfId="16" applyFont="1" applyBorder="1" applyAlignment="1" applyProtection="1">
      <alignment horizontal="left" vertical="top" wrapText="1"/>
      <protection locked="0"/>
    </xf>
    <xf numFmtId="0" fontId="3" fillId="0" borderId="65" xfId="16" applyFont="1" applyBorder="1" applyAlignment="1" applyProtection="1">
      <alignment horizontal="left" vertical="top" wrapText="1"/>
      <protection locked="0"/>
    </xf>
    <xf numFmtId="0" fontId="3" fillId="0" borderId="0" xfId="16" applyFont="1" applyAlignment="1" applyProtection="1">
      <alignment horizontal="left" vertical="top" wrapText="1"/>
      <protection locked="0"/>
    </xf>
    <xf numFmtId="0" fontId="3" fillId="0" borderId="38" xfId="16" applyFont="1" applyBorder="1" applyAlignment="1" applyProtection="1">
      <alignment horizontal="left" vertical="top" wrapText="1"/>
      <protection locked="0"/>
    </xf>
    <xf numFmtId="0" fontId="3" fillId="0" borderId="37" xfId="16" applyFont="1" applyBorder="1" applyAlignment="1" applyProtection="1">
      <alignment horizontal="left" vertical="top" wrapText="1"/>
      <protection locked="0"/>
    </xf>
    <xf numFmtId="0" fontId="3" fillId="0" borderId="56" xfId="16" applyFont="1" applyBorder="1" applyAlignment="1" applyProtection="1">
      <alignment horizontal="left" vertical="top" wrapText="1"/>
      <protection locked="0"/>
    </xf>
    <xf numFmtId="0" fontId="3"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7A6EDB9-427B-4115-A600-2CB805456EB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56181</c:v>
                </c:pt>
                <c:pt idx="2">
                  <c:v>47730</c:v>
                </c:pt>
                <c:pt idx="3">
                  <c:v>61921</c:v>
                </c:pt>
                <c:pt idx="4">
                  <c:v>62764</c:v>
                </c:pt>
              </c:numCache>
            </c:numRef>
          </c:val>
          <c:smooth val="0"/>
          <c:extLst>
            <c:ext xmlns:c16="http://schemas.microsoft.com/office/drawing/2014/chart" uri="{C3380CC4-5D6E-409C-BE32-E72D297353CC}">
              <c16:uniqueId val="{00000000-6232-4205-9E56-9D1BB56B3FC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69200</c:v>
                </c:pt>
                <c:pt idx="1">
                  <c:v>63108</c:v>
                </c:pt>
                <c:pt idx="2">
                  <c:v>50874</c:v>
                </c:pt>
                <c:pt idx="3">
                  <c:v>104449</c:v>
                </c:pt>
                <c:pt idx="4">
                  <c:v>106800</c:v>
                </c:pt>
              </c:numCache>
            </c:numRef>
          </c:val>
          <c:smooth val="0"/>
          <c:extLst>
            <c:ext xmlns:c16="http://schemas.microsoft.com/office/drawing/2014/chart" uri="{C3380CC4-5D6E-409C-BE32-E72D297353CC}">
              <c16:uniqueId val="{00000001-6232-4205-9E56-9D1BB56B3FC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8.27</c:v>
                </c:pt>
                <c:pt idx="1">
                  <c:v>7.17</c:v>
                </c:pt>
                <c:pt idx="2">
                  <c:v>6.28</c:v>
                </c:pt>
                <c:pt idx="3">
                  <c:v>5.01</c:v>
                </c:pt>
                <c:pt idx="4">
                  <c:v>4.49</c:v>
                </c:pt>
              </c:numCache>
            </c:numRef>
          </c:val>
          <c:extLst>
            <c:ext xmlns:c16="http://schemas.microsoft.com/office/drawing/2014/chart" uri="{C3380CC4-5D6E-409C-BE32-E72D297353CC}">
              <c16:uniqueId val="{00000000-7E50-46DE-9CDA-1816D988F5E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13.27</c:v>
                </c:pt>
                <c:pt idx="1">
                  <c:v>15.24</c:v>
                </c:pt>
                <c:pt idx="2">
                  <c:v>15.82</c:v>
                </c:pt>
                <c:pt idx="3">
                  <c:v>15.65</c:v>
                </c:pt>
                <c:pt idx="4">
                  <c:v>15.21</c:v>
                </c:pt>
              </c:numCache>
            </c:numRef>
          </c:val>
          <c:extLst>
            <c:ext xmlns:c16="http://schemas.microsoft.com/office/drawing/2014/chart" uri="{C3380CC4-5D6E-409C-BE32-E72D297353CC}">
              <c16:uniqueId val="{00000001-7E50-46DE-9CDA-1816D988F5E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8.14</c:v>
                </c:pt>
                <c:pt idx="1">
                  <c:v>5.97</c:v>
                </c:pt>
                <c:pt idx="2">
                  <c:v>4.2699999999999996</c:v>
                </c:pt>
                <c:pt idx="3">
                  <c:v>2.58</c:v>
                </c:pt>
                <c:pt idx="4">
                  <c:v>3.27</c:v>
                </c:pt>
              </c:numCache>
            </c:numRef>
          </c:val>
          <c:smooth val="0"/>
          <c:extLst>
            <c:ext xmlns:c16="http://schemas.microsoft.com/office/drawing/2014/chart" uri="{C3380CC4-5D6E-409C-BE32-E72D297353CC}">
              <c16:uniqueId val="{00000002-7E50-46DE-9CDA-1816D988F5E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0.09</c:v>
                </c:pt>
                <c:pt idx="2">
                  <c:v>#N/A</c:v>
                </c:pt>
                <c:pt idx="3">
                  <c:v>0.09</c:v>
                </c:pt>
                <c:pt idx="4">
                  <c:v>#N/A</c:v>
                </c:pt>
                <c:pt idx="5">
                  <c:v>0.11</c:v>
                </c:pt>
                <c:pt idx="6">
                  <c:v>#N/A</c:v>
                </c:pt>
                <c:pt idx="7">
                  <c:v>0.39</c:v>
                </c:pt>
                <c:pt idx="8">
                  <c:v>0</c:v>
                </c:pt>
                <c:pt idx="9">
                  <c:v>0</c:v>
                </c:pt>
              </c:numCache>
            </c:numRef>
          </c:val>
          <c:extLst>
            <c:ext xmlns:c16="http://schemas.microsoft.com/office/drawing/2014/chart" uri="{C3380CC4-5D6E-409C-BE32-E72D297353CC}">
              <c16:uniqueId val="{00000000-1ADF-4923-8278-9F563722368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ADF-4923-8278-9F563722368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ADF-4923-8278-9F5637223682}"/>
            </c:ext>
          </c:extLst>
        </c:ser>
        <c:ser>
          <c:idx val="3"/>
          <c:order val="3"/>
          <c:tx>
            <c:strRef>
              <c:f>データシート!$A$30</c:f>
              <c:strCache>
                <c:ptCount val="1"/>
                <c:pt idx="0">
                  <c:v>墓地公園事業特別会計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0.01</c:v>
                </c:pt>
                <c:pt idx="6">
                  <c:v>#N/A</c:v>
                </c:pt>
                <c:pt idx="7">
                  <c:v>0</c:v>
                </c:pt>
                <c:pt idx="8">
                  <c:v>#N/A</c:v>
                </c:pt>
                <c:pt idx="9">
                  <c:v>0</c:v>
                </c:pt>
              </c:numCache>
            </c:numRef>
          </c:val>
          <c:extLst>
            <c:ext xmlns:c16="http://schemas.microsoft.com/office/drawing/2014/chart" uri="{C3380CC4-5D6E-409C-BE32-E72D297353CC}">
              <c16:uniqueId val="{00000003-1ADF-4923-8278-9F5637223682}"/>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0.02</c:v>
                </c:pt>
                <c:pt idx="4">
                  <c:v>#N/A</c:v>
                </c:pt>
                <c:pt idx="5">
                  <c:v>0</c:v>
                </c:pt>
                <c:pt idx="6">
                  <c:v>#N/A</c:v>
                </c:pt>
                <c:pt idx="7">
                  <c:v>0</c:v>
                </c:pt>
                <c:pt idx="8">
                  <c:v>#N/A</c:v>
                </c:pt>
                <c:pt idx="9">
                  <c:v>0.01</c:v>
                </c:pt>
              </c:numCache>
            </c:numRef>
          </c:val>
          <c:extLst>
            <c:ext xmlns:c16="http://schemas.microsoft.com/office/drawing/2014/chart" uri="{C3380CC4-5D6E-409C-BE32-E72D297353CC}">
              <c16:uniqueId val="{00000004-1ADF-4923-8278-9F5637223682}"/>
            </c:ext>
          </c:extLst>
        </c:ser>
        <c:ser>
          <c:idx val="5"/>
          <c:order val="5"/>
          <c:tx>
            <c:strRef>
              <c:f>データシート!$A$32</c:f>
              <c:strCache>
                <c:ptCount val="1"/>
                <c:pt idx="0">
                  <c:v>地域開発事業特別会計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1.1000000000000001</c:v>
                </c:pt>
                <c:pt idx="2">
                  <c:v>#N/A</c:v>
                </c:pt>
                <c:pt idx="3">
                  <c:v>0.8</c:v>
                </c:pt>
                <c:pt idx="4">
                  <c:v>#N/A</c:v>
                </c:pt>
                <c:pt idx="5">
                  <c:v>11.61</c:v>
                </c:pt>
                <c:pt idx="6">
                  <c:v>#N/A</c:v>
                </c:pt>
                <c:pt idx="7">
                  <c:v>6.33</c:v>
                </c:pt>
                <c:pt idx="8">
                  <c:v>#N/A</c:v>
                </c:pt>
                <c:pt idx="9">
                  <c:v>0.51</c:v>
                </c:pt>
              </c:numCache>
            </c:numRef>
          </c:val>
          <c:extLst>
            <c:ext xmlns:c16="http://schemas.microsoft.com/office/drawing/2014/chart" uri="{C3380CC4-5D6E-409C-BE32-E72D297353CC}">
              <c16:uniqueId val="{00000005-1ADF-4923-8278-9F5637223682}"/>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0.57999999999999996</c:v>
                </c:pt>
              </c:numCache>
            </c:numRef>
          </c:val>
          <c:extLst>
            <c:ext xmlns:c16="http://schemas.microsoft.com/office/drawing/2014/chart" uri="{C3380CC4-5D6E-409C-BE32-E72D297353CC}">
              <c16:uniqueId val="{00000006-1ADF-4923-8278-9F5637223682}"/>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1.28</c:v>
                </c:pt>
                <c:pt idx="2">
                  <c:v>#N/A</c:v>
                </c:pt>
                <c:pt idx="3">
                  <c:v>1.34</c:v>
                </c:pt>
                <c:pt idx="4">
                  <c:v>#N/A</c:v>
                </c:pt>
                <c:pt idx="5">
                  <c:v>1.48</c:v>
                </c:pt>
                <c:pt idx="6">
                  <c:v>#N/A</c:v>
                </c:pt>
                <c:pt idx="7">
                  <c:v>0.33</c:v>
                </c:pt>
                <c:pt idx="8">
                  <c:v>#N/A</c:v>
                </c:pt>
                <c:pt idx="9">
                  <c:v>1.41</c:v>
                </c:pt>
              </c:numCache>
            </c:numRef>
          </c:val>
          <c:extLst>
            <c:ext xmlns:c16="http://schemas.microsoft.com/office/drawing/2014/chart" uri="{C3380CC4-5D6E-409C-BE32-E72D297353CC}">
              <c16:uniqueId val="{00000007-1ADF-4923-8278-9F563722368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8.26</c:v>
                </c:pt>
                <c:pt idx="2">
                  <c:v>#N/A</c:v>
                </c:pt>
                <c:pt idx="3">
                  <c:v>7.16</c:v>
                </c:pt>
                <c:pt idx="4">
                  <c:v>#N/A</c:v>
                </c:pt>
                <c:pt idx="5">
                  <c:v>6.26</c:v>
                </c:pt>
                <c:pt idx="6">
                  <c:v>#N/A</c:v>
                </c:pt>
                <c:pt idx="7">
                  <c:v>5</c:v>
                </c:pt>
                <c:pt idx="8">
                  <c:v>#N/A</c:v>
                </c:pt>
                <c:pt idx="9">
                  <c:v>4.4800000000000004</c:v>
                </c:pt>
              </c:numCache>
            </c:numRef>
          </c:val>
          <c:extLst>
            <c:ext xmlns:c16="http://schemas.microsoft.com/office/drawing/2014/chart" uri="{C3380CC4-5D6E-409C-BE32-E72D297353CC}">
              <c16:uniqueId val="{00000008-1ADF-4923-8278-9F563722368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3.87</c:v>
                </c:pt>
                <c:pt idx="2">
                  <c:v>#N/A</c:v>
                </c:pt>
                <c:pt idx="3">
                  <c:v>4.3499999999999996</c:v>
                </c:pt>
                <c:pt idx="4">
                  <c:v>#N/A</c:v>
                </c:pt>
                <c:pt idx="5">
                  <c:v>5.64</c:v>
                </c:pt>
                <c:pt idx="6">
                  <c:v>#N/A</c:v>
                </c:pt>
                <c:pt idx="7">
                  <c:v>6.36</c:v>
                </c:pt>
                <c:pt idx="8">
                  <c:v>#N/A</c:v>
                </c:pt>
                <c:pt idx="9">
                  <c:v>6.71</c:v>
                </c:pt>
              </c:numCache>
            </c:numRef>
          </c:val>
          <c:extLst>
            <c:ext xmlns:c16="http://schemas.microsoft.com/office/drawing/2014/chart" uri="{C3380CC4-5D6E-409C-BE32-E72D297353CC}">
              <c16:uniqueId val="{00000009-1ADF-4923-8278-9F563722368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1358</c:v>
                </c:pt>
                <c:pt idx="5">
                  <c:v>1338</c:v>
                </c:pt>
                <c:pt idx="8">
                  <c:v>1244</c:v>
                </c:pt>
                <c:pt idx="11">
                  <c:v>1233</c:v>
                </c:pt>
                <c:pt idx="14">
                  <c:v>1261</c:v>
                </c:pt>
              </c:numCache>
            </c:numRef>
          </c:val>
          <c:extLst>
            <c:ext xmlns:c16="http://schemas.microsoft.com/office/drawing/2014/chart" uri="{C3380CC4-5D6E-409C-BE32-E72D297353CC}">
              <c16:uniqueId val="{00000000-F97C-4B7E-9D05-61D8C6D4EF5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97C-4B7E-9D05-61D8C6D4EF5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12</c:v>
                </c:pt>
                <c:pt idx="3">
                  <c:v>11</c:v>
                </c:pt>
                <c:pt idx="6">
                  <c:v>5</c:v>
                </c:pt>
                <c:pt idx="9">
                  <c:v>4</c:v>
                </c:pt>
                <c:pt idx="12">
                  <c:v>4</c:v>
                </c:pt>
              </c:numCache>
            </c:numRef>
          </c:val>
          <c:extLst>
            <c:ext xmlns:c16="http://schemas.microsoft.com/office/drawing/2014/chart" uri="{C3380CC4-5D6E-409C-BE32-E72D297353CC}">
              <c16:uniqueId val="{00000002-F97C-4B7E-9D05-61D8C6D4EF5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655</c:v>
                </c:pt>
                <c:pt idx="3">
                  <c:v>681</c:v>
                </c:pt>
                <c:pt idx="6">
                  <c:v>619</c:v>
                </c:pt>
                <c:pt idx="9">
                  <c:v>626</c:v>
                </c:pt>
                <c:pt idx="12">
                  <c:v>661</c:v>
                </c:pt>
              </c:numCache>
            </c:numRef>
          </c:val>
          <c:extLst>
            <c:ext xmlns:c16="http://schemas.microsoft.com/office/drawing/2014/chart" uri="{C3380CC4-5D6E-409C-BE32-E72D297353CC}">
              <c16:uniqueId val="{00000003-F97C-4B7E-9D05-61D8C6D4EF5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151</c:v>
                </c:pt>
                <c:pt idx="3">
                  <c:v>152</c:v>
                </c:pt>
                <c:pt idx="6">
                  <c:v>142</c:v>
                </c:pt>
                <c:pt idx="9">
                  <c:v>135</c:v>
                </c:pt>
                <c:pt idx="12">
                  <c:v>114</c:v>
                </c:pt>
              </c:numCache>
            </c:numRef>
          </c:val>
          <c:extLst>
            <c:ext xmlns:c16="http://schemas.microsoft.com/office/drawing/2014/chart" uri="{C3380CC4-5D6E-409C-BE32-E72D297353CC}">
              <c16:uniqueId val="{00000004-F97C-4B7E-9D05-61D8C6D4EF5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97C-4B7E-9D05-61D8C6D4EF5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97C-4B7E-9D05-61D8C6D4EF5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1233</c:v>
                </c:pt>
                <c:pt idx="3">
                  <c:v>1261</c:v>
                </c:pt>
                <c:pt idx="6">
                  <c:v>1229</c:v>
                </c:pt>
                <c:pt idx="9">
                  <c:v>1237</c:v>
                </c:pt>
                <c:pt idx="12">
                  <c:v>1235</c:v>
                </c:pt>
              </c:numCache>
            </c:numRef>
          </c:val>
          <c:extLst>
            <c:ext xmlns:c16="http://schemas.microsoft.com/office/drawing/2014/chart" uri="{C3380CC4-5D6E-409C-BE32-E72D297353CC}">
              <c16:uniqueId val="{00000007-F97C-4B7E-9D05-61D8C6D4EF5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693</c:v>
                </c:pt>
                <c:pt idx="2">
                  <c:v>#N/A</c:v>
                </c:pt>
                <c:pt idx="3">
                  <c:v>#N/A</c:v>
                </c:pt>
                <c:pt idx="4">
                  <c:v>767</c:v>
                </c:pt>
                <c:pt idx="5">
                  <c:v>#N/A</c:v>
                </c:pt>
                <c:pt idx="6">
                  <c:v>#N/A</c:v>
                </c:pt>
                <c:pt idx="7">
                  <c:v>751</c:v>
                </c:pt>
                <c:pt idx="8">
                  <c:v>#N/A</c:v>
                </c:pt>
                <c:pt idx="9">
                  <c:v>#N/A</c:v>
                </c:pt>
                <c:pt idx="10">
                  <c:v>769</c:v>
                </c:pt>
                <c:pt idx="11">
                  <c:v>#N/A</c:v>
                </c:pt>
                <c:pt idx="12">
                  <c:v>#N/A</c:v>
                </c:pt>
                <c:pt idx="13">
                  <c:v>753</c:v>
                </c:pt>
                <c:pt idx="14">
                  <c:v>#N/A</c:v>
                </c:pt>
              </c:numCache>
            </c:numRef>
          </c:val>
          <c:smooth val="0"/>
          <c:extLst>
            <c:ext xmlns:c16="http://schemas.microsoft.com/office/drawing/2014/chart" uri="{C3380CC4-5D6E-409C-BE32-E72D297353CC}">
              <c16:uniqueId val="{00000008-F97C-4B7E-9D05-61D8C6D4EF5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13896</c:v>
                </c:pt>
                <c:pt idx="5">
                  <c:v>13239</c:v>
                </c:pt>
                <c:pt idx="8">
                  <c:v>13220</c:v>
                </c:pt>
                <c:pt idx="11">
                  <c:v>13675</c:v>
                </c:pt>
                <c:pt idx="14">
                  <c:v>13422</c:v>
                </c:pt>
              </c:numCache>
            </c:numRef>
          </c:val>
          <c:extLst>
            <c:ext xmlns:c16="http://schemas.microsoft.com/office/drawing/2014/chart" uri="{C3380CC4-5D6E-409C-BE32-E72D297353CC}">
              <c16:uniqueId val="{00000000-F298-4974-993B-5C4CA350236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441</c:v>
                </c:pt>
                <c:pt idx="5">
                  <c:v>411</c:v>
                </c:pt>
                <c:pt idx="8">
                  <c:v>357</c:v>
                </c:pt>
                <c:pt idx="11">
                  <c:v>303</c:v>
                </c:pt>
                <c:pt idx="14">
                  <c:v>357</c:v>
                </c:pt>
              </c:numCache>
            </c:numRef>
          </c:val>
          <c:extLst>
            <c:ext xmlns:c16="http://schemas.microsoft.com/office/drawing/2014/chart" uri="{C3380CC4-5D6E-409C-BE32-E72D297353CC}">
              <c16:uniqueId val="{00000001-F298-4974-993B-5C4CA350236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3903</c:v>
                </c:pt>
                <c:pt idx="5">
                  <c:v>4817</c:v>
                </c:pt>
                <c:pt idx="8">
                  <c:v>5084</c:v>
                </c:pt>
                <c:pt idx="11">
                  <c:v>5353</c:v>
                </c:pt>
                <c:pt idx="14">
                  <c:v>5325</c:v>
                </c:pt>
              </c:numCache>
            </c:numRef>
          </c:val>
          <c:extLst>
            <c:ext xmlns:c16="http://schemas.microsoft.com/office/drawing/2014/chart" uri="{C3380CC4-5D6E-409C-BE32-E72D297353CC}">
              <c16:uniqueId val="{00000002-F298-4974-993B-5C4CA350236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298-4974-993B-5C4CA350236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298-4974-993B-5C4CA350236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298-4974-993B-5C4CA350236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1487</c:v>
                </c:pt>
                <c:pt idx="3">
                  <c:v>1410</c:v>
                </c:pt>
                <c:pt idx="6">
                  <c:v>1349</c:v>
                </c:pt>
                <c:pt idx="9">
                  <c:v>1347</c:v>
                </c:pt>
                <c:pt idx="12">
                  <c:v>1452</c:v>
                </c:pt>
              </c:numCache>
            </c:numRef>
          </c:val>
          <c:extLst>
            <c:ext xmlns:c16="http://schemas.microsoft.com/office/drawing/2014/chart" uri="{C3380CC4-5D6E-409C-BE32-E72D297353CC}">
              <c16:uniqueId val="{00000006-F298-4974-993B-5C4CA350236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11365</c:v>
                </c:pt>
                <c:pt idx="3">
                  <c:v>10959</c:v>
                </c:pt>
                <c:pt idx="6">
                  <c:v>10288</c:v>
                </c:pt>
                <c:pt idx="9">
                  <c:v>9472</c:v>
                </c:pt>
                <c:pt idx="12">
                  <c:v>8780</c:v>
                </c:pt>
              </c:numCache>
            </c:numRef>
          </c:val>
          <c:extLst>
            <c:ext xmlns:c16="http://schemas.microsoft.com/office/drawing/2014/chart" uri="{C3380CC4-5D6E-409C-BE32-E72D297353CC}">
              <c16:uniqueId val="{00000007-F298-4974-993B-5C4CA350236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1630</c:v>
                </c:pt>
                <c:pt idx="3">
                  <c:v>1425</c:v>
                </c:pt>
                <c:pt idx="6">
                  <c:v>1216</c:v>
                </c:pt>
                <c:pt idx="9">
                  <c:v>1021</c:v>
                </c:pt>
                <c:pt idx="12">
                  <c:v>749</c:v>
                </c:pt>
              </c:numCache>
            </c:numRef>
          </c:val>
          <c:extLst>
            <c:ext xmlns:c16="http://schemas.microsoft.com/office/drawing/2014/chart" uri="{C3380CC4-5D6E-409C-BE32-E72D297353CC}">
              <c16:uniqueId val="{00000008-F298-4974-993B-5C4CA350236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27</c:v>
                </c:pt>
                <c:pt idx="3">
                  <c:v>16</c:v>
                </c:pt>
                <c:pt idx="6">
                  <c:v>11</c:v>
                </c:pt>
                <c:pt idx="9">
                  <c:v>7</c:v>
                </c:pt>
                <c:pt idx="12">
                  <c:v>3</c:v>
                </c:pt>
              </c:numCache>
            </c:numRef>
          </c:val>
          <c:extLst>
            <c:ext xmlns:c16="http://schemas.microsoft.com/office/drawing/2014/chart" uri="{C3380CC4-5D6E-409C-BE32-E72D297353CC}">
              <c16:uniqueId val="{00000009-F298-4974-993B-5C4CA350236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10051</c:v>
                </c:pt>
                <c:pt idx="3">
                  <c:v>9556</c:v>
                </c:pt>
                <c:pt idx="6">
                  <c:v>8712</c:v>
                </c:pt>
                <c:pt idx="9">
                  <c:v>9167</c:v>
                </c:pt>
                <c:pt idx="12">
                  <c:v>9360</c:v>
                </c:pt>
              </c:numCache>
            </c:numRef>
          </c:val>
          <c:extLst>
            <c:ext xmlns:c16="http://schemas.microsoft.com/office/drawing/2014/chart" uri="{C3380CC4-5D6E-409C-BE32-E72D297353CC}">
              <c16:uniqueId val="{0000000A-F298-4974-993B-5C4CA350236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6321</c:v>
                </c:pt>
                <c:pt idx="2">
                  <c:v>#N/A</c:v>
                </c:pt>
                <c:pt idx="3">
                  <c:v>#N/A</c:v>
                </c:pt>
                <c:pt idx="4">
                  <c:v>4898</c:v>
                </c:pt>
                <c:pt idx="5">
                  <c:v>#N/A</c:v>
                </c:pt>
                <c:pt idx="6">
                  <c:v>#N/A</c:v>
                </c:pt>
                <c:pt idx="7">
                  <c:v>2917</c:v>
                </c:pt>
                <c:pt idx="8">
                  <c:v>#N/A</c:v>
                </c:pt>
                <c:pt idx="9">
                  <c:v>#N/A</c:v>
                </c:pt>
                <c:pt idx="10">
                  <c:v>1683</c:v>
                </c:pt>
                <c:pt idx="11">
                  <c:v>#N/A</c:v>
                </c:pt>
                <c:pt idx="12">
                  <c:v>#N/A</c:v>
                </c:pt>
                <c:pt idx="13">
                  <c:v>1240</c:v>
                </c:pt>
                <c:pt idx="14">
                  <c:v>#N/A</c:v>
                </c:pt>
              </c:numCache>
            </c:numRef>
          </c:val>
          <c:smooth val="0"/>
          <c:extLst>
            <c:ext xmlns:c16="http://schemas.microsoft.com/office/drawing/2014/chart" uri="{C3380CC4-5D6E-409C-BE32-E72D297353CC}">
              <c16:uniqueId val="{0000000B-F298-4974-993B-5C4CA350236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1215</c:v>
                </c:pt>
                <c:pt idx="1">
                  <c:v>1215</c:v>
                </c:pt>
                <c:pt idx="2">
                  <c:v>1215</c:v>
                </c:pt>
              </c:numCache>
            </c:numRef>
          </c:val>
          <c:extLst>
            <c:ext xmlns:c16="http://schemas.microsoft.com/office/drawing/2014/chart" uri="{C3380CC4-5D6E-409C-BE32-E72D297353CC}">
              <c16:uniqueId val="{00000000-300F-41B9-94F1-22AA5F942FB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633</c:v>
                </c:pt>
                <c:pt idx="1">
                  <c:v>684</c:v>
                </c:pt>
                <c:pt idx="2">
                  <c:v>644</c:v>
                </c:pt>
              </c:numCache>
            </c:numRef>
          </c:val>
          <c:extLst>
            <c:ext xmlns:c16="http://schemas.microsoft.com/office/drawing/2014/chart" uri="{C3380CC4-5D6E-409C-BE32-E72D297353CC}">
              <c16:uniqueId val="{00000001-300F-41B9-94F1-22AA5F942FB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3006</c:v>
                </c:pt>
                <c:pt idx="1">
                  <c:v>3220</c:v>
                </c:pt>
                <c:pt idx="2">
                  <c:v>3226</c:v>
                </c:pt>
              </c:numCache>
            </c:numRef>
          </c:val>
          <c:extLst>
            <c:ext xmlns:c16="http://schemas.microsoft.com/office/drawing/2014/chart" uri="{C3380CC4-5D6E-409C-BE32-E72D297353CC}">
              <c16:uniqueId val="{00000002-300F-41B9-94F1-22AA5F942FB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{EBE02678-DC6E-4D8A-8457-7AC7121895EA}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9F5-4B2F-9A39-B620F5B5E42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{401FF8C9-0448-4C32-8C4E-56BAA567623F}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9F5-4B2F-9A39-B620F5B5E42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{8D6ABE95-1208-4340-BF9C-26D643210AE1}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9F5-4B2F-9A39-B620F5B5E42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{1AB815DC-F416-495E-AF7F-85FA9CF2CD8E}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9F5-4B2F-9A39-B620F5B5E42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{40651B8F-F117-4BD1-A781-2F8FB2B61700}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9F5-4B2F-9A39-B620F5B5E427}"/>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{0F63A8CC-9191-478D-8404-A670EBD40BBC}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9F5-4B2F-9A39-B620F5B5E427}"/>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{69A37D0C-702C-4198-94AD-9FA966D6E798}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9F5-4B2F-9A39-B620F5B5E427}"/>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{B5A8F12D-614D-437D-9C30-F08DDC9205A2}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9F5-4B2F-9A39-B620F5B5E427}"/>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{91CF4E5A-3F3C-455D-93F7-94BA29007597}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9F5-4B2F-9A39-B620F5B5E42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70.5</c:v>
                </c:pt>
                <c:pt idx="8">
                  <c:v>72.099999999999994</c:v>
                </c:pt>
                <c:pt idx="16">
                  <c:v>73.900000000000006</c:v>
                </c:pt>
                <c:pt idx="24">
                  <c:v>75.3</c:v>
                </c:pt>
                <c:pt idx="32">
                  <c:v>74.400000000000006</c:v>
                </c:pt>
              </c:numCache>
            </c:numRef>
          </c:xVal>
          <c:yVal>
            <c:numRef>
              <c:f>公会計指標分析・財政指標組合せ分析表!$BP$51:$DC$51</c:f>
              <c:numCache>
                <c:formatCode>#,##0.0;"▲ "#,##0.0</c:formatCode>
                <c:ptCount val="40"/>
                <c:pt idx="0">
                  <c:v>99.7</c:v>
                </c:pt>
                <c:pt idx="8">
                  <c:v>73.099999999999994</c:v>
                </c:pt>
                <c:pt idx="16">
                  <c:v>44.8</c:v>
                </c:pt>
                <c:pt idx="24">
                  <c:v>25.4</c:v>
                </c:pt>
                <c:pt idx="32">
                  <c:v>18.2</c:v>
                </c:pt>
              </c:numCache>
            </c:numRef>
          </c:yVal>
          <c:smooth val="0"/>
          <c:extLst>
            <c:ext xmlns:c16="http://schemas.microsoft.com/office/drawing/2014/chart" uri="{C3380CC4-5D6E-409C-BE32-E72D297353CC}">
              <c16:uniqueId val="{00000009-59F5-4B2F-9A39-B620F5B5E42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{72E4A7D7-520F-4ACC-BD7A-2B0666D9CF28}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9F5-4B2F-9A39-B620F5B5E42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{EB99403F-FC64-4B6C-87B0-62D508B6D2BD}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9F5-4B2F-9A39-B620F5B5E42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{98AF1AAA-0A1A-477F-806E-7B1E994A118D}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9F5-4B2F-9A39-B620F5B5E42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{221DCF65-3E41-4712-A6B8-DB5EB60FE948}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9F5-4B2F-9A39-B620F5B5E42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{5ABDE33D-FBBD-45E6-9854-DCDC13CC2E90}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9F5-4B2F-9A39-B620F5B5E42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{7F46F06E-5950-43B8-887B-BEE5E4D6DD75}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9F5-4B2F-9A39-B620F5B5E42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{E78C408C-87BD-4CB5-9CCA-99319F9B4329}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9F5-4B2F-9A39-B620F5B5E42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{AE5C5A8F-AAAD-4ADF-9789-CC6FD72ECAC0}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9F5-4B2F-9A39-B620F5B5E42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{05D0E1E4-4D55-494B-8152-3FC578CB1876}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9F5-4B2F-9A39-B620F5B5E42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63.6</c:v>
                </c:pt>
                <c:pt idx="16">
                  <c:v>64.7</c:v>
                </c:pt>
                <c:pt idx="24">
                  <c:v>66.099999999999994</c:v>
                </c:pt>
                <c:pt idx="32">
                  <c:v>67.7</c:v>
                </c:pt>
              </c:numCache>
            </c:numRef>
          </c:xVal>
          <c:yVal>
            <c:numRef>
              <c:f>公会計指標分析・財政指標組合せ分析表!$BP$55:$DC$55</c:f>
              <c:numCache>
                <c:formatCode>#,##0.0;"▲ "#,##0.0</c:formatCode>
                <c:ptCount val="40"/>
                <c:pt idx="0">
                  <c:v>15.5</c:v>
                </c:pt>
                <c:pt idx="8">
                  <c:v>6.5</c:v>
                </c:pt>
                <c:pt idx="16">
                  <c:v>0</c:v>
                </c:pt>
                <c:pt idx="24">
                  <c:v>0</c:v>
                </c:pt>
                <c:pt idx="32">
                  <c:v>0</c:v>
                </c:pt>
              </c:numCache>
            </c:numRef>
          </c:yVal>
          <c:smooth val="0"/>
          <c:extLst>
            <c:ext xmlns:c16="http://schemas.microsoft.com/office/drawing/2014/chart" uri="{C3380CC4-5D6E-409C-BE32-E72D297353CC}">
              <c16:uniqueId val="{00000013-59F5-4B2F-9A39-B620F5B5E427}"/>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{7B79F7C5-D601-49F1-A1A9-54A23603572B}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CF7-426C-8014-D20B0E4BE51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{EB5CA2A8-B45B-4A05-ACA4-963B0A5AEB0F}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CF7-426C-8014-D20B0E4BE51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{C20138B7-BC39-4207-BBA1-D6CAEFB86FF7}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CF7-426C-8014-D20B0E4BE51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{4652682F-CC82-41FC-B801-7891DD9B3B21}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CF7-426C-8014-D20B0E4BE51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{B1353608-F394-4FB1-B22B-6BED6A5F4F66}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CF7-426C-8014-D20B0E4BE51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{D1919A1F-3568-464C-B95E-EB5B3D292B90}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CF7-426C-8014-D20B0E4BE51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{87AB0963-EC0D-4F9D-91CF-A308BB1C6282}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CF7-426C-8014-D20B0E4BE51F}"/>
                </c:ext>
              </c:extLst>
            </c:dLbl>
            <c:dLbl>
              <c:idx val="24"/>
              <c:layout>
                <c:manualLayout>
                  <c:x val="0"/>
                  <c:y val="2.2141821362589657E-4"/>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{7671885B-CB56-4D20-8634-4D840D2CD509}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CF7-426C-8014-D20B0E4BE51F}"/>
                </c:ext>
              </c:extLst>
            </c:dLbl>
            <c:dLbl>
              <c:idx val="32"/>
              <c:layout>
                <c:manualLayout>
                  <c:x val="0"/>
                  <c:y val="-2.2141821362593644E-4"/>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{5D98D7AB-3AC9-4061-93C9-9A16362F43E1}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CF7-426C-8014-D20B0E4BE51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11.7</c:v>
                </c:pt>
                <c:pt idx="8">
                  <c:v>11.2</c:v>
                </c:pt>
                <c:pt idx="16">
                  <c:v>11.3</c:v>
                </c:pt>
                <c:pt idx="24">
                  <c:v>11.5</c:v>
                </c:pt>
                <c:pt idx="32">
                  <c:v>11.4</c:v>
                </c:pt>
              </c:numCache>
            </c:numRef>
          </c:xVal>
          <c:yVal>
            <c:numRef>
              <c:f>公会計指標分析・財政指標組合せ分析表!$BP$73:$DC$73</c:f>
              <c:numCache>
                <c:formatCode>#,##0.0;"▲ "#,##0.0</c:formatCode>
                <c:ptCount val="40"/>
                <c:pt idx="0">
                  <c:v>99.7</c:v>
                </c:pt>
                <c:pt idx="8">
                  <c:v>73.099999999999994</c:v>
                </c:pt>
                <c:pt idx="16">
                  <c:v>44.8</c:v>
                </c:pt>
                <c:pt idx="24">
                  <c:v>25.4</c:v>
                </c:pt>
                <c:pt idx="32">
                  <c:v>18.2</c:v>
                </c:pt>
              </c:numCache>
            </c:numRef>
          </c:yVal>
          <c:smooth val="0"/>
          <c:extLst>
            <c:ext xmlns:c16="http://schemas.microsoft.com/office/drawing/2014/chart" uri="{C3380CC4-5D6E-409C-BE32-E72D297353CC}">
              <c16:uniqueId val="{00000009-0CF7-426C-8014-D20B0E4BE51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{37E7DE1D-718A-48DB-9FE4-D411991F31D3}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CF7-426C-8014-D20B0E4BE51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{4A05B7DE-C71D-4C36-A41C-9AD75B5FEFCF}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CF7-426C-8014-D20B0E4BE51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{7E08EBE6-513F-46F8-B49C-8784E2E8B893}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CF7-426C-8014-D20B0E4BE51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{CEDFBC8B-863F-447C-A4BC-1AAB210D53CB}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CF7-426C-8014-D20B0E4BE51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{F743C862-1CA3-4579-9362-2E004FC42936}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CF7-426C-8014-D20B0E4BE51F}"/>
                </c:ext>
              </c:extLst>
            </c:dLbl>
            <c:dLbl>
              <c:idx val="8"/>
              <c:layout>
                <c:manualLayout>
                  <c:x val="-2.8829840147400729E-2"/>
                  <c:y val="-6.037730485572025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{4B9773E9-A4B0-49C3-B5AD-88EC83FC95A4}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CF7-426C-8014-D20B0E4BE51F}"/>
                </c:ext>
              </c:extLst>
            </c:dLbl>
            <c:dLbl>
              <c:idx val="16"/>
              <c:layout>
                <c:manualLayout>
                  <c:x val="-3.4310845302750574E-2"/>
                  <c:y val="-6.445598931986763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{E0857314-ADFE-471D-ACF2-30AC3F53EA9F}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CF7-426C-8014-D20B0E4BE51F}"/>
                </c:ext>
              </c:extLst>
            </c:dLbl>
            <c:dLbl>
              <c:idx val="24"/>
              <c:layout>
                <c:manualLayout>
                  <c:x val="-2.3532770012589712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{9C819B32-45E6-4C3A-B17D-9C30E00D9E70}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CF7-426C-8014-D20B0E4BE51F}"/>
                </c:ext>
              </c:extLst>
            </c:dLbl>
            <c:dLbl>
              <c:idx val="32"/>
              <c:layout>
                <c:manualLayout>
                  <c:x val="-3.9607915437561592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{80D0C1C3-72D8-4E2A-9826-38E498600AEB}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CF7-426C-8014-D20B0E4BE51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5.9</c:v>
                </c:pt>
                <c:pt idx="16">
                  <c:v>6.1</c:v>
                </c:pt>
                <c:pt idx="24">
                  <c:v>6.5</c:v>
                </c:pt>
                <c:pt idx="32">
                  <c:v>6.6</c:v>
                </c:pt>
              </c:numCache>
            </c:numRef>
          </c:xVal>
          <c:yVal>
            <c:numRef>
              <c:f>公会計指標分析・財政指標組合せ分析表!$BP$77:$DC$77</c:f>
              <c:numCache>
                <c:formatCode>#,##0.0;"▲ "#,##0.0</c:formatCode>
                <c:ptCount val="40"/>
                <c:pt idx="0">
                  <c:v>15.5</c:v>
                </c:pt>
                <c:pt idx="8">
                  <c:v>6.5</c:v>
                </c:pt>
                <c:pt idx="16">
                  <c:v>0</c:v>
                </c:pt>
                <c:pt idx="24">
                  <c:v>0</c:v>
                </c:pt>
                <c:pt idx="32">
                  <c:v>0</c:v>
                </c:pt>
              </c:numCache>
            </c:numRef>
          </c:yVal>
          <c:smooth val="0"/>
          <c:extLst>
            <c:ext xmlns:c16="http://schemas.microsoft.com/office/drawing/2014/chart" uri="{C3380CC4-5D6E-409C-BE32-E72D297353CC}">
              <c16:uniqueId val="{00000013-0CF7-426C-8014-D20B0E4BE51F}"/>
            </c:ext>
          </c:extLst>
        </c:ser>
        <c:dLbls>
          <c:showLegendKey val="0"/>
          <c:showVal val="1"/>
          <c:showCatName val="0"/>
          <c:showSerName val="0"/>
          <c:showPercent val="0"/>
          <c:showBubbleSize val="0"/>
        </c:dLbls>
        <c:axId val="84219776"/>
        <c:axId val="84234240"/>
      </c:scatterChart>
      <c:valAx>
        <c:axId val="84219776"/>
        <c:scaling>
          <c:orientation val="maxMin"/>
          <c:max val="13"/>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富山県立山町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24,294
23,935
307.29
15,898,151
15,387,775
358,725
7,991,042
9,359,778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基準財政収入額のうち、地方税では、</a:t>
          </a:r>
          <a:r>
            <a:rPr kumimoji="1" lang="ja-JP" altLang="ja-JP"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法人税割</a:t>
          </a:r>
          <a:r>
            <a:rPr kumimoji="1" lang="ja-JP" altLang="en-US"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において</a:t>
          </a:r>
          <a:r>
            <a:rPr kumimoji="1" lang="ja-JP" altLang="ja-JP"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は町内主要法人の業績好調により前年度比＋</a:t>
          </a:r>
          <a:r>
            <a:rPr kumimoji="1" lang="en-US" altLang="ja-JP"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ja-JP"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a:t>
          </a:r>
          <a:r>
            <a:rPr kumimoji="1" lang="ja-JP" altLang="en-US"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なったものの、</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市町村民税のうち</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、個人所得割は定額減税の影響で▲</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104</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百万円とな</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り、地方税全体では</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76</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百万円となった。</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一方で、各種交付金のうち、株式等譲渡所得割交付金は前年度比＋</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百万円、地方消費税交付金は前年度比▲</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百万円、地方特例交付金は定額減税減収補填特例交付金による増加に伴い、前年度比＋</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83</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また、基準財政需要額のうち、</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個別算定経費では、全体として多くの費目で単位費用が伸びていることや、基礎数値の変動による補正係数の増等が見られた。</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これらのことから、基準財政収入額は＋</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百万円、基準財政需要額は＋</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242</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百万円となり、財政力指数は</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0.46</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という結果となった。</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31045</xdr:rowOff>
    </xdr:from>
    <xdr:to>
      <xdr:col>23</xdr:col>
      <xdr:colOff>133350</xdr:colOff>
      <xdr:row>44</xdr:row>
      <xdr:rowOff>31045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5748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17639</xdr:rowOff>
    </xdr:from>
    <xdr:to>
      <xdr:col>19</xdr:col>
      <xdr:colOff>133350</xdr:colOff>
      <xdr:row>44</xdr:row>
      <xdr:rowOff>31045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6143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17639</xdr:rowOff>
    </xdr:from>
    <xdr:to>
      <xdr:col>15</xdr:col>
      <xdr:colOff>82550</xdr:colOff>
      <xdr:row>44</xdr:row>
      <xdr:rowOff>17639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561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113188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4233</xdr:rowOff>
    </xdr:from>
    <xdr:to>
      <xdr:col>11</xdr:col>
      <xdr:colOff>31750</xdr:colOff>
      <xdr:row>44</xdr:row>
      <xdr:rowOff>17639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54803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151695</xdr:rowOff>
    </xdr:from>
    <xdr:to>
      <xdr:col>23</xdr:col>
      <xdr:colOff>184150</xdr:colOff>
      <xdr:row>44</xdr:row>
      <xdr:rowOff>81845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52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123772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96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151695</xdr:rowOff>
    </xdr:from>
    <xdr:to>
      <xdr:col>19</xdr:col>
      <xdr:colOff>184150</xdr:colOff>
      <xdr:row>44</xdr:row>
      <xdr:rowOff>81845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52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66622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610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138289</xdr:rowOff>
    </xdr:from>
    <xdr:to>
      <xdr:col>15</xdr:col>
      <xdr:colOff>133350</xdr:colOff>
      <xdr:row>44</xdr:row>
      <xdr:rowOff>68439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51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53216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9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138289</xdr:rowOff>
    </xdr:from>
    <xdr:to>
      <xdr:col>11</xdr:col>
      <xdr:colOff>82550</xdr:colOff>
      <xdr:row>44</xdr:row>
      <xdr:rowOff>68439</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51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53216</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9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39810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歳出については、人件費</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、物件費、公債費ともに</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増加し、経常経費充当一般財源は前年度比＋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527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百万円となった。一方、歳入についても、地方</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特例交付金等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や地方交付税などが増加し、経常一般財源（臨財債及び減収補填債特例分含む）は＋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258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百万円となった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ものの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、経常収支比率は、昨年度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悪化し、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87.3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今後も、民間において定着しつつある賃上げに連動した人件費の増、老朽化が進む既存公共施設の維持補修費の増及び金利の上昇による公債費の増などにより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経常経費充当一般財源の増加が見込まれることから、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地方税収や普通交付税の動向次第では、財政の硬直化が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さらに</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進行する恐れがある。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79163</xdr:rowOff>
    </xdr:from>
    <xdr:to>
      <xdr:col>23</xdr:col>
      <xdr:colOff>133350</xdr:colOff>
      <xdr:row>62</xdr:row>
      <xdr:rowOff>56515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37613"/>
          <a:ext cx="838200" cy="14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169350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627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79163</xdr:rowOff>
    </xdr:from>
    <xdr:to>
      <xdr:col>19</xdr:col>
      <xdr:colOff>133350</xdr:colOff>
      <xdr:row>61</xdr:row>
      <xdr:rowOff>79163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5376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92092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72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129963</xdr:rowOff>
    </xdr:from>
    <xdr:to>
      <xdr:col>15</xdr:col>
      <xdr:colOff>82550</xdr:colOff>
      <xdr:row>61</xdr:row>
      <xdr:rowOff>79163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41696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92092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129963</xdr:rowOff>
    </xdr:from>
    <xdr:to>
      <xdr:col>11</xdr:col>
      <xdr:colOff>31750</xdr:colOff>
      <xdr:row>61</xdr:row>
      <xdr:rowOff>163619</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416963"/>
          <a:ext cx="889000" cy="20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122783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53357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5715</xdr:rowOff>
    </xdr:from>
    <xdr:to>
      <xdr:col>23</xdr:col>
      <xdr:colOff>184150</xdr:colOff>
      <xdr:row>62</xdr:row>
      <xdr:rowOff>107315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22242</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80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28363</xdr:rowOff>
    </xdr:from>
    <xdr:to>
      <xdr:col>19</xdr:col>
      <xdr:colOff>184150</xdr:colOff>
      <xdr:row>61</xdr:row>
      <xdr:rowOff>129963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140140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255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28363</xdr:rowOff>
    </xdr:from>
    <xdr:to>
      <xdr:col>15</xdr:col>
      <xdr:colOff>133350</xdr:colOff>
      <xdr:row>61</xdr:row>
      <xdr:rowOff>129963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140140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79163</xdr:rowOff>
    </xdr:from>
    <xdr:to>
      <xdr:col>11</xdr:col>
      <xdr:colOff>82550</xdr:colOff>
      <xdr:row>61</xdr:row>
      <xdr:rowOff>9313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19490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112819</xdr:rowOff>
    </xdr:from>
    <xdr:to>
      <xdr:col>7</xdr:col>
      <xdr:colOff>31750</xdr:colOff>
      <xdr:row>62</xdr:row>
      <xdr:rowOff>42969</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7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53146</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34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[179,576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人件費については、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給与改定に伴う常勤職員基本給の増加、会計年度任用職員（パートタイム）への勤勉手当の支給開始等に伴い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百万円となった。また、物件費については、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物価上昇や労務単価の上昇に伴い、多くの費目で増加が見られ＋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132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百万円となった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当町は行政区域面積が広く、小学校などの施設数が多いといった、いわゆるスケールデメリットが働いていることなどから類似団体平均に比べ高くなっている。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今後も、引き続き適正な定員管理による人件費の抑制を図り、併せて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DX</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をはじめとした行財政改革を一層推進し、コストの低減に努めていく。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65861</xdr:rowOff>
    </xdr:from>
    <xdr:to>
      <xdr:col>23</xdr:col>
      <xdr:colOff>133350</xdr:colOff>
      <xdr:row>85</xdr:row>
      <xdr:rowOff>75918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467661"/>
          <a:ext cx="838200" cy="181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64637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9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26395</xdr:rowOff>
    </xdr:from>
    <xdr:to>
      <xdr:col>19</xdr:col>
      <xdr:colOff>133350</xdr:colOff>
      <xdr:row>84</xdr:row>
      <xdr:rowOff>65861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428195"/>
          <a:ext cx="889000" cy="39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94359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153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10035</xdr:rowOff>
    </xdr:from>
    <xdr:to>
      <xdr:col>15</xdr:col>
      <xdr:colOff>82550</xdr:colOff>
      <xdr:row>84</xdr:row>
      <xdr:rowOff>26395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411835"/>
          <a:ext cx="889000" cy="1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66774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12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145859</xdr:rowOff>
    </xdr:from>
    <xdr:to>
      <xdr:col>11</xdr:col>
      <xdr:colOff>31750</xdr:colOff>
      <xdr:row>84</xdr:row>
      <xdr:rowOff>10035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376209"/>
          <a:ext cx="889000" cy="3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3283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6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40749</xdr:rowOff>
    </xdr:from>
    <xdr:to>
      <xdr:col>7</xdr:col>
      <xdr:colOff>31750</xdr:colOff>
      <xdr:row>82</xdr:row>
      <xdr:rowOff>142349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9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152526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8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25118</xdr:rowOff>
    </xdr:from>
    <xdr:to>
      <xdr:col>23</xdr:col>
      <xdr:colOff>184150</xdr:colOff>
      <xdr:row>85</xdr:row>
      <xdr:rowOff>126718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9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168645</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570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15061</xdr:rowOff>
    </xdr:from>
    <xdr:to>
      <xdr:col>19</xdr:col>
      <xdr:colOff>184150</xdr:colOff>
      <xdr:row>84</xdr:row>
      <xdr:rowOff>116661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41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101438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503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147045</xdr:rowOff>
    </xdr:from>
    <xdr:to>
      <xdr:col>15</xdr:col>
      <xdr:colOff>133350</xdr:colOff>
      <xdr:row>84</xdr:row>
      <xdr:rowOff>77195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7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61972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463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130685</xdr:rowOff>
    </xdr:from>
    <xdr:to>
      <xdr:col>11</xdr:col>
      <xdr:colOff>82550</xdr:colOff>
      <xdr:row>84</xdr:row>
      <xdr:rowOff>60835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36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45612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447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95059</xdr:rowOff>
    </xdr:from>
    <xdr:to>
      <xdr:col>7</xdr:col>
      <xdr:colOff>31750</xdr:colOff>
      <xdr:row>84</xdr:row>
      <xdr:rowOff>25209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3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9986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411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定員適性化計画に基づく定員管理を平成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年度から実施してきたが、後年の大量退職に備えて当面は現職員数を維持することとする。適切な再任用制度等の運用と職員構成の新陳代謝を図ることで、今後も引き続き給与水準の適正化に努めていく。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61384</xdr:rowOff>
    </xdr:from>
    <xdr:to>
      <xdr:col>81</xdr:col>
      <xdr:colOff>44450</xdr:colOff>
      <xdr:row>87</xdr:row>
      <xdr:rowOff>10584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806084"/>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141816</xdr:rowOff>
    </xdr:from>
    <xdr:to>
      <xdr:col>77</xdr:col>
      <xdr:colOff>44450</xdr:colOff>
      <xdr:row>87</xdr:row>
      <xdr:rowOff>10584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88651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81491</xdr:rowOff>
    </xdr:from>
    <xdr:to>
      <xdr:col>72</xdr:col>
      <xdr:colOff>203200</xdr:colOff>
      <xdr:row>86</xdr:row>
      <xdr:rowOff>141816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826191"/>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11236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8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81491</xdr:rowOff>
    </xdr:from>
    <xdr:to>
      <xdr:col>68</xdr:col>
      <xdr:colOff>152400</xdr:colOff>
      <xdr:row>87</xdr:row>
      <xdr:rowOff>131234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826191"/>
          <a:ext cx="889000" cy="22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31343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10584</xdr:rowOff>
    </xdr:from>
    <xdr:to>
      <xdr:col>81</xdr:col>
      <xdr:colOff>95250</xdr:colOff>
      <xdr:row>86</xdr:row>
      <xdr:rowOff>112184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27111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131234</xdr:rowOff>
    </xdr:from>
    <xdr:to>
      <xdr:col>77</xdr:col>
      <xdr:colOff>95250</xdr:colOff>
      <xdr:row>87</xdr:row>
      <xdr:rowOff>61384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46161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962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91016</xdr:rowOff>
    </xdr:from>
    <xdr:to>
      <xdr:col>73</xdr:col>
      <xdr:colOff>44450</xdr:colOff>
      <xdr:row>87</xdr:row>
      <xdr:rowOff>21166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5943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30691</xdr:rowOff>
    </xdr:from>
    <xdr:to>
      <xdr:col>68</xdr:col>
      <xdr:colOff>203200</xdr:colOff>
      <xdr:row>86</xdr:row>
      <xdr:rowOff>132291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7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142468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44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80434</xdr:rowOff>
    </xdr:from>
    <xdr:to>
      <xdr:col>64</xdr:col>
      <xdr:colOff>152400</xdr:colOff>
      <xdr:row>88</xdr:row>
      <xdr:rowOff>10584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166811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定員適正化計画に基づき職員数の削減等に努めてきたが、令和２年度に下げ止まりとし、後年の大量退職に備えて現職員数を維持することとしている。当町は、行政区域面積が広いうえに南北に長い町であることから、小学校などの施設数も多く、人口千人当たりの職員数は、類似団体平均を上回る状況となっている。今後もＤＸの推進や事務事業の見直しによる効率化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165100</xdr:rowOff>
    </xdr:from>
    <xdr:to>
      <xdr:col>81</xdr:col>
      <xdr:colOff>44450</xdr:colOff>
      <xdr:row>63</xdr:row>
      <xdr:rowOff>60869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795000"/>
          <a:ext cx="838200" cy="6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114408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01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122010</xdr:rowOff>
    </xdr:from>
    <xdr:to>
      <xdr:col>77</xdr:col>
      <xdr:colOff>44450</xdr:colOff>
      <xdr:row>62</xdr:row>
      <xdr:rowOff>165100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751910"/>
          <a:ext cx="889000" cy="4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45102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92710</xdr:rowOff>
    </xdr:from>
    <xdr:to>
      <xdr:col>72</xdr:col>
      <xdr:colOff>203200</xdr:colOff>
      <xdr:row>62</xdr:row>
      <xdr:rowOff>122010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722610"/>
          <a:ext cx="8890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20972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73751</xdr:rowOff>
    </xdr:from>
    <xdr:to>
      <xdr:col>68</xdr:col>
      <xdr:colOff>152400</xdr:colOff>
      <xdr:row>62</xdr:row>
      <xdr:rowOff>92710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703651"/>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10630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97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24584</xdr:rowOff>
    </xdr:from>
    <xdr:to>
      <xdr:col>64</xdr:col>
      <xdr:colOff>152400</xdr:colOff>
      <xdr:row>60</xdr:row>
      <xdr:rowOff>126184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311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136361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08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10069</xdr:rowOff>
    </xdr:from>
    <xdr:to>
      <xdr:col>81</xdr:col>
      <xdr:colOff>95250</xdr:colOff>
      <xdr:row>63</xdr:row>
      <xdr:rowOff>111669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81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153596</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783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114300</xdr:rowOff>
    </xdr:from>
    <xdr:to>
      <xdr:col>77</xdr:col>
      <xdr:colOff>95250</xdr:colOff>
      <xdr:row>63</xdr:row>
      <xdr:rowOff>44450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29227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83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71210</xdr:rowOff>
    </xdr:from>
    <xdr:to>
      <xdr:col>73</xdr:col>
      <xdr:colOff>44450</xdr:colOff>
      <xdr:row>63</xdr:row>
      <xdr:rowOff>1360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70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157587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787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41910</xdr:rowOff>
    </xdr:from>
    <xdr:to>
      <xdr:col>68</xdr:col>
      <xdr:colOff>203200</xdr:colOff>
      <xdr:row>62</xdr:row>
      <xdr:rowOff>143510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128287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22951</xdr:rowOff>
    </xdr:from>
    <xdr:to>
      <xdr:col>64</xdr:col>
      <xdr:colOff>152400</xdr:colOff>
      <xdr:row>62</xdr:row>
      <xdr:rowOff>124551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65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109328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739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元年度から令和３年度に借入した学校施設の整備や令和４年度借入の消防通信システムの整備に係る地方債の償還が順次開始されている。元利償還金の増加による公債費負担比率の悪化の抑制や将来負担の平準化のため繰上償還を行ってい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こともあり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、実質公債費比率は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改善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、公共施設等の更新に伴う借入により、元利償還金の増加が見込まれることに加え、人口減少による標準財政規模の縮小が懸念されることから、実質公債費比率の動向に一層注視していきたい。</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160528</xdr:rowOff>
    </xdr:from>
    <xdr:to>
      <xdr:col>81</xdr:col>
      <xdr:colOff>44450</xdr:colOff>
      <xdr:row>42</xdr:row>
      <xdr:rowOff>170180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6179800" y="7361428"/>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150876</xdr:rowOff>
    </xdr:from>
    <xdr:to>
      <xdr:col>77</xdr:col>
      <xdr:colOff>44450</xdr:colOff>
      <xdr:row>42</xdr:row>
      <xdr:rowOff>170180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735177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141224</xdr:rowOff>
    </xdr:from>
    <xdr:to>
      <xdr:col>72</xdr:col>
      <xdr:colOff>203200</xdr:colOff>
      <xdr:row>42</xdr:row>
      <xdr:rowOff>150876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734212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141224</xdr:rowOff>
    </xdr:from>
    <xdr:to>
      <xdr:col>68</xdr:col>
      <xdr:colOff>152400</xdr:colOff>
      <xdr:row>43</xdr:row>
      <xdr:rowOff>18034</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734212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141478</xdr:rowOff>
    </xdr:from>
    <xdr:to>
      <xdr:col>64</xdr:col>
      <xdr:colOff>152400</xdr:colOff>
      <xdr:row>40</xdr:row>
      <xdr:rowOff>71628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82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81805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9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109728</xdr:rowOff>
    </xdr:from>
    <xdr:to>
      <xdr:col>81</xdr:col>
      <xdr:colOff>95250</xdr:colOff>
      <xdr:row>43</xdr:row>
      <xdr:rowOff>39878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81805</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28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119380</xdr:rowOff>
    </xdr:from>
    <xdr:to>
      <xdr:col>77</xdr:col>
      <xdr:colOff>95250</xdr:colOff>
      <xdr:row>43</xdr:row>
      <xdr:rowOff>49530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34307</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100076</xdr:rowOff>
    </xdr:from>
    <xdr:to>
      <xdr:col>73</xdr:col>
      <xdr:colOff>44450</xdr:colOff>
      <xdr:row>43</xdr:row>
      <xdr:rowOff>30226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15003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38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90424</xdr:rowOff>
    </xdr:from>
    <xdr:to>
      <xdr:col>68</xdr:col>
      <xdr:colOff>203200</xdr:colOff>
      <xdr:row>43</xdr:row>
      <xdr:rowOff>20574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729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5351</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37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138684</xdr:rowOff>
    </xdr:from>
    <xdr:to>
      <xdr:col>64</xdr:col>
      <xdr:colOff>152400</xdr:colOff>
      <xdr:row>43</xdr:row>
      <xdr:rowOff>68834</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53611</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42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地方債の現在高が前年度比＋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193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百万円と増加したものの、組合負担等見込額が▲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692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百万円や公営企業債等繰入見込額や債務負担行為に基づく支出予定額なども減額となり、将来負担額は▲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670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百万円となった。その結果、将来負担比率は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18.2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と</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なり、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％改善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しかし、類似団体の平均と比べると依然として大きく上回る状況であるため、地方債の借入については今以上に事業を厳選し、将来負担額の抑制に努めていく。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122041</xdr:rowOff>
    </xdr:from>
    <xdr:to>
      <xdr:col>81</xdr:col>
      <xdr:colOff>44450</xdr:colOff>
      <xdr:row>15</xdr:row>
      <xdr:rowOff>33322</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6179800" y="2522341"/>
          <a:ext cx="838200" cy="8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33322</xdr:rowOff>
    </xdr:from>
    <xdr:to>
      <xdr:col>77</xdr:col>
      <xdr:colOff>44450</xdr:colOff>
      <xdr:row>16</xdr:row>
      <xdr:rowOff>84788</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5290800" y="2605072"/>
          <a:ext cx="889000" cy="22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84788</xdr:rowOff>
    </xdr:from>
    <xdr:to>
      <xdr:col>72</xdr:col>
      <xdr:colOff>203200</xdr:colOff>
      <xdr:row>18</xdr:row>
      <xdr:rowOff>67068</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4401800" y="2827988"/>
          <a:ext cx="889000" cy="325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67068</xdr:rowOff>
    </xdr:from>
    <xdr:to>
      <xdr:col>68</xdr:col>
      <xdr:colOff>152400</xdr:colOff>
      <xdr:row>20</xdr:row>
      <xdr:rowOff>29815</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3153168"/>
          <a:ext cx="889000" cy="30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108252</xdr:rowOff>
    </xdr:from>
    <xdr:to>
      <xdr:col>68</xdr:col>
      <xdr:colOff>203200</xdr:colOff>
      <xdr:row>14</xdr:row>
      <xdr:rowOff>38402</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40217</xdr:rowOff>
    </xdr:from>
    <xdr:to>
      <xdr:col>64</xdr:col>
      <xdr:colOff>152400</xdr:colOff>
      <xdr:row>14</xdr:row>
      <xdr:rowOff>141817</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44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151994</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20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71241</xdr:rowOff>
    </xdr:from>
    <xdr:to>
      <xdr:col>81</xdr:col>
      <xdr:colOff>95250</xdr:colOff>
      <xdr:row>15</xdr:row>
      <xdr:rowOff>1391</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247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43318</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2443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153972</xdr:rowOff>
    </xdr:from>
    <xdr:to>
      <xdr:col>77</xdr:col>
      <xdr:colOff>95250</xdr:colOff>
      <xdr:row>15</xdr:row>
      <xdr:rowOff>84122</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255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68899</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2640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33988</xdr:rowOff>
    </xdr:from>
    <xdr:to>
      <xdr:col>73</xdr:col>
      <xdr:colOff>44450</xdr:colOff>
      <xdr:row>16</xdr:row>
      <xdr:rowOff>135588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277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120365</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286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16268</xdr:rowOff>
    </xdr:from>
    <xdr:to>
      <xdr:col>68</xdr:col>
      <xdr:colOff>203200</xdr:colOff>
      <xdr:row>18</xdr:row>
      <xdr:rowOff>117868</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310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102645</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318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150465</xdr:rowOff>
    </xdr:from>
    <xdr:to>
      <xdr:col>64</xdr:col>
      <xdr:colOff>152400</xdr:colOff>
      <xdr:row>20</xdr:row>
      <xdr:rowOff>80615</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340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65392</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349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富山県立山町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24,294
23,935
307.29
15,898,151
15,387,775
358,725
7,991,042
9,359,778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定員適正化計画による定員管理や指定管理者制度の導入による民間委託といった行財政改革を実施していることから、平成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年度をピークに低下傾向である。しかし、給与改定に伴う常勤職員基本給の増加、会計年度任用職員（パートタイム）への勤勉手当の支給開始等に伴い、経常経費充当一般財源は前年度比＋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百万円となり、経常収支比率は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％上昇した。</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92710</xdr:rowOff>
    </xdr:from>
    <xdr:to>
      <xdr:col>24</xdr:col>
      <xdr:colOff>25400</xdr:colOff>
      <xdr:row>35</xdr:row>
      <xdr:rowOff>123190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934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77470</xdr:rowOff>
    </xdr:from>
    <xdr:to>
      <xdr:col>19</xdr:col>
      <xdr:colOff>187325</xdr:colOff>
      <xdr:row>35</xdr:row>
      <xdr:rowOff>92710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782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165100</xdr:rowOff>
    </xdr:from>
    <xdr:to>
      <xdr:col>15</xdr:col>
      <xdr:colOff>98425</xdr:colOff>
      <xdr:row>35</xdr:row>
      <xdr:rowOff>77470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944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165100</xdr:rowOff>
    </xdr:from>
    <xdr:to>
      <xdr:col>11</xdr:col>
      <xdr:colOff>9525</xdr:colOff>
      <xdr:row>35</xdr:row>
      <xdr:rowOff>69850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94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137160</xdr:rowOff>
    </xdr:from>
    <xdr:to>
      <xdr:col>6</xdr:col>
      <xdr:colOff>171450</xdr:colOff>
      <xdr:row>37</xdr:row>
      <xdr:rowOff>67310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52087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72390</xdr:rowOff>
    </xdr:from>
    <xdr:to>
      <xdr:col>24</xdr:col>
      <xdr:colOff>76200</xdr:colOff>
      <xdr:row>36</xdr:row>
      <xdr:rowOff>2540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88917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41910</xdr:rowOff>
    </xdr:from>
    <xdr:to>
      <xdr:col>20</xdr:col>
      <xdr:colOff>38100</xdr:colOff>
      <xdr:row>35</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26670</xdr:rowOff>
    </xdr:from>
    <xdr:to>
      <xdr:col>15</xdr:col>
      <xdr:colOff>149225</xdr:colOff>
      <xdr:row>35</xdr:row>
      <xdr:rowOff>128270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138447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114300</xdr:rowOff>
    </xdr:from>
    <xdr:to>
      <xdr:col>11</xdr:col>
      <xdr:colOff>60325</xdr:colOff>
      <xdr:row>35</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54627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19050</xdr:rowOff>
    </xdr:from>
    <xdr:to>
      <xdr:col>6</xdr:col>
      <xdr:colOff>171450</xdr:colOff>
      <xdr:row>35</xdr:row>
      <xdr:rowOff>120650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130827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給食センターや観光・レクリエーション施設の運営、</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環境センター運営事業</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に係る経費が増とな</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経常経費充当一般財源は前年度比</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百万円となった。そのため、経常収支比率は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悪化</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現状は、類似団体と比べ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％下回っているが、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自治体システムの標準化により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経費が増大し、比率は上昇すると見込まれる。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139700</xdr:rowOff>
    </xdr:from>
    <xdr:to>
      <xdr:col>82</xdr:col>
      <xdr:colOff>107950</xdr:colOff>
      <xdr:row>15</xdr:row>
      <xdr:rowOff>146050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540000"/>
          <a:ext cx="8382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139700</xdr:rowOff>
    </xdr:from>
    <xdr:to>
      <xdr:col>78</xdr:col>
      <xdr:colOff>69850</xdr:colOff>
      <xdr:row>16</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5400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69850</xdr:rowOff>
    </xdr:from>
    <xdr:to>
      <xdr:col>73</xdr:col>
      <xdr:colOff>180975</xdr:colOff>
      <xdr:row>16</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41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69850</xdr:rowOff>
    </xdr:from>
    <xdr:to>
      <xdr:col>69</xdr:col>
      <xdr:colOff>92075</xdr:colOff>
      <xdr:row>15</xdr:row>
      <xdr:rowOff>120650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41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12700</xdr:rowOff>
    </xdr:from>
    <xdr:to>
      <xdr:col>65</xdr:col>
      <xdr:colOff>53975</xdr:colOff>
      <xdr:row>18</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09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99077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18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95250</xdr:rowOff>
    </xdr:from>
    <xdr:to>
      <xdr:col>82</xdr:col>
      <xdr:colOff>158750</xdr:colOff>
      <xdr:row>16</xdr:row>
      <xdr:rowOff>25400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111777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88900</xdr:rowOff>
    </xdr:from>
    <xdr:to>
      <xdr:col>78</xdr:col>
      <xdr:colOff>120650</xdr:colOff>
      <xdr:row>15</xdr:row>
      <xdr:rowOff>19050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8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29227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5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133350</xdr:rowOff>
    </xdr:from>
    <xdr:to>
      <xdr:col>74</xdr:col>
      <xdr:colOff>31750</xdr:colOff>
      <xdr:row>16</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73677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19050</xdr:rowOff>
    </xdr:from>
    <xdr:to>
      <xdr:col>69</xdr:col>
      <xdr:colOff>142875</xdr:colOff>
      <xdr:row>15</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130827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10177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1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保育所等の運営や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自立支援給付事業</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に係る支出の増加に伴い、経常経費充当一般財源は前年度比＋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百万円となり、経常収支比率は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％上昇した。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本町においては、全国平均を上回るペースで高齢化が進んでいる（令和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年４月１日現在高齢化率：約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％）ことから、今後、扶助費の比率は一層上昇するものと考えられる。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37193</xdr:rowOff>
    </xdr:from>
    <xdr:to>
      <xdr:col>24</xdr:col>
      <xdr:colOff>25400</xdr:colOff>
      <xdr:row>59</xdr:row>
      <xdr:rowOff>118835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152743"/>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xdr:rowOff>
    </xdr:from>
    <xdr:to>
      <xdr:col>19</xdr:col>
      <xdr:colOff>187325</xdr:colOff>
      <xdr:row>59</xdr:row>
      <xdr:rowOff>37193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956800"/>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58</xdr:row>
      <xdr:rowOff>12700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8425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155320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58</xdr:row>
      <xdr:rowOff>94343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842500"/>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68035</xdr:rowOff>
    </xdr:from>
    <xdr:to>
      <xdr:col>6</xdr:col>
      <xdr:colOff>171450</xdr:colOff>
      <xdr:row>57</xdr:row>
      <xdr:rowOff>169635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8362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6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68035</xdr:rowOff>
    </xdr:from>
    <xdr:to>
      <xdr:col>24</xdr:col>
      <xdr:colOff>76200</xdr:colOff>
      <xdr:row>59</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40112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1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157843</xdr:rowOff>
    </xdr:from>
    <xdr:to>
      <xdr:col>20</xdr:col>
      <xdr:colOff>38100</xdr:colOff>
      <xdr:row>59</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10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72770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188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133350</xdr:rowOff>
    </xdr:from>
    <xdr:to>
      <xdr:col>15</xdr:col>
      <xdr:colOff>149225</xdr:colOff>
      <xdr:row>58</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48277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43543</xdr:rowOff>
    </xdr:from>
    <xdr:to>
      <xdr:col>6</xdr:col>
      <xdr:colOff>171450</xdr:colOff>
      <xdr:row>58</xdr:row>
      <xdr:rowOff>145143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129920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国民健康保険事業や後期高齢者医療事業への繰出金が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した一方で、公共下水道事業への出資金や介護保険事業への繰出金が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したため、経常収支比率は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悪化</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類似団体の平均と比べると依然として大きく上回る状況であるため、今後、経費の節減をはじめ、独立採算の原則に立ち返った料金の適正化を図るなど、普通会計への負担軽減に努めていく。</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100330</xdr:rowOff>
    </xdr:from>
    <xdr:to>
      <xdr:col>82</xdr:col>
      <xdr:colOff>107950</xdr:colOff>
      <xdr:row>58</xdr:row>
      <xdr:rowOff>20320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87180"/>
          <a:ext cx="0" cy="77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163847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993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20320</xdr:rowOff>
    </xdr:from>
    <xdr:to>
      <xdr:col>82</xdr:col>
      <xdr:colOff>196850</xdr:colOff>
      <xdr:row>58</xdr:row>
      <xdr:rowOff>20320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96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15257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3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100330</xdr:rowOff>
    </xdr:from>
    <xdr:to>
      <xdr:col>82</xdr:col>
      <xdr:colOff>196850</xdr:colOff>
      <xdr:row>53</xdr:row>
      <xdr:rowOff>100330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8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54610</xdr:rowOff>
    </xdr:from>
    <xdr:to>
      <xdr:col>82</xdr:col>
      <xdr:colOff>107950</xdr:colOff>
      <xdr:row>57</xdr:row>
      <xdr:rowOff>146050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8272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66057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324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49530</xdr:rowOff>
    </xdr:from>
    <xdr:to>
      <xdr:col>82</xdr:col>
      <xdr:colOff>158750</xdr:colOff>
      <xdr:row>55</xdr:row>
      <xdr:rowOff>151130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47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54610</xdr:rowOff>
    </xdr:from>
    <xdr:to>
      <xdr:col>78</xdr:col>
      <xdr:colOff>69850</xdr:colOff>
      <xdr:row>57</xdr:row>
      <xdr:rowOff>100330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8272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148590</xdr:rowOff>
    </xdr:from>
    <xdr:to>
      <xdr:col>78</xdr:col>
      <xdr:colOff>120650</xdr:colOff>
      <xdr:row>56</xdr:row>
      <xdr:rowOff>78740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88917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347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100330</xdr:rowOff>
    </xdr:from>
    <xdr:to>
      <xdr:col>73</xdr:col>
      <xdr:colOff>180975</xdr:colOff>
      <xdr:row>57</xdr:row>
      <xdr:rowOff>107950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8729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148590</xdr:rowOff>
    </xdr:from>
    <xdr:to>
      <xdr:col>74</xdr:col>
      <xdr:colOff>31750</xdr:colOff>
      <xdr:row>56</xdr:row>
      <xdr:rowOff>78740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88917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107950</xdr:rowOff>
    </xdr:from>
    <xdr:to>
      <xdr:col>69</xdr:col>
      <xdr:colOff>92075</xdr:colOff>
      <xdr:row>61</xdr:row>
      <xdr:rowOff>31750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80600"/>
          <a:ext cx="889000" cy="60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125730</xdr:rowOff>
    </xdr:from>
    <xdr:to>
      <xdr:col>69</xdr:col>
      <xdr:colOff>142875</xdr:colOff>
      <xdr:row>56</xdr:row>
      <xdr:rowOff>55880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55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66057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68580</xdr:rowOff>
    </xdr:from>
    <xdr:to>
      <xdr:col>65</xdr:col>
      <xdr:colOff>53975</xdr:colOff>
      <xdr:row>56</xdr:row>
      <xdr:rowOff>170180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8907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3827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3810</xdr:rowOff>
    </xdr:from>
    <xdr:to>
      <xdr:col>78</xdr:col>
      <xdr:colOff>120650</xdr:colOff>
      <xdr:row>57</xdr:row>
      <xdr:rowOff>105410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90187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862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49530</xdr:rowOff>
    </xdr:from>
    <xdr:to>
      <xdr:col>74</xdr:col>
      <xdr:colOff>31750</xdr:colOff>
      <xdr:row>57</xdr:row>
      <xdr:rowOff>151130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135907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57150</xdr:rowOff>
    </xdr:from>
    <xdr:to>
      <xdr:col>69</xdr:col>
      <xdr:colOff>142875</xdr:colOff>
      <xdr:row>57</xdr:row>
      <xdr:rowOff>158750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152400</xdr:rowOff>
    </xdr:from>
    <xdr:to>
      <xdr:col>65</xdr:col>
      <xdr:colOff>53975</xdr:colOff>
      <xdr:row>61</xdr:row>
      <xdr:rowOff>82550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67327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一部事務組合に対する負担金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は減少したものの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下水道事業会計への繰出金の追加や放課後児童クラブ対策事業に係る経費の増加に伴い、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経常経費充当一般財源が前年度比＋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百万円となり、経常収支比率は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％上昇した。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今一度、補助金本来の意義、必要性を再検討し、事業効果を明確に立証できない補助金を廃止するなど、内容の見直しを進めていく。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76708</xdr:rowOff>
    </xdr:from>
    <xdr:to>
      <xdr:col>82</xdr:col>
      <xdr:colOff>107950</xdr:colOff>
      <xdr:row>36</xdr:row>
      <xdr:rowOff>81280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2489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4843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17272</xdr:rowOff>
    </xdr:from>
    <xdr:to>
      <xdr:col>78</xdr:col>
      <xdr:colOff>69850</xdr:colOff>
      <xdr:row>36</xdr:row>
      <xdr:rowOff>76708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18947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xdr:rowOff>
    </xdr:from>
    <xdr:to>
      <xdr:col>73</xdr:col>
      <xdr:colOff>180975</xdr:colOff>
      <xdr:row>36</xdr:row>
      <xdr:rowOff>17272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849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67564</xdr:rowOff>
    </xdr:from>
    <xdr:to>
      <xdr:col>69</xdr:col>
      <xdr:colOff>92075</xdr:colOff>
      <xdr:row>36</xdr:row>
      <xdr:rowOff>12700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5896864"/>
          <a:ext cx="889000" cy="28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30480</xdr:rowOff>
    </xdr:from>
    <xdr:to>
      <xdr:col>82</xdr:col>
      <xdr:colOff>158750</xdr:colOff>
      <xdr:row>36</xdr:row>
      <xdr:rowOff>132080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47007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25908</xdr:rowOff>
    </xdr:from>
    <xdr:to>
      <xdr:col>78</xdr:col>
      <xdr:colOff>120650</xdr:colOff>
      <xdr:row>36</xdr:row>
      <xdr:rowOff>127508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137685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137922</xdr:rowOff>
    </xdr:from>
    <xdr:to>
      <xdr:col>74</xdr:col>
      <xdr:colOff>31750</xdr:colOff>
      <xdr:row>36</xdr:row>
      <xdr:rowOff>68072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78249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133350</xdr:rowOff>
    </xdr:from>
    <xdr:to>
      <xdr:col>69</xdr:col>
      <xdr:colOff>142875</xdr:colOff>
      <xdr:row>36</xdr:row>
      <xdr:rowOff>63500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73677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16764</xdr:rowOff>
    </xdr:from>
    <xdr:to>
      <xdr:col>65</xdr:col>
      <xdr:colOff>53975</xdr:colOff>
      <xdr:row>34</xdr:row>
      <xdr:rowOff>118364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84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128541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614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過去の高金利地方債の償還が順次終了してきているため、経常経費充当一般財源は前年度比</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百万円と</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たことで</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、経常収支比率は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悪化</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今後、公共施設等の更新に伴う借入により、公債費の増加見込まれるため、引き続き、地方債を活用した事業の峻別や繰上償還を実施することで、平準化に努めていく。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53848</xdr:rowOff>
    </xdr:from>
    <xdr:to>
      <xdr:col>24</xdr:col>
      <xdr:colOff>25400</xdr:colOff>
      <xdr:row>78</xdr:row>
      <xdr:rowOff>62992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42694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53848</xdr:rowOff>
    </xdr:from>
    <xdr:to>
      <xdr:col>19</xdr:col>
      <xdr:colOff>187325</xdr:colOff>
      <xdr:row>78</xdr:row>
      <xdr:rowOff>90424</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4269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62992</xdr:rowOff>
    </xdr:from>
    <xdr:to>
      <xdr:col>15</xdr:col>
      <xdr:colOff>98425</xdr:colOff>
      <xdr:row>78</xdr:row>
      <xdr:rowOff>90424</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4360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62992</xdr:rowOff>
    </xdr:from>
    <xdr:to>
      <xdr:col>11</xdr:col>
      <xdr:colOff>9525</xdr:colOff>
      <xdr:row>78</xdr:row>
      <xdr:rowOff>136144</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43609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92202</xdr:rowOff>
    </xdr:from>
    <xdr:to>
      <xdr:col>6</xdr:col>
      <xdr:colOff>171450</xdr:colOff>
      <xdr:row>78</xdr:row>
      <xdr:rowOff>22352</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32529</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6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12192</xdr:rowOff>
    </xdr:from>
    <xdr:to>
      <xdr:col>24</xdr:col>
      <xdr:colOff>76200</xdr:colOff>
      <xdr:row>78</xdr:row>
      <xdr:rowOff>113792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155719</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3048</xdr:rowOff>
    </xdr:from>
    <xdr:to>
      <xdr:col>20</xdr:col>
      <xdr:colOff>38100</xdr:colOff>
      <xdr:row>78</xdr:row>
      <xdr:rowOff>104648</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89425</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462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39624</xdr:rowOff>
    </xdr:from>
    <xdr:to>
      <xdr:col>15</xdr:col>
      <xdr:colOff>149225</xdr:colOff>
      <xdr:row>78</xdr:row>
      <xdr:rowOff>141224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126001</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12192</xdr:rowOff>
    </xdr:from>
    <xdr:to>
      <xdr:col>11</xdr:col>
      <xdr:colOff>60325</xdr:colOff>
      <xdr:row>78</xdr:row>
      <xdr:rowOff>113792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98569</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85344</xdr:rowOff>
    </xdr:from>
    <xdr:to>
      <xdr:col>6</xdr:col>
      <xdr:colOff>171450</xdr:colOff>
      <xdr:row>79</xdr:row>
      <xdr:rowOff>15494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271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544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公債費以外の経費に係る経常収支比率は、前年度比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上昇したが、類似団体平均に比べて下回る結果となっている。しかし、財政力の低い当町にとって、この比率は、普通交付税や臨時財政対策債の増額によるところが大きく、国の動向によっては、大きく悪化することも考えられ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156718</xdr:rowOff>
    </xdr:from>
    <xdr:to>
      <xdr:col>82</xdr:col>
      <xdr:colOff>107950</xdr:colOff>
      <xdr:row>76</xdr:row>
      <xdr:rowOff>149861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015468"/>
          <a:ext cx="838200" cy="16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138430</xdr:rowOff>
    </xdr:from>
    <xdr:to>
      <xdr:col>78</xdr:col>
      <xdr:colOff>69850</xdr:colOff>
      <xdr:row>75</xdr:row>
      <xdr:rowOff>156718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29971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14986</xdr:rowOff>
    </xdr:from>
    <xdr:to>
      <xdr:col>73</xdr:col>
      <xdr:colOff>180975</xdr:colOff>
      <xdr:row>75</xdr:row>
      <xdr:rowOff>138430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873736"/>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14986</xdr:rowOff>
    </xdr:from>
    <xdr:to>
      <xdr:col>69</xdr:col>
      <xdr:colOff>92075</xdr:colOff>
      <xdr:row>76</xdr:row>
      <xdr:rowOff>40132</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873736"/>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124206</xdr:rowOff>
    </xdr:from>
    <xdr:to>
      <xdr:col>65</xdr:col>
      <xdr:colOff>53975</xdr:colOff>
      <xdr:row>78</xdr:row>
      <xdr:rowOff>54356</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39133</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115588</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105918</xdr:rowOff>
    </xdr:from>
    <xdr:to>
      <xdr:col>78</xdr:col>
      <xdr:colOff>120650</xdr:colOff>
      <xdr:row>76</xdr:row>
      <xdr:rowOff>36069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46245</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733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87630</xdr:rowOff>
    </xdr:from>
    <xdr:to>
      <xdr:col>74</xdr:col>
      <xdr:colOff>31750</xdr:colOff>
      <xdr:row>76</xdr:row>
      <xdr:rowOff>17780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27957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135636</xdr:rowOff>
    </xdr:from>
    <xdr:to>
      <xdr:col>69</xdr:col>
      <xdr:colOff>142875</xdr:colOff>
      <xdr:row>75</xdr:row>
      <xdr:rowOff>65786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75963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59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160782</xdr:rowOff>
    </xdr:from>
    <xdr:to>
      <xdr:col>65</xdr:col>
      <xdr:colOff>53975</xdr:colOff>
      <xdr:row>76</xdr:row>
      <xdr:rowOff>90932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101109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78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富山県立山町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126341</xdr:rowOff>
    </xdr:from>
    <xdr:to>
      <xdr:col>29</xdr:col>
      <xdr:colOff>127000</xdr:colOff>
      <xdr:row>18</xdr:row>
      <xdr:rowOff>83152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088616"/>
          <a:ext cx="647700" cy="1282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83186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74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83152</xdr:rowOff>
    </xdr:from>
    <xdr:to>
      <xdr:col>26</xdr:col>
      <xdr:colOff>50800</xdr:colOff>
      <xdr:row>18</xdr:row>
      <xdr:rowOff>155668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16877"/>
          <a:ext cx="698500" cy="72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104075</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94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155668</xdr:rowOff>
    </xdr:from>
    <xdr:to>
      <xdr:col>22</xdr:col>
      <xdr:colOff>114300</xdr:colOff>
      <xdr:row>19</xdr:row>
      <xdr:rowOff>30313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89393"/>
          <a:ext cx="698500" cy="460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147167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37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30313</xdr:rowOff>
    </xdr:from>
    <xdr:to>
      <xdr:col>18</xdr:col>
      <xdr:colOff>177800</xdr:colOff>
      <xdr:row>19</xdr:row>
      <xdr:rowOff>41710</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35488"/>
          <a:ext cx="698500" cy="113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159135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69826</xdr:rowOff>
    </xdr:from>
    <xdr:to>
      <xdr:col>15</xdr:col>
      <xdr:colOff>101600</xdr:colOff>
      <xdr:row>19</xdr:row>
      <xdr:rowOff>171426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3750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156203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461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75541</xdr:rowOff>
    </xdr:from>
    <xdr:to>
      <xdr:col>29</xdr:col>
      <xdr:colOff>177800</xdr:colOff>
      <xdr:row>18</xdr:row>
      <xdr:rowOff>5691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0378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47618</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00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32352</xdr:rowOff>
    </xdr:from>
    <xdr:to>
      <xdr:col>26</xdr:col>
      <xdr:colOff>101600</xdr:colOff>
      <xdr:row>18</xdr:row>
      <xdr:rowOff>133952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66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118729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52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104867</xdr:rowOff>
    </xdr:from>
    <xdr:to>
      <xdr:col>22</xdr:col>
      <xdr:colOff>165100</xdr:colOff>
      <xdr:row>19</xdr:row>
      <xdr:rowOff>35017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385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19795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24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150963</xdr:rowOff>
    </xdr:from>
    <xdr:to>
      <xdr:col>19</xdr:col>
      <xdr:colOff>38100</xdr:colOff>
      <xdr:row>19</xdr:row>
      <xdr:rowOff>81113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84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65890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7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162360</xdr:rowOff>
    </xdr:from>
    <xdr:to>
      <xdr:col>15</xdr:col>
      <xdr:colOff>101600</xdr:colOff>
      <xdr:row>19</xdr:row>
      <xdr:rowOff>92510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960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102687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064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322126</xdr:rowOff>
    </xdr:from>
    <xdr:to>
      <xdr:col>29</xdr:col>
      <xdr:colOff>127000</xdr:colOff>
      <xdr:row>34</xdr:row>
      <xdr:rowOff>328985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003800" y="6589576"/>
          <a:ext cx="647700" cy="68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63071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016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322126</xdr:rowOff>
    </xdr:from>
    <xdr:to>
      <xdr:col>26</xdr:col>
      <xdr:colOff>50800</xdr:colOff>
      <xdr:row>35</xdr:row>
      <xdr:rowOff>16717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6589576"/>
          <a:ext cx="698500" cy="374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10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4764</xdr:rowOff>
    </xdr:from>
    <xdr:to>
      <xdr:col>22</xdr:col>
      <xdr:colOff>114300</xdr:colOff>
      <xdr:row>35</xdr:row>
      <xdr:rowOff>16717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3606800" y="6615114"/>
          <a:ext cx="698500" cy="11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12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4764</xdr:rowOff>
    </xdr:from>
    <xdr:to>
      <xdr:col>18</xdr:col>
      <xdr:colOff>177800</xdr:colOff>
      <xdr:row>35</xdr:row>
      <xdr:rowOff>114395</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6615114"/>
          <a:ext cx="698500" cy="1096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20291</xdr:rowOff>
    </xdr:from>
    <xdr:to>
      <xdr:col>15</xdr:col>
      <xdr:colOff>101600</xdr:colOff>
      <xdr:row>37</xdr:row>
      <xdr:rowOff>121891</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44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106668</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31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278185</xdr:rowOff>
    </xdr:from>
    <xdr:to>
      <xdr:col>29</xdr:col>
      <xdr:colOff>177800</xdr:colOff>
      <xdr:row>35</xdr:row>
      <xdr:rowOff>36885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65456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123262</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6390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271326</xdr:rowOff>
    </xdr:from>
    <xdr:to>
      <xdr:col>26</xdr:col>
      <xdr:colOff>101600</xdr:colOff>
      <xdr:row>35</xdr:row>
      <xdr:rowOff>30026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65387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40203</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6307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308817</xdr:rowOff>
    </xdr:from>
    <xdr:to>
      <xdr:col>22</xdr:col>
      <xdr:colOff>165100</xdr:colOff>
      <xdr:row>35</xdr:row>
      <xdr:rowOff>67517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6576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77694</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6345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296864</xdr:rowOff>
    </xdr:from>
    <xdr:to>
      <xdr:col>19</xdr:col>
      <xdr:colOff>38100</xdr:colOff>
      <xdr:row>35</xdr:row>
      <xdr:rowOff>55564</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65643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65741</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6333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63595</xdr:rowOff>
    </xdr:from>
    <xdr:to>
      <xdr:col>15</xdr:col>
      <xdr:colOff>101600</xdr:colOff>
      <xdr:row>35</xdr:row>
      <xdr:rowOff>165195</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6673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175372</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6442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富山県立山町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24,294
23,935
307.29
15,898,151
15,387,775
358,725
7,991,042
9,359,778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92761</xdr:rowOff>
    </xdr:from>
    <xdr:to>
      <xdr:col>24</xdr:col>
      <xdr:colOff>63500</xdr:colOff>
      <xdr:row>36</xdr:row>
      <xdr:rowOff>61633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93511"/>
          <a:ext cx="838200" cy="14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29970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61633</xdr:rowOff>
    </xdr:from>
    <xdr:to>
      <xdr:col>19</xdr:col>
      <xdr:colOff>177800</xdr:colOff>
      <xdr:row>36</xdr:row>
      <xdr:rowOff>134023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3383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74490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134023</xdr:rowOff>
    </xdr:from>
    <xdr:to>
      <xdr:col>15</xdr:col>
      <xdr:colOff>50800</xdr:colOff>
      <xdr:row>37</xdr:row>
      <xdr:rowOff>2216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06223"/>
          <a:ext cx="889000" cy="39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118153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2216</xdr:rowOff>
    </xdr:from>
    <xdr:to>
      <xdr:col>10</xdr:col>
      <xdr:colOff>114300</xdr:colOff>
      <xdr:row>37</xdr:row>
      <xdr:rowOff>12808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45866"/>
          <a:ext cx="889000" cy="1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128402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94977</xdr:rowOff>
    </xdr:from>
    <xdr:to>
      <xdr:col>6</xdr:col>
      <xdr:colOff>38100</xdr:colOff>
      <xdr:row>39</xdr:row>
      <xdr:rowOff>25127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610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16254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70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41961</xdr:rowOff>
    </xdr:from>
    <xdr:to>
      <xdr:col>24</xdr:col>
      <xdr:colOff>114300</xdr:colOff>
      <xdr:row>35</xdr:row>
      <xdr:rowOff>143561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4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64838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94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10833</xdr:rowOff>
    </xdr:from>
    <xdr:to>
      <xdr:col>20</xdr:col>
      <xdr:colOff>38100</xdr:colOff>
      <xdr:row>36</xdr:row>
      <xdr:rowOff>112433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83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128960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958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83223</xdr:rowOff>
    </xdr:from>
    <xdr:to>
      <xdr:col>15</xdr:col>
      <xdr:colOff>101600</xdr:colOff>
      <xdr:row>37</xdr:row>
      <xdr:rowOff>13373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5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29900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3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122866</xdr:rowOff>
    </xdr:from>
    <xdr:to>
      <xdr:col>10</xdr:col>
      <xdr:colOff>165100</xdr:colOff>
      <xdr:row>37</xdr:row>
      <xdr:rowOff>53016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9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69543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07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133458</xdr:rowOff>
    </xdr:from>
    <xdr:to>
      <xdr:col>6</xdr:col>
      <xdr:colOff>38100</xdr:colOff>
      <xdr:row>37</xdr:row>
      <xdr:rowOff>63608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05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80135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08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152959</xdr:rowOff>
    </xdr:from>
    <xdr:to>
      <xdr:col>24</xdr:col>
      <xdr:colOff>63500</xdr:colOff>
      <xdr:row>56</xdr:row>
      <xdr:rowOff>60655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82709"/>
          <a:ext cx="838200" cy="7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82059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4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48234</xdr:rowOff>
    </xdr:from>
    <xdr:to>
      <xdr:col>19</xdr:col>
      <xdr:colOff>177800</xdr:colOff>
      <xdr:row>56</xdr:row>
      <xdr:rowOff>60655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49434"/>
          <a:ext cx="889000" cy="1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23804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48234</xdr:rowOff>
    </xdr:from>
    <xdr:to>
      <xdr:col>15</xdr:col>
      <xdr:colOff>50800</xdr:colOff>
      <xdr:row>56</xdr:row>
      <xdr:rowOff>90462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49434"/>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90462</xdr:rowOff>
    </xdr:from>
    <xdr:to>
      <xdr:col>10</xdr:col>
      <xdr:colOff>114300</xdr:colOff>
      <xdr:row>56</xdr:row>
      <xdr:rowOff>139891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91662"/>
          <a:ext cx="889000" cy="49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83033</xdr:rowOff>
    </xdr:from>
    <xdr:to>
      <xdr:col>6</xdr:col>
      <xdr:colOff>38100</xdr:colOff>
      <xdr:row>57</xdr:row>
      <xdr:rowOff>13183</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8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29710</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59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102159</xdr:rowOff>
    </xdr:from>
    <xdr:to>
      <xdr:col>24</xdr:col>
      <xdr:colOff>114300</xdr:colOff>
      <xdr:row>56</xdr:row>
      <xdr:rowOff>32309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3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80586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10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9855</xdr:rowOff>
    </xdr:from>
    <xdr:to>
      <xdr:col>20</xdr:col>
      <xdr:colOff>38100</xdr:colOff>
      <xdr:row>56</xdr:row>
      <xdr:rowOff>111455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1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102582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703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168884</xdr:rowOff>
    </xdr:from>
    <xdr:to>
      <xdr:col>15</xdr:col>
      <xdr:colOff>101600</xdr:colOff>
      <xdr:row>56</xdr:row>
      <xdr:rowOff>99034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9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90161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69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39662</xdr:rowOff>
    </xdr:from>
    <xdr:to>
      <xdr:col>10</xdr:col>
      <xdr:colOff>165100</xdr:colOff>
      <xdr:row>56</xdr:row>
      <xdr:rowOff>141262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4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132389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733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89091</xdr:rowOff>
    </xdr:from>
    <xdr:to>
      <xdr:col>6</xdr:col>
      <xdr:colOff>38100</xdr:colOff>
      <xdr:row>57</xdr:row>
      <xdr:rowOff>19241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9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783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107182</xdr:rowOff>
    </xdr:from>
    <xdr:to>
      <xdr:col>24</xdr:col>
      <xdr:colOff>63500</xdr:colOff>
      <xdr:row>74</xdr:row>
      <xdr:rowOff>40487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451582"/>
          <a:ext cx="838200" cy="27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170997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29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40487</xdr:rowOff>
    </xdr:from>
    <xdr:to>
      <xdr:col>19</xdr:col>
      <xdr:colOff>177800</xdr:colOff>
      <xdr:row>74</xdr:row>
      <xdr:rowOff>82893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2727787"/>
          <a:ext cx="889000" cy="4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129734</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5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5169</xdr:rowOff>
    </xdr:from>
    <xdr:to>
      <xdr:col>15</xdr:col>
      <xdr:colOff>50800</xdr:colOff>
      <xdr:row>74</xdr:row>
      <xdr:rowOff>82893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2521019"/>
          <a:ext cx="889000" cy="24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126934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5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114611</xdr:rowOff>
    </xdr:from>
    <xdr:to>
      <xdr:col>10</xdr:col>
      <xdr:colOff>114300</xdr:colOff>
      <xdr:row>73</xdr:row>
      <xdr:rowOff>5169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2459011"/>
          <a:ext cx="889000" cy="6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113333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4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85585</xdr:rowOff>
    </xdr:from>
    <xdr:to>
      <xdr:col>6</xdr:col>
      <xdr:colOff>38100</xdr:colOff>
      <xdr:row>77</xdr:row>
      <xdr:rowOff>15735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6862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20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56382</xdr:rowOff>
    </xdr:from>
    <xdr:to>
      <xdr:col>24</xdr:col>
      <xdr:colOff>114300</xdr:colOff>
      <xdr:row>72</xdr:row>
      <xdr:rowOff>157982</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40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79259</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25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161137</xdr:rowOff>
    </xdr:from>
    <xdr:to>
      <xdr:col>20</xdr:col>
      <xdr:colOff>38100</xdr:colOff>
      <xdr:row>74</xdr:row>
      <xdr:rowOff>91287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67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107814</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45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32093</xdr:rowOff>
    </xdr:from>
    <xdr:to>
      <xdr:col>15</xdr:col>
      <xdr:colOff>101600</xdr:colOff>
      <xdr:row>74</xdr:row>
      <xdr:rowOff>133693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71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150220</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49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125819</xdr:rowOff>
    </xdr:from>
    <xdr:to>
      <xdr:col>10</xdr:col>
      <xdr:colOff>165100</xdr:colOff>
      <xdr:row>73</xdr:row>
      <xdr:rowOff>55969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47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72496</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245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63811</xdr:rowOff>
    </xdr:from>
    <xdr:to>
      <xdr:col>6</xdr:col>
      <xdr:colOff>38100</xdr:colOff>
      <xdr:row>72</xdr:row>
      <xdr:rowOff>165411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40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10488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18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9463</xdr:rowOff>
    </xdr:from>
    <xdr:to>
      <xdr:col>24</xdr:col>
      <xdr:colOff>63500</xdr:colOff>
      <xdr:row>96</xdr:row>
      <xdr:rowOff>123225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468663"/>
          <a:ext cx="838200" cy="113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30669</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489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123225</xdr:rowOff>
    </xdr:from>
    <xdr:to>
      <xdr:col>19</xdr:col>
      <xdr:colOff>177800</xdr:colOff>
      <xdr:row>97</xdr:row>
      <xdr:rowOff>111615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82425"/>
          <a:ext cx="889000" cy="159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118811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7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82305</xdr:rowOff>
    </xdr:from>
    <xdr:to>
      <xdr:col>15</xdr:col>
      <xdr:colOff>50800</xdr:colOff>
      <xdr:row>97</xdr:row>
      <xdr:rowOff>111615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41505"/>
          <a:ext cx="889000" cy="200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28629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83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82305</xdr:rowOff>
    </xdr:from>
    <xdr:to>
      <xdr:col>10</xdr:col>
      <xdr:colOff>114300</xdr:colOff>
      <xdr:row>98</xdr:row>
      <xdr:rowOff>8043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41505"/>
          <a:ext cx="889000" cy="26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165119</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62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131501</xdr:rowOff>
    </xdr:from>
    <xdr:to>
      <xdr:col>6</xdr:col>
      <xdr:colOff>38100</xdr:colOff>
      <xdr:row>98</xdr:row>
      <xdr:rowOff>61651</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76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52778</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854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130113</xdr:rowOff>
    </xdr:from>
    <xdr:to>
      <xdr:col>24</xdr:col>
      <xdr:colOff>114300</xdr:colOff>
      <xdr:row>96</xdr:row>
      <xdr:rowOff>60263</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1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152990</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269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72425</xdr:rowOff>
    </xdr:from>
    <xdr:to>
      <xdr:col>20</xdr:col>
      <xdr:colOff>38100</xdr:colOff>
      <xdr:row>97</xdr:row>
      <xdr:rowOff>2575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3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19102</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30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60815</xdr:rowOff>
    </xdr:from>
    <xdr:to>
      <xdr:col>15</xdr:col>
      <xdr:colOff>101600</xdr:colOff>
      <xdr:row>97</xdr:row>
      <xdr:rowOff>162415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9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7492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466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31505</xdr:rowOff>
    </xdr:from>
    <xdr:to>
      <xdr:col>10</xdr:col>
      <xdr:colOff>165100</xdr:colOff>
      <xdr:row>96</xdr:row>
      <xdr:rowOff>133105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9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149632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26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128693</xdr:rowOff>
    </xdr:from>
    <xdr:to>
      <xdr:col>6</xdr:col>
      <xdr:colOff>38100</xdr:colOff>
      <xdr:row>98</xdr:row>
      <xdr:rowOff>58843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5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75370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5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168467</xdr:rowOff>
    </xdr:from>
    <xdr:to>
      <xdr:col>55</xdr:col>
      <xdr:colOff>0</xdr:colOff>
      <xdr:row>37</xdr:row>
      <xdr:rowOff>23663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340667"/>
          <a:ext cx="838200" cy="26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108938</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10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23663</xdr:rowOff>
    </xdr:from>
    <xdr:to>
      <xdr:col>50</xdr:col>
      <xdr:colOff>114300</xdr:colOff>
      <xdr:row>37</xdr:row>
      <xdr:rowOff>30713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8750300" y="6367313"/>
          <a:ext cx="889000" cy="7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10276</xdr:rowOff>
    </xdr:from>
    <xdr:to>
      <xdr:col>45</xdr:col>
      <xdr:colOff>177800</xdr:colOff>
      <xdr:row>37</xdr:row>
      <xdr:rowOff>30713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7861300" y="6353926"/>
          <a:ext cx="889000" cy="20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55835</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0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37635</xdr:rowOff>
    </xdr:from>
    <xdr:to>
      <xdr:col>41</xdr:col>
      <xdr:colOff>50800</xdr:colOff>
      <xdr:row>37</xdr:row>
      <xdr:rowOff>10276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6038385"/>
          <a:ext cx="889000" cy="315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55870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39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69181</xdr:rowOff>
    </xdr:from>
    <xdr:to>
      <xdr:col>36</xdr:col>
      <xdr:colOff>165100</xdr:colOff>
      <xdr:row>34</xdr:row>
      <xdr:rowOff>170781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89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15858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673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117667</xdr:rowOff>
    </xdr:from>
    <xdr:to>
      <xdr:col>55</xdr:col>
      <xdr:colOff>50800</xdr:colOff>
      <xdr:row>37</xdr:row>
      <xdr:rowOff>47817</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28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96094</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268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144313</xdr:rowOff>
    </xdr:from>
    <xdr:to>
      <xdr:col>50</xdr:col>
      <xdr:colOff>165100</xdr:colOff>
      <xdr:row>37</xdr:row>
      <xdr:rowOff>74463</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31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65590</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40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151363</xdr:rowOff>
    </xdr:from>
    <xdr:to>
      <xdr:col>46</xdr:col>
      <xdr:colOff>38100</xdr:colOff>
      <xdr:row>37</xdr:row>
      <xdr:rowOff>81513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32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72640</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41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130926</xdr:rowOff>
    </xdr:from>
    <xdr:to>
      <xdr:col>41</xdr:col>
      <xdr:colOff>101600</xdr:colOff>
      <xdr:row>37</xdr:row>
      <xdr:rowOff>61076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30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77603</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07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158285</xdr:rowOff>
    </xdr:from>
    <xdr:to>
      <xdr:col>36</xdr:col>
      <xdr:colOff>165100</xdr:colOff>
      <xdr:row>35</xdr:row>
      <xdr:rowOff>88435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98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79562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6080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87884</xdr:rowOff>
    </xdr:from>
    <xdr:to>
      <xdr:col>55</xdr:col>
      <xdr:colOff>0</xdr:colOff>
      <xdr:row>54</xdr:row>
      <xdr:rowOff>105799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346184"/>
          <a:ext cx="838200" cy="17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8165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0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105799</xdr:rowOff>
    </xdr:from>
    <xdr:to>
      <xdr:col>50</xdr:col>
      <xdr:colOff>114300</xdr:colOff>
      <xdr:row>56</xdr:row>
      <xdr:rowOff>171140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364099"/>
          <a:ext cx="889000" cy="408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128889</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3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77917</xdr:rowOff>
    </xdr:from>
    <xdr:to>
      <xdr:col>45</xdr:col>
      <xdr:colOff>177800</xdr:colOff>
      <xdr:row>56</xdr:row>
      <xdr:rowOff>171140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679117"/>
          <a:ext cx="889000" cy="9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65574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83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31496</xdr:rowOff>
    </xdr:from>
    <xdr:to>
      <xdr:col>41</xdr:col>
      <xdr:colOff>50800</xdr:colOff>
      <xdr:row>56</xdr:row>
      <xdr:rowOff>77917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632696"/>
          <a:ext cx="889000" cy="4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7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111242</xdr:rowOff>
    </xdr:from>
    <xdr:to>
      <xdr:col>36</xdr:col>
      <xdr:colOff>165100</xdr:colOff>
      <xdr:row>57</xdr:row>
      <xdr:rowOff>41392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32519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80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37084</xdr:rowOff>
    </xdr:from>
    <xdr:to>
      <xdr:col>55</xdr:col>
      <xdr:colOff>50800</xdr:colOff>
      <xdr:row>54</xdr:row>
      <xdr:rowOff>138684</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29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59961</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146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54999</xdr:rowOff>
    </xdr:from>
    <xdr:to>
      <xdr:col>50</xdr:col>
      <xdr:colOff>165100</xdr:colOff>
      <xdr:row>54</xdr:row>
      <xdr:rowOff>156599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31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1676</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088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120340</xdr:rowOff>
    </xdr:from>
    <xdr:to>
      <xdr:col>46</xdr:col>
      <xdr:colOff>38100</xdr:colOff>
      <xdr:row>57</xdr:row>
      <xdr:rowOff>50490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72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67017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49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27117</xdr:rowOff>
    </xdr:from>
    <xdr:to>
      <xdr:col>41</xdr:col>
      <xdr:colOff>101600</xdr:colOff>
      <xdr:row>56</xdr:row>
      <xdr:rowOff>128717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62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145244</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403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152146</xdr:rowOff>
    </xdr:from>
    <xdr:to>
      <xdr:col>36</xdr:col>
      <xdr:colOff>165100</xdr:colOff>
      <xdr:row>56</xdr:row>
      <xdr:rowOff>82296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58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98823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35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12500</xdr:rowOff>
    </xdr:from>
    <xdr:to>
      <xdr:col>55</xdr:col>
      <xdr:colOff>0</xdr:colOff>
      <xdr:row>76</xdr:row>
      <xdr:rowOff>134476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042700"/>
          <a:ext cx="838200" cy="12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112916</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314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134476</xdr:rowOff>
    </xdr:from>
    <xdr:to>
      <xdr:col>50</xdr:col>
      <xdr:colOff>114300</xdr:colOff>
      <xdr:row>79</xdr:row>
      <xdr:rowOff>76639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164676"/>
          <a:ext cx="889000" cy="456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88608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46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34054</xdr:rowOff>
    </xdr:from>
    <xdr:to>
      <xdr:col>45</xdr:col>
      <xdr:colOff>177800</xdr:colOff>
      <xdr:row>79</xdr:row>
      <xdr:rowOff>76639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578604"/>
          <a:ext cx="889000" cy="4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118799</xdr:rowOff>
    </xdr:from>
    <xdr:to>
      <xdr:col>41</xdr:col>
      <xdr:colOff>50800</xdr:colOff>
      <xdr:row>79</xdr:row>
      <xdr:rowOff>34054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491899"/>
          <a:ext cx="889000" cy="8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72430</xdr:rowOff>
    </xdr:from>
    <xdr:to>
      <xdr:col>36</xdr:col>
      <xdr:colOff>165100</xdr:colOff>
      <xdr:row>79</xdr:row>
      <xdr:rowOff>2580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165157</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53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133151</xdr:rowOff>
    </xdr:from>
    <xdr:to>
      <xdr:col>55</xdr:col>
      <xdr:colOff>50800</xdr:colOff>
      <xdr:row>76</xdr:row>
      <xdr:rowOff>63302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299190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156028</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2843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83676</xdr:rowOff>
    </xdr:from>
    <xdr:to>
      <xdr:col>50</xdr:col>
      <xdr:colOff>165100</xdr:colOff>
      <xdr:row>77</xdr:row>
      <xdr:rowOff>13826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11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30352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288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25839</xdr:rowOff>
    </xdr:from>
    <xdr:to>
      <xdr:col>46</xdr:col>
      <xdr:colOff>38100</xdr:colOff>
      <xdr:row>79</xdr:row>
      <xdr:rowOff>127439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57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118566</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66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154704</xdr:rowOff>
    </xdr:from>
    <xdr:to>
      <xdr:col>41</xdr:col>
      <xdr:colOff>101600</xdr:colOff>
      <xdr:row>79</xdr:row>
      <xdr:rowOff>84854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52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75981</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62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67999</xdr:rowOff>
    </xdr:from>
    <xdr:to>
      <xdr:col>36</xdr:col>
      <xdr:colOff>165100</xdr:colOff>
      <xdr:row>78</xdr:row>
      <xdr:rowOff>169599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4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14676</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21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30048</xdr:rowOff>
    </xdr:from>
    <xdr:to>
      <xdr:col>55</xdr:col>
      <xdr:colOff>0</xdr:colOff>
      <xdr:row>95</xdr:row>
      <xdr:rowOff>151676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317798"/>
          <a:ext cx="838200" cy="12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89767</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48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30048</xdr:rowOff>
    </xdr:from>
    <xdr:to>
      <xdr:col>50</xdr:col>
      <xdr:colOff>114300</xdr:colOff>
      <xdr:row>96</xdr:row>
      <xdr:rowOff>100585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317798"/>
          <a:ext cx="889000" cy="241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22789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65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61100</xdr:rowOff>
    </xdr:from>
    <xdr:to>
      <xdr:col>45</xdr:col>
      <xdr:colOff>177800</xdr:colOff>
      <xdr:row>96</xdr:row>
      <xdr:rowOff>100585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348850"/>
          <a:ext cx="889000" cy="210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71886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70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61100</xdr:rowOff>
    </xdr:from>
    <xdr:to>
      <xdr:col>41</xdr:col>
      <xdr:colOff>50800</xdr:colOff>
      <xdr:row>95</xdr:row>
      <xdr:rowOff>84443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348850"/>
          <a:ext cx="889000" cy="2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11904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64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137770</xdr:rowOff>
    </xdr:from>
    <xdr:to>
      <xdr:col>36</xdr:col>
      <xdr:colOff>165100</xdr:colOff>
      <xdr:row>97</xdr:row>
      <xdr:rowOff>67920</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9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59047</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68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100876</xdr:rowOff>
    </xdr:from>
    <xdr:to>
      <xdr:col>55</xdr:col>
      <xdr:colOff>50800</xdr:colOff>
      <xdr:row>96</xdr:row>
      <xdr:rowOff>31026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38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123753</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24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150698</xdr:rowOff>
    </xdr:from>
    <xdr:to>
      <xdr:col>50</xdr:col>
      <xdr:colOff>165100</xdr:colOff>
      <xdr:row>95</xdr:row>
      <xdr:rowOff>80848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26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97375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04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49785</xdr:rowOff>
    </xdr:from>
    <xdr:to>
      <xdr:col>46</xdr:col>
      <xdr:colOff>38100</xdr:colOff>
      <xdr:row>96</xdr:row>
      <xdr:rowOff>151385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50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167912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28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10300</xdr:rowOff>
    </xdr:from>
    <xdr:to>
      <xdr:col>41</xdr:col>
      <xdr:colOff>101600</xdr:colOff>
      <xdr:row>95</xdr:row>
      <xdr:rowOff>111900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29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128427</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07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33643</xdr:rowOff>
    </xdr:from>
    <xdr:to>
      <xdr:col>36</xdr:col>
      <xdr:colOff>165100</xdr:colOff>
      <xdr:row>95</xdr:row>
      <xdr:rowOff>135243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321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151770</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096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22396</xdr:rowOff>
    </xdr:from>
    <xdr:to>
      <xdr:col>85</xdr:col>
      <xdr:colOff>127000</xdr:colOff>
      <xdr:row>35</xdr:row>
      <xdr:rowOff>97311</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023146"/>
          <a:ext cx="838200" cy="7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159290</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674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97311</xdr:rowOff>
    </xdr:from>
    <xdr:to>
      <xdr:col>81</xdr:col>
      <xdr:colOff>50800</xdr:colOff>
      <xdr:row>39</xdr:row>
      <xdr:rowOff>21252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098061"/>
          <a:ext cx="889000" cy="609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42508</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729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21252</xdr:rowOff>
    </xdr:from>
    <xdr:to>
      <xdr:col>76</xdr:col>
      <xdr:colOff>114300</xdr:colOff>
      <xdr:row>39</xdr:row>
      <xdr:rowOff>87612</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707802"/>
          <a:ext cx="889000" cy="6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77651</xdr:rowOff>
    </xdr:from>
    <xdr:to>
      <xdr:col>71</xdr:col>
      <xdr:colOff>177800</xdr:colOff>
      <xdr:row>39</xdr:row>
      <xdr:rowOff>87612</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64201"/>
          <a:ext cx="889000" cy="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165514</xdr:rowOff>
    </xdr:from>
    <xdr:to>
      <xdr:col>67</xdr:col>
      <xdr:colOff>101600</xdr:colOff>
      <xdr:row>39</xdr:row>
      <xdr:rowOff>95664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112191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45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143046</xdr:rowOff>
    </xdr:from>
    <xdr:to>
      <xdr:col>85</xdr:col>
      <xdr:colOff>177800</xdr:colOff>
      <xdr:row>35</xdr:row>
      <xdr:rowOff>73196</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597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165923</xdr:rowOff>
    </xdr:from>
    <xdr:ext cx="534377"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582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46511</xdr:rowOff>
    </xdr:from>
    <xdr:to>
      <xdr:col>81</xdr:col>
      <xdr:colOff>101600</xdr:colOff>
      <xdr:row>35</xdr:row>
      <xdr:rowOff>148111</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04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164638</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14111" y="582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141902</xdr:rowOff>
    </xdr:from>
    <xdr:to>
      <xdr:col>76</xdr:col>
      <xdr:colOff>165100</xdr:colOff>
      <xdr:row>39</xdr:row>
      <xdr:rowOff>72052</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5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63179</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749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36812</xdr:rowOff>
    </xdr:from>
    <xdr:to>
      <xdr:col>72</xdr:col>
      <xdr:colOff>38100</xdr:colOff>
      <xdr:row>39</xdr:row>
      <xdr:rowOff>138412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2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129539</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4017" y="68160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26851</xdr:rowOff>
    </xdr:from>
    <xdr:to>
      <xdr:col>67</xdr:col>
      <xdr:colOff>101600</xdr:colOff>
      <xdr:row>39</xdr:row>
      <xdr:rowOff>128451</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1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119578</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25017" y="68061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46907</xdr:rowOff>
    </xdr:from>
    <xdr:to>
      <xdr:col>85</xdr:col>
      <xdr:colOff>127000</xdr:colOff>
      <xdr:row>72</xdr:row>
      <xdr:rowOff>58262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5481300" y="12391307"/>
          <a:ext cx="838200" cy="1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13054</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87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156750</xdr:rowOff>
    </xdr:from>
    <xdr:to>
      <xdr:col>81</xdr:col>
      <xdr:colOff>50800</xdr:colOff>
      <xdr:row>72</xdr:row>
      <xdr:rowOff>58262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4592300" y="12329700"/>
          <a:ext cx="889000" cy="72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106551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96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156750</xdr:rowOff>
    </xdr:from>
    <xdr:to>
      <xdr:col>76</xdr:col>
      <xdr:colOff>114300</xdr:colOff>
      <xdr:row>72</xdr:row>
      <xdr:rowOff>46431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3703300" y="12329700"/>
          <a:ext cx="889000" cy="6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93883</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95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46431</xdr:rowOff>
    </xdr:from>
    <xdr:to>
      <xdr:col>71</xdr:col>
      <xdr:colOff>177800</xdr:colOff>
      <xdr:row>72</xdr:row>
      <xdr:rowOff>121412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2814300" y="12390831"/>
          <a:ext cx="889000" cy="7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123696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9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84766</xdr:rowOff>
    </xdr:from>
    <xdr:to>
      <xdr:col>67</xdr:col>
      <xdr:colOff>101600</xdr:colOff>
      <xdr:row>76</xdr:row>
      <xdr:rowOff>14917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4351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6044</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303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167557</xdr:rowOff>
    </xdr:from>
    <xdr:to>
      <xdr:col>85</xdr:col>
      <xdr:colOff>177800</xdr:colOff>
      <xdr:row>72</xdr:row>
      <xdr:rowOff>97707</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234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18984</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219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7462</xdr:rowOff>
    </xdr:from>
    <xdr:to>
      <xdr:col>81</xdr:col>
      <xdr:colOff>101600</xdr:colOff>
      <xdr:row>72</xdr:row>
      <xdr:rowOff>109062</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235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125589</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212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105950</xdr:rowOff>
    </xdr:from>
    <xdr:to>
      <xdr:col>76</xdr:col>
      <xdr:colOff>165100</xdr:colOff>
      <xdr:row>72</xdr:row>
      <xdr:rowOff>36100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227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52627</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205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167081</xdr:rowOff>
    </xdr:from>
    <xdr:to>
      <xdr:col>72</xdr:col>
      <xdr:colOff>38100</xdr:colOff>
      <xdr:row>72</xdr:row>
      <xdr:rowOff>97231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234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113758</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2115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70612</xdr:rowOff>
    </xdr:from>
    <xdr:to>
      <xdr:col>67</xdr:col>
      <xdr:colOff>101600</xdr:colOff>
      <xdr:row>73</xdr:row>
      <xdr:rowOff>762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241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17289</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2190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26566</xdr:rowOff>
    </xdr:from>
    <xdr:to>
      <xdr:col>85</xdr:col>
      <xdr:colOff>127000</xdr:colOff>
      <xdr:row>98</xdr:row>
      <xdr:rowOff>50295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5481300" y="16828666"/>
          <a:ext cx="838200" cy="23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26364</xdr:rowOff>
    </xdr:from>
    <xdr:to>
      <xdr:col>81</xdr:col>
      <xdr:colOff>50800</xdr:colOff>
      <xdr:row>98</xdr:row>
      <xdr:rowOff>26566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828464"/>
          <a:ext cx="889000" cy="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65043</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5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110933</xdr:rowOff>
    </xdr:from>
    <xdr:to>
      <xdr:col>76</xdr:col>
      <xdr:colOff>114300</xdr:colOff>
      <xdr:row>98</xdr:row>
      <xdr:rowOff>26364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703300" y="16741583"/>
          <a:ext cx="889000" cy="86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72742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5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110933</xdr:rowOff>
    </xdr:from>
    <xdr:to>
      <xdr:col>71</xdr:col>
      <xdr:colOff>177800</xdr:colOff>
      <xdr:row>98</xdr:row>
      <xdr:rowOff>61889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741583"/>
          <a:ext cx="889000" cy="1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46790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8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170945</xdr:rowOff>
    </xdr:from>
    <xdr:to>
      <xdr:col>85</xdr:col>
      <xdr:colOff>177800</xdr:colOff>
      <xdr:row>98</xdr:row>
      <xdr:rowOff>101095</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80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110990</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74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147216</xdr:rowOff>
    </xdr:from>
    <xdr:to>
      <xdr:col>81</xdr:col>
      <xdr:colOff>101600</xdr:colOff>
      <xdr:row>98</xdr:row>
      <xdr:rowOff>77366</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77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68493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87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147014</xdr:rowOff>
    </xdr:from>
    <xdr:to>
      <xdr:col>76</xdr:col>
      <xdr:colOff>165100</xdr:colOff>
      <xdr:row>98</xdr:row>
      <xdr:rowOff>77164</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77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68291</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870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60133</xdr:rowOff>
    </xdr:from>
    <xdr:to>
      <xdr:col>72</xdr:col>
      <xdr:colOff>38100</xdr:colOff>
      <xdr:row>97</xdr:row>
      <xdr:rowOff>161733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69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6810</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46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11089</xdr:rowOff>
    </xdr:from>
    <xdr:to>
      <xdr:col>67</xdr:col>
      <xdr:colOff>101600</xdr:colOff>
      <xdr:row>98</xdr:row>
      <xdr:rowOff>112689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1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129216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588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92989</xdr:rowOff>
    </xdr:from>
    <xdr:to>
      <xdr:col>116</xdr:col>
      <xdr:colOff>63500</xdr:colOff>
      <xdr:row>36</xdr:row>
      <xdr:rowOff>154483</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1323300" y="5236489"/>
          <a:ext cx="838200" cy="1090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101160</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444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42088</xdr:rowOff>
    </xdr:from>
    <xdr:to>
      <xdr:col>111</xdr:col>
      <xdr:colOff>177800</xdr:colOff>
      <xdr:row>36</xdr:row>
      <xdr:rowOff>154483</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214288"/>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117086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63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136652</xdr:rowOff>
    </xdr:from>
    <xdr:to>
      <xdr:col>107</xdr:col>
      <xdr:colOff>50800</xdr:colOff>
      <xdr:row>36</xdr:row>
      <xdr:rowOff>42088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137402"/>
          <a:ext cx="889000" cy="76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121734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63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111963</xdr:rowOff>
    </xdr:from>
    <xdr:to>
      <xdr:col>102</xdr:col>
      <xdr:colOff>114300</xdr:colOff>
      <xdr:row>35</xdr:row>
      <xdr:rowOff>136652</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112713"/>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113428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62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26339</xdr:rowOff>
    </xdr:from>
    <xdr:to>
      <xdr:col>98</xdr:col>
      <xdr:colOff>38100</xdr:colOff>
      <xdr:row>38</xdr:row>
      <xdr:rowOff>127939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4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119066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634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42189</xdr:rowOff>
    </xdr:from>
    <xdr:to>
      <xdr:col>116</xdr:col>
      <xdr:colOff>114300</xdr:colOff>
      <xdr:row>30</xdr:row>
      <xdr:rowOff>143789</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518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29</xdr:row>
      <xdr:rowOff>166666</xdr:rowOff>
    </xdr:from>
    <xdr:ext cx="534377"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5138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103683</xdr:rowOff>
    </xdr:from>
    <xdr:to>
      <xdr:col>112</xdr:col>
      <xdr:colOff>38100</xdr:colOff>
      <xdr:row>37</xdr:row>
      <xdr:rowOff>33833</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27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50360</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088428" y="605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162738</xdr:rowOff>
    </xdr:from>
    <xdr:to>
      <xdr:col>107</xdr:col>
      <xdr:colOff>101600</xdr:colOff>
      <xdr:row>36</xdr:row>
      <xdr:rowOff>92888</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16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109415</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199428" y="593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85852</xdr:rowOff>
    </xdr:from>
    <xdr:to>
      <xdr:col>102</xdr:col>
      <xdr:colOff>165100</xdr:colOff>
      <xdr:row>36</xdr:row>
      <xdr:rowOff>16002</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08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32529</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5861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61163</xdr:rowOff>
    </xdr:from>
    <xdr:to>
      <xdr:col>98</xdr:col>
      <xdr:colOff>38100</xdr:colOff>
      <xdr:row>35</xdr:row>
      <xdr:rowOff>162763</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06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7840</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5837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53</xdr:row>
      <xdr:rowOff>8789</xdr:rowOff>
    </xdr:from>
    <xdr:to>
      <xdr:col>116</xdr:col>
      <xdr:colOff>62864</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2159595" y="9095639"/>
          <a:ext cx="1269" cy="1064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0" name="貸付金最小値テキスト">
          <a:extLst>
            <a:ext uri="{FF2B5EF4-FFF2-40B4-BE49-F238E27FC236}">
              <a16:creationId xmlns:a16="http://schemas.microsoft.com/office/drawing/2014/main" id="{00000000-0008-0000-0600-000016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126916</xdr:rowOff>
    </xdr:from>
    <xdr:ext cx="534377" cy="259045"/>
    <xdr:sp macro="" textlink="">
      <xdr:nvSpPr>
        <xdr:cNvPr id="792" name="貸付金最大値テキスト">
          <a:extLst>
            <a:ext uri="{FF2B5EF4-FFF2-40B4-BE49-F238E27FC236}">
              <a16:creationId xmlns:a16="http://schemas.microsoft.com/office/drawing/2014/main" id="{00000000-0008-0000-0600-000018030000}"/>
            </a:ext>
          </a:extLst>
        </xdr:cNvPr>
        <xdr:cNvSpPr txBox="1"/>
      </xdr:nvSpPr>
      <xdr:spPr>
        <a:xfrm>
          <a:off x="22212300" y="8870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53</xdr:row>
      <xdr:rowOff>8789</xdr:rowOff>
    </xdr:from>
    <xdr:to>
      <xdr:col>116</xdr:col>
      <xdr:colOff>152400</xdr:colOff>
      <xdr:row>53</xdr:row>
      <xdr:rowOff>8789</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909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85598</xdr:rowOff>
    </xdr:from>
    <xdr:to>
      <xdr:col>116</xdr:col>
      <xdr:colOff>63500</xdr:colOff>
      <xdr:row>56</xdr:row>
      <xdr:rowOff>108153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1323300" y="9172448"/>
          <a:ext cx="838200" cy="53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144060</xdr:rowOff>
    </xdr:from>
    <xdr:ext cx="469744" cy="259045"/>
    <xdr:sp macro="" textlink="">
      <xdr:nvSpPr>
        <xdr:cNvPr id="795" name="貸付金平均値テキスト">
          <a:extLst>
            <a:ext uri="{FF2B5EF4-FFF2-40B4-BE49-F238E27FC236}">
              <a16:creationId xmlns:a16="http://schemas.microsoft.com/office/drawing/2014/main" id="{00000000-0008-0000-0600-00001B030000}"/>
            </a:ext>
          </a:extLst>
        </xdr:cNvPr>
        <xdr:cNvSpPr txBox="1"/>
      </xdr:nvSpPr>
      <xdr:spPr>
        <a:xfrm>
          <a:off x="22212300" y="99167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165633</xdr:rowOff>
    </xdr:from>
    <xdr:to>
      <xdr:col>116</xdr:col>
      <xdr:colOff>114300</xdr:colOff>
      <xdr:row>58</xdr:row>
      <xdr:rowOff>95783</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2110700" y="9938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85598</xdr:rowOff>
    </xdr:from>
    <xdr:to>
      <xdr:col>111</xdr:col>
      <xdr:colOff>177800</xdr:colOff>
      <xdr:row>53</xdr:row>
      <xdr:rowOff>133833</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0434300" y="9172448"/>
          <a:ext cx="889000" cy="48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82880</xdr:rowOff>
    </xdr:from>
    <xdr:to>
      <xdr:col>112</xdr:col>
      <xdr:colOff>38100</xdr:colOff>
      <xdr:row>58</xdr:row>
      <xdr:rowOff>13030</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1272500" y="985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4157</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088428" y="994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133833</xdr:rowOff>
    </xdr:from>
    <xdr:to>
      <xdr:col>107</xdr:col>
      <xdr:colOff>50800</xdr:colOff>
      <xdr:row>53</xdr:row>
      <xdr:rowOff>141453</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9545300" y="9220683"/>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141174</xdr:rowOff>
    </xdr:from>
    <xdr:to>
      <xdr:col>107</xdr:col>
      <xdr:colOff>101600</xdr:colOff>
      <xdr:row>58</xdr:row>
      <xdr:rowOff>71324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0383500" y="9913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62451</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199428" y="10006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87808</xdr:rowOff>
    </xdr:from>
    <xdr:to>
      <xdr:col>102</xdr:col>
      <xdr:colOff>114300</xdr:colOff>
      <xdr:row>53</xdr:row>
      <xdr:rowOff>141453</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8656300" y="8660308"/>
          <a:ext cx="889000" cy="56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133096</xdr:rowOff>
    </xdr:from>
    <xdr:to>
      <xdr:col>102</xdr:col>
      <xdr:colOff>165100</xdr:colOff>
      <xdr:row>58</xdr:row>
      <xdr:rowOff>63246</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9494500" y="9905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54373</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10428" y="9998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54839</xdr:rowOff>
    </xdr:from>
    <xdr:to>
      <xdr:col>98</xdr:col>
      <xdr:colOff>38100</xdr:colOff>
      <xdr:row>58</xdr:row>
      <xdr:rowOff>156439</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8605500" y="9998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147566</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21428" y="10091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57353</xdr:rowOff>
    </xdr:from>
    <xdr:to>
      <xdr:col>116</xdr:col>
      <xdr:colOff>114300</xdr:colOff>
      <xdr:row>56</xdr:row>
      <xdr:rowOff>158953</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2110700" y="965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80230</xdr:rowOff>
    </xdr:from>
    <xdr:ext cx="469744" cy="259045"/>
    <xdr:sp macro="" textlink="">
      <xdr:nvSpPr>
        <xdr:cNvPr id="814" name="貸付金該当値テキスト">
          <a:extLst>
            <a:ext uri="{FF2B5EF4-FFF2-40B4-BE49-F238E27FC236}">
              <a16:creationId xmlns:a16="http://schemas.microsoft.com/office/drawing/2014/main" id="{00000000-0008-0000-0600-00002E030000}"/>
            </a:ext>
          </a:extLst>
        </xdr:cNvPr>
        <xdr:cNvSpPr txBox="1"/>
      </xdr:nvSpPr>
      <xdr:spPr>
        <a:xfrm>
          <a:off x="22212300" y="9509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34798</xdr:rowOff>
    </xdr:from>
    <xdr:to>
      <xdr:col>112</xdr:col>
      <xdr:colOff>38100</xdr:colOff>
      <xdr:row>53</xdr:row>
      <xdr:rowOff>136398</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1272500" y="912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152925</xdr:rowOff>
    </xdr:from>
    <xdr:ext cx="534377"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056111" y="889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83033</xdr:rowOff>
    </xdr:from>
    <xdr:to>
      <xdr:col>107</xdr:col>
      <xdr:colOff>101600</xdr:colOff>
      <xdr:row>54</xdr:row>
      <xdr:rowOff>13183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0383500" y="916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29710</xdr:rowOff>
    </xdr:from>
    <xdr:ext cx="534377"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167111" y="8945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90653</xdr:rowOff>
    </xdr:from>
    <xdr:to>
      <xdr:col>102</xdr:col>
      <xdr:colOff>165100</xdr:colOff>
      <xdr:row>54</xdr:row>
      <xdr:rowOff>20803</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494500" y="917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37330</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278111" y="8952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37008</xdr:rowOff>
    </xdr:from>
    <xdr:to>
      <xdr:col>98</xdr:col>
      <xdr:colOff>38100</xdr:colOff>
      <xdr:row>50</xdr:row>
      <xdr:rowOff>138608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605500" y="860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48</xdr:row>
      <xdr:rowOff>155135</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389111" y="8384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6" name="繰出金最小値テキスト">
          <a:extLst>
            <a:ext uri="{FF2B5EF4-FFF2-40B4-BE49-F238E27FC236}">
              <a16:creationId xmlns:a16="http://schemas.microsoft.com/office/drawing/2014/main" id="{00000000-0008-0000-0600-00004E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48" name="繰出金最大値テキスト">
          <a:extLst>
            <a:ext uri="{FF2B5EF4-FFF2-40B4-BE49-F238E27FC236}">
              <a16:creationId xmlns:a16="http://schemas.microsoft.com/office/drawing/2014/main" id="{00000000-0008-0000-0600-000050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56261</xdr:rowOff>
    </xdr:from>
    <xdr:to>
      <xdr:col>116</xdr:col>
      <xdr:colOff>63500</xdr:colOff>
      <xdr:row>75</xdr:row>
      <xdr:rowOff>102461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1323300" y="12743561"/>
          <a:ext cx="838200" cy="21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51" name="繰出金平均値テキスト">
          <a:extLst>
            <a:ext uri="{FF2B5EF4-FFF2-40B4-BE49-F238E27FC236}">
              <a16:creationId xmlns:a16="http://schemas.microsoft.com/office/drawing/2014/main" id="{00000000-0008-0000-0600-000053030000}"/>
            </a:ext>
          </a:extLst>
        </xdr:cNvPr>
        <xdr:cNvSpPr txBox="1"/>
      </xdr:nvSpPr>
      <xdr:spPr>
        <a:xfrm>
          <a:off x="22212300" y="1308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25651</xdr:rowOff>
    </xdr:from>
    <xdr:to>
      <xdr:col>111</xdr:col>
      <xdr:colOff>177800</xdr:colOff>
      <xdr:row>74</xdr:row>
      <xdr:rowOff>56261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0434300" y="12712951"/>
          <a:ext cx="889000" cy="30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44947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056111" y="1307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25651</xdr:rowOff>
    </xdr:from>
    <xdr:to>
      <xdr:col>107</xdr:col>
      <xdr:colOff>50800</xdr:colOff>
      <xdr:row>74</xdr:row>
      <xdr:rowOff>83167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9545300" y="12712951"/>
          <a:ext cx="889000" cy="57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54388</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167111" y="1308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70526</xdr:rowOff>
    </xdr:from>
    <xdr:to>
      <xdr:col>102</xdr:col>
      <xdr:colOff>114300</xdr:colOff>
      <xdr:row>74</xdr:row>
      <xdr:rowOff>83167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656300" y="12414926"/>
          <a:ext cx="889000" cy="355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87307</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278111" y="131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36094</xdr:rowOff>
    </xdr:from>
    <xdr:to>
      <xdr:col>98</xdr:col>
      <xdr:colOff>38100</xdr:colOff>
      <xdr:row>76</xdr:row>
      <xdr:rowOff>137694</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8605500" y="1306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128821</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389111" y="13159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51661</xdr:rowOff>
    </xdr:from>
    <xdr:to>
      <xdr:col>116</xdr:col>
      <xdr:colOff>114300</xdr:colOff>
      <xdr:row>75</xdr:row>
      <xdr:rowOff>153262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2110700" y="129104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74538</xdr:rowOff>
    </xdr:from>
    <xdr:ext cx="534377" cy="259045"/>
    <xdr:sp macro="" textlink="">
      <xdr:nvSpPr>
        <xdr:cNvPr id="870" name="繰出金該当値テキスト">
          <a:extLst>
            <a:ext uri="{FF2B5EF4-FFF2-40B4-BE49-F238E27FC236}">
              <a16:creationId xmlns:a16="http://schemas.microsoft.com/office/drawing/2014/main" id="{00000000-0008-0000-0600-000066030000}"/>
            </a:ext>
          </a:extLst>
        </xdr:cNvPr>
        <xdr:cNvSpPr txBox="1"/>
      </xdr:nvSpPr>
      <xdr:spPr>
        <a:xfrm>
          <a:off x="22212300" y="12761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5461</xdr:rowOff>
    </xdr:from>
    <xdr:to>
      <xdr:col>112</xdr:col>
      <xdr:colOff>38100</xdr:colOff>
      <xdr:row>74</xdr:row>
      <xdr:rowOff>107061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1272500" y="1269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123588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056111" y="1246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146301</xdr:rowOff>
    </xdr:from>
    <xdr:to>
      <xdr:col>107</xdr:col>
      <xdr:colOff>101600</xdr:colOff>
      <xdr:row>74</xdr:row>
      <xdr:rowOff>76451</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0383500" y="1266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92978</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2437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32367</xdr:rowOff>
    </xdr:from>
    <xdr:to>
      <xdr:col>102</xdr:col>
      <xdr:colOff>165100</xdr:colOff>
      <xdr:row>74</xdr:row>
      <xdr:rowOff>133967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494500" y="1271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150494</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278111" y="1249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19726</xdr:rowOff>
    </xdr:from>
    <xdr:to>
      <xdr:col>98</xdr:col>
      <xdr:colOff>38100</xdr:colOff>
      <xdr:row>72</xdr:row>
      <xdr:rowOff>121326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605500" y="1236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137853</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389111" y="1213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a:extLst>
            <a:ext uri="{FF2B5EF4-FFF2-40B4-BE49-F238E27FC236}">
              <a16:creationId xmlns:a16="http://schemas.microsoft.com/office/drawing/2014/main" id="{00000000-0008-0000-0600-00007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a:extLst>
            <a:ext uri="{FF2B5EF4-FFF2-40B4-BE49-F238E27FC236}">
              <a16:creationId xmlns:a16="http://schemas.microsoft.com/office/drawing/2014/main" id="{00000000-0008-0000-0600-00008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a:extLst>
            <a:ext uri="{FF2B5EF4-FFF2-40B4-BE49-F238E27FC236}">
              <a16:creationId xmlns:a16="http://schemas.microsoft.com/office/drawing/2014/main" id="{00000000-0008-0000-0600-00008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a:extLst>
            <a:ext uri="{FF2B5EF4-FFF2-40B4-BE49-F238E27FC236}">
              <a16:creationId xmlns:a16="http://schemas.microsoft.com/office/drawing/2014/main" id="{00000000-0008-0000-0600-00009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性質別歳出の中で</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構成比の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割合が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最も</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大きかったのは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普通建設事業費</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で、次に</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扶助費、人件費、物件費、補助費等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となっている。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普通建設事業費</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については、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防災センター及び児童館整備事業にかかる経費の増などにより、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前年度比</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2,351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円となった。</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扶助費については、電力・ガス・食料</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品等価格高騰対策所得者世帯支援事業の増などにより、前年度比＋</a:t>
          </a:r>
          <a:r>
            <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6,967</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円となった。今後も、高齢化社会の進展に伴い、社会保障関係経費は比率が上昇するものと考えられる。人件費については、職員数の増加や人事院勧告等に伴う給与表の改定、豪雨、地震などの災害対応に伴う増により前年度比＋</a:t>
          </a:r>
          <a:r>
            <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7,366</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円となった。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物件費については、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各費目において物価上昇や労務費の増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などにより、前年度比</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6,232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円となった。</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補助費等については、一部事務組合に対する負担金の増などにより、前年度比＋</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5,828</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円となった。</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富山県立山町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24,294
23,935
307.29
15,898,151
15,387,775
358,725
7,991,042
9,359,778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41728</xdr:rowOff>
    </xdr:from>
    <xdr:to>
      <xdr:col>24</xdr:col>
      <xdr:colOff>63500</xdr:colOff>
      <xdr:row>34</xdr:row>
      <xdr:rowOff>54465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5871028"/>
          <a:ext cx="838200" cy="1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20954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21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41728</xdr:rowOff>
    </xdr:from>
    <xdr:to>
      <xdr:col>19</xdr:col>
      <xdr:colOff>177800</xdr:colOff>
      <xdr:row>34</xdr:row>
      <xdr:rowOff>50872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8710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159093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5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50872</xdr:rowOff>
    </xdr:from>
    <xdr:to>
      <xdr:col>15</xdr:col>
      <xdr:colOff>50800</xdr:colOff>
      <xdr:row>34</xdr:row>
      <xdr:rowOff>88102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880172"/>
          <a:ext cx="889000" cy="37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24873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9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77651</xdr:rowOff>
    </xdr:from>
    <xdr:to>
      <xdr:col>10</xdr:col>
      <xdr:colOff>114300</xdr:colOff>
      <xdr:row>34</xdr:row>
      <xdr:rowOff>88102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906951"/>
          <a:ext cx="889000" cy="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18668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6604</xdr:rowOff>
    </xdr:from>
    <xdr:to>
      <xdr:col>6</xdr:col>
      <xdr:colOff>38100</xdr:colOff>
      <xdr:row>36</xdr:row>
      <xdr:rowOff>108204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78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99331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7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3665</xdr:rowOff>
    </xdr:from>
    <xdr:to>
      <xdr:col>24</xdr:col>
      <xdr:colOff>114300</xdr:colOff>
      <xdr:row>34</xdr:row>
      <xdr:rowOff>105265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83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26542</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684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162378</xdr:rowOff>
    </xdr:from>
    <xdr:to>
      <xdr:col>20</xdr:col>
      <xdr:colOff>38100</xdr:colOff>
      <xdr:row>34</xdr:row>
      <xdr:rowOff>92528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82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109055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59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72</xdr:rowOff>
    </xdr:from>
    <xdr:to>
      <xdr:col>15</xdr:col>
      <xdr:colOff>101600</xdr:colOff>
      <xdr:row>34</xdr:row>
      <xdr:rowOff>101672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82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118199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60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37302</xdr:rowOff>
    </xdr:from>
    <xdr:to>
      <xdr:col>10</xdr:col>
      <xdr:colOff>165100</xdr:colOff>
      <xdr:row>34</xdr:row>
      <xdr:rowOff>138902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86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155429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641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26851</xdr:rowOff>
    </xdr:from>
    <xdr:to>
      <xdr:col>6</xdr:col>
      <xdr:colOff>38100</xdr:colOff>
      <xdr:row>34</xdr:row>
      <xdr:rowOff>128451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85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144978</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631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5438</xdr:rowOff>
    </xdr:from>
    <xdr:to>
      <xdr:col>24</xdr:col>
      <xdr:colOff>63500</xdr:colOff>
      <xdr:row>57</xdr:row>
      <xdr:rowOff>70048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78088"/>
          <a:ext cx="838200" cy="6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9036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1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70048</xdr:rowOff>
    </xdr:from>
    <xdr:to>
      <xdr:col>19</xdr:col>
      <xdr:colOff>177800</xdr:colOff>
      <xdr:row>57</xdr:row>
      <xdr:rowOff>142694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42698"/>
          <a:ext cx="889000" cy="72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124100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89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101549</xdr:rowOff>
    </xdr:from>
    <xdr:to>
      <xdr:col>15</xdr:col>
      <xdr:colOff>50800</xdr:colOff>
      <xdr:row>57</xdr:row>
      <xdr:rowOff>142694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74199"/>
          <a:ext cx="889000" cy="4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5370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87010</xdr:rowOff>
    </xdr:from>
    <xdr:to>
      <xdr:col>10</xdr:col>
      <xdr:colOff>114300</xdr:colOff>
      <xdr:row>57</xdr:row>
      <xdr:rowOff>101549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88210"/>
          <a:ext cx="889000" cy="18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158573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3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64712</xdr:rowOff>
    </xdr:from>
    <xdr:to>
      <xdr:col>6</xdr:col>
      <xdr:colOff>38100</xdr:colOff>
      <xdr:row>56</xdr:row>
      <xdr:rowOff>166312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6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157439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58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126088</xdr:rowOff>
    </xdr:from>
    <xdr:to>
      <xdr:col>24</xdr:col>
      <xdr:colOff>114300</xdr:colOff>
      <xdr:row>57</xdr:row>
      <xdr:rowOff>56238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2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148965</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78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19248</xdr:rowOff>
    </xdr:from>
    <xdr:to>
      <xdr:col>20</xdr:col>
      <xdr:colOff>38100</xdr:colOff>
      <xdr:row>57</xdr:row>
      <xdr:rowOff>120848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91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137375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67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91894</xdr:rowOff>
    </xdr:from>
    <xdr:to>
      <xdr:col>15</xdr:col>
      <xdr:colOff>101600</xdr:colOff>
      <xdr:row>58</xdr:row>
      <xdr:rowOff>22044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6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13171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57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50749</xdr:rowOff>
    </xdr:from>
    <xdr:to>
      <xdr:col>10</xdr:col>
      <xdr:colOff>165100</xdr:colOff>
      <xdr:row>57</xdr:row>
      <xdr:rowOff>152349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2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168876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98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36210</xdr:rowOff>
    </xdr:from>
    <xdr:to>
      <xdr:col>6</xdr:col>
      <xdr:colOff>38100</xdr:colOff>
      <xdr:row>56</xdr:row>
      <xdr:rowOff>137810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3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154337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12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158097</xdr:rowOff>
    </xdr:from>
    <xdr:to>
      <xdr:col>24</xdr:col>
      <xdr:colOff>63500</xdr:colOff>
      <xdr:row>77</xdr:row>
      <xdr:rowOff>103603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88297"/>
          <a:ext cx="838200" cy="11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85020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43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103603</xdr:rowOff>
    </xdr:from>
    <xdr:to>
      <xdr:col>19</xdr:col>
      <xdr:colOff>177800</xdr:colOff>
      <xdr:row>77</xdr:row>
      <xdr:rowOff>135956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05253"/>
          <a:ext cx="889000" cy="32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130467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8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65219</xdr:rowOff>
    </xdr:from>
    <xdr:to>
      <xdr:col>15</xdr:col>
      <xdr:colOff>50800</xdr:colOff>
      <xdr:row>77</xdr:row>
      <xdr:rowOff>135956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66869"/>
          <a:ext cx="889000" cy="70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16622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8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65219</xdr:rowOff>
    </xdr:from>
    <xdr:to>
      <xdr:col>10</xdr:col>
      <xdr:colOff>114300</xdr:colOff>
      <xdr:row>78</xdr:row>
      <xdr:rowOff>73396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66869"/>
          <a:ext cx="889000" cy="17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100130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5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51017</xdr:rowOff>
    </xdr:from>
    <xdr:to>
      <xdr:col>6</xdr:col>
      <xdr:colOff>38100</xdr:colOff>
      <xdr:row>78</xdr:row>
      <xdr:rowOff>152617</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24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143744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516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107297</xdr:rowOff>
    </xdr:from>
    <xdr:to>
      <xdr:col>24</xdr:col>
      <xdr:colOff>114300</xdr:colOff>
      <xdr:row>77</xdr:row>
      <xdr:rowOff>37447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3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85724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52803</xdr:rowOff>
    </xdr:from>
    <xdr:to>
      <xdr:col>20</xdr:col>
      <xdr:colOff>38100</xdr:colOff>
      <xdr:row>77</xdr:row>
      <xdr:rowOff>154403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5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145530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47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85156</xdr:rowOff>
    </xdr:from>
    <xdr:to>
      <xdr:col>15</xdr:col>
      <xdr:colOff>101600</xdr:colOff>
      <xdr:row>78</xdr:row>
      <xdr:rowOff>15306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8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31833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62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14419</xdr:rowOff>
    </xdr:from>
    <xdr:to>
      <xdr:col>10</xdr:col>
      <xdr:colOff>165100</xdr:colOff>
      <xdr:row>77</xdr:row>
      <xdr:rowOff>116019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1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107146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08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22596</xdr:rowOff>
    </xdr:from>
    <xdr:to>
      <xdr:col>6</xdr:col>
      <xdr:colOff>38100</xdr:colOff>
      <xdr:row>78</xdr:row>
      <xdr:rowOff>124196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9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140723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170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19881</xdr:rowOff>
    </xdr:from>
    <xdr:to>
      <xdr:col>24</xdr:col>
      <xdr:colOff>63500</xdr:colOff>
      <xdr:row>97</xdr:row>
      <xdr:rowOff>85914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307631"/>
          <a:ext cx="838200" cy="408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300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19881</xdr:rowOff>
    </xdr:from>
    <xdr:to>
      <xdr:col>19</xdr:col>
      <xdr:colOff>177800</xdr:colOff>
      <xdr:row>98</xdr:row>
      <xdr:rowOff>9203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307631"/>
          <a:ext cx="889000" cy="50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49660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50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11357</xdr:rowOff>
    </xdr:from>
    <xdr:to>
      <xdr:col>15</xdr:col>
      <xdr:colOff>50800</xdr:colOff>
      <xdr:row>98</xdr:row>
      <xdr:rowOff>9203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642007"/>
          <a:ext cx="889000" cy="16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5859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1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11357</xdr:rowOff>
    </xdr:from>
    <xdr:to>
      <xdr:col>10</xdr:col>
      <xdr:colOff>114300</xdr:colOff>
      <xdr:row>99</xdr:row>
      <xdr:rowOff>112007</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642007"/>
          <a:ext cx="889000" cy="443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167708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92884</xdr:rowOff>
    </xdr:from>
    <xdr:to>
      <xdr:col>6</xdr:col>
      <xdr:colOff>38100</xdr:colOff>
      <xdr:row>97</xdr:row>
      <xdr:rowOff>23034</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552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39561</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327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35114</xdr:rowOff>
    </xdr:from>
    <xdr:to>
      <xdr:col>24</xdr:col>
      <xdr:colOff>114300</xdr:colOff>
      <xdr:row>97</xdr:row>
      <xdr:rowOff>136714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66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13541</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64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140531</xdr:rowOff>
    </xdr:from>
    <xdr:to>
      <xdr:col>20</xdr:col>
      <xdr:colOff>38100</xdr:colOff>
      <xdr:row>95</xdr:row>
      <xdr:rowOff>70681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25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87208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032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129853</xdr:rowOff>
    </xdr:from>
    <xdr:to>
      <xdr:col>15</xdr:col>
      <xdr:colOff>101600</xdr:colOff>
      <xdr:row>98</xdr:row>
      <xdr:rowOff>60003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760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51130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853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132007</xdr:rowOff>
    </xdr:from>
    <xdr:to>
      <xdr:col>10</xdr:col>
      <xdr:colOff>165100</xdr:colOff>
      <xdr:row>97</xdr:row>
      <xdr:rowOff>62157</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59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53284</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68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61207</xdr:rowOff>
    </xdr:from>
    <xdr:to>
      <xdr:col>6</xdr:col>
      <xdr:colOff>38100</xdr:colOff>
      <xdr:row>99</xdr:row>
      <xdr:rowOff>162807</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703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153934</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7127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116078</xdr:rowOff>
    </xdr:from>
    <xdr:to>
      <xdr:col>55</xdr:col>
      <xdr:colOff>0</xdr:colOff>
      <xdr:row>36</xdr:row>
      <xdr:rowOff>120650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28827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30370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74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120650</xdr:rowOff>
    </xdr:from>
    <xdr:to>
      <xdr:col>50</xdr:col>
      <xdr:colOff>114300</xdr:colOff>
      <xdr:row>36</xdr:row>
      <xdr:rowOff>127508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29285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164101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07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78359</xdr:rowOff>
    </xdr:from>
    <xdr:to>
      <xdr:col>45</xdr:col>
      <xdr:colOff>177800</xdr:colOff>
      <xdr:row>36</xdr:row>
      <xdr:rowOff>127508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250559"/>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152671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78359</xdr:rowOff>
    </xdr:from>
    <xdr:to>
      <xdr:col>41</xdr:col>
      <xdr:colOff>50800</xdr:colOff>
      <xdr:row>36</xdr:row>
      <xdr:rowOff>84455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250559"/>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158386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2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12319</xdr:rowOff>
    </xdr:from>
    <xdr:to>
      <xdr:col>36</xdr:col>
      <xdr:colOff>165100</xdr:colOff>
      <xdr:row>38</xdr:row>
      <xdr:rowOff>113919</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527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105046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620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65278</xdr:rowOff>
    </xdr:from>
    <xdr:to>
      <xdr:col>55</xdr:col>
      <xdr:colOff>50800</xdr:colOff>
      <xdr:row>36</xdr:row>
      <xdr:rowOff>166878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23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88155</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08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69850</xdr:rowOff>
    </xdr:from>
    <xdr:to>
      <xdr:col>50</xdr:col>
      <xdr:colOff>165100</xdr:colOff>
      <xdr:row>37</xdr:row>
      <xdr:rowOff>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24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16527</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601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76708</xdr:rowOff>
    </xdr:from>
    <xdr:to>
      <xdr:col>46</xdr:col>
      <xdr:colOff>38100</xdr:colOff>
      <xdr:row>37</xdr:row>
      <xdr:rowOff>6858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24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23385</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602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27559</xdr:rowOff>
    </xdr:from>
    <xdr:to>
      <xdr:col>41</xdr:col>
      <xdr:colOff>101600</xdr:colOff>
      <xdr:row>36</xdr:row>
      <xdr:rowOff>129159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19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145686</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974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33655</xdr:rowOff>
    </xdr:from>
    <xdr:to>
      <xdr:col>36</xdr:col>
      <xdr:colOff>165100</xdr:colOff>
      <xdr:row>36</xdr:row>
      <xdr:rowOff>135255</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20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151782</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98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120193</xdr:rowOff>
    </xdr:from>
    <xdr:to>
      <xdr:col>55</xdr:col>
      <xdr:colOff>0</xdr:colOff>
      <xdr:row>56</xdr:row>
      <xdr:rowOff>54280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549943"/>
          <a:ext cx="838200" cy="10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147585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748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114154</xdr:rowOff>
    </xdr:from>
    <xdr:to>
      <xdr:col>50</xdr:col>
      <xdr:colOff>114300</xdr:colOff>
      <xdr:row>55</xdr:row>
      <xdr:rowOff>120193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543904"/>
          <a:ext cx="889000" cy="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66527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8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9646</xdr:rowOff>
    </xdr:from>
    <xdr:to>
      <xdr:col>45</xdr:col>
      <xdr:colOff>177800</xdr:colOff>
      <xdr:row>55</xdr:row>
      <xdr:rowOff>114154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439396"/>
          <a:ext cx="889000" cy="10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76966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8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9646</xdr:rowOff>
    </xdr:from>
    <xdr:to>
      <xdr:col>41</xdr:col>
      <xdr:colOff>50800</xdr:colOff>
      <xdr:row>56</xdr:row>
      <xdr:rowOff>21380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439396"/>
          <a:ext cx="889000" cy="18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80833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3480</xdr:rowOff>
    </xdr:from>
    <xdr:to>
      <xdr:col>55</xdr:col>
      <xdr:colOff>50800</xdr:colOff>
      <xdr:row>56</xdr:row>
      <xdr:rowOff>105080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60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26357</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456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69393</xdr:rowOff>
    </xdr:from>
    <xdr:to>
      <xdr:col>50</xdr:col>
      <xdr:colOff>165100</xdr:colOff>
      <xdr:row>55</xdr:row>
      <xdr:rowOff>170993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49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16070</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274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63354</xdr:rowOff>
    </xdr:from>
    <xdr:to>
      <xdr:col>46</xdr:col>
      <xdr:colOff>38100</xdr:colOff>
      <xdr:row>55</xdr:row>
      <xdr:rowOff>164954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49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10031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26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130296</xdr:rowOff>
    </xdr:from>
    <xdr:to>
      <xdr:col>41</xdr:col>
      <xdr:colOff>101600</xdr:colOff>
      <xdr:row>55</xdr:row>
      <xdr:rowOff>60446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38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76973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16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142030</xdr:rowOff>
    </xdr:from>
    <xdr:to>
      <xdr:col>36</xdr:col>
      <xdr:colOff>165100</xdr:colOff>
      <xdr:row>56</xdr:row>
      <xdr:rowOff>72180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7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88707</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34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96655</xdr:rowOff>
    </xdr:from>
    <xdr:to>
      <xdr:col>55</xdr:col>
      <xdr:colOff>0</xdr:colOff>
      <xdr:row>74</xdr:row>
      <xdr:rowOff>12233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269605"/>
          <a:ext cx="838200" cy="42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91124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1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96655</xdr:rowOff>
    </xdr:from>
    <xdr:to>
      <xdr:col>50</xdr:col>
      <xdr:colOff>114300</xdr:colOff>
      <xdr:row>74</xdr:row>
      <xdr:rowOff>109639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2269605"/>
          <a:ext cx="889000" cy="52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160642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19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70343</xdr:rowOff>
    </xdr:from>
    <xdr:to>
      <xdr:col>45</xdr:col>
      <xdr:colOff>177800</xdr:colOff>
      <xdr:row>74</xdr:row>
      <xdr:rowOff>109639</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757643"/>
          <a:ext cx="889000" cy="3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11298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21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83465</xdr:rowOff>
    </xdr:from>
    <xdr:to>
      <xdr:col>41</xdr:col>
      <xdr:colOff>50800</xdr:colOff>
      <xdr:row>74</xdr:row>
      <xdr:rowOff>70343</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599315"/>
          <a:ext cx="889000" cy="15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50388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25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5026</xdr:rowOff>
    </xdr:from>
    <xdr:to>
      <xdr:col>36</xdr:col>
      <xdr:colOff>165100</xdr:colOff>
      <xdr:row>77</xdr:row>
      <xdr:rowOff>106626</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20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97753</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29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132883</xdr:rowOff>
    </xdr:from>
    <xdr:to>
      <xdr:col>55</xdr:col>
      <xdr:colOff>50800</xdr:colOff>
      <xdr:row>74</xdr:row>
      <xdr:rowOff>63033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64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155760</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50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45855</xdr:rowOff>
    </xdr:from>
    <xdr:to>
      <xdr:col>50</xdr:col>
      <xdr:colOff>165100</xdr:colOff>
      <xdr:row>71</xdr:row>
      <xdr:rowOff>147455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21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163982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1994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58839</xdr:rowOff>
    </xdr:from>
    <xdr:to>
      <xdr:col>46</xdr:col>
      <xdr:colOff>38100</xdr:colOff>
      <xdr:row>74</xdr:row>
      <xdr:rowOff>160439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74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5516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521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19543</xdr:rowOff>
    </xdr:from>
    <xdr:to>
      <xdr:col>41</xdr:col>
      <xdr:colOff>101600</xdr:colOff>
      <xdr:row>74</xdr:row>
      <xdr:rowOff>121143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70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137670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482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32665</xdr:rowOff>
    </xdr:from>
    <xdr:to>
      <xdr:col>36</xdr:col>
      <xdr:colOff>165100</xdr:colOff>
      <xdr:row>73</xdr:row>
      <xdr:rowOff>134265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54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150792</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32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100800</xdr:rowOff>
    </xdr:from>
    <xdr:to>
      <xdr:col>55</xdr:col>
      <xdr:colOff>0</xdr:colOff>
      <xdr:row>94</xdr:row>
      <xdr:rowOff>34125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5702750"/>
          <a:ext cx="838200" cy="44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154348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42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100876</xdr:rowOff>
    </xdr:from>
    <xdr:to>
      <xdr:col>50</xdr:col>
      <xdr:colOff>114300</xdr:colOff>
      <xdr:row>94</xdr:row>
      <xdr:rowOff>34125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045726"/>
          <a:ext cx="889000" cy="10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154348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6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100876</xdr:rowOff>
    </xdr:from>
    <xdr:to>
      <xdr:col>45</xdr:col>
      <xdr:colOff>177800</xdr:colOff>
      <xdr:row>93</xdr:row>
      <xdr:rowOff>122402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045726"/>
          <a:ext cx="889000" cy="2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6787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63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111564</xdr:rowOff>
    </xdr:from>
    <xdr:to>
      <xdr:col>41</xdr:col>
      <xdr:colOff>50800</xdr:colOff>
      <xdr:row>93</xdr:row>
      <xdr:rowOff>122402</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056414"/>
          <a:ext cx="889000" cy="10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63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128391</xdr:rowOff>
    </xdr:from>
    <xdr:to>
      <xdr:col>36</xdr:col>
      <xdr:colOff>165100</xdr:colOff>
      <xdr:row>97</xdr:row>
      <xdr:rowOff>58541</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87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49668</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80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50000</xdr:rowOff>
    </xdr:from>
    <xdr:to>
      <xdr:col>55</xdr:col>
      <xdr:colOff>50800</xdr:colOff>
      <xdr:row>91</xdr:row>
      <xdr:rowOff>151600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565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72877</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550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154775</xdr:rowOff>
    </xdr:from>
    <xdr:to>
      <xdr:col>50</xdr:col>
      <xdr:colOff>165100</xdr:colOff>
      <xdr:row>94</xdr:row>
      <xdr:rowOff>84925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09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101452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5874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50076</xdr:rowOff>
    </xdr:from>
    <xdr:to>
      <xdr:col>46</xdr:col>
      <xdr:colOff>38100</xdr:colOff>
      <xdr:row>93</xdr:row>
      <xdr:rowOff>151676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599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168203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5770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71602</xdr:rowOff>
    </xdr:from>
    <xdr:to>
      <xdr:col>41</xdr:col>
      <xdr:colOff>101600</xdr:colOff>
      <xdr:row>94</xdr:row>
      <xdr:rowOff>1752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01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18279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5791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60764</xdr:rowOff>
    </xdr:from>
    <xdr:to>
      <xdr:col>36</xdr:col>
      <xdr:colOff>165100</xdr:colOff>
      <xdr:row>93</xdr:row>
      <xdr:rowOff>162364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00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7441</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578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85408</xdr:rowOff>
    </xdr:from>
    <xdr:to>
      <xdr:col>85</xdr:col>
      <xdr:colOff>127000</xdr:colOff>
      <xdr:row>37</xdr:row>
      <xdr:rowOff>91161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5481300" y="6257608"/>
          <a:ext cx="838200" cy="17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1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90437</xdr:rowOff>
    </xdr:from>
    <xdr:to>
      <xdr:col>81</xdr:col>
      <xdr:colOff>50800</xdr:colOff>
      <xdr:row>36</xdr:row>
      <xdr:rowOff>85408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4592300" y="6091187"/>
          <a:ext cx="889000" cy="16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77043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42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90437</xdr:rowOff>
    </xdr:from>
    <xdr:to>
      <xdr:col>76</xdr:col>
      <xdr:colOff>114300</xdr:colOff>
      <xdr:row>37</xdr:row>
      <xdr:rowOff>156350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091187"/>
          <a:ext cx="889000" cy="408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83024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42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73254</xdr:rowOff>
    </xdr:from>
    <xdr:to>
      <xdr:col>71</xdr:col>
      <xdr:colOff>177800</xdr:colOff>
      <xdr:row>37</xdr:row>
      <xdr:rowOff>156350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245454"/>
          <a:ext cx="889000" cy="254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37046</xdr:rowOff>
    </xdr:from>
    <xdr:to>
      <xdr:col>67</xdr:col>
      <xdr:colOff>101600</xdr:colOff>
      <xdr:row>37</xdr:row>
      <xdr:rowOff>138646</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38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129773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47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40361</xdr:rowOff>
    </xdr:from>
    <xdr:to>
      <xdr:col>85</xdr:col>
      <xdr:colOff>177800</xdr:colOff>
      <xdr:row>37</xdr:row>
      <xdr:rowOff>141961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38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18788</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362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34608</xdr:rowOff>
    </xdr:from>
    <xdr:to>
      <xdr:col>81</xdr:col>
      <xdr:colOff>101600</xdr:colOff>
      <xdr:row>36</xdr:row>
      <xdr:rowOff>136208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20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152735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5982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39637</xdr:rowOff>
    </xdr:from>
    <xdr:to>
      <xdr:col>76</xdr:col>
      <xdr:colOff>165100</xdr:colOff>
      <xdr:row>35</xdr:row>
      <xdr:rowOff>141237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04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157764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581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105550</xdr:rowOff>
    </xdr:from>
    <xdr:to>
      <xdr:col>72</xdr:col>
      <xdr:colOff>38100</xdr:colOff>
      <xdr:row>38</xdr:row>
      <xdr:rowOff>35700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4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26826</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541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22454</xdr:rowOff>
    </xdr:from>
    <xdr:to>
      <xdr:col>67</xdr:col>
      <xdr:colOff>101600</xdr:colOff>
      <xdr:row>36</xdr:row>
      <xdr:rowOff>124054</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19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140581</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5969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96734</xdr:rowOff>
    </xdr:from>
    <xdr:to>
      <xdr:col>85</xdr:col>
      <xdr:colOff>127000</xdr:colOff>
      <xdr:row>58</xdr:row>
      <xdr:rowOff>153002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10040834"/>
          <a:ext cx="838200" cy="5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153002</xdr:rowOff>
    </xdr:from>
    <xdr:to>
      <xdr:col>81</xdr:col>
      <xdr:colOff>50800</xdr:colOff>
      <xdr:row>59</xdr:row>
      <xdr:rowOff>15701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10097102"/>
          <a:ext cx="889000" cy="34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9113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1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143870</xdr:rowOff>
    </xdr:from>
    <xdr:to>
      <xdr:col>76</xdr:col>
      <xdr:colOff>114300</xdr:colOff>
      <xdr:row>59</xdr:row>
      <xdr:rowOff>15701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916520"/>
          <a:ext cx="889000" cy="21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143870</xdr:rowOff>
    </xdr:from>
    <xdr:to>
      <xdr:col>71</xdr:col>
      <xdr:colOff>177800</xdr:colOff>
      <xdr:row>58</xdr:row>
      <xdr:rowOff>10214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916520"/>
          <a:ext cx="889000" cy="37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35606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97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100722</xdr:rowOff>
    </xdr:from>
    <xdr:to>
      <xdr:col>67</xdr:col>
      <xdr:colOff>101600</xdr:colOff>
      <xdr:row>58</xdr:row>
      <xdr:rowOff>30872</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47399</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4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45934</xdr:rowOff>
    </xdr:from>
    <xdr:to>
      <xdr:col>85</xdr:col>
      <xdr:colOff>177800</xdr:colOff>
      <xdr:row>58</xdr:row>
      <xdr:rowOff>147534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99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132311</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90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102202</xdr:rowOff>
    </xdr:from>
    <xdr:to>
      <xdr:col>81</xdr:col>
      <xdr:colOff>101600</xdr:colOff>
      <xdr:row>59</xdr:row>
      <xdr:rowOff>32352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1004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23479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10139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136351</xdr:rowOff>
    </xdr:from>
    <xdr:to>
      <xdr:col>76</xdr:col>
      <xdr:colOff>165100</xdr:colOff>
      <xdr:row>59</xdr:row>
      <xdr:rowOff>66501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1008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57628</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173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93070</xdr:rowOff>
    </xdr:from>
    <xdr:to>
      <xdr:col>72</xdr:col>
      <xdr:colOff>38100</xdr:colOff>
      <xdr:row>58</xdr:row>
      <xdr:rowOff>23220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86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39747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64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130864</xdr:rowOff>
    </xdr:from>
    <xdr:to>
      <xdr:col>67</xdr:col>
      <xdr:colOff>101600</xdr:colOff>
      <xdr:row>58</xdr:row>
      <xdr:rowOff>61014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90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52141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996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22396</xdr:rowOff>
    </xdr:from>
    <xdr:to>
      <xdr:col>85</xdr:col>
      <xdr:colOff>127000</xdr:colOff>
      <xdr:row>75</xdr:row>
      <xdr:rowOff>97311</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2881146"/>
          <a:ext cx="838200" cy="7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32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97311</xdr:rowOff>
    </xdr:from>
    <xdr:to>
      <xdr:col>81</xdr:col>
      <xdr:colOff>50800</xdr:colOff>
      <xdr:row>79</xdr:row>
      <xdr:rowOff>21253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2956061"/>
          <a:ext cx="889000" cy="60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42507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58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21253</xdr:rowOff>
    </xdr:from>
    <xdr:to>
      <xdr:col>76</xdr:col>
      <xdr:colOff>114300</xdr:colOff>
      <xdr:row>79</xdr:row>
      <xdr:rowOff>87612</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65803"/>
          <a:ext cx="889000" cy="66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77651</xdr:rowOff>
    </xdr:from>
    <xdr:to>
      <xdr:col>71</xdr:col>
      <xdr:colOff>177800</xdr:colOff>
      <xdr:row>79</xdr:row>
      <xdr:rowOff>87612</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22201"/>
          <a:ext cx="889000" cy="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165514</xdr:rowOff>
    </xdr:from>
    <xdr:to>
      <xdr:col>67</xdr:col>
      <xdr:colOff>101600</xdr:colOff>
      <xdr:row>79</xdr:row>
      <xdr:rowOff>95664</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3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112191</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143046</xdr:rowOff>
    </xdr:from>
    <xdr:to>
      <xdr:col>85</xdr:col>
      <xdr:colOff>177800</xdr:colOff>
      <xdr:row>75</xdr:row>
      <xdr:rowOff>73196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283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165923</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268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46511</xdr:rowOff>
    </xdr:from>
    <xdr:to>
      <xdr:col>81</xdr:col>
      <xdr:colOff>101600</xdr:colOff>
      <xdr:row>75</xdr:row>
      <xdr:rowOff>148112</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29052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164638</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268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141903</xdr:rowOff>
    </xdr:from>
    <xdr:to>
      <xdr:col>76</xdr:col>
      <xdr:colOff>165100</xdr:colOff>
      <xdr:row>79</xdr:row>
      <xdr:rowOff>72053</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1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63180</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07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36812</xdr:rowOff>
    </xdr:from>
    <xdr:to>
      <xdr:col>72</xdr:col>
      <xdr:colOff>38100</xdr:colOff>
      <xdr:row>79</xdr:row>
      <xdr:rowOff>138412</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8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129539</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740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26851</xdr:rowOff>
    </xdr:from>
    <xdr:to>
      <xdr:col>67</xdr:col>
      <xdr:colOff>101600</xdr:colOff>
      <xdr:row>79</xdr:row>
      <xdr:rowOff>128451</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7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119578</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641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46907</xdr:rowOff>
    </xdr:from>
    <xdr:to>
      <xdr:col>85</xdr:col>
      <xdr:colOff>127000</xdr:colOff>
      <xdr:row>92</xdr:row>
      <xdr:rowOff>58262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5820307"/>
          <a:ext cx="838200" cy="1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13053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00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156750</xdr:rowOff>
    </xdr:from>
    <xdr:to>
      <xdr:col>81</xdr:col>
      <xdr:colOff>50800</xdr:colOff>
      <xdr:row>92</xdr:row>
      <xdr:rowOff>58262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5758700"/>
          <a:ext cx="889000" cy="72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106532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39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156750</xdr:rowOff>
    </xdr:from>
    <xdr:to>
      <xdr:col>76</xdr:col>
      <xdr:colOff>114300</xdr:colOff>
      <xdr:row>92</xdr:row>
      <xdr:rowOff>35344</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5758700"/>
          <a:ext cx="889000" cy="5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38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35344</xdr:rowOff>
    </xdr:from>
    <xdr:to>
      <xdr:col>71</xdr:col>
      <xdr:colOff>177800</xdr:colOff>
      <xdr:row>92</xdr:row>
      <xdr:rowOff>120422</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5808744"/>
          <a:ext cx="889000" cy="8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123429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4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84767</xdr:rowOff>
    </xdr:from>
    <xdr:to>
      <xdr:col>67</xdr:col>
      <xdr:colOff>101600</xdr:colOff>
      <xdr:row>96</xdr:row>
      <xdr:rowOff>14917</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6044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46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167557</xdr:rowOff>
    </xdr:from>
    <xdr:to>
      <xdr:col>85</xdr:col>
      <xdr:colOff>177800</xdr:colOff>
      <xdr:row>92</xdr:row>
      <xdr:rowOff>97707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576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18984</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5620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7462</xdr:rowOff>
    </xdr:from>
    <xdr:to>
      <xdr:col>81</xdr:col>
      <xdr:colOff>101600</xdr:colOff>
      <xdr:row>92</xdr:row>
      <xdr:rowOff>109062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578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125589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5556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105950</xdr:rowOff>
    </xdr:from>
    <xdr:to>
      <xdr:col>76</xdr:col>
      <xdr:colOff>165100</xdr:colOff>
      <xdr:row>92</xdr:row>
      <xdr:rowOff>36100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570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52627</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548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155994</xdr:rowOff>
    </xdr:from>
    <xdr:to>
      <xdr:col>72</xdr:col>
      <xdr:colOff>38100</xdr:colOff>
      <xdr:row>92</xdr:row>
      <xdr:rowOff>86144</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575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102671</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55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69622</xdr:rowOff>
    </xdr:from>
    <xdr:to>
      <xdr:col>67</xdr:col>
      <xdr:colOff>101600</xdr:colOff>
      <xdr:row>92</xdr:row>
      <xdr:rowOff>171222</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584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16299</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561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55067</xdr:rowOff>
    </xdr:from>
    <xdr:to>
      <xdr:col>98</xdr:col>
      <xdr:colOff>38100</xdr:colOff>
      <xdr:row>38</xdr:row>
      <xdr:rowOff>156667</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1744</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99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目的別歳出の中で最も割合が大きかったのは民生費で、次に総務費、土木費、公債費、教育費となっている。民生費については、老人福祉費の繰出金</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、電力・ガス・食料品等価格高騰対策低所得者世帯支援事業</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や保育所等運営事業</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の増などにより</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前年度比＋</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10,744</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円となった。総務費については、防災センター及び児童館整備事業などの増により、前年度比＋</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28,263</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円となった。土木費については、農業集落排水事業や除雪対策事業などの増により、前年度比＋</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23,500</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円となった。公債費については、繰上償還額の減などがあったものの、前年度比＋</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596</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円となった。教育費については、中学校施設建設等整備事業の増などにより、前年度比＋</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5,169</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千円となった。</a:t>
          </a:r>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富山県立山町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実質収支額については、形式収支が前年度比▲</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163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百万円、翌年度に繰り越すべき財源が▲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133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百万円となり、実質収支額の標準財政規模比は▲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0.52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4.49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実質単年度収支については、繰越事業の増加に伴い、翌年度に繰り越すべき財源が▲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133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百万円となったことなどで＋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百万円となり、実質単年度収支の標準財政規模比は＋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0.69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3.27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富山県立山町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一般会計については、歳入歳出差引額は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510</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百万円であるものの、年度末近くでの国の補正予算に対応した事業等の繰越に伴い、実質収支は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359</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百万円の黒字となった。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国民健康保険事業特別会計については、歳入では県支出金などが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額となり、前年度比</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百万円、歳出では保険給付費などが減額となったことで</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前年度比</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百万円となり、実質収支は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前年度比＋</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町の全会計で見てみると実質赤字はないが、今後も町税の徴収率向上に向けた取組はもちろん、企業誘致や地域活性化施策の推進など、自主財源の確保に努める。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富山県立山町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大型事業の借入などにより、元利償還金は増加傾向にある</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将来負担の軽減を目的とした繰上償還を行</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い</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年度は前年度比</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また、算入公債費等では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百万円、実質公債費比率の分子では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今後も大型事業の実施により元利償還金の増加が見込まれるため、引き続き繰上償還を行うなどし、比率の悪化の抑制に努める。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富山県立山町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将来負担額では、一般会計の地方債の残高が大型事業の建設に伴い、前年度比＋</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193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百万円となった。一方で、組合等負担等見込額は▲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692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百万円、公営企業債等繰入見込額は▲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272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百万円、と例年に引き続き減額となった。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充当可能財源等では、減債基金など充当可能基金の残高が▲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百万円となり、将来負担比率の分子では▲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443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今後も将来負担の軽減を図るため、事業及び起債の峻別、基金積立の計画的運用を継続していく。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富山県立山町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繰上償還を行うため「減債基金」を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百万円、企業誘致に伴う企業立地奨励事業費の平準化を図るため「地域雇用創出推進基金」を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百万円、情報通信機器の整備を行うため「情報通信機器整備基金」を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百万円などを取り崩した一方、公共施設等総合管理計画に基づく庁舎等の統合整備のため「立山町庁舎等整備基金」へ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百万円、雇用創出等町民生活の安定を図るため「地域雇用創出推進基金」を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百万円、将来負担の平準化を図るため「減債基金」へ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百万円、などを積み立てた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基金全体としては前年度比</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今後、庁舎や公共施設等の更新、その他定期的にパソコン・学校ＩＣＴ機器の更新をしていくため、毎年度計画的に積み立てを行い、中長期的な財政運営を行う財源としていく予定である。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立山町地域福祉基金：高齢者の保健福祉等地域福祉に関する事業の推進</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公有財産整備基金：公有財産の整備、改修及び維持補修に関する事業の推進</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立山町庁舎等整備基金：公共施設等総合管理計画に基づく庁舎等の統合整備のため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公有財産整備基金：公有財産の整備、改修及び維持補修に伴い、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立山町庁舎等整備基金：町中心部公共施設再配置計画に基づき、今後、庁舎等を更新する予定であることから、一般財源の状況を踏まえ、計画的に積み立てていく。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％程度となるように努めることとしており、令和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％の積み立てとなっている。今後も財政状況を踏まえながら、災害や豪雪など突発的で緊急を要する経費に備えていく。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将来負担の平準化を図るため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百万円を積み立てた一方、繰上償還の財源として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百万円を取り崩したことにより、前年度比</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今後、地方債の元利償還金が増加する見込みであることから、引き続き、繰上償還を行うために毎年度計画的に積み立てを行う予定である。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543823E-24F0-4FB0-AB1B-CDA58BC94A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9A5D90D-90DB-4930-82E1-2FE70ABA67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32CE001-6C86-4F8B-9A00-6F05EDC5AFE2}"/>
            </a:ext>
          </a:extLst>
        </xdr:cNvPr>
        <xdr:cNvSpPr/>
      </xdr:nvSpPr>
      <xdr:spPr>
        <a:xfrm>
          <a:off x="355600" y="63500"/>
          <a:ext cx="11639413" cy="6327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AA6F378-FFA8-4964-81A3-56FE98B00029}"/>
            </a:ext>
          </a:extLst>
        </xdr:cNvPr>
        <xdr:cNvSpPr/>
      </xdr:nvSpPr>
      <xdr:spPr>
        <a:xfrm>
          <a:off x="15659017" y="190500"/>
          <a:ext cx="3619224"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023C83E-49F8-4233-85B9-C4F3B1316431}"/>
            </a:ext>
          </a:extLst>
        </xdr:cNvPr>
        <xdr:cNvSpPr/>
      </xdr:nvSpPr>
      <xdr:spPr>
        <a:xfrm>
          <a:off x="15668515" y="215900"/>
          <a:ext cx="3590676"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F688694-94A1-4936-ABED-214596D7F9D0}"/>
            </a:ext>
          </a:extLst>
        </xdr:cNvPr>
        <xdr:cNvSpPr/>
      </xdr:nvSpPr>
      <xdr:spPr>
        <a:xfrm>
          <a:off x="15694246" y="241300"/>
          <a:ext cx="3533195" cy="4422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富山県立山町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8C8F8D0-A73D-4EAC-B0AD-AF0AF2C7ED67}"/>
            </a:ext>
          </a:extLst>
        </xdr:cNvPr>
        <xdr:cNvSpPr/>
      </xdr:nvSpPr>
      <xdr:spPr>
        <a:xfrm>
          <a:off x="13083015" y="190500"/>
          <a:ext cx="2442652"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8DDB188-1B3F-4208-9180-6F59B90C33C5}"/>
            </a:ext>
          </a:extLst>
        </xdr:cNvPr>
        <xdr:cNvSpPr/>
      </xdr:nvSpPr>
      <xdr:spPr>
        <a:xfrm>
          <a:off x="13108415" y="215900"/>
          <a:ext cx="2398202"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7260702F-E65E-4CF8-8C59-84FF5F93F7BA}"/>
            </a:ext>
          </a:extLst>
        </xdr:cNvPr>
        <xdr:cNvSpPr/>
      </xdr:nvSpPr>
      <xdr:spPr>
        <a:xfrm>
          <a:off x="13133815" y="241300"/>
          <a:ext cx="2356623" cy="454964"/>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58473BE-5D75-48D2-8896-79A3233ED0F4}"/>
            </a:ext>
          </a:extLst>
        </xdr:cNvPr>
        <xdr:cNvSpPr/>
      </xdr:nvSpPr>
      <xdr:spPr>
        <a:xfrm>
          <a:off x="450794" y="880966"/>
          <a:ext cx="9270146" cy="1800032"/>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EC48ED9-F6BD-4136-890F-223E77D2FD6D}"/>
            </a:ext>
          </a:extLst>
        </xdr:cNvPr>
        <xdr:cNvSpPr/>
      </xdr:nvSpPr>
      <xdr:spPr>
        <a:xfrm>
          <a:off x="577049" y="912716"/>
          <a:ext cx="1272099"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6717EB8-9A12-4F8D-BBE0-5EDD804E3A78}"/>
            </a:ext>
          </a:extLst>
        </xdr:cNvPr>
        <xdr:cNvSpPr/>
      </xdr:nvSpPr>
      <xdr:spPr>
        <a:xfrm>
          <a:off x="1801550" y="912716"/>
          <a:ext cx="1224501"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24,294
23,935
307.29
15,898,151
15,387,775
358,725
7,991,042
9,359,778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F72FB61-AC6E-4E85-8E86-9F8DA98E1609}"/>
            </a:ext>
          </a:extLst>
        </xdr:cNvPr>
        <xdr:cNvSpPr/>
      </xdr:nvSpPr>
      <xdr:spPr>
        <a:xfrm>
          <a:off x="3026051" y="912716"/>
          <a:ext cx="1399430"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692702C-2620-4FA9-A5AC-1217792EB5EC}"/>
            </a:ext>
          </a:extLst>
        </xdr:cNvPr>
        <xdr:cNvSpPr/>
      </xdr:nvSpPr>
      <xdr:spPr>
        <a:xfrm>
          <a:off x="4425481" y="931766"/>
          <a:ext cx="1860715"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855954E-E52A-4A8E-A0B4-7D7DFC18FDCC}"/>
            </a:ext>
          </a:extLst>
        </xdr:cNvPr>
        <xdr:cNvSpPr/>
      </xdr:nvSpPr>
      <xdr:spPr>
        <a:xfrm>
          <a:off x="6286196" y="931766"/>
          <a:ext cx="1160670"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86A70F9-C8E9-49DE-8F5B-0552EBF1A3AA}"/>
            </a:ext>
          </a:extLst>
        </xdr:cNvPr>
        <xdr:cNvSpPr/>
      </xdr:nvSpPr>
      <xdr:spPr>
        <a:xfrm>
          <a:off x="7510697" y="944466"/>
          <a:ext cx="588286"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41CCA51-6781-4066-BEFD-4C2D13A7777D}"/>
            </a:ext>
          </a:extLst>
        </xdr:cNvPr>
        <xdr:cNvSpPr/>
      </xdr:nvSpPr>
      <xdr:spPr>
        <a:xfrm>
          <a:off x="4425481" y="1711104"/>
          <a:ext cx="1860715"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AF255E3E-F726-4C52-AFB3-B9F9C239DD0B}"/>
            </a:ext>
          </a:extLst>
        </xdr:cNvPr>
        <xdr:cNvSpPr/>
      </xdr:nvSpPr>
      <xdr:spPr>
        <a:xfrm>
          <a:off x="6349696" y="1711104"/>
          <a:ext cx="337124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44190C7-D212-4595-9438-D78189AF9A5E}"/>
            </a:ext>
          </a:extLst>
        </xdr:cNvPr>
        <xdr:cNvSpPr/>
      </xdr:nvSpPr>
      <xdr:spPr>
        <a:xfrm>
          <a:off x="10185428" y="880966"/>
          <a:ext cx="1399429" cy="1281596"/>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35B964C-A473-4943-92BE-C1C051A29941}"/>
            </a:ext>
          </a:extLst>
        </xdr:cNvPr>
        <xdr:cNvSpPr/>
      </xdr:nvSpPr>
      <xdr:spPr>
        <a:xfrm>
          <a:off x="10422255" y="944466"/>
          <a:ext cx="1224501" cy="24820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B0DB5E6-61C0-4887-AC06-5D6896FD61CD}"/>
            </a:ext>
          </a:extLst>
        </xdr:cNvPr>
        <xdr:cNvSpPr/>
      </xdr:nvSpPr>
      <xdr:spPr>
        <a:xfrm>
          <a:off x="10422255" y="1205368"/>
          <a:ext cx="1224501" cy="5311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ACE00C4-2852-46B9-87CE-705290074891}"/>
            </a:ext>
          </a:extLst>
        </xdr:cNvPr>
        <xdr:cNvSpPr/>
      </xdr:nvSpPr>
      <xdr:spPr>
        <a:xfrm>
          <a:off x="10422255" y="1555225"/>
          <a:ext cx="1343881" cy="6581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7EEC444-DAC8-4203-9AF1-73BA4A6F859E}"/>
            </a:ext>
          </a:extLst>
        </xdr:cNvPr>
        <xdr:cNvCxnSpPr/>
      </xdr:nvCxnSpPr>
      <xdr:spPr>
        <a:xfrm flipH="1">
          <a:off x="10252406" y="1033366"/>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24070759-5FB9-4F56-814A-78FE695D820C}"/>
            </a:ext>
          </a:extLst>
        </xdr:cNvPr>
        <xdr:cNvSpPr/>
      </xdr:nvSpPr>
      <xdr:spPr>
        <a:xfrm>
          <a:off x="10306381" y="99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25AF898B-17AF-4817-8BD4-D1446C27461B}"/>
            </a:ext>
          </a:extLst>
        </xdr:cNvPr>
        <xdr:cNvSpPr/>
      </xdr:nvSpPr>
      <xdr:spPr>
        <a:xfrm>
          <a:off x="10306381" y="12942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6BAFD45-C6E5-4C68-BC2A-7AE4753E3BC8}"/>
            </a:ext>
          </a:extLst>
        </xdr:cNvPr>
        <xdr:cNvCxnSpPr/>
      </xdr:nvCxnSpPr>
      <xdr:spPr>
        <a:xfrm>
          <a:off x="10350831" y="1555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6760B6B-01FA-4899-B023-C40010CFA198}"/>
            </a:ext>
          </a:extLst>
        </xdr:cNvPr>
        <xdr:cNvCxnSpPr/>
      </xdr:nvCxnSpPr>
      <xdr:spPr>
        <a:xfrm>
          <a:off x="10271456" y="1555225"/>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490F022-0D6B-4502-8623-5D9211581FEB}"/>
            </a:ext>
          </a:extLst>
        </xdr:cNvPr>
        <xdr:cNvCxnSpPr/>
      </xdr:nvCxnSpPr>
      <xdr:spPr>
        <a:xfrm flipV="1">
          <a:off x="10350831" y="1796829"/>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6E83DF8-EB1C-431D-9D6B-7564B56CDEDF}"/>
            </a:ext>
          </a:extLst>
        </xdr:cNvPr>
        <xdr:cNvCxnSpPr/>
      </xdr:nvCxnSpPr>
      <xdr:spPr>
        <a:xfrm>
          <a:off x="10271456" y="1943183"/>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25831CD-7C90-41E2-AAFE-FA903B062AB3}"/>
            </a:ext>
          </a:extLst>
        </xdr:cNvPr>
        <xdr:cNvSpPr txBox="1"/>
      </xdr:nvSpPr>
      <xdr:spPr>
        <a:xfrm>
          <a:off x="419100" y="2786076"/>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6A0F6DF-6FAF-474F-A473-0EC978BD8734}"/>
            </a:ext>
          </a:extLst>
        </xdr:cNvPr>
        <xdr:cNvSpPr txBox="1"/>
      </xdr:nvSpPr>
      <xdr:spPr>
        <a:xfrm>
          <a:off x="419100" y="303085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A06D071-EEB8-4F90-AB5C-6E2FE1E61685}"/>
            </a:ext>
          </a:extLst>
        </xdr:cNvPr>
        <xdr:cNvSpPr txBox="1"/>
      </xdr:nvSpPr>
      <xdr:spPr>
        <a:xfrm>
          <a:off x="419100" y="3279112"/>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581D9D29-2E9D-4C47-8D11-22F307DF9AE3}"/>
            </a:ext>
          </a:extLst>
        </xdr:cNvPr>
        <xdr:cNvSpPr txBox="1"/>
      </xdr:nvSpPr>
      <xdr:spPr>
        <a:xfrm>
          <a:off x="419100" y="352389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21C29A7-A5E9-4B38-99B8-AADA77F28D25}"/>
            </a:ext>
          </a:extLst>
        </xdr:cNvPr>
        <xdr:cNvSpPr txBox="1"/>
      </xdr:nvSpPr>
      <xdr:spPr>
        <a:xfrm>
          <a:off x="419100" y="376867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2DD28686-909E-4558-B916-42E54A466BBF}"/>
            </a:ext>
          </a:extLst>
        </xdr:cNvPr>
        <xdr:cNvSpPr/>
      </xdr:nvSpPr>
      <xdr:spPr>
        <a:xfrm>
          <a:off x="1175164" y="4299806"/>
          <a:ext cx="3899231"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19F684E-51CB-4757-9BC4-13CDE1C62BFF}"/>
            </a:ext>
          </a:extLst>
        </xdr:cNvPr>
        <xdr:cNvSpPr/>
      </xdr:nvSpPr>
      <xdr:spPr>
        <a:xfrm>
          <a:off x="1844589" y="4661168"/>
          <a:ext cx="158700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993C281A-E6E3-4F99-A013-B40F82724CCA}"/>
            </a:ext>
          </a:extLst>
        </xdr:cNvPr>
        <xdr:cNvSpPr/>
      </xdr:nvSpPr>
      <xdr:spPr>
        <a:xfrm>
          <a:off x="3529876" y="4644497"/>
          <a:ext cx="7768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409B934-9471-4AFC-9968-E737A435305B}"/>
            </a:ext>
          </a:extLst>
        </xdr:cNvPr>
        <xdr:cNvSpPr/>
      </xdr:nvSpPr>
      <xdr:spPr>
        <a:xfrm>
          <a:off x="502359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3AF8985D-5B4F-42BF-A9B1-888FAC295DD1}"/>
            </a:ext>
          </a:extLst>
        </xdr:cNvPr>
        <xdr:cNvSpPr/>
      </xdr:nvSpPr>
      <xdr:spPr>
        <a:xfrm>
          <a:off x="502359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1F4CDA2-5B2D-463B-A0CD-B18FC8A9FBE8}"/>
            </a:ext>
          </a:extLst>
        </xdr:cNvPr>
        <xdr:cNvSpPr/>
      </xdr:nvSpPr>
      <xdr:spPr>
        <a:xfrm>
          <a:off x="642302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17613BD-D192-45C2-8FC4-21C56752026B}"/>
            </a:ext>
          </a:extLst>
        </xdr:cNvPr>
        <xdr:cNvSpPr/>
      </xdr:nvSpPr>
      <xdr:spPr>
        <a:xfrm>
          <a:off x="642302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5788258-4803-487C-BAC5-99521CBC6F52}"/>
            </a:ext>
          </a:extLst>
        </xdr:cNvPr>
        <xdr:cNvSpPr/>
      </xdr:nvSpPr>
      <xdr:spPr>
        <a:xfrm>
          <a:off x="7949455"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CC9512D-19AD-4257-BBDD-37E2B03CB4F0}"/>
            </a:ext>
          </a:extLst>
        </xdr:cNvPr>
        <xdr:cNvSpPr/>
      </xdr:nvSpPr>
      <xdr:spPr>
        <a:xfrm>
          <a:off x="7949455"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FEB2094F-D3C5-491B-BF45-90BFB4140CCB}"/>
            </a:ext>
          </a:extLst>
        </xdr:cNvPr>
        <xdr:cNvSpPr/>
      </xdr:nvSpPr>
      <xdr:spPr>
        <a:xfrm>
          <a:off x="1175164" y="4996484"/>
          <a:ext cx="3899231"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63994A5-DAF3-477B-919A-C8CFC4F3FBA3}"/>
            </a:ext>
          </a:extLst>
        </xdr:cNvPr>
        <xdr:cNvSpPr/>
      </xdr:nvSpPr>
      <xdr:spPr>
        <a:xfrm>
          <a:off x="5325524" y="4996484"/>
          <a:ext cx="4373218"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84F6C50-5E82-45D7-8EE4-4D6DC3F0109D}"/>
            </a:ext>
          </a:extLst>
        </xdr:cNvPr>
        <xdr:cNvSpPr/>
      </xdr:nvSpPr>
      <xdr:spPr>
        <a:xfrm>
          <a:off x="5325524"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B602B84-53F0-4B2E-8176-84170B9F4381}"/>
            </a:ext>
          </a:extLst>
        </xdr:cNvPr>
        <xdr:cNvSpPr txBox="1"/>
      </xdr:nvSpPr>
      <xdr:spPr>
        <a:xfrm>
          <a:off x="5386153"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nSpc>
              <a:spcPts val="1200"/>
            </a:lnSpc>
          </a:pPr>
          <a:r>
            <a:rPr kumimoji="1" lang="ja-JP" altLang="en-US" sz="1000">
              <a:latin typeface="ＭＳ ゴシック" panose="020B0609070205080204" pitchFamily="49" charset="-128"/>
              <a:ea typeface="ＭＳ ゴシック" panose="020B0609070205080204" pitchFamily="49" charset="-128"/>
            </a:rPr>
            <a:t>　令和６年度においては、立山町民会館</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建築年度</a:t>
          </a:r>
          <a:r>
            <a:rPr kumimoji="1" lang="en-US" altLang="ja-JP" sz="1000">
              <a:latin typeface="ＭＳ ゴシック" panose="020B0609070205080204" pitchFamily="49" charset="-128"/>
              <a:ea typeface="ＭＳ ゴシック" panose="020B0609070205080204" pitchFamily="49" charset="-128"/>
            </a:rPr>
            <a:t>S51</a:t>
          </a:r>
          <a:r>
            <a:rPr kumimoji="1" lang="ja-JP" altLang="en-US" sz="1000">
              <a:latin typeface="ＭＳ ゴシック" panose="020B0609070205080204" pitchFamily="49" charset="-128"/>
              <a:ea typeface="ＭＳ ゴシック" panose="020B0609070205080204" pitchFamily="49" charset="-128"/>
            </a:rPr>
            <a:t>、延べ床面積</a:t>
          </a:r>
          <a:r>
            <a:rPr kumimoji="1" lang="en-US" altLang="ja-JP" sz="1000">
              <a:latin typeface="ＭＳ ゴシック" panose="020B0609070205080204" pitchFamily="49" charset="-128"/>
              <a:ea typeface="ＭＳ ゴシック" panose="020B0609070205080204" pitchFamily="49" charset="-128"/>
            </a:rPr>
            <a:t>2,754.57</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の廃止に伴う立山町防災児童館複合施設</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建築年度</a:t>
          </a:r>
          <a:r>
            <a:rPr kumimoji="1" lang="en-US" altLang="ja-JP" sz="1000">
              <a:latin typeface="ＭＳ ゴシック" panose="020B0609070205080204" pitchFamily="49" charset="-128"/>
              <a:ea typeface="ＭＳ ゴシック" panose="020B0609070205080204" pitchFamily="49" charset="-128"/>
            </a:rPr>
            <a:t>R6</a:t>
          </a:r>
          <a:r>
            <a:rPr kumimoji="1" lang="ja-JP" altLang="en-US" sz="1000">
              <a:latin typeface="ＭＳ ゴシック" panose="020B0609070205080204" pitchFamily="49" charset="-128"/>
              <a:ea typeface="ＭＳ ゴシック" panose="020B0609070205080204" pitchFamily="49" charset="-128"/>
            </a:rPr>
            <a:t>、延べ床面積</a:t>
          </a:r>
          <a:r>
            <a:rPr kumimoji="1" lang="en-US" altLang="ja-JP" sz="1000">
              <a:latin typeface="ＭＳ ゴシック" panose="020B0609070205080204" pitchFamily="49" charset="-128"/>
              <a:ea typeface="ＭＳ ゴシック" panose="020B0609070205080204" pitchFamily="49" charset="-128"/>
            </a:rPr>
            <a:t>1,497.04</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の新設により、前年度比▲</a:t>
          </a:r>
          <a:r>
            <a:rPr kumimoji="1" lang="en-US" altLang="ja-JP" sz="1000">
              <a:latin typeface="ＭＳ ゴシック" panose="020B0609070205080204" pitchFamily="49" charset="-128"/>
              <a:ea typeface="ＭＳ ゴシック" panose="020B0609070205080204" pitchFamily="49" charset="-128"/>
            </a:rPr>
            <a:t>0.9</a:t>
          </a:r>
          <a:r>
            <a:rPr kumimoji="1" lang="ja-JP" altLang="en-US" sz="1000">
              <a:latin typeface="ＭＳ ゴシック" panose="020B0609070205080204" pitchFamily="49" charset="-128"/>
              <a:ea typeface="ＭＳ ゴシック" panose="020B0609070205080204" pitchFamily="49" charset="-128"/>
            </a:rPr>
            <a:t>％の改善があったものの、有形固定資産減価償却率は類似団体に比べ、依然高い水準となっている。立山町公共施設等総合管理計画</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平成</a:t>
          </a:r>
          <a:r>
            <a:rPr kumimoji="1" lang="en-US" altLang="ja-JP" sz="1000">
              <a:latin typeface="ＭＳ ゴシック" panose="020B0609070205080204" pitchFamily="49" charset="-128"/>
              <a:ea typeface="ＭＳ ゴシック" panose="020B0609070205080204" pitchFamily="49" charset="-128"/>
            </a:rPr>
            <a:t>28</a:t>
          </a:r>
          <a:r>
            <a:rPr kumimoji="1" lang="ja-JP" altLang="en-US" sz="1000">
              <a:latin typeface="ＭＳ ゴシック" panose="020B0609070205080204" pitchFamily="49" charset="-128"/>
              <a:ea typeface="ＭＳ ゴシック" panose="020B0609070205080204" pitchFamily="49" charset="-128"/>
            </a:rPr>
            <a:t>年３月策定</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令和５年３月改訂</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を踏まえた立山町公共施設等マネジメント計画</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平成</a:t>
          </a:r>
          <a:r>
            <a:rPr kumimoji="1" lang="en-US" altLang="ja-JP" sz="1000">
              <a:latin typeface="ＭＳ ゴシック" panose="020B0609070205080204" pitchFamily="49" charset="-128"/>
              <a:ea typeface="ＭＳ ゴシック" panose="020B0609070205080204" pitchFamily="49" charset="-128"/>
            </a:rPr>
            <a:t>29</a:t>
          </a:r>
          <a:r>
            <a:rPr kumimoji="1" lang="ja-JP" altLang="en-US" sz="1000">
              <a:latin typeface="ＭＳ ゴシック" panose="020B0609070205080204" pitchFamily="49" charset="-128"/>
              <a:ea typeface="ＭＳ ゴシック" panose="020B0609070205080204" pitchFamily="49" charset="-128"/>
            </a:rPr>
            <a:t>年３月策定</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令和８年３月改訂</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では、令和</a:t>
          </a:r>
          <a:r>
            <a:rPr kumimoji="1" lang="en-US" altLang="ja-JP" sz="1000">
              <a:latin typeface="ＭＳ ゴシック" panose="020B0609070205080204" pitchFamily="49" charset="-128"/>
              <a:ea typeface="ＭＳ ゴシック" panose="020B0609070205080204" pitchFamily="49" charset="-128"/>
            </a:rPr>
            <a:t>12</a:t>
          </a:r>
          <a:r>
            <a:rPr kumimoji="1" lang="ja-JP" altLang="en-US" sz="1000">
              <a:latin typeface="ＭＳ ゴシック" panose="020B0609070205080204" pitchFamily="49" charset="-128"/>
              <a:ea typeface="ＭＳ ゴシック" panose="020B0609070205080204" pitchFamily="49" charset="-128"/>
            </a:rPr>
            <a:t>年度までの</a:t>
          </a:r>
          <a:r>
            <a:rPr kumimoji="1" lang="en-US" altLang="ja-JP" sz="1000">
              <a:latin typeface="ＭＳ ゴシック" panose="020B0609070205080204" pitchFamily="49" charset="-128"/>
              <a:ea typeface="ＭＳ ゴシック" panose="020B0609070205080204" pitchFamily="49" charset="-128"/>
            </a:rPr>
            <a:t>15</a:t>
          </a:r>
          <a:r>
            <a:rPr kumimoji="1" lang="ja-JP" altLang="en-US" sz="1000">
              <a:latin typeface="ＭＳ ゴシック" panose="020B0609070205080204" pitchFamily="49" charset="-128"/>
              <a:ea typeface="ＭＳ ゴシック" panose="020B0609070205080204" pitchFamily="49" charset="-128"/>
            </a:rPr>
            <a:t>年間で公共施設等の延べ床面積を</a:t>
          </a:r>
          <a:r>
            <a:rPr kumimoji="1" lang="en-US" altLang="ja-JP" sz="1000">
              <a:latin typeface="ＭＳ ゴシック" panose="020B0609070205080204" pitchFamily="49" charset="-128"/>
              <a:ea typeface="ＭＳ ゴシック" panose="020B0609070205080204" pitchFamily="49" charset="-128"/>
            </a:rPr>
            <a:t>12.0%</a:t>
          </a:r>
          <a:r>
            <a:rPr kumimoji="1" lang="ja-JP" altLang="en-US" sz="1000">
              <a:latin typeface="ＭＳ ゴシック" panose="020B0609070205080204" pitchFamily="49" charset="-128"/>
              <a:ea typeface="ＭＳ ゴシック" panose="020B0609070205080204" pitchFamily="49" charset="-128"/>
            </a:rPr>
            <a:t>以上削減するという短期目標を掲げており、今後、老朽化した施設の集約化・複合化や除却等を進めていくことにより、有形固定資産減価償却率の減少を見込んでいる。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E68A8F7-0E90-4E8C-A2EA-61BDD4F03195}"/>
            </a:ext>
          </a:extLst>
        </xdr:cNvPr>
        <xdr:cNvSpPr txBox="1"/>
      </xdr:nvSpPr>
      <xdr:spPr>
        <a:xfrm>
          <a:off x="1152635"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A765F2C-C34C-40A5-859D-A31D0F0341E5}"/>
            </a:ext>
          </a:extLst>
        </xdr:cNvPr>
        <xdr:cNvCxnSpPr/>
      </xdr:nvCxnSpPr>
      <xdr:spPr>
        <a:xfrm>
          <a:off x="1175164" y="7197228"/>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D741F104-ECEC-4F03-981A-5CFCF556CA7B}"/>
            </a:ext>
          </a:extLst>
        </xdr:cNvPr>
        <xdr:cNvSpPr txBox="1"/>
      </xdr:nvSpPr>
      <xdr:spPr>
        <a:xfrm>
          <a:off x="747689" y="71034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4E311718-0464-40C8-9E0F-645C246F1120}"/>
            </a:ext>
          </a:extLst>
        </xdr:cNvPr>
        <xdr:cNvCxnSpPr/>
      </xdr:nvCxnSpPr>
      <xdr:spPr>
        <a:xfrm>
          <a:off x="1175164" y="6830438"/>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A6319B31-B865-4E96-9CE0-D7BC02CA6769}"/>
            </a:ext>
          </a:extLst>
        </xdr:cNvPr>
        <xdr:cNvSpPr txBox="1"/>
      </xdr:nvSpPr>
      <xdr:spPr>
        <a:xfrm>
          <a:off x="798984" y="673663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2DEACA93-EA11-4E24-9D1E-DFBC64E759EF}"/>
            </a:ext>
          </a:extLst>
        </xdr:cNvPr>
        <xdr:cNvCxnSpPr/>
      </xdr:nvCxnSpPr>
      <xdr:spPr>
        <a:xfrm>
          <a:off x="1175164" y="6463646"/>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DBE23CC0-DA20-49A5-A148-DE2DE0433183}"/>
            </a:ext>
          </a:extLst>
        </xdr:cNvPr>
        <xdr:cNvSpPr txBox="1"/>
      </xdr:nvSpPr>
      <xdr:spPr>
        <a:xfrm>
          <a:off x="798984" y="636984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4E8D4C4D-A2F4-4C35-9759-D81E6510FE1C}"/>
            </a:ext>
          </a:extLst>
        </xdr:cNvPr>
        <xdr:cNvCxnSpPr/>
      </xdr:nvCxnSpPr>
      <xdr:spPr>
        <a:xfrm>
          <a:off x="1175164" y="6096856"/>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3AFB4A47-E44B-4356-BA40-2E52525838FD}"/>
            </a:ext>
          </a:extLst>
        </xdr:cNvPr>
        <xdr:cNvSpPr txBox="1"/>
      </xdr:nvSpPr>
      <xdr:spPr>
        <a:xfrm>
          <a:off x="798984" y="600305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6CD98811-3212-4BD7-BD45-26FD8247ED11}"/>
            </a:ext>
          </a:extLst>
        </xdr:cNvPr>
        <xdr:cNvCxnSpPr/>
      </xdr:nvCxnSpPr>
      <xdr:spPr>
        <a:xfrm>
          <a:off x="1175164" y="5730065"/>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AAE45782-64F2-482C-8D12-349E15F312E7}"/>
            </a:ext>
          </a:extLst>
        </xdr:cNvPr>
        <xdr:cNvSpPr txBox="1"/>
      </xdr:nvSpPr>
      <xdr:spPr>
        <a:xfrm>
          <a:off x="798984" y="56362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3197F543-2C77-4BC6-8B55-0C2D67FE72BC}"/>
            </a:ext>
          </a:extLst>
        </xdr:cNvPr>
        <xdr:cNvCxnSpPr/>
      </xdr:nvCxnSpPr>
      <xdr:spPr>
        <a:xfrm>
          <a:off x="1175164" y="5363274"/>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1EDDFB4B-B900-4626-827C-8C9BB31F78BC}"/>
            </a:ext>
          </a:extLst>
        </xdr:cNvPr>
        <xdr:cNvSpPr txBox="1"/>
      </xdr:nvSpPr>
      <xdr:spPr>
        <a:xfrm>
          <a:off x="798984" y="52659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BB18A-4C23-4662-B0F4-103A0C6C8A90}"/>
            </a:ext>
          </a:extLst>
        </xdr:cNvPr>
        <xdr:cNvCxnSpPr/>
      </xdr:nvCxnSpPr>
      <xdr:spPr>
        <a:xfrm>
          <a:off x="1175164" y="4996484"/>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36B140B7-8A38-4D4F-B0D9-3266CC70FB3E}"/>
            </a:ext>
          </a:extLst>
        </xdr:cNvPr>
        <xdr:cNvSpPr txBox="1"/>
      </xdr:nvSpPr>
      <xdr:spPr>
        <a:xfrm>
          <a:off x="798984" y="489920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C8E0C6E7-C2EE-4C8C-BB9E-F934ABAF1B72}"/>
            </a:ext>
          </a:extLst>
        </xdr:cNvPr>
        <xdr:cNvSpPr/>
      </xdr:nvSpPr>
      <xdr:spPr>
        <a:xfrm>
          <a:off x="1175164" y="4996484"/>
          <a:ext cx="3899231"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65" name="直線コネクタ 64">
          <a:extLst>
            <a:ext uri="{FF2B5EF4-FFF2-40B4-BE49-F238E27FC236}">
              <a16:creationId xmlns:a16="http://schemas.microsoft.com/office/drawing/2014/main" id="{46B4C272-F19D-430B-ACDE-C341A3EBC4F1}"/>
            </a:ext>
          </a:extLst>
        </xdr:cNvPr>
        <xdr:cNvCxnSpPr/>
      </xdr:nvCxnSpPr>
      <xdr:spPr>
        <a:xfrm flipV="1">
          <a:off x="4385476" y="5528678"/>
          <a:ext cx="1270" cy="1057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66" name="有形固定資産減価償却率最小値テキスト">
          <a:extLst>
            <a:ext uri="{FF2B5EF4-FFF2-40B4-BE49-F238E27FC236}">
              <a16:creationId xmlns:a16="http://schemas.microsoft.com/office/drawing/2014/main" id="{C9903B96-403D-40F8-AC00-F55C6ED4845B}"/>
            </a:ext>
          </a:extLst>
        </xdr:cNvPr>
        <xdr:cNvSpPr txBox="1"/>
      </xdr:nvSpPr>
      <xdr:spPr>
        <a:xfrm>
          <a:off x="4438181" y="6589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67" name="直線コネクタ 66">
          <a:extLst>
            <a:ext uri="{FF2B5EF4-FFF2-40B4-BE49-F238E27FC236}">
              <a16:creationId xmlns:a16="http://schemas.microsoft.com/office/drawing/2014/main" id="{87D3657A-DF3D-4CFF-8671-41F286BBD847}"/>
            </a:ext>
          </a:extLst>
        </xdr:cNvPr>
        <xdr:cNvCxnSpPr/>
      </xdr:nvCxnSpPr>
      <xdr:spPr>
        <a:xfrm>
          <a:off x="4298150" y="6585871"/>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68" name="有形固定資産減価償却率最大値テキスト">
          <a:extLst>
            <a:ext uri="{FF2B5EF4-FFF2-40B4-BE49-F238E27FC236}">
              <a16:creationId xmlns:a16="http://schemas.microsoft.com/office/drawing/2014/main" id="{EF8F43C6-0AE7-4A2F-BAE7-17BA1FB64882}"/>
            </a:ext>
          </a:extLst>
        </xdr:cNvPr>
        <xdr:cNvSpPr txBox="1"/>
      </xdr:nvSpPr>
      <xdr:spPr>
        <a:xfrm>
          <a:off x="4438181" y="5300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69" name="直線コネクタ 68">
          <a:extLst>
            <a:ext uri="{FF2B5EF4-FFF2-40B4-BE49-F238E27FC236}">
              <a16:creationId xmlns:a16="http://schemas.microsoft.com/office/drawing/2014/main" id="{52856517-28E8-4074-A86C-ED14EC29DF37}"/>
            </a:ext>
          </a:extLst>
        </xdr:cNvPr>
        <xdr:cNvCxnSpPr/>
      </xdr:nvCxnSpPr>
      <xdr:spPr>
        <a:xfrm>
          <a:off x="4298150" y="5528678"/>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6790</xdr:rowOff>
    </xdr:from>
    <xdr:ext cx="405111" cy="259045"/>
    <xdr:sp macro="" textlink="">
      <xdr:nvSpPr>
        <xdr:cNvPr id="70" name="有形固定資産減価償却率平均値テキスト">
          <a:extLst>
            <a:ext uri="{FF2B5EF4-FFF2-40B4-BE49-F238E27FC236}">
              <a16:creationId xmlns:a16="http://schemas.microsoft.com/office/drawing/2014/main" id="{886C395B-5D2A-4765-8B13-6E706280E3CB}"/>
            </a:ext>
          </a:extLst>
        </xdr:cNvPr>
        <xdr:cNvSpPr txBox="1"/>
      </xdr:nvSpPr>
      <xdr:spPr>
        <a:xfrm>
          <a:off x="4438181" y="5811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71" name="フローチャート: 判断 70">
          <a:extLst>
            <a:ext uri="{FF2B5EF4-FFF2-40B4-BE49-F238E27FC236}">
              <a16:creationId xmlns:a16="http://schemas.microsoft.com/office/drawing/2014/main" id="{4C0E5347-5D22-4054-BB7A-9F0F50969C2C}"/>
            </a:ext>
          </a:extLst>
        </xdr:cNvPr>
        <xdr:cNvSpPr/>
      </xdr:nvSpPr>
      <xdr:spPr>
        <a:xfrm>
          <a:off x="4336581" y="595981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72" name="フローチャート: 判断 71">
          <a:extLst>
            <a:ext uri="{FF2B5EF4-FFF2-40B4-BE49-F238E27FC236}">
              <a16:creationId xmlns:a16="http://schemas.microsoft.com/office/drawing/2014/main" id="{10C97DD2-C59A-4EC5-9D27-2362D3A75319}"/>
            </a:ext>
          </a:extLst>
        </xdr:cNvPr>
        <xdr:cNvSpPr/>
      </xdr:nvSpPr>
      <xdr:spPr>
        <a:xfrm>
          <a:off x="3687666" y="5902242"/>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73" name="フローチャート: 判断 72">
          <a:extLst>
            <a:ext uri="{FF2B5EF4-FFF2-40B4-BE49-F238E27FC236}">
              <a16:creationId xmlns:a16="http://schemas.microsoft.com/office/drawing/2014/main" id="{A7AE1C98-BC43-44DE-9F51-4843295E6DB7}"/>
            </a:ext>
          </a:extLst>
        </xdr:cNvPr>
        <xdr:cNvSpPr/>
      </xdr:nvSpPr>
      <xdr:spPr>
        <a:xfrm>
          <a:off x="2987951" y="5851865"/>
          <a:ext cx="8569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74" name="フローチャート: 判断 73">
          <a:extLst>
            <a:ext uri="{FF2B5EF4-FFF2-40B4-BE49-F238E27FC236}">
              <a16:creationId xmlns:a16="http://schemas.microsoft.com/office/drawing/2014/main" id="{734F0493-0BCF-423D-9CB3-235CC42B04B1}"/>
            </a:ext>
          </a:extLst>
        </xdr:cNvPr>
        <xdr:cNvSpPr/>
      </xdr:nvSpPr>
      <xdr:spPr>
        <a:xfrm>
          <a:off x="2288236" y="5812284"/>
          <a:ext cx="8569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110913</xdr:rowOff>
    </xdr:from>
    <xdr:to>
      <xdr:col>7</xdr:col>
      <xdr:colOff>187325</xdr:colOff>
      <xdr:row>29</xdr:row>
      <xdr:rowOff>41063</xdr:rowOff>
    </xdr:to>
    <xdr:sp macro="" textlink="">
      <xdr:nvSpPr>
        <xdr:cNvPr id="75" name="フローチャート: 判断 74">
          <a:extLst>
            <a:ext uri="{FF2B5EF4-FFF2-40B4-BE49-F238E27FC236}">
              <a16:creationId xmlns:a16="http://schemas.microsoft.com/office/drawing/2014/main" id="{FB178983-14BF-4D7D-BC20-71DE69838B33}"/>
            </a:ext>
          </a:extLst>
        </xdr:cNvPr>
        <xdr:cNvSpPr/>
      </xdr:nvSpPr>
      <xdr:spPr>
        <a:xfrm>
          <a:off x="1588522" y="5740436"/>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BD0B4045-151C-419D-A06D-7704FC5658EB}"/>
            </a:ext>
          </a:extLst>
        </xdr:cNvPr>
        <xdr:cNvSpPr txBox="1"/>
      </xdr:nvSpPr>
      <xdr:spPr>
        <a:xfrm>
          <a:off x="422515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4C9F6D2-0F9B-4C5F-8576-D2BE252315F9}"/>
            </a:ext>
          </a:extLst>
        </xdr:cNvPr>
        <xdr:cNvSpPr txBox="1"/>
      </xdr:nvSpPr>
      <xdr:spPr>
        <a:xfrm>
          <a:off x="3576237"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2F1794E-0F7C-443F-A878-2164F60AEB91}"/>
            </a:ext>
          </a:extLst>
        </xdr:cNvPr>
        <xdr:cNvSpPr txBox="1"/>
      </xdr:nvSpPr>
      <xdr:spPr>
        <a:xfrm>
          <a:off x="287652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B368A79-5F3D-4EDB-9B8F-68DC119F0C50}"/>
            </a:ext>
          </a:extLst>
        </xdr:cNvPr>
        <xdr:cNvSpPr txBox="1"/>
      </xdr:nvSpPr>
      <xdr:spPr>
        <a:xfrm>
          <a:off x="217680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FA27B8F-FEE8-4E72-A8DE-2A445A8DCB6A}"/>
            </a:ext>
          </a:extLst>
        </xdr:cNvPr>
        <xdr:cNvSpPr txBox="1"/>
      </xdr:nvSpPr>
      <xdr:spPr>
        <a:xfrm>
          <a:off x="147709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53552</xdr:rowOff>
    </xdr:from>
    <xdr:to>
      <xdr:col>23</xdr:col>
      <xdr:colOff>136525</xdr:colOff>
      <xdr:row>31</xdr:row>
      <xdr:rowOff>155152</xdr:rowOff>
    </xdr:to>
    <xdr:sp macro="" textlink="">
      <xdr:nvSpPr>
        <xdr:cNvPr id="81" name="楕円 80">
          <a:extLst>
            <a:ext uri="{FF2B5EF4-FFF2-40B4-BE49-F238E27FC236}">
              <a16:creationId xmlns:a16="http://schemas.microsoft.com/office/drawing/2014/main" id="{7AC177C9-0AEB-4AAF-8C2A-7446DC88F558}"/>
            </a:ext>
          </a:extLst>
        </xdr:cNvPr>
        <xdr:cNvSpPr/>
      </xdr:nvSpPr>
      <xdr:spPr>
        <a:xfrm>
          <a:off x="4336581" y="620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31979</xdr:rowOff>
    </xdr:from>
    <xdr:ext cx="405111" cy="259045"/>
    <xdr:sp macro="" textlink="">
      <xdr:nvSpPr>
        <xdr:cNvPr id="82" name="有形固定資産減価償却率該当値テキスト">
          <a:extLst>
            <a:ext uri="{FF2B5EF4-FFF2-40B4-BE49-F238E27FC236}">
              <a16:creationId xmlns:a16="http://schemas.microsoft.com/office/drawing/2014/main" id="{FFD74AFA-73BB-4C1A-8B7D-C82F9FE7C53D}"/>
            </a:ext>
          </a:extLst>
        </xdr:cNvPr>
        <xdr:cNvSpPr txBox="1"/>
      </xdr:nvSpPr>
      <xdr:spPr>
        <a:xfrm>
          <a:off x="4438181" y="6186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85937</xdr:rowOff>
    </xdr:from>
    <xdr:to>
      <xdr:col>19</xdr:col>
      <xdr:colOff>187325</xdr:colOff>
      <xdr:row>32</xdr:row>
      <xdr:rowOff>16087</xdr:rowOff>
    </xdr:to>
    <xdr:sp macro="" textlink="">
      <xdr:nvSpPr>
        <xdr:cNvPr id="83" name="楕円 82">
          <a:extLst>
            <a:ext uri="{FF2B5EF4-FFF2-40B4-BE49-F238E27FC236}">
              <a16:creationId xmlns:a16="http://schemas.microsoft.com/office/drawing/2014/main" id="{046F5996-AE81-4FC0-AB91-1040E253242F}"/>
            </a:ext>
          </a:extLst>
        </xdr:cNvPr>
        <xdr:cNvSpPr/>
      </xdr:nvSpPr>
      <xdr:spPr>
        <a:xfrm>
          <a:off x="3687666" y="6240247"/>
          <a:ext cx="85698"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104352</xdr:rowOff>
    </xdr:from>
    <xdr:to>
      <xdr:col>23</xdr:col>
      <xdr:colOff>85725</xdr:colOff>
      <xdr:row>31</xdr:row>
      <xdr:rowOff>136737</xdr:rowOff>
    </xdr:to>
    <xdr:cxnSp macro="">
      <xdr:nvCxnSpPr>
        <xdr:cNvPr id="84" name="直線コネクタ 83">
          <a:extLst>
            <a:ext uri="{FF2B5EF4-FFF2-40B4-BE49-F238E27FC236}">
              <a16:creationId xmlns:a16="http://schemas.microsoft.com/office/drawing/2014/main" id="{860668FF-355E-4DCF-B28E-41F76E029641}"/>
            </a:ext>
          </a:extLst>
        </xdr:cNvPr>
        <xdr:cNvCxnSpPr/>
      </xdr:nvCxnSpPr>
      <xdr:spPr>
        <a:xfrm flipV="1">
          <a:off x="3738466" y="6258662"/>
          <a:ext cx="64891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35560</xdr:rowOff>
    </xdr:from>
    <xdr:to>
      <xdr:col>15</xdr:col>
      <xdr:colOff>187325</xdr:colOff>
      <xdr:row>31</xdr:row>
      <xdr:rowOff>137160</xdr:rowOff>
    </xdr:to>
    <xdr:sp macro="" textlink="">
      <xdr:nvSpPr>
        <xdr:cNvPr id="85" name="楕円 84">
          <a:extLst>
            <a:ext uri="{FF2B5EF4-FFF2-40B4-BE49-F238E27FC236}">
              <a16:creationId xmlns:a16="http://schemas.microsoft.com/office/drawing/2014/main" id="{A67BBDEE-8497-4FC1-AAB5-494CDD6EC8F3}"/>
            </a:ext>
          </a:extLst>
        </xdr:cNvPr>
        <xdr:cNvSpPr/>
      </xdr:nvSpPr>
      <xdr:spPr>
        <a:xfrm>
          <a:off x="2987951" y="6189870"/>
          <a:ext cx="8569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86360</xdr:rowOff>
    </xdr:from>
    <xdr:to>
      <xdr:col>19</xdr:col>
      <xdr:colOff>136525</xdr:colOff>
      <xdr:row>31</xdr:row>
      <xdr:rowOff>136737</xdr:rowOff>
    </xdr:to>
    <xdr:cxnSp macro="">
      <xdr:nvCxnSpPr>
        <xdr:cNvPr id="86" name="直線コネクタ 85">
          <a:extLst>
            <a:ext uri="{FF2B5EF4-FFF2-40B4-BE49-F238E27FC236}">
              <a16:creationId xmlns:a16="http://schemas.microsoft.com/office/drawing/2014/main" id="{4180FBB7-17A3-41D0-8640-00664FC0D954}"/>
            </a:ext>
          </a:extLst>
        </xdr:cNvPr>
        <xdr:cNvCxnSpPr/>
      </xdr:nvCxnSpPr>
      <xdr:spPr>
        <a:xfrm>
          <a:off x="3038751" y="6240670"/>
          <a:ext cx="699715"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142240</xdr:rowOff>
    </xdr:from>
    <xdr:to>
      <xdr:col>11</xdr:col>
      <xdr:colOff>187325</xdr:colOff>
      <xdr:row>31</xdr:row>
      <xdr:rowOff>72390</xdr:rowOff>
    </xdr:to>
    <xdr:sp macro="" textlink="">
      <xdr:nvSpPr>
        <xdr:cNvPr id="87" name="楕円 86">
          <a:extLst>
            <a:ext uri="{FF2B5EF4-FFF2-40B4-BE49-F238E27FC236}">
              <a16:creationId xmlns:a16="http://schemas.microsoft.com/office/drawing/2014/main" id="{B7225325-B7C9-4AD7-B335-076875262679}"/>
            </a:ext>
          </a:extLst>
        </xdr:cNvPr>
        <xdr:cNvSpPr/>
      </xdr:nvSpPr>
      <xdr:spPr>
        <a:xfrm>
          <a:off x="2288236" y="6121621"/>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21590</xdr:rowOff>
    </xdr:from>
    <xdr:to>
      <xdr:col>15</xdr:col>
      <xdr:colOff>136525</xdr:colOff>
      <xdr:row>31</xdr:row>
      <xdr:rowOff>86360</xdr:rowOff>
    </xdr:to>
    <xdr:cxnSp macro="">
      <xdr:nvCxnSpPr>
        <xdr:cNvPr id="88" name="直線コネクタ 87">
          <a:extLst>
            <a:ext uri="{FF2B5EF4-FFF2-40B4-BE49-F238E27FC236}">
              <a16:creationId xmlns:a16="http://schemas.microsoft.com/office/drawing/2014/main" id="{833975D9-D5CA-4F92-8921-810556CD571F}"/>
            </a:ext>
          </a:extLst>
        </xdr:cNvPr>
        <xdr:cNvCxnSpPr/>
      </xdr:nvCxnSpPr>
      <xdr:spPr>
        <a:xfrm>
          <a:off x="2339036" y="6175900"/>
          <a:ext cx="699715"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84667</xdr:rowOff>
    </xdr:from>
    <xdr:to>
      <xdr:col>7</xdr:col>
      <xdr:colOff>187325</xdr:colOff>
      <xdr:row>31</xdr:row>
      <xdr:rowOff>14817</xdr:rowOff>
    </xdr:to>
    <xdr:sp macro="" textlink="">
      <xdr:nvSpPr>
        <xdr:cNvPr id="89" name="楕円 88">
          <a:extLst>
            <a:ext uri="{FF2B5EF4-FFF2-40B4-BE49-F238E27FC236}">
              <a16:creationId xmlns:a16="http://schemas.microsoft.com/office/drawing/2014/main" id="{1CB6731F-0C08-4914-AA54-49D8EE83AFD2}"/>
            </a:ext>
          </a:extLst>
        </xdr:cNvPr>
        <xdr:cNvSpPr/>
      </xdr:nvSpPr>
      <xdr:spPr>
        <a:xfrm>
          <a:off x="1588522" y="6064048"/>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135467</xdr:rowOff>
    </xdr:from>
    <xdr:to>
      <xdr:col>11</xdr:col>
      <xdr:colOff>136525</xdr:colOff>
      <xdr:row>31</xdr:row>
      <xdr:rowOff>21590</xdr:rowOff>
    </xdr:to>
    <xdr:cxnSp macro="">
      <xdr:nvCxnSpPr>
        <xdr:cNvPr id="90" name="直線コネクタ 89">
          <a:extLst>
            <a:ext uri="{FF2B5EF4-FFF2-40B4-BE49-F238E27FC236}">
              <a16:creationId xmlns:a16="http://schemas.microsoft.com/office/drawing/2014/main" id="{9C88B3C2-5697-405A-82A7-47D82AC5975B}"/>
            </a:ext>
          </a:extLst>
        </xdr:cNvPr>
        <xdr:cNvCxnSpPr/>
      </xdr:nvCxnSpPr>
      <xdr:spPr>
        <a:xfrm>
          <a:off x="1639322" y="6114848"/>
          <a:ext cx="699714" cy="6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44467</xdr:rowOff>
    </xdr:from>
    <xdr:ext cx="405111" cy="259045"/>
    <xdr:sp macro="" textlink="">
      <xdr:nvSpPr>
        <xdr:cNvPr id="91" name="n_1aveValue有形固定資産減価償却率">
          <a:extLst>
            <a:ext uri="{FF2B5EF4-FFF2-40B4-BE49-F238E27FC236}">
              <a16:creationId xmlns:a16="http://schemas.microsoft.com/office/drawing/2014/main" id="{BD814355-7103-40BE-92D7-022187D0C5C3}"/>
            </a:ext>
          </a:extLst>
        </xdr:cNvPr>
        <xdr:cNvSpPr txBox="1"/>
      </xdr:nvSpPr>
      <xdr:spPr>
        <a:xfrm>
          <a:off x="3538781" y="567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165540</xdr:rowOff>
    </xdr:from>
    <xdr:ext cx="405111" cy="259045"/>
    <xdr:sp macro="" textlink="">
      <xdr:nvSpPr>
        <xdr:cNvPr id="92" name="n_2aveValue有形固定資産減価償却率">
          <a:extLst>
            <a:ext uri="{FF2B5EF4-FFF2-40B4-BE49-F238E27FC236}">
              <a16:creationId xmlns:a16="http://schemas.microsoft.com/office/drawing/2014/main" id="{FE6FB44E-2D65-4BE4-8F8F-065396BD193C}"/>
            </a:ext>
          </a:extLst>
        </xdr:cNvPr>
        <xdr:cNvSpPr txBox="1"/>
      </xdr:nvSpPr>
      <xdr:spPr>
        <a:xfrm>
          <a:off x="2851766" y="5620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125959</xdr:rowOff>
    </xdr:from>
    <xdr:ext cx="405111" cy="259045"/>
    <xdr:sp macro="" textlink="">
      <xdr:nvSpPr>
        <xdr:cNvPr id="93" name="n_3aveValue有形固定資産減価償却率">
          <a:extLst>
            <a:ext uri="{FF2B5EF4-FFF2-40B4-BE49-F238E27FC236}">
              <a16:creationId xmlns:a16="http://schemas.microsoft.com/office/drawing/2014/main" id="{EB354CE7-ABBC-4D29-9293-6ABCDF7A15A0}"/>
            </a:ext>
          </a:extLst>
        </xdr:cNvPr>
        <xdr:cNvSpPr txBox="1"/>
      </xdr:nvSpPr>
      <xdr:spPr>
        <a:xfrm>
          <a:off x="2152052" y="5580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57590</xdr:rowOff>
    </xdr:from>
    <xdr:ext cx="405111" cy="259045"/>
    <xdr:sp macro="" textlink="">
      <xdr:nvSpPr>
        <xdr:cNvPr id="94" name="n_4aveValue有形固定資産減価償却率">
          <a:extLst>
            <a:ext uri="{FF2B5EF4-FFF2-40B4-BE49-F238E27FC236}">
              <a16:creationId xmlns:a16="http://schemas.microsoft.com/office/drawing/2014/main" id="{9F59DA32-74CA-4AE2-BA51-A682036012BF}"/>
            </a:ext>
          </a:extLst>
        </xdr:cNvPr>
        <xdr:cNvSpPr txBox="1"/>
      </xdr:nvSpPr>
      <xdr:spPr>
        <a:xfrm>
          <a:off x="1452337" y="551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7214</xdr:rowOff>
    </xdr:from>
    <xdr:ext cx="405111" cy="259045"/>
    <xdr:sp macro="" textlink="">
      <xdr:nvSpPr>
        <xdr:cNvPr id="95" name="n_1mainValue有形固定資産減価償却率">
          <a:extLst>
            <a:ext uri="{FF2B5EF4-FFF2-40B4-BE49-F238E27FC236}">
              <a16:creationId xmlns:a16="http://schemas.microsoft.com/office/drawing/2014/main" id="{936EBCBA-E681-440D-B994-459222EF0501}"/>
            </a:ext>
          </a:extLst>
        </xdr:cNvPr>
        <xdr:cNvSpPr txBox="1"/>
      </xdr:nvSpPr>
      <xdr:spPr>
        <a:xfrm>
          <a:off x="3538781" y="6336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128287</xdr:rowOff>
    </xdr:from>
    <xdr:ext cx="405111" cy="259045"/>
    <xdr:sp macro="" textlink="">
      <xdr:nvSpPr>
        <xdr:cNvPr id="96" name="n_2mainValue有形固定資産減価償却率">
          <a:extLst>
            <a:ext uri="{FF2B5EF4-FFF2-40B4-BE49-F238E27FC236}">
              <a16:creationId xmlns:a16="http://schemas.microsoft.com/office/drawing/2014/main" id="{9FFC71E0-83C1-44CD-A429-99014D27F5B5}"/>
            </a:ext>
          </a:extLst>
        </xdr:cNvPr>
        <xdr:cNvSpPr txBox="1"/>
      </xdr:nvSpPr>
      <xdr:spPr>
        <a:xfrm>
          <a:off x="2851766" y="628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63517</xdr:rowOff>
    </xdr:from>
    <xdr:ext cx="405111" cy="259045"/>
    <xdr:sp macro="" textlink="">
      <xdr:nvSpPr>
        <xdr:cNvPr id="97" name="n_3mainValue有形固定資産減価償却率">
          <a:extLst>
            <a:ext uri="{FF2B5EF4-FFF2-40B4-BE49-F238E27FC236}">
              <a16:creationId xmlns:a16="http://schemas.microsoft.com/office/drawing/2014/main" id="{184F554E-48C4-4AB7-A09B-54591A77B895}"/>
            </a:ext>
          </a:extLst>
        </xdr:cNvPr>
        <xdr:cNvSpPr txBox="1"/>
      </xdr:nvSpPr>
      <xdr:spPr>
        <a:xfrm>
          <a:off x="2152052" y="6217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5944</xdr:rowOff>
    </xdr:from>
    <xdr:ext cx="405111" cy="259045"/>
    <xdr:sp macro="" textlink="">
      <xdr:nvSpPr>
        <xdr:cNvPr id="98" name="n_4mainValue有形固定資産減価償却率">
          <a:extLst>
            <a:ext uri="{FF2B5EF4-FFF2-40B4-BE49-F238E27FC236}">
              <a16:creationId xmlns:a16="http://schemas.microsoft.com/office/drawing/2014/main" id="{68D1EAF9-82CD-4D62-B830-45C0BEEE51C7}"/>
            </a:ext>
          </a:extLst>
        </xdr:cNvPr>
        <xdr:cNvSpPr txBox="1"/>
      </xdr:nvSpPr>
      <xdr:spPr>
        <a:xfrm>
          <a:off x="1452337" y="6160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CECD18F6-505D-41E7-B583-FCE151942997}"/>
            </a:ext>
          </a:extLst>
        </xdr:cNvPr>
        <xdr:cNvSpPr/>
      </xdr:nvSpPr>
      <xdr:spPr>
        <a:xfrm>
          <a:off x="10398456" y="4299806"/>
          <a:ext cx="3883660"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BCF16F44-6C91-45E9-8A27-FF82CFB59EC7}"/>
            </a:ext>
          </a:extLst>
        </xdr:cNvPr>
        <xdr:cNvSpPr/>
      </xdr:nvSpPr>
      <xdr:spPr>
        <a:xfrm>
          <a:off x="11375271" y="4661168"/>
          <a:ext cx="95665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194AAB0C-80F3-422A-9559-70A8EA3CB25C}"/>
            </a:ext>
          </a:extLst>
        </xdr:cNvPr>
        <xdr:cNvSpPr/>
      </xdr:nvSpPr>
      <xdr:spPr>
        <a:xfrm>
          <a:off x="12695267" y="4644497"/>
          <a:ext cx="8767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2AAED70C-BDF7-4C7D-A581-CA0D84DC99C4}"/>
            </a:ext>
          </a:extLst>
        </xdr:cNvPr>
        <xdr:cNvSpPr/>
      </xdr:nvSpPr>
      <xdr:spPr>
        <a:xfrm>
          <a:off x="14246888"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7C7403EE-DAE3-4D65-9C5A-5E74254D2401}"/>
            </a:ext>
          </a:extLst>
        </xdr:cNvPr>
        <xdr:cNvSpPr/>
      </xdr:nvSpPr>
      <xdr:spPr>
        <a:xfrm>
          <a:off x="14246888"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778302E9-CC42-4103-B85F-E37F0A7B8959}"/>
            </a:ext>
          </a:extLst>
        </xdr:cNvPr>
        <xdr:cNvSpPr/>
      </xdr:nvSpPr>
      <xdr:spPr>
        <a:xfrm>
          <a:off x="15646317"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6C862BEC-4DCD-4A95-A95B-8F2324301A09}"/>
            </a:ext>
          </a:extLst>
        </xdr:cNvPr>
        <xdr:cNvSpPr/>
      </xdr:nvSpPr>
      <xdr:spPr>
        <a:xfrm>
          <a:off x="15646317"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92CAEA58-A93F-401C-818F-9363ECD53CC0}"/>
            </a:ext>
          </a:extLst>
        </xdr:cNvPr>
        <xdr:cNvSpPr/>
      </xdr:nvSpPr>
      <xdr:spPr>
        <a:xfrm>
          <a:off x="1715717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EDA00A4C-34EF-433F-BF84-4ECBB2243FE4}"/>
            </a:ext>
          </a:extLst>
        </xdr:cNvPr>
        <xdr:cNvSpPr/>
      </xdr:nvSpPr>
      <xdr:spPr>
        <a:xfrm>
          <a:off x="1715717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7CD681C8-04B4-4A92-9C66-79F5E2886007}"/>
            </a:ext>
          </a:extLst>
        </xdr:cNvPr>
        <xdr:cNvSpPr/>
      </xdr:nvSpPr>
      <xdr:spPr>
        <a:xfrm>
          <a:off x="10398456" y="4996484"/>
          <a:ext cx="3883660"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7189339A-035A-422A-A431-9FF9069FC93D}"/>
            </a:ext>
          </a:extLst>
        </xdr:cNvPr>
        <xdr:cNvSpPr/>
      </xdr:nvSpPr>
      <xdr:spPr>
        <a:xfrm>
          <a:off x="14533245" y="4996484"/>
          <a:ext cx="4373217"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2F45FE2D-4475-4CFD-9F3F-A38BDD9EAD77}"/>
            </a:ext>
          </a:extLst>
        </xdr:cNvPr>
        <xdr:cNvSpPr/>
      </xdr:nvSpPr>
      <xdr:spPr>
        <a:xfrm>
          <a:off x="14533245"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66FCC259-CEA5-4118-BF77-A62F0BFA05CD}"/>
            </a:ext>
          </a:extLst>
        </xdr:cNvPr>
        <xdr:cNvSpPr txBox="1"/>
      </xdr:nvSpPr>
      <xdr:spPr>
        <a:xfrm>
          <a:off x="14609445"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nSpc>
              <a:spcPct val="100000"/>
            </a:lnSpc>
          </a:pPr>
          <a:r>
            <a:rPr kumimoji="1" lang="ja-JP" altLang="en-US" sz="1100">
              <a:latin typeface="ＭＳ ゴシック" panose="020B0609070205080204" pitchFamily="49" charset="-128"/>
              <a:ea typeface="ＭＳ ゴシック" panose="020B0609070205080204" pitchFamily="49" charset="-128"/>
            </a:rPr>
            <a:t>　当町の債務償還比率は類似団体と比較して高い水準にある中で、継続的な繰上償還の実施や組合等負担等見込額の減少等に伴い将来負担額</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将来負担比率の分子</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は減少傾向にあるものの、債務償還比率の計算式の分母</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経常一般財源等</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歳入</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等－経常経費充当財源等</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も減少していることから、当該比率は横ばいに推移している。今後も繰上償還の計画的な実施により、債務の減少に努めながらも、そのバランスを踏まえながら、必要なインフラ・公共施設の維持・更新に取り組んで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66CB56F-6444-43B0-8F6A-E1B025EFF8C5}"/>
            </a:ext>
          </a:extLst>
        </xdr:cNvPr>
        <xdr:cNvSpPr txBox="1"/>
      </xdr:nvSpPr>
      <xdr:spPr>
        <a:xfrm>
          <a:off x="10360356"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C6421A1C-8B25-4B8F-9EA9-6C1E0C887149}"/>
            </a:ext>
          </a:extLst>
        </xdr:cNvPr>
        <xdr:cNvCxnSpPr/>
      </xdr:nvCxnSpPr>
      <xdr:spPr>
        <a:xfrm>
          <a:off x="10398456" y="719722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1696B67-D881-4480-AEA6-D78F4CF2A053}"/>
            </a:ext>
          </a:extLst>
        </xdr:cNvPr>
        <xdr:cNvSpPr txBox="1"/>
      </xdr:nvSpPr>
      <xdr:spPr>
        <a:xfrm>
          <a:off x="9898846" y="710342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FA416F69-F253-4C75-BB2E-B2F4CDCFD124}"/>
            </a:ext>
          </a:extLst>
        </xdr:cNvPr>
        <xdr:cNvCxnSpPr/>
      </xdr:nvCxnSpPr>
      <xdr:spPr>
        <a:xfrm>
          <a:off x="10398456" y="683043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B8A2C394-CE23-4D42-8D41-CAD64A6C6FDB}"/>
            </a:ext>
          </a:extLst>
        </xdr:cNvPr>
        <xdr:cNvSpPr txBox="1"/>
      </xdr:nvSpPr>
      <xdr:spPr>
        <a:xfrm>
          <a:off x="9898846" y="673663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379BD877-FACF-4532-9B37-61EAA8407DC9}"/>
            </a:ext>
          </a:extLst>
        </xdr:cNvPr>
        <xdr:cNvCxnSpPr/>
      </xdr:nvCxnSpPr>
      <xdr:spPr>
        <a:xfrm>
          <a:off x="10398456" y="6463646"/>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88EE812E-075F-4623-9877-BDDE80EDFE2E}"/>
            </a:ext>
          </a:extLst>
        </xdr:cNvPr>
        <xdr:cNvSpPr txBox="1"/>
      </xdr:nvSpPr>
      <xdr:spPr>
        <a:xfrm>
          <a:off x="9955410" y="636984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A906E7CE-3429-4B7F-B151-53D0CCC5E296}"/>
            </a:ext>
          </a:extLst>
        </xdr:cNvPr>
        <xdr:cNvCxnSpPr/>
      </xdr:nvCxnSpPr>
      <xdr:spPr>
        <a:xfrm>
          <a:off x="10398456" y="6096856"/>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2DD74DF0-15BA-4266-9112-244DC98A4A90}"/>
            </a:ext>
          </a:extLst>
        </xdr:cNvPr>
        <xdr:cNvSpPr txBox="1"/>
      </xdr:nvSpPr>
      <xdr:spPr>
        <a:xfrm>
          <a:off x="9955410" y="600305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E762601E-E1E2-4D17-8B1D-5FBD20928C68}"/>
            </a:ext>
          </a:extLst>
        </xdr:cNvPr>
        <xdr:cNvCxnSpPr/>
      </xdr:nvCxnSpPr>
      <xdr:spPr>
        <a:xfrm>
          <a:off x="10398456" y="5730065"/>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8650752D-997F-422E-B886-DBE281ABDF4D}"/>
            </a:ext>
          </a:extLst>
        </xdr:cNvPr>
        <xdr:cNvSpPr txBox="1"/>
      </xdr:nvSpPr>
      <xdr:spPr>
        <a:xfrm>
          <a:off x="9955410" y="56362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2D305BFC-842A-49E2-8069-7E0031B0E684}"/>
            </a:ext>
          </a:extLst>
        </xdr:cNvPr>
        <xdr:cNvCxnSpPr/>
      </xdr:nvCxnSpPr>
      <xdr:spPr>
        <a:xfrm>
          <a:off x="10398456" y="536327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EFA9C12F-F682-4D49-976F-90A29FFC3038}"/>
            </a:ext>
          </a:extLst>
        </xdr:cNvPr>
        <xdr:cNvSpPr txBox="1"/>
      </xdr:nvSpPr>
      <xdr:spPr>
        <a:xfrm>
          <a:off x="10058002" y="526599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5FD6844-2670-46A4-B229-D256065730F2}"/>
            </a:ext>
          </a:extLst>
        </xdr:cNvPr>
        <xdr:cNvCxnSpPr/>
      </xdr:nvCxnSpPr>
      <xdr:spPr>
        <a:xfrm>
          <a:off x="10398456" y="499648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E6BB1088-4A24-444A-95F5-FFA589ACFD48}"/>
            </a:ext>
          </a:extLst>
        </xdr:cNvPr>
        <xdr:cNvSpPr/>
      </xdr:nvSpPr>
      <xdr:spPr>
        <a:xfrm>
          <a:off x="10398456" y="4996484"/>
          <a:ext cx="3883660"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27" name="直線コネクタ 126">
          <a:extLst>
            <a:ext uri="{FF2B5EF4-FFF2-40B4-BE49-F238E27FC236}">
              <a16:creationId xmlns:a16="http://schemas.microsoft.com/office/drawing/2014/main" id="{97C73947-B7E0-40D3-813E-27E2B9C646F8}"/>
            </a:ext>
          </a:extLst>
        </xdr:cNvPr>
        <xdr:cNvCxnSpPr/>
      </xdr:nvCxnSpPr>
      <xdr:spPr>
        <a:xfrm flipV="1">
          <a:off x="13593197" y="5396379"/>
          <a:ext cx="1269" cy="1409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28" name="債務償還比率最小値テキスト">
          <a:extLst>
            <a:ext uri="{FF2B5EF4-FFF2-40B4-BE49-F238E27FC236}">
              <a16:creationId xmlns:a16="http://schemas.microsoft.com/office/drawing/2014/main" id="{C72B7636-0EDE-452B-8F58-FB1966133EE9}"/>
            </a:ext>
          </a:extLst>
        </xdr:cNvPr>
        <xdr:cNvSpPr txBox="1"/>
      </xdr:nvSpPr>
      <xdr:spPr>
        <a:xfrm>
          <a:off x="13645902" y="680931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29" name="直線コネクタ 128">
          <a:extLst>
            <a:ext uri="{FF2B5EF4-FFF2-40B4-BE49-F238E27FC236}">
              <a16:creationId xmlns:a16="http://schemas.microsoft.com/office/drawing/2014/main" id="{25347091-37ED-42EC-8369-F38826ECD983}"/>
            </a:ext>
          </a:extLst>
        </xdr:cNvPr>
        <xdr:cNvCxnSpPr/>
      </xdr:nvCxnSpPr>
      <xdr:spPr>
        <a:xfrm>
          <a:off x="13521773" y="68054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0" name="債務償還比率最大値テキスト">
          <a:extLst>
            <a:ext uri="{FF2B5EF4-FFF2-40B4-BE49-F238E27FC236}">
              <a16:creationId xmlns:a16="http://schemas.microsoft.com/office/drawing/2014/main" id="{5B0CF723-B67F-4348-BF23-AEBC4335B167}"/>
            </a:ext>
          </a:extLst>
        </xdr:cNvPr>
        <xdr:cNvSpPr txBox="1"/>
      </xdr:nvSpPr>
      <xdr:spPr>
        <a:xfrm>
          <a:off x="13645902" y="516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1" name="直線コネクタ 130">
          <a:extLst>
            <a:ext uri="{FF2B5EF4-FFF2-40B4-BE49-F238E27FC236}">
              <a16:creationId xmlns:a16="http://schemas.microsoft.com/office/drawing/2014/main" id="{6A7177ED-204B-4C66-89C3-0EEE59617266}"/>
            </a:ext>
          </a:extLst>
        </xdr:cNvPr>
        <xdr:cNvCxnSpPr/>
      </xdr:nvCxnSpPr>
      <xdr:spPr>
        <a:xfrm>
          <a:off x="13521773" y="539637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163177</xdr:rowOff>
    </xdr:from>
    <xdr:ext cx="469744" cy="259045"/>
    <xdr:sp macro="" textlink="">
      <xdr:nvSpPr>
        <xdr:cNvPr id="132" name="債務償還比率平均値テキスト">
          <a:extLst>
            <a:ext uri="{FF2B5EF4-FFF2-40B4-BE49-F238E27FC236}">
              <a16:creationId xmlns:a16="http://schemas.microsoft.com/office/drawing/2014/main" id="{35ABAD3F-3411-4E17-9A6B-D60936B5E707}"/>
            </a:ext>
          </a:extLst>
        </xdr:cNvPr>
        <xdr:cNvSpPr txBox="1"/>
      </xdr:nvSpPr>
      <xdr:spPr>
        <a:xfrm>
          <a:off x="13645902" y="56177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33" name="フローチャート: 判断 132">
          <a:extLst>
            <a:ext uri="{FF2B5EF4-FFF2-40B4-BE49-F238E27FC236}">
              <a16:creationId xmlns:a16="http://schemas.microsoft.com/office/drawing/2014/main" id="{9F3079CD-8ED1-4073-9560-A7FF8D67FD53}"/>
            </a:ext>
          </a:extLst>
        </xdr:cNvPr>
        <xdr:cNvSpPr/>
      </xdr:nvSpPr>
      <xdr:spPr>
        <a:xfrm>
          <a:off x="13559873" y="576982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34" name="フローチャート: 判断 133">
          <a:extLst>
            <a:ext uri="{FF2B5EF4-FFF2-40B4-BE49-F238E27FC236}">
              <a16:creationId xmlns:a16="http://schemas.microsoft.com/office/drawing/2014/main" id="{D5C91050-97A0-42FA-BE14-31BED54C97A6}"/>
            </a:ext>
          </a:extLst>
        </xdr:cNvPr>
        <xdr:cNvSpPr/>
      </xdr:nvSpPr>
      <xdr:spPr>
        <a:xfrm>
          <a:off x="12895387" y="576994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35" name="フローチャート: 判断 134">
          <a:extLst>
            <a:ext uri="{FF2B5EF4-FFF2-40B4-BE49-F238E27FC236}">
              <a16:creationId xmlns:a16="http://schemas.microsoft.com/office/drawing/2014/main" id="{E2CB49E1-9F40-4390-970E-F60E67395789}"/>
            </a:ext>
          </a:extLst>
        </xdr:cNvPr>
        <xdr:cNvSpPr/>
      </xdr:nvSpPr>
      <xdr:spPr>
        <a:xfrm>
          <a:off x="12195672" y="579980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36" name="フローチャート: 判断 135">
          <a:extLst>
            <a:ext uri="{FF2B5EF4-FFF2-40B4-BE49-F238E27FC236}">
              <a16:creationId xmlns:a16="http://schemas.microsoft.com/office/drawing/2014/main" id="{2C0E469D-FB08-4A5F-85F5-16D4E2728D85}"/>
            </a:ext>
          </a:extLst>
        </xdr:cNvPr>
        <xdr:cNvSpPr/>
      </xdr:nvSpPr>
      <xdr:spPr>
        <a:xfrm>
          <a:off x="11495957" y="578841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13539</xdr:rowOff>
    </xdr:from>
    <xdr:to>
      <xdr:col>60</xdr:col>
      <xdr:colOff>123825</xdr:colOff>
      <xdr:row>30</xdr:row>
      <xdr:rowOff>115139</xdr:rowOff>
    </xdr:to>
    <xdr:sp macro="" textlink="">
      <xdr:nvSpPr>
        <xdr:cNvPr id="137" name="フローチャート: 判断 136">
          <a:extLst>
            <a:ext uri="{FF2B5EF4-FFF2-40B4-BE49-F238E27FC236}">
              <a16:creationId xmlns:a16="http://schemas.microsoft.com/office/drawing/2014/main" id="{D806F900-3D12-4FDF-813F-8C8C80A1ADF8}"/>
            </a:ext>
          </a:extLst>
        </xdr:cNvPr>
        <xdr:cNvSpPr/>
      </xdr:nvSpPr>
      <xdr:spPr>
        <a:xfrm>
          <a:off x="10796242" y="599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78D07036-7FA4-49B8-A832-76117B4E2DB6}"/>
            </a:ext>
          </a:extLst>
        </xdr:cNvPr>
        <xdr:cNvSpPr txBox="1"/>
      </xdr:nvSpPr>
      <xdr:spPr>
        <a:xfrm>
          <a:off x="1343287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5E27DCE6-9858-4659-B852-18CE9B804D3F}"/>
            </a:ext>
          </a:extLst>
        </xdr:cNvPr>
        <xdr:cNvSpPr txBox="1"/>
      </xdr:nvSpPr>
      <xdr:spPr>
        <a:xfrm>
          <a:off x="1278395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FFDB2EA-FD31-44D2-91D2-04DA2005F37F}"/>
            </a:ext>
          </a:extLst>
        </xdr:cNvPr>
        <xdr:cNvSpPr txBox="1"/>
      </xdr:nvSpPr>
      <xdr:spPr>
        <a:xfrm>
          <a:off x="1208424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A9D8ADD-2536-4FB0-81CC-812009097F49}"/>
            </a:ext>
          </a:extLst>
        </xdr:cNvPr>
        <xdr:cNvSpPr txBox="1"/>
      </xdr:nvSpPr>
      <xdr:spPr>
        <a:xfrm>
          <a:off x="1138452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1AFB378-9FD6-4A1F-8AB6-D33CC7160981}"/>
            </a:ext>
          </a:extLst>
        </xdr:cNvPr>
        <xdr:cNvSpPr txBox="1"/>
      </xdr:nvSpPr>
      <xdr:spPr>
        <a:xfrm>
          <a:off x="10684814"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102348</xdr:rowOff>
    </xdr:from>
    <xdr:to>
      <xdr:col>76</xdr:col>
      <xdr:colOff>73025</xdr:colOff>
      <xdr:row>30</xdr:row>
      <xdr:rowOff>32498</xdr:rowOff>
    </xdr:to>
    <xdr:sp macro="" textlink="">
      <xdr:nvSpPr>
        <xdr:cNvPr id="143" name="楕円 142">
          <a:extLst>
            <a:ext uri="{FF2B5EF4-FFF2-40B4-BE49-F238E27FC236}">
              <a16:creationId xmlns:a16="http://schemas.microsoft.com/office/drawing/2014/main" id="{002096C9-C0C1-4D81-857C-C470C8A96C1B}"/>
            </a:ext>
          </a:extLst>
        </xdr:cNvPr>
        <xdr:cNvSpPr/>
      </xdr:nvSpPr>
      <xdr:spPr>
        <a:xfrm>
          <a:off x="13559873" y="590680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80775</xdr:rowOff>
    </xdr:from>
    <xdr:ext cx="469744" cy="259045"/>
    <xdr:sp macro="" textlink="">
      <xdr:nvSpPr>
        <xdr:cNvPr id="144" name="債務償還比率該当値テキスト">
          <a:extLst>
            <a:ext uri="{FF2B5EF4-FFF2-40B4-BE49-F238E27FC236}">
              <a16:creationId xmlns:a16="http://schemas.microsoft.com/office/drawing/2014/main" id="{42C5F7AF-0E4F-4F2D-BD74-7E8DBC9A2759}"/>
            </a:ext>
          </a:extLst>
        </xdr:cNvPr>
        <xdr:cNvSpPr txBox="1"/>
      </xdr:nvSpPr>
      <xdr:spPr>
        <a:xfrm>
          <a:off x="13645902" y="588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88674</xdr:rowOff>
    </xdr:from>
    <xdr:to>
      <xdr:col>72</xdr:col>
      <xdr:colOff>123825</xdr:colOff>
      <xdr:row>30</xdr:row>
      <xdr:rowOff>18824</xdr:rowOff>
    </xdr:to>
    <xdr:sp macro="" textlink="">
      <xdr:nvSpPr>
        <xdr:cNvPr id="145" name="楕円 144">
          <a:extLst>
            <a:ext uri="{FF2B5EF4-FFF2-40B4-BE49-F238E27FC236}">
              <a16:creationId xmlns:a16="http://schemas.microsoft.com/office/drawing/2014/main" id="{FD94CB60-A542-4CD4-A6CE-E2F00DF01165}"/>
            </a:ext>
          </a:extLst>
        </xdr:cNvPr>
        <xdr:cNvSpPr/>
      </xdr:nvSpPr>
      <xdr:spPr>
        <a:xfrm>
          <a:off x="12895387" y="589312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139474</xdr:rowOff>
    </xdr:from>
    <xdr:to>
      <xdr:col>76</xdr:col>
      <xdr:colOff>22225</xdr:colOff>
      <xdr:row>29</xdr:row>
      <xdr:rowOff>153148</xdr:rowOff>
    </xdr:to>
    <xdr:cxnSp macro="">
      <xdr:nvCxnSpPr>
        <xdr:cNvPr id="146" name="直線コネクタ 145">
          <a:extLst>
            <a:ext uri="{FF2B5EF4-FFF2-40B4-BE49-F238E27FC236}">
              <a16:creationId xmlns:a16="http://schemas.microsoft.com/office/drawing/2014/main" id="{0A34B847-55B1-4FBF-88F7-0C29BC9EEA40}"/>
            </a:ext>
          </a:extLst>
        </xdr:cNvPr>
        <xdr:cNvCxnSpPr/>
      </xdr:nvCxnSpPr>
      <xdr:spPr>
        <a:xfrm>
          <a:off x="12946187" y="5943926"/>
          <a:ext cx="648915" cy="1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118660</xdr:rowOff>
    </xdr:from>
    <xdr:to>
      <xdr:col>68</xdr:col>
      <xdr:colOff>123825</xdr:colOff>
      <xdr:row>30</xdr:row>
      <xdr:rowOff>48810</xdr:rowOff>
    </xdr:to>
    <xdr:sp macro="" textlink="">
      <xdr:nvSpPr>
        <xdr:cNvPr id="147" name="楕円 146">
          <a:extLst>
            <a:ext uri="{FF2B5EF4-FFF2-40B4-BE49-F238E27FC236}">
              <a16:creationId xmlns:a16="http://schemas.microsoft.com/office/drawing/2014/main" id="{51BF696D-893B-4948-8460-9C5EE0689388}"/>
            </a:ext>
          </a:extLst>
        </xdr:cNvPr>
        <xdr:cNvSpPr/>
      </xdr:nvSpPr>
      <xdr:spPr>
        <a:xfrm>
          <a:off x="12195672" y="592311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139474</xdr:rowOff>
    </xdr:from>
    <xdr:to>
      <xdr:col>72</xdr:col>
      <xdr:colOff>73025</xdr:colOff>
      <xdr:row>29</xdr:row>
      <xdr:rowOff>169460</xdr:rowOff>
    </xdr:to>
    <xdr:cxnSp macro="">
      <xdr:nvCxnSpPr>
        <xdr:cNvPr id="148" name="直線コネクタ 147">
          <a:extLst>
            <a:ext uri="{FF2B5EF4-FFF2-40B4-BE49-F238E27FC236}">
              <a16:creationId xmlns:a16="http://schemas.microsoft.com/office/drawing/2014/main" id="{E6836255-38E9-4CC6-831E-A5B91DB44CE1}"/>
            </a:ext>
          </a:extLst>
        </xdr:cNvPr>
        <xdr:cNvCxnSpPr/>
      </xdr:nvCxnSpPr>
      <xdr:spPr>
        <a:xfrm flipV="1">
          <a:off x="12246472" y="5943926"/>
          <a:ext cx="699715" cy="2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114942</xdr:rowOff>
    </xdr:from>
    <xdr:to>
      <xdr:col>64</xdr:col>
      <xdr:colOff>123825</xdr:colOff>
      <xdr:row>30</xdr:row>
      <xdr:rowOff>45092</xdr:rowOff>
    </xdr:to>
    <xdr:sp macro="" textlink="">
      <xdr:nvSpPr>
        <xdr:cNvPr id="149" name="楕円 148">
          <a:extLst>
            <a:ext uri="{FF2B5EF4-FFF2-40B4-BE49-F238E27FC236}">
              <a16:creationId xmlns:a16="http://schemas.microsoft.com/office/drawing/2014/main" id="{DC6B8A09-30FA-49D8-85CC-DE704AC82CD7}"/>
            </a:ext>
          </a:extLst>
        </xdr:cNvPr>
        <xdr:cNvSpPr/>
      </xdr:nvSpPr>
      <xdr:spPr>
        <a:xfrm>
          <a:off x="11495957" y="591939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165742</xdr:rowOff>
    </xdr:from>
    <xdr:to>
      <xdr:col>68</xdr:col>
      <xdr:colOff>73025</xdr:colOff>
      <xdr:row>29</xdr:row>
      <xdr:rowOff>169460</xdr:rowOff>
    </xdr:to>
    <xdr:cxnSp macro="">
      <xdr:nvCxnSpPr>
        <xdr:cNvPr id="150" name="直線コネクタ 149">
          <a:extLst>
            <a:ext uri="{FF2B5EF4-FFF2-40B4-BE49-F238E27FC236}">
              <a16:creationId xmlns:a16="http://schemas.microsoft.com/office/drawing/2014/main" id="{01FB5450-7C0C-4DE2-AA56-F5DE8011F62D}"/>
            </a:ext>
          </a:extLst>
        </xdr:cNvPr>
        <xdr:cNvCxnSpPr/>
      </xdr:nvCxnSpPr>
      <xdr:spPr>
        <a:xfrm>
          <a:off x="11546757" y="5970194"/>
          <a:ext cx="699715" cy="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134204</xdr:rowOff>
    </xdr:from>
    <xdr:to>
      <xdr:col>60</xdr:col>
      <xdr:colOff>123825</xdr:colOff>
      <xdr:row>31</xdr:row>
      <xdr:rowOff>64354</xdr:rowOff>
    </xdr:to>
    <xdr:sp macro="" textlink="">
      <xdr:nvSpPr>
        <xdr:cNvPr id="151" name="楕円 150">
          <a:extLst>
            <a:ext uri="{FF2B5EF4-FFF2-40B4-BE49-F238E27FC236}">
              <a16:creationId xmlns:a16="http://schemas.microsoft.com/office/drawing/2014/main" id="{839BFFC5-D686-4D03-8EAB-F251422C67B6}"/>
            </a:ext>
          </a:extLst>
        </xdr:cNvPr>
        <xdr:cNvSpPr/>
      </xdr:nvSpPr>
      <xdr:spPr>
        <a:xfrm>
          <a:off x="10796242" y="611358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165742</xdr:rowOff>
    </xdr:from>
    <xdr:to>
      <xdr:col>64</xdr:col>
      <xdr:colOff>73025</xdr:colOff>
      <xdr:row>31</xdr:row>
      <xdr:rowOff>13554</xdr:rowOff>
    </xdr:to>
    <xdr:cxnSp macro="">
      <xdr:nvCxnSpPr>
        <xdr:cNvPr id="152" name="直線コネクタ 151">
          <a:extLst>
            <a:ext uri="{FF2B5EF4-FFF2-40B4-BE49-F238E27FC236}">
              <a16:creationId xmlns:a16="http://schemas.microsoft.com/office/drawing/2014/main" id="{5C3C33F4-7170-44CC-BC91-9EAEAA9A5F83}"/>
            </a:ext>
          </a:extLst>
        </xdr:cNvPr>
        <xdr:cNvCxnSpPr/>
      </xdr:nvCxnSpPr>
      <xdr:spPr>
        <a:xfrm flipV="1">
          <a:off x="10847042" y="5970194"/>
          <a:ext cx="699715" cy="19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87097</xdr:rowOff>
    </xdr:from>
    <xdr:ext cx="469744" cy="259045"/>
    <xdr:sp macro="" textlink="">
      <xdr:nvSpPr>
        <xdr:cNvPr id="153" name="n_1aveValue債務償還比率">
          <a:extLst>
            <a:ext uri="{FF2B5EF4-FFF2-40B4-BE49-F238E27FC236}">
              <a16:creationId xmlns:a16="http://schemas.microsoft.com/office/drawing/2014/main" id="{BD7D69A7-9BD5-468A-A410-A8DBC5960196}"/>
            </a:ext>
          </a:extLst>
        </xdr:cNvPr>
        <xdr:cNvSpPr txBox="1"/>
      </xdr:nvSpPr>
      <xdr:spPr>
        <a:xfrm>
          <a:off x="12714185" y="5541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116963</xdr:rowOff>
    </xdr:from>
    <xdr:ext cx="469744" cy="259045"/>
    <xdr:sp macro="" textlink="">
      <xdr:nvSpPr>
        <xdr:cNvPr id="154" name="n_2aveValue債務償還比率">
          <a:extLst>
            <a:ext uri="{FF2B5EF4-FFF2-40B4-BE49-F238E27FC236}">
              <a16:creationId xmlns:a16="http://schemas.microsoft.com/office/drawing/2014/main" id="{ED92E746-9214-48AA-90AE-E9038BF930C2}"/>
            </a:ext>
          </a:extLst>
        </xdr:cNvPr>
        <xdr:cNvSpPr txBox="1"/>
      </xdr:nvSpPr>
      <xdr:spPr>
        <a:xfrm>
          <a:off x="12027170" y="557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105568</xdr:rowOff>
    </xdr:from>
    <xdr:ext cx="469744" cy="259045"/>
    <xdr:sp macro="" textlink="">
      <xdr:nvSpPr>
        <xdr:cNvPr id="155" name="n_3aveValue債務償還比率">
          <a:extLst>
            <a:ext uri="{FF2B5EF4-FFF2-40B4-BE49-F238E27FC236}">
              <a16:creationId xmlns:a16="http://schemas.microsoft.com/office/drawing/2014/main" id="{D87AE4B7-963F-4819-AF7E-3EEC740798C8}"/>
            </a:ext>
          </a:extLst>
        </xdr:cNvPr>
        <xdr:cNvSpPr txBox="1"/>
      </xdr:nvSpPr>
      <xdr:spPr>
        <a:xfrm>
          <a:off x="11327455" y="5560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131666</xdr:rowOff>
    </xdr:from>
    <xdr:ext cx="469744" cy="259045"/>
    <xdr:sp macro="" textlink="">
      <xdr:nvSpPr>
        <xdr:cNvPr id="156" name="n_4aveValue債務償還比率">
          <a:extLst>
            <a:ext uri="{FF2B5EF4-FFF2-40B4-BE49-F238E27FC236}">
              <a16:creationId xmlns:a16="http://schemas.microsoft.com/office/drawing/2014/main" id="{0788D5D0-8713-4032-B953-D0F675166724}"/>
            </a:ext>
          </a:extLst>
        </xdr:cNvPr>
        <xdr:cNvSpPr txBox="1"/>
      </xdr:nvSpPr>
      <xdr:spPr>
        <a:xfrm>
          <a:off x="10627741" y="5761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9951</xdr:rowOff>
    </xdr:from>
    <xdr:ext cx="469744" cy="259045"/>
    <xdr:sp macro="" textlink="">
      <xdr:nvSpPr>
        <xdr:cNvPr id="157" name="n_1mainValue債務償還比率">
          <a:extLst>
            <a:ext uri="{FF2B5EF4-FFF2-40B4-BE49-F238E27FC236}">
              <a16:creationId xmlns:a16="http://schemas.microsoft.com/office/drawing/2014/main" id="{426A75B1-9695-4351-BBA8-DCCB8A854900}"/>
            </a:ext>
          </a:extLst>
        </xdr:cNvPr>
        <xdr:cNvSpPr txBox="1"/>
      </xdr:nvSpPr>
      <xdr:spPr>
        <a:xfrm>
          <a:off x="12714185" y="5989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39937</xdr:rowOff>
    </xdr:from>
    <xdr:ext cx="469744" cy="259045"/>
    <xdr:sp macro="" textlink="">
      <xdr:nvSpPr>
        <xdr:cNvPr id="158" name="n_2mainValue債務償還比率">
          <a:extLst>
            <a:ext uri="{FF2B5EF4-FFF2-40B4-BE49-F238E27FC236}">
              <a16:creationId xmlns:a16="http://schemas.microsoft.com/office/drawing/2014/main" id="{41BAD81A-EF76-4432-B86A-A46BBD2963E3}"/>
            </a:ext>
          </a:extLst>
        </xdr:cNvPr>
        <xdr:cNvSpPr txBox="1"/>
      </xdr:nvSpPr>
      <xdr:spPr>
        <a:xfrm>
          <a:off x="12027170" y="6019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36219</xdr:rowOff>
    </xdr:from>
    <xdr:ext cx="469744" cy="259045"/>
    <xdr:sp macro="" textlink="">
      <xdr:nvSpPr>
        <xdr:cNvPr id="159" name="n_3mainValue債務償還比率">
          <a:extLst>
            <a:ext uri="{FF2B5EF4-FFF2-40B4-BE49-F238E27FC236}">
              <a16:creationId xmlns:a16="http://schemas.microsoft.com/office/drawing/2014/main" id="{26C55D4D-52F4-4B46-84AF-3F44F90530F3}"/>
            </a:ext>
          </a:extLst>
        </xdr:cNvPr>
        <xdr:cNvSpPr txBox="1"/>
      </xdr:nvSpPr>
      <xdr:spPr>
        <a:xfrm>
          <a:off x="11327455" y="6015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55481</xdr:rowOff>
    </xdr:from>
    <xdr:ext cx="469744" cy="259045"/>
    <xdr:sp macro="" textlink="">
      <xdr:nvSpPr>
        <xdr:cNvPr id="160" name="n_4mainValue債務償還比率">
          <a:extLst>
            <a:ext uri="{FF2B5EF4-FFF2-40B4-BE49-F238E27FC236}">
              <a16:creationId xmlns:a16="http://schemas.microsoft.com/office/drawing/2014/main" id="{A20BD32A-EC83-4D1A-B697-9E446A3CBB63}"/>
            </a:ext>
          </a:extLst>
        </xdr:cNvPr>
        <xdr:cNvSpPr txBox="1"/>
      </xdr:nvSpPr>
      <xdr:spPr>
        <a:xfrm>
          <a:off x="10627741" y="6209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53A4AA20-E5B8-4098-8E93-C7E577850C67}"/>
            </a:ext>
          </a:extLst>
        </xdr:cNvPr>
        <xdr:cNvSpPr/>
      </xdr:nvSpPr>
      <xdr:spPr>
        <a:xfrm>
          <a:off x="1175164" y="8087802"/>
          <a:ext cx="5422790" cy="34190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FC50E40D-0A06-49F4-BB9D-2BEBE023CF82}"/>
            </a:ext>
          </a:extLst>
        </xdr:cNvPr>
        <xdr:cNvSpPr/>
      </xdr:nvSpPr>
      <xdr:spPr>
        <a:xfrm>
          <a:off x="1175164" y="11942611"/>
          <a:ext cx="5422790" cy="34985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9BB95EB4-132F-425E-8B7B-1DED3660646F}"/>
            </a:ext>
          </a:extLst>
        </xdr:cNvPr>
        <xdr:cNvSpPr txBox="1"/>
      </xdr:nvSpPr>
      <xdr:spPr>
        <a:xfrm>
          <a:off x="850707" y="834080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21A37316-3CF6-4468-B9D4-AE37568A1E7B}"/>
            </a:ext>
          </a:extLst>
        </xdr:cNvPr>
        <xdr:cNvSpPr txBox="1"/>
      </xdr:nvSpPr>
      <xdr:spPr>
        <a:xfrm>
          <a:off x="6423025" y="1105203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92130A28-CA89-452A-ACAC-B82DD8D829E0}"/>
            </a:ext>
          </a:extLst>
        </xdr:cNvPr>
        <xdr:cNvSpPr txBox="1"/>
      </xdr:nvSpPr>
      <xdr:spPr>
        <a:xfrm>
          <a:off x="850707" y="1217816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D98452E2-DF07-4879-98B0-5884161A3F2E}"/>
            </a:ext>
          </a:extLst>
        </xdr:cNvPr>
        <xdr:cNvSpPr txBox="1"/>
      </xdr:nvSpPr>
      <xdr:spPr>
        <a:xfrm>
          <a:off x="6423025" y="1498972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1B5E52D-AF60-4D16-B1E7-A9EFD53321A8}"/>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5BF303C-A273-4E9C-AD5A-40D55F1EBFF8}"/>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CEC4405-45D4-48DF-9E83-618A683A06B4}"/>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868D5FA-0083-4D9B-808D-F2539FC6C1E3}"/>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富山県立山町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C8C0768-E0E4-4F33-8843-850B5CDAF35B}"/>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9C2637F-9FE1-41EA-81E9-86181DE4270D}"/>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6E9C5E1-622C-4F26-A5DE-CD5982FAE928}"/>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DEF47DC-CE0E-40A3-B219-6B7609BA43FD}"/>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D9FE23A-F6F1-4FA6-B912-2E427D47493B}"/>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2ED4808-27FA-4766-A38B-C149E9C0C1C3}"/>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24,294
23,935
307.29
15,898,151
15,387,775
358,725
7,991,042
9,359,778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D0E217E-A9A2-4ADC-8859-94FCAC8565B0}"/>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79FB880-4D8D-4509-9311-B7CC34E3E0D4}"/>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F3CB8F1-8DCC-4EC0-9CEE-4AED5AFE1F0D}"/>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0D46351-51EA-4FDA-B901-D7731CD6E6EA}"/>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9160767-217C-4123-9116-3972B47DB04B}"/>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FABE06C-61C8-41AB-9F39-208345F04918}"/>
            </a:ext>
          </a:extLst>
        </xdr:cNvPr>
        <xdr:cNvSpPr/>
      </xdr:nvSpPr>
      <xdr:spPr>
        <a:xfrm>
          <a:off x="6599362" y="1741336"/>
          <a:ext cx="337157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C48C25F-7165-443A-9B57-B9C9B317F112}"/>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744448D-E66E-48B8-B253-819252604157}"/>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A77AA74-59B4-4EF4-B2AB-2DEA42F15DD4}"/>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BB0C833-AF03-4521-A105-32A0624F5AF5}"/>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8F28733-01E0-4F0A-9F93-57C77980FE7B}"/>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325B0FA-593F-461A-AD96-66A7F2685988}"/>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B4BC893-E32A-4BFB-AC03-D17B01C574D6}"/>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98D3C5F-BF7B-4ACA-BD03-433A826F82AB}"/>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457B8C2-ABA9-4F2D-93BD-93299338DA9D}"/>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6323827-94CA-4EC4-ACC1-C7512A638787}"/>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BE2EDB2-2E88-46BC-AFB2-556A3BEA858E}"/>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C30E6C0-5045-4FD3-9DF7-C54AB6D58B58}"/>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5F374CA-338C-4A1F-8B2A-780829258CF4}"/>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A6AC2DB-9A49-47CB-896C-5DFAC278E858}"/>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B9CA659-FBF3-4918-BD6A-6EF59497FCB7}"/>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68B5E1E-5D78-4336-ADE0-D6CBF408364D}"/>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702A670-BB65-43A4-AFA7-639D660DDF19}"/>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AE98405-E70B-47EF-8EFC-7BD81385F85F}"/>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18F5A22-46C8-40DB-88CD-2B54A0B8C62E}"/>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970C9EF-9268-464D-8E31-56473FA4ED10}"/>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D184C9D-5988-4209-8953-77C29082820D}"/>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0B81767-2A48-4700-9EFD-AF1C6C702131}"/>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6E665AC-3C9A-4189-BBCB-2E084D607409}"/>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2F827F1-5BC2-4A6A-B4F5-502CC07BA846}"/>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1304E32-C20C-4CF8-AFB5-A7FC562AC310}"/>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C91E8CA-8386-48CE-BBCD-C882B305075A}"/>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A126F3A-4310-4077-9FB8-3A02715FFAC1}"/>
            </a:ext>
          </a:extLst>
        </xdr:cNvPr>
        <xdr:cNvCxnSpPr/>
      </xdr:nvCxnSpPr>
      <xdr:spPr>
        <a:xfrm>
          <a:off x="699715" y="743158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5EC266E6-ACA1-4E01-9CCA-518824FF13AB}"/>
            </a:ext>
          </a:extLst>
        </xdr:cNvPr>
        <xdr:cNvSpPr txBox="1"/>
      </xdr:nvSpPr>
      <xdr:spPr>
        <a:xfrm>
          <a:off x="343370" y="72858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BA53CC9-2388-4F69-80E2-EE3DF370F55F}"/>
            </a:ext>
          </a:extLst>
        </xdr:cNvPr>
        <xdr:cNvCxnSpPr/>
      </xdr:nvCxnSpPr>
      <xdr:spPr>
        <a:xfrm>
          <a:off x="699715" y="70980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D724C44-AA0C-449C-9AD5-A0EC4135599B}"/>
            </a:ext>
          </a:extLst>
        </xdr:cNvPr>
        <xdr:cNvSpPr txBox="1"/>
      </xdr:nvSpPr>
      <xdr:spPr>
        <a:xfrm>
          <a:off x="343370"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14D4CED-D733-4D9D-8C19-75952F625B99}"/>
            </a:ext>
          </a:extLst>
        </xdr:cNvPr>
        <xdr:cNvCxnSpPr/>
      </xdr:nvCxnSpPr>
      <xdr:spPr>
        <a:xfrm>
          <a:off x="699715" y="676452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8D35C26-8F8A-4600-A7D9-E26A08300503}"/>
            </a:ext>
          </a:extLst>
        </xdr:cNvPr>
        <xdr:cNvSpPr txBox="1"/>
      </xdr:nvSpPr>
      <xdr:spPr>
        <a:xfrm>
          <a:off x="343370"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EB90E28-0DF0-480C-8F7D-9DEADDDE279C}"/>
            </a:ext>
          </a:extLst>
        </xdr:cNvPr>
        <xdr:cNvCxnSpPr/>
      </xdr:nvCxnSpPr>
      <xdr:spPr>
        <a:xfrm>
          <a:off x="699715" y="643099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A7D3EB2-0834-41E0-8F57-06EFB9B1B188}"/>
            </a:ext>
          </a:extLst>
        </xdr:cNvPr>
        <xdr:cNvSpPr txBox="1"/>
      </xdr:nvSpPr>
      <xdr:spPr>
        <a:xfrm>
          <a:off x="343370"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DB65ADD-A569-4341-968A-C5A19C0832A8}"/>
            </a:ext>
          </a:extLst>
        </xdr:cNvPr>
        <xdr:cNvCxnSpPr/>
      </xdr:nvCxnSpPr>
      <xdr:spPr>
        <a:xfrm>
          <a:off x="699715" y="609746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139084D-CBE1-4815-A858-6C2534074155}"/>
            </a:ext>
          </a:extLst>
        </xdr:cNvPr>
        <xdr:cNvSpPr txBox="1"/>
      </xdr:nvSpPr>
      <xdr:spPr>
        <a:xfrm>
          <a:off x="343370"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9E8C448-AAB6-4237-AED1-1082336B87A0}"/>
            </a:ext>
          </a:extLst>
        </xdr:cNvPr>
        <xdr:cNvCxnSpPr/>
      </xdr:nvCxnSpPr>
      <xdr:spPr>
        <a:xfrm>
          <a:off x="699715" y="576741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7C739BE2-EBEF-4A6F-9635-A9C733A683AC}"/>
            </a:ext>
          </a:extLst>
        </xdr:cNvPr>
        <xdr:cNvSpPr txBox="1"/>
      </xdr:nvSpPr>
      <xdr:spPr>
        <a:xfrm>
          <a:off x="343370" y="5621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5BB820F-871E-452E-9395-F0E352D4929E}"/>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06BA2FB2-BE07-41C3-996F-E58DCB9EBD04}"/>
            </a:ext>
          </a:extLst>
        </xdr:cNvPr>
        <xdr:cNvSpPr txBox="1"/>
      </xdr:nvSpPr>
      <xdr:spPr>
        <a:xfrm>
          <a:off x="343370" y="5288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83375A70-8632-486F-A128-F999DE1102D0}"/>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72E2CB95-9307-4F46-BDB2-6C30A1522C6F}"/>
            </a:ext>
          </a:extLst>
        </xdr:cNvPr>
        <xdr:cNvCxnSpPr/>
      </xdr:nvCxnSpPr>
      <xdr:spPr>
        <a:xfrm flipV="1">
          <a:off x="4261154" y="5865389"/>
          <a:ext cx="0" cy="1389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F34216A8-F4E2-48C6-A65D-A83126EA10AC}"/>
            </a:ext>
          </a:extLst>
        </xdr:cNvPr>
        <xdr:cNvSpPr txBox="1"/>
      </xdr:nvSpPr>
      <xdr:spPr>
        <a:xfrm>
          <a:off x="4299889" y="7258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6217A6F4-D186-42A1-8AB8-C80A4E7F6722}"/>
            </a:ext>
          </a:extLst>
        </xdr:cNvPr>
        <xdr:cNvCxnSpPr/>
      </xdr:nvCxnSpPr>
      <xdr:spPr>
        <a:xfrm>
          <a:off x="4188460" y="725502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52EB51D5-920B-4C85-9F81-73180DB9F1F8}"/>
            </a:ext>
          </a:extLst>
        </xdr:cNvPr>
        <xdr:cNvSpPr txBox="1"/>
      </xdr:nvSpPr>
      <xdr:spPr>
        <a:xfrm>
          <a:off x="4299889" y="563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9FDEDDDB-F7F5-408A-B0FA-898061F302F4}"/>
            </a:ext>
          </a:extLst>
        </xdr:cNvPr>
        <xdr:cNvCxnSpPr/>
      </xdr:nvCxnSpPr>
      <xdr:spPr>
        <a:xfrm>
          <a:off x="4188460" y="58653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142983</xdr:rowOff>
    </xdr:from>
    <xdr:ext cx="405111" cy="259045"/>
    <xdr:sp macro="" textlink="">
      <xdr:nvSpPr>
        <xdr:cNvPr id="64" name="【道路】&#10;有形固定資産減価償却率平均値テキスト">
          <a:extLst>
            <a:ext uri="{FF2B5EF4-FFF2-40B4-BE49-F238E27FC236}">
              <a16:creationId xmlns:a16="http://schemas.microsoft.com/office/drawing/2014/main" id="{741BDA55-6CDE-49D5-A84A-9030D2DEDE2F}"/>
            </a:ext>
          </a:extLst>
        </xdr:cNvPr>
        <xdr:cNvSpPr txBox="1"/>
      </xdr:nvSpPr>
      <xdr:spPr>
        <a:xfrm>
          <a:off x="4299889" y="66073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1017DE3D-036C-492B-8834-EF81492D8F93}"/>
            </a:ext>
          </a:extLst>
        </xdr:cNvPr>
        <xdr:cNvSpPr/>
      </xdr:nvSpPr>
      <xdr:spPr>
        <a:xfrm>
          <a:off x="4210989" y="675944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848DCEB8-6737-48BC-88BA-D5811BECA56D}"/>
            </a:ext>
          </a:extLst>
        </xdr:cNvPr>
        <xdr:cNvSpPr/>
      </xdr:nvSpPr>
      <xdr:spPr>
        <a:xfrm>
          <a:off x="3450645" y="666800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763B532A-8E00-4105-8224-AD5FC466D495}"/>
            </a:ext>
          </a:extLst>
        </xdr:cNvPr>
        <xdr:cNvSpPr/>
      </xdr:nvSpPr>
      <xdr:spPr>
        <a:xfrm>
          <a:off x="2623930" y="659594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2DCE70D6-F06B-4D77-97A2-8DF7B3E71310}"/>
            </a:ext>
          </a:extLst>
        </xdr:cNvPr>
        <xdr:cNvSpPr/>
      </xdr:nvSpPr>
      <xdr:spPr>
        <a:xfrm>
          <a:off x="1812787" y="656002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82550</xdr:rowOff>
    </xdr:from>
    <xdr:to>
      <xdr:col>6</xdr:col>
      <xdr:colOff>38100</xdr:colOff>
      <xdr:row>38</xdr:row>
      <xdr:rowOff>12700</xdr:rowOff>
    </xdr:to>
    <xdr:sp macro="" textlink="">
      <xdr:nvSpPr>
        <xdr:cNvPr id="69" name="フローチャート: 判断 68">
          <a:extLst>
            <a:ext uri="{FF2B5EF4-FFF2-40B4-BE49-F238E27FC236}">
              <a16:creationId xmlns:a16="http://schemas.microsoft.com/office/drawing/2014/main" id="{99B54949-1363-4F22-B6C6-476CB736A384}"/>
            </a:ext>
          </a:extLst>
        </xdr:cNvPr>
        <xdr:cNvSpPr/>
      </xdr:nvSpPr>
      <xdr:spPr>
        <a:xfrm>
          <a:off x="1001643" y="654696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114C352-FDC7-4214-820E-CCCC48641CED}"/>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CB5D2FD-5F85-434D-8524-5F3FD031D740}"/>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4635B3C-C154-4C01-9A20-6979CF3E888F}"/>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60AEC2C-7963-4060-AD73-D4C4C2873F8E}"/>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EF3ECD48-76AC-4838-B621-E7923DBB3752}"/>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100512</xdr:rowOff>
    </xdr:from>
    <xdr:to>
      <xdr:col>24</xdr:col>
      <xdr:colOff>114300</xdr:colOff>
      <xdr:row>41</xdr:row>
      <xdr:rowOff>30662</xdr:rowOff>
    </xdr:to>
    <xdr:sp macro="" textlink="">
      <xdr:nvSpPr>
        <xdr:cNvPr id="75" name="楕円 74">
          <a:extLst>
            <a:ext uri="{FF2B5EF4-FFF2-40B4-BE49-F238E27FC236}">
              <a16:creationId xmlns:a16="http://schemas.microsoft.com/office/drawing/2014/main" id="{CB203C06-6966-4821-B4F3-5A2E6A51491C}"/>
            </a:ext>
          </a:extLst>
        </xdr:cNvPr>
        <xdr:cNvSpPr/>
      </xdr:nvSpPr>
      <xdr:spPr>
        <a:xfrm>
          <a:off x="4210989" y="7089709"/>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15439</xdr:rowOff>
    </xdr:from>
    <xdr:ext cx="405111" cy="259045"/>
    <xdr:sp macro="" textlink="">
      <xdr:nvSpPr>
        <xdr:cNvPr id="76" name="【道路】&#10;有形固定資産減価償却率該当値テキスト">
          <a:extLst>
            <a:ext uri="{FF2B5EF4-FFF2-40B4-BE49-F238E27FC236}">
              <a16:creationId xmlns:a16="http://schemas.microsoft.com/office/drawing/2014/main" id="{72EF668D-181A-42FE-BAE9-B62758B354A1}"/>
            </a:ext>
          </a:extLst>
        </xdr:cNvPr>
        <xdr:cNvSpPr txBox="1"/>
      </xdr:nvSpPr>
      <xdr:spPr>
        <a:xfrm>
          <a:off x="4299889" y="7004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61323</xdr:rowOff>
    </xdr:from>
    <xdr:to>
      <xdr:col>20</xdr:col>
      <xdr:colOff>38100</xdr:colOff>
      <xdr:row>40</xdr:row>
      <xdr:rowOff>162923</xdr:rowOff>
    </xdr:to>
    <xdr:sp macro="" textlink="">
      <xdr:nvSpPr>
        <xdr:cNvPr id="77" name="楕円 76">
          <a:extLst>
            <a:ext uri="{FF2B5EF4-FFF2-40B4-BE49-F238E27FC236}">
              <a16:creationId xmlns:a16="http://schemas.microsoft.com/office/drawing/2014/main" id="{98C9A105-45DC-4878-B2C1-D7AA15D683E1}"/>
            </a:ext>
          </a:extLst>
        </xdr:cNvPr>
        <xdr:cNvSpPr/>
      </xdr:nvSpPr>
      <xdr:spPr>
        <a:xfrm>
          <a:off x="3450645" y="705052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112123</xdr:rowOff>
    </xdr:from>
    <xdr:to>
      <xdr:col>24</xdr:col>
      <xdr:colOff>63500</xdr:colOff>
      <xdr:row>40</xdr:row>
      <xdr:rowOff>151312</xdr:rowOff>
    </xdr:to>
    <xdr:cxnSp macro="">
      <xdr:nvCxnSpPr>
        <xdr:cNvPr id="78" name="直線コネクタ 77">
          <a:extLst>
            <a:ext uri="{FF2B5EF4-FFF2-40B4-BE49-F238E27FC236}">
              <a16:creationId xmlns:a16="http://schemas.microsoft.com/office/drawing/2014/main" id="{6437E1E2-7CDC-4BCC-86FB-EDD31A871981}"/>
            </a:ext>
          </a:extLst>
        </xdr:cNvPr>
        <xdr:cNvCxnSpPr/>
      </xdr:nvCxnSpPr>
      <xdr:spPr>
        <a:xfrm>
          <a:off x="3501445" y="7101320"/>
          <a:ext cx="760344"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18869</xdr:rowOff>
    </xdr:from>
    <xdr:to>
      <xdr:col>15</xdr:col>
      <xdr:colOff>101600</xdr:colOff>
      <xdr:row>40</xdr:row>
      <xdr:rowOff>120469</xdr:rowOff>
    </xdr:to>
    <xdr:sp macro="" textlink="">
      <xdr:nvSpPr>
        <xdr:cNvPr id="79" name="楕円 78">
          <a:extLst>
            <a:ext uri="{FF2B5EF4-FFF2-40B4-BE49-F238E27FC236}">
              <a16:creationId xmlns:a16="http://schemas.microsoft.com/office/drawing/2014/main" id="{58AEBB20-56C0-41CC-9F66-8476E12A6B82}"/>
            </a:ext>
          </a:extLst>
        </xdr:cNvPr>
        <xdr:cNvSpPr/>
      </xdr:nvSpPr>
      <xdr:spPr>
        <a:xfrm>
          <a:off x="2623930" y="700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69669</xdr:rowOff>
    </xdr:from>
    <xdr:to>
      <xdr:col>19</xdr:col>
      <xdr:colOff>177800</xdr:colOff>
      <xdr:row>40</xdr:row>
      <xdr:rowOff>112123</xdr:rowOff>
    </xdr:to>
    <xdr:cxnSp macro="">
      <xdr:nvCxnSpPr>
        <xdr:cNvPr id="80" name="直線コネクタ 79">
          <a:extLst>
            <a:ext uri="{FF2B5EF4-FFF2-40B4-BE49-F238E27FC236}">
              <a16:creationId xmlns:a16="http://schemas.microsoft.com/office/drawing/2014/main" id="{ACEA32E0-08B0-4885-B81F-C5D4134221AB}"/>
            </a:ext>
          </a:extLst>
        </xdr:cNvPr>
        <xdr:cNvCxnSpPr/>
      </xdr:nvCxnSpPr>
      <xdr:spPr>
        <a:xfrm>
          <a:off x="2674730" y="7058866"/>
          <a:ext cx="826715"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144599</xdr:rowOff>
    </xdr:from>
    <xdr:to>
      <xdr:col>10</xdr:col>
      <xdr:colOff>165100</xdr:colOff>
      <xdr:row>40</xdr:row>
      <xdr:rowOff>74749</xdr:rowOff>
    </xdr:to>
    <xdr:sp macro="" textlink="">
      <xdr:nvSpPr>
        <xdr:cNvPr id="81" name="楕円 80">
          <a:extLst>
            <a:ext uri="{FF2B5EF4-FFF2-40B4-BE49-F238E27FC236}">
              <a16:creationId xmlns:a16="http://schemas.microsoft.com/office/drawing/2014/main" id="{E077C72D-E787-4A46-AC6C-86260F61C71F}"/>
            </a:ext>
          </a:extLst>
        </xdr:cNvPr>
        <xdr:cNvSpPr/>
      </xdr:nvSpPr>
      <xdr:spPr>
        <a:xfrm>
          <a:off x="1812787" y="695886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23949</xdr:rowOff>
    </xdr:from>
    <xdr:to>
      <xdr:col>15</xdr:col>
      <xdr:colOff>50800</xdr:colOff>
      <xdr:row>40</xdr:row>
      <xdr:rowOff>69669</xdr:rowOff>
    </xdr:to>
    <xdr:cxnSp macro="">
      <xdr:nvCxnSpPr>
        <xdr:cNvPr id="82" name="直線コネクタ 81">
          <a:extLst>
            <a:ext uri="{FF2B5EF4-FFF2-40B4-BE49-F238E27FC236}">
              <a16:creationId xmlns:a16="http://schemas.microsoft.com/office/drawing/2014/main" id="{A479F782-F970-46BF-92DD-D7BE1F793FFD}"/>
            </a:ext>
          </a:extLst>
        </xdr:cNvPr>
        <xdr:cNvCxnSpPr/>
      </xdr:nvCxnSpPr>
      <xdr:spPr>
        <a:xfrm>
          <a:off x="1863587" y="7013146"/>
          <a:ext cx="811143"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108676</xdr:rowOff>
    </xdr:from>
    <xdr:to>
      <xdr:col>6</xdr:col>
      <xdr:colOff>38100</xdr:colOff>
      <xdr:row>40</xdr:row>
      <xdr:rowOff>38826</xdr:rowOff>
    </xdr:to>
    <xdr:sp macro="" textlink="">
      <xdr:nvSpPr>
        <xdr:cNvPr id="83" name="楕円 82">
          <a:extLst>
            <a:ext uri="{FF2B5EF4-FFF2-40B4-BE49-F238E27FC236}">
              <a16:creationId xmlns:a16="http://schemas.microsoft.com/office/drawing/2014/main" id="{9427B33B-04C2-460F-B6E8-43EB6FE164E4}"/>
            </a:ext>
          </a:extLst>
        </xdr:cNvPr>
        <xdr:cNvSpPr/>
      </xdr:nvSpPr>
      <xdr:spPr>
        <a:xfrm>
          <a:off x="1001643" y="6922944"/>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159476</xdr:rowOff>
    </xdr:from>
    <xdr:to>
      <xdr:col>10</xdr:col>
      <xdr:colOff>114300</xdr:colOff>
      <xdr:row>40</xdr:row>
      <xdr:rowOff>23949</xdr:rowOff>
    </xdr:to>
    <xdr:cxnSp macro="">
      <xdr:nvCxnSpPr>
        <xdr:cNvPr id="84" name="直線コネクタ 83">
          <a:extLst>
            <a:ext uri="{FF2B5EF4-FFF2-40B4-BE49-F238E27FC236}">
              <a16:creationId xmlns:a16="http://schemas.microsoft.com/office/drawing/2014/main" id="{C8B56D91-8B47-41D3-95DC-430ED661E5BC}"/>
            </a:ext>
          </a:extLst>
        </xdr:cNvPr>
        <xdr:cNvCxnSpPr/>
      </xdr:nvCxnSpPr>
      <xdr:spPr>
        <a:xfrm>
          <a:off x="1052443" y="6973744"/>
          <a:ext cx="811144" cy="39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146793</xdr:rowOff>
    </xdr:from>
    <xdr:ext cx="405111" cy="259045"/>
    <xdr:sp macro="" textlink="">
      <xdr:nvSpPr>
        <xdr:cNvPr id="85" name="n_1aveValue【道路】&#10;有形固定資産減価償却率">
          <a:extLst>
            <a:ext uri="{FF2B5EF4-FFF2-40B4-BE49-F238E27FC236}">
              <a16:creationId xmlns:a16="http://schemas.microsoft.com/office/drawing/2014/main" id="{C760CFA9-33A6-4965-A751-7873F309E6C7}"/>
            </a:ext>
          </a:extLst>
        </xdr:cNvPr>
        <xdr:cNvSpPr txBox="1"/>
      </xdr:nvSpPr>
      <xdr:spPr>
        <a:xfrm>
          <a:off x="3301761" y="6436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78213</xdr:rowOff>
    </xdr:from>
    <xdr:ext cx="405111" cy="259045"/>
    <xdr:sp macro="" textlink="">
      <xdr:nvSpPr>
        <xdr:cNvPr id="86" name="n_2aveValue【道路】&#10;有形固定資産減価償却率">
          <a:extLst>
            <a:ext uri="{FF2B5EF4-FFF2-40B4-BE49-F238E27FC236}">
              <a16:creationId xmlns:a16="http://schemas.microsoft.com/office/drawing/2014/main" id="{F84D4928-15B3-49CF-80A6-9B2B44FB6F8B}"/>
            </a:ext>
          </a:extLst>
        </xdr:cNvPr>
        <xdr:cNvSpPr txBox="1"/>
      </xdr:nvSpPr>
      <xdr:spPr>
        <a:xfrm>
          <a:off x="2487746" y="636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42290</xdr:rowOff>
    </xdr:from>
    <xdr:ext cx="405111" cy="259045"/>
    <xdr:sp macro="" textlink="">
      <xdr:nvSpPr>
        <xdr:cNvPr id="87" name="n_3aveValue【道路】&#10;有形固定資産減価償却率">
          <a:extLst>
            <a:ext uri="{FF2B5EF4-FFF2-40B4-BE49-F238E27FC236}">
              <a16:creationId xmlns:a16="http://schemas.microsoft.com/office/drawing/2014/main" id="{E14C5AE9-7550-4F79-A574-86885C9BEE2C}"/>
            </a:ext>
          </a:extLst>
        </xdr:cNvPr>
        <xdr:cNvSpPr txBox="1"/>
      </xdr:nvSpPr>
      <xdr:spPr>
        <a:xfrm>
          <a:off x="1676602" y="63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29227</xdr:rowOff>
    </xdr:from>
    <xdr:ext cx="405111" cy="259045"/>
    <xdr:sp macro="" textlink="">
      <xdr:nvSpPr>
        <xdr:cNvPr id="88" name="n_4aveValue【道路】&#10;有形固定資産減価償却率">
          <a:extLst>
            <a:ext uri="{FF2B5EF4-FFF2-40B4-BE49-F238E27FC236}">
              <a16:creationId xmlns:a16="http://schemas.microsoft.com/office/drawing/2014/main" id="{D5B5BB96-EAD6-4BB2-8C65-8522E03963C0}"/>
            </a:ext>
          </a:extLst>
        </xdr:cNvPr>
        <xdr:cNvSpPr txBox="1"/>
      </xdr:nvSpPr>
      <xdr:spPr>
        <a:xfrm>
          <a:off x="865459" y="6318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154050</xdr:rowOff>
    </xdr:from>
    <xdr:ext cx="405111" cy="259045"/>
    <xdr:sp macro="" textlink="">
      <xdr:nvSpPr>
        <xdr:cNvPr id="89" name="n_1mainValue【道路】&#10;有形固定資産減価償却率">
          <a:extLst>
            <a:ext uri="{FF2B5EF4-FFF2-40B4-BE49-F238E27FC236}">
              <a16:creationId xmlns:a16="http://schemas.microsoft.com/office/drawing/2014/main" id="{A6312C8E-8C9F-4D65-86F3-7FE14BB4EFD4}"/>
            </a:ext>
          </a:extLst>
        </xdr:cNvPr>
        <xdr:cNvSpPr txBox="1"/>
      </xdr:nvSpPr>
      <xdr:spPr>
        <a:xfrm>
          <a:off x="3301761" y="714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111596</xdr:rowOff>
    </xdr:from>
    <xdr:ext cx="405111" cy="259045"/>
    <xdr:sp macro="" textlink="">
      <xdr:nvSpPr>
        <xdr:cNvPr id="90" name="n_2mainValue【道路】&#10;有形固定資産減価償却率">
          <a:extLst>
            <a:ext uri="{FF2B5EF4-FFF2-40B4-BE49-F238E27FC236}">
              <a16:creationId xmlns:a16="http://schemas.microsoft.com/office/drawing/2014/main" id="{84B19195-8FA0-477A-9A6E-118CC5FFB932}"/>
            </a:ext>
          </a:extLst>
        </xdr:cNvPr>
        <xdr:cNvSpPr txBox="1"/>
      </xdr:nvSpPr>
      <xdr:spPr>
        <a:xfrm>
          <a:off x="2487746" y="710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65876</xdr:rowOff>
    </xdr:from>
    <xdr:ext cx="405111" cy="259045"/>
    <xdr:sp macro="" textlink="">
      <xdr:nvSpPr>
        <xdr:cNvPr id="91" name="n_3mainValue【道路】&#10;有形固定資産減価償却率">
          <a:extLst>
            <a:ext uri="{FF2B5EF4-FFF2-40B4-BE49-F238E27FC236}">
              <a16:creationId xmlns:a16="http://schemas.microsoft.com/office/drawing/2014/main" id="{CAA13718-2119-4597-8014-18273F300C31}"/>
            </a:ext>
          </a:extLst>
        </xdr:cNvPr>
        <xdr:cNvSpPr txBox="1"/>
      </xdr:nvSpPr>
      <xdr:spPr>
        <a:xfrm>
          <a:off x="1676602" y="705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29953</xdr:rowOff>
    </xdr:from>
    <xdr:ext cx="405111" cy="259045"/>
    <xdr:sp macro="" textlink="">
      <xdr:nvSpPr>
        <xdr:cNvPr id="92" name="n_4mainValue【道路】&#10;有形固定資産減価償却率">
          <a:extLst>
            <a:ext uri="{FF2B5EF4-FFF2-40B4-BE49-F238E27FC236}">
              <a16:creationId xmlns:a16="http://schemas.microsoft.com/office/drawing/2014/main" id="{7B8AB0BB-4CCD-4256-BCB3-A86C52743F72}"/>
            </a:ext>
          </a:extLst>
        </xdr:cNvPr>
        <xdr:cNvSpPr txBox="1"/>
      </xdr:nvSpPr>
      <xdr:spPr>
        <a:xfrm>
          <a:off x="865459" y="701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E04CECD0-A184-4B03-812D-F92D44BD997D}"/>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28B4AA00-693F-49D8-B1A8-320DAD5A0FCB}"/>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F13CA64E-F892-4FFD-A685-2182E9DC1CF3}"/>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F9CDD8B0-2D25-45E3-8280-680AD80AB1E1}"/>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0466A749-120F-40C2-A6F1-F098CFD41119}"/>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92970FC9-8D82-4AE8-A3A8-0992E852A40F}"/>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9414DF0B-6D76-40FD-9C0E-45C45A408487}"/>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07111CE7-466B-4B79-A3C3-72B93FC2FB8D}"/>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882EEC3F-B4AE-4A64-AE88-E7753384C21F}"/>
            </a:ext>
          </a:extLst>
        </xdr:cNvPr>
        <xdr:cNvSpPr txBox="1"/>
      </xdr:nvSpPr>
      <xdr:spPr>
        <a:xfrm>
          <a:off x="6036476" y="523991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2B792292-DAB6-44BC-A79B-54B40D32DD9E}"/>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5408B0CF-F89C-4A38-8AC6-B37E5C77F6BC}"/>
            </a:ext>
          </a:extLst>
        </xdr:cNvPr>
        <xdr:cNvCxnSpPr/>
      </xdr:nvCxnSpPr>
      <xdr:spPr>
        <a:xfrm>
          <a:off x="6074576" y="743158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3003A4A1-1CD1-442C-B793-01A8EB99E34C}"/>
            </a:ext>
          </a:extLst>
        </xdr:cNvPr>
        <xdr:cNvSpPr txBox="1"/>
      </xdr:nvSpPr>
      <xdr:spPr>
        <a:xfrm>
          <a:off x="5638539"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375388B2-E04B-432A-90C7-FA83D9341894}"/>
            </a:ext>
          </a:extLst>
        </xdr:cNvPr>
        <xdr:cNvCxnSpPr/>
      </xdr:nvCxnSpPr>
      <xdr:spPr>
        <a:xfrm>
          <a:off x="6074576" y="709805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1CDBD22B-83FF-4BF9-B43F-A7E29FDEF1A6}"/>
            </a:ext>
          </a:extLst>
        </xdr:cNvPr>
        <xdr:cNvSpPr txBox="1"/>
      </xdr:nvSpPr>
      <xdr:spPr>
        <a:xfrm>
          <a:off x="5589991" y="695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F684EB68-7060-40DF-AA09-63C72155D9D8}"/>
            </a:ext>
          </a:extLst>
        </xdr:cNvPr>
        <xdr:cNvCxnSpPr/>
      </xdr:nvCxnSpPr>
      <xdr:spPr>
        <a:xfrm>
          <a:off x="6074576" y="676452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B5E1E05D-805C-4E63-BC7F-2AB2535466E5}"/>
            </a:ext>
          </a:extLst>
        </xdr:cNvPr>
        <xdr:cNvSpPr txBox="1"/>
      </xdr:nvSpPr>
      <xdr:spPr>
        <a:xfrm>
          <a:off x="5589991" y="66188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22A64897-2713-409A-94B1-EBDA80B85D8F}"/>
            </a:ext>
          </a:extLst>
        </xdr:cNvPr>
        <xdr:cNvCxnSpPr/>
      </xdr:nvCxnSpPr>
      <xdr:spPr>
        <a:xfrm>
          <a:off x="6074576" y="643099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DC31F392-76C5-4D85-859B-7127CC928518}"/>
            </a:ext>
          </a:extLst>
        </xdr:cNvPr>
        <xdr:cNvSpPr txBox="1"/>
      </xdr:nvSpPr>
      <xdr:spPr>
        <a:xfrm>
          <a:off x="5589991" y="628529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88EB731A-4E6E-471F-93E6-884EEC7625D6}"/>
            </a:ext>
          </a:extLst>
        </xdr:cNvPr>
        <xdr:cNvCxnSpPr/>
      </xdr:nvCxnSpPr>
      <xdr:spPr>
        <a:xfrm>
          <a:off x="6074576" y="609746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601BA476-9082-4103-8F17-E2A29AFEE541}"/>
            </a:ext>
          </a:extLst>
        </xdr:cNvPr>
        <xdr:cNvSpPr txBox="1"/>
      </xdr:nvSpPr>
      <xdr:spPr>
        <a:xfrm>
          <a:off x="5525871" y="59552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5B123581-62D4-4BC0-96A7-527007B29601}"/>
            </a:ext>
          </a:extLst>
        </xdr:cNvPr>
        <xdr:cNvCxnSpPr/>
      </xdr:nvCxnSpPr>
      <xdr:spPr>
        <a:xfrm>
          <a:off x="6074576" y="576741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9CDFAA86-0861-4DBA-973A-F02472C6063B}"/>
            </a:ext>
          </a:extLst>
        </xdr:cNvPr>
        <xdr:cNvSpPr txBox="1"/>
      </xdr:nvSpPr>
      <xdr:spPr>
        <a:xfrm>
          <a:off x="5525871" y="56217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3FF65C96-5C8B-4EA9-90CA-5148EE47FF9F}"/>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5F68C09A-712F-4F82-801F-868FA27189A5}"/>
            </a:ext>
          </a:extLst>
        </xdr:cNvPr>
        <xdr:cNvSpPr txBox="1"/>
      </xdr:nvSpPr>
      <xdr:spPr>
        <a:xfrm>
          <a:off x="5525871" y="5288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FCE39D61-25E0-4AE9-9D9F-D8B85E5D1732}"/>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7A5909BE-5EEF-4CD0-ACA3-45DCD3E3AB6D}"/>
            </a:ext>
          </a:extLst>
        </xdr:cNvPr>
        <xdr:cNvCxnSpPr/>
      </xdr:nvCxnSpPr>
      <xdr:spPr>
        <a:xfrm flipV="1">
          <a:off x="9620113" y="5943673"/>
          <a:ext cx="0" cy="1487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D3ED98A9-BA3E-431E-ABD6-0BBF0202E3F1}"/>
            </a:ext>
          </a:extLst>
        </xdr:cNvPr>
        <xdr:cNvSpPr txBox="1"/>
      </xdr:nvSpPr>
      <xdr:spPr>
        <a:xfrm>
          <a:off x="9659178" y="7434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45ED8797-5203-4AAB-BBF7-CC44E0D542FD}"/>
            </a:ext>
          </a:extLst>
        </xdr:cNvPr>
        <xdr:cNvCxnSpPr/>
      </xdr:nvCxnSpPr>
      <xdr:spPr>
        <a:xfrm>
          <a:off x="9547750" y="743101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2FF6FD8F-A1AF-4F7E-8499-A8454D116995}"/>
            </a:ext>
          </a:extLst>
        </xdr:cNvPr>
        <xdr:cNvSpPr txBox="1"/>
      </xdr:nvSpPr>
      <xdr:spPr>
        <a:xfrm>
          <a:off x="9659178" y="5711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555462C0-A9B0-4AB9-AAF1-476FEC0064F6}"/>
            </a:ext>
          </a:extLst>
        </xdr:cNvPr>
        <xdr:cNvCxnSpPr/>
      </xdr:nvCxnSpPr>
      <xdr:spPr>
        <a:xfrm>
          <a:off x="9547750" y="5943673"/>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146343</xdr:rowOff>
    </xdr:from>
    <xdr:ext cx="534377" cy="259045"/>
    <xdr:sp macro="" textlink="">
      <xdr:nvSpPr>
        <xdr:cNvPr id="123" name="【道路】&#10;一人当たり延長平均値テキスト">
          <a:extLst>
            <a:ext uri="{FF2B5EF4-FFF2-40B4-BE49-F238E27FC236}">
              <a16:creationId xmlns:a16="http://schemas.microsoft.com/office/drawing/2014/main" id="{FA947690-3455-471A-86C0-824A618F486B}"/>
            </a:ext>
          </a:extLst>
        </xdr:cNvPr>
        <xdr:cNvSpPr txBox="1"/>
      </xdr:nvSpPr>
      <xdr:spPr>
        <a:xfrm>
          <a:off x="9659178" y="71355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EA4CDFE9-9EF8-4E8A-978F-CC8EF174C1E8}"/>
            </a:ext>
          </a:extLst>
        </xdr:cNvPr>
        <xdr:cNvSpPr/>
      </xdr:nvSpPr>
      <xdr:spPr>
        <a:xfrm>
          <a:off x="9585850" y="7157113"/>
          <a:ext cx="86028"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01A4E178-AB71-4EFD-80CB-FA9143808231}"/>
            </a:ext>
          </a:extLst>
        </xdr:cNvPr>
        <xdr:cNvSpPr/>
      </xdr:nvSpPr>
      <xdr:spPr>
        <a:xfrm>
          <a:off x="8809935" y="715445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AA92B6D2-E6AD-48D1-8FA9-6D07B8120697}"/>
            </a:ext>
          </a:extLst>
        </xdr:cNvPr>
        <xdr:cNvSpPr/>
      </xdr:nvSpPr>
      <xdr:spPr>
        <a:xfrm>
          <a:off x="7998791" y="7166959"/>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D9994990-AF5A-48E1-A0CF-7ED9EBBAD107}"/>
            </a:ext>
          </a:extLst>
        </xdr:cNvPr>
        <xdr:cNvSpPr/>
      </xdr:nvSpPr>
      <xdr:spPr>
        <a:xfrm>
          <a:off x="7172077" y="717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113933</xdr:rowOff>
    </xdr:from>
    <xdr:to>
      <xdr:col>36</xdr:col>
      <xdr:colOff>165100</xdr:colOff>
      <xdr:row>42</xdr:row>
      <xdr:rowOff>44083</xdr:rowOff>
    </xdr:to>
    <xdr:sp macro="" textlink="">
      <xdr:nvSpPr>
        <xdr:cNvPr id="128" name="フローチャート: 判断 127">
          <a:extLst>
            <a:ext uri="{FF2B5EF4-FFF2-40B4-BE49-F238E27FC236}">
              <a16:creationId xmlns:a16="http://schemas.microsoft.com/office/drawing/2014/main" id="{3AF718A0-97AC-4F96-9DE9-1285A9EBEF4E}"/>
            </a:ext>
          </a:extLst>
        </xdr:cNvPr>
        <xdr:cNvSpPr/>
      </xdr:nvSpPr>
      <xdr:spPr>
        <a:xfrm>
          <a:off x="6360933" y="727805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41E7BB8-EAA1-4DD8-8F15-8B682FB152D4}"/>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763D696-8408-4959-8447-4C76983E008B}"/>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BD9EB4A8-83D2-42FC-9BDF-0797FDD5E552}"/>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29F80072-2E21-49F5-8BFD-14DF07B924D6}"/>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C9DA2D98-0312-43DC-AAE3-1F09E9D4CECE}"/>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152948</xdr:rowOff>
    </xdr:from>
    <xdr:to>
      <xdr:col>55</xdr:col>
      <xdr:colOff>50800</xdr:colOff>
      <xdr:row>41</xdr:row>
      <xdr:rowOff>83098</xdr:rowOff>
    </xdr:to>
    <xdr:sp macro="" textlink="">
      <xdr:nvSpPr>
        <xdr:cNvPr id="134" name="楕円 133">
          <a:extLst>
            <a:ext uri="{FF2B5EF4-FFF2-40B4-BE49-F238E27FC236}">
              <a16:creationId xmlns:a16="http://schemas.microsoft.com/office/drawing/2014/main" id="{9C92DAB5-A47B-4E3C-B691-B7D5F2E57353}"/>
            </a:ext>
          </a:extLst>
        </xdr:cNvPr>
        <xdr:cNvSpPr/>
      </xdr:nvSpPr>
      <xdr:spPr>
        <a:xfrm>
          <a:off x="9585850" y="7142145"/>
          <a:ext cx="86028"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4375</xdr:rowOff>
    </xdr:from>
    <xdr:ext cx="534377" cy="259045"/>
    <xdr:sp macro="" textlink="">
      <xdr:nvSpPr>
        <xdr:cNvPr id="135" name="【道路】&#10;一人当たり延長該当値テキスト">
          <a:extLst>
            <a:ext uri="{FF2B5EF4-FFF2-40B4-BE49-F238E27FC236}">
              <a16:creationId xmlns:a16="http://schemas.microsoft.com/office/drawing/2014/main" id="{399EA869-83D7-4195-8780-EF1F3CBFC10A}"/>
            </a:ext>
          </a:extLst>
        </xdr:cNvPr>
        <xdr:cNvSpPr txBox="1"/>
      </xdr:nvSpPr>
      <xdr:spPr>
        <a:xfrm>
          <a:off x="9659178" y="6993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155495</xdr:rowOff>
    </xdr:from>
    <xdr:to>
      <xdr:col>50</xdr:col>
      <xdr:colOff>165100</xdr:colOff>
      <xdr:row>41</xdr:row>
      <xdr:rowOff>85645</xdr:rowOff>
    </xdr:to>
    <xdr:sp macro="" textlink="">
      <xdr:nvSpPr>
        <xdr:cNvPr id="136" name="楕円 135">
          <a:extLst>
            <a:ext uri="{FF2B5EF4-FFF2-40B4-BE49-F238E27FC236}">
              <a16:creationId xmlns:a16="http://schemas.microsoft.com/office/drawing/2014/main" id="{85CEE140-5D81-4EE4-9FD1-7D4B8183AB02}"/>
            </a:ext>
          </a:extLst>
        </xdr:cNvPr>
        <xdr:cNvSpPr/>
      </xdr:nvSpPr>
      <xdr:spPr>
        <a:xfrm>
          <a:off x="8809935" y="714469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32298</xdr:rowOff>
    </xdr:from>
    <xdr:to>
      <xdr:col>55</xdr:col>
      <xdr:colOff>0</xdr:colOff>
      <xdr:row>41</xdr:row>
      <xdr:rowOff>34845</xdr:rowOff>
    </xdr:to>
    <xdr:cxnSp macro="">
      <xdr:nvCxnSpPr>
        <xdr:cNvPr id="137" name="直線コネクタ 136">
          <a:extLst>
            <a:ext uri="{FF2B5EF4-FFF2-40B4-BE49-F238E27FC236}">
              <a16:creationId xmlns:a16="http://schemas.microsoft.com/office/drawing/2014/main" id="{8ED81EDE-53FC-45E8-B17D-F26D46F4ACE7}"/>
            </a:ext>
          </a:extLst>
        </xdr:cNvPr>
        <xdr:cNvCxnSpPr/>
      </xdr:nvCxnSpPr>
      <xdr:spPr>
        <a:xfrm flipV="1">
          <a:off x="8860735" y="7196423"/>
          <a:ext cx="760343" cy="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159087</xdr:rowOff>
    </xdr:from>
    <xdr:to>
      <xdr:col>46</xdr:col>
      <xdr:colOff>38100</xdr:colOff>
      <xdr:row>41</xdr:row>
      <xdr:rowOff>89237</xdr:rowOff>
    </xdr:to>
    <xdr:sp macro="" textlink="">
      <xdr:nvSpPr>
        <xdr:cNvPr id="138" name="楕円 137">
          <a:extLst>
            <a:ext uri="{FF2B5EF4-FFF2-40B4-BE49-F238E27FC236}">
              <a16:creationId xmlns:a16="http://schemas.microsoft.com/office/drawing/2014/main" id="{7249EB36-7EB3-4373-932D-EFC114E49578}"/>
            </a:ext>
          </a:extLst>
        </xdr:cNvPr>
        <xdr:cNvSpPr/>
      </xdr:nvSpPr>
      <xdr:spPr>
        <a:xfrm>
          <a:off x="7998791" y="7148284"/>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34845</xdr:rowOff>
    </xdr:from>
    <xdr:to>
      <xdr:col>50</xdr:col>
      <xdr:colOff>114300</xdr:colOff>
      <xdr:row>41</xdr:row>
      <xdr:rowOff>38437</xdr:rowOff>
    </xdr:to>
    <xdr:cxnSp macro="">
      <xdr:nvCxnSpPr>
        <xdr:cNvPr id="139" name="直線コネクタ 138">
          <a:extLst>
            <a:ext uri="{FF2B5EF4-FFF2-40B4-BE49-F238E27FC236}">
              <a16:creationId xmlns:a16="http://schemas.microsoft.com/office/drawing/2014/main" id="{81ADB0CB-F5ED-4D66-B8F8-1C62B62B9C2E}"/>
            </a:ext>
          </a:extLst>
        </xdr:cNvPr>
        <xdr:cNvCxnSpPr/>
      </xdr:nvCxnSpPr>
      <xdr:spPr>
        <a:xfrm flipV="1">
          <a:off x="8049591" y="7198970"/>
          <a:ext cx="811144"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161874</xdr:rowOff>
    </xdr:from>
    <xdr:to>
      <xdr:col>41</xdr:col>
      <xdr:colOff>101600</xdr:colOff>
      <xdr:row>41</xdr:row>
      <xdr:rowOff>92024</xdr:rowOff>
    </xdr:to>
    <xdr:sp macro="" textlink="">
      <xdr:nvSpPr>
        <xdr:cNvPr id="140" name="楕円 139">
          <a:extLst>
            <a:ext uri="{FF2B5EF4-FFF2-40B4-BE49-F238E27FC236}">
              <a16:creationId xmlns:a16="http://schemas.microsoft.com/office/drawing/2014/main" id="{623803C8-BD0E-4D13-B531-59696892CE06}"/>
            </a:ext>
          </a:extLst>
        </xdr:cNvPr>
        <xdr:cNvSpPr/>
      </xdr:nvSpPr>
      <xdr:spPr>
        <a:xfrm>
          <a:off x="7172077" y="7151071"/>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38437</xdr:rowOff>
    </xdr:from>
    <xdr:to>
      <xdr:col>45</xdr:col>
      <xdr:colOff>177800</xdr:colOff>
      <xdr:row>41</xdr:row>
      <xdr:rowOff>41224</xdr:rowOff>
    </xdr:to>
    <xdr:cxnSp macro="">
      <xdr:nvCxnSpPr>
        <xdr:cNvPr id="141" name="直線コネクタ 140">
          <a:extLst>
            <a:ext uri="{FF2B5EF4-FFF2-40B4-BE49-F238E27FC236}">
              <a16:creationId xmlns:a16="http://schemas.microsoft.com/office/drawing/2014/main" id="{A3C7BA4B-9D2F-49C4-A9F9-CC3EF075A910}"/>
            </a:ext>
          </a:extLst>
        </xdr:cNvPr>
        <xdr:cNvCxnSpPr/>
      </xdr:nvCxnSpPr>
      <xdr:spPr>
        <a:xfrm flipV="1">
          <a:off x="7222877" y="7202562"/>
          <a:ext cx="826714" cy="2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163703</xdr:rowOff>
    </xdr:from>
    <xdr:to>
      <xdr:col>36</xdr:col>
      <xdr:colOff>165100</xdr:colOff>
      <xdr:row>41</xdr:row>
      <xdr:rowOff>93853</xdr:rowOff>
    </xdr:to>
    <xdr:sp macro="" textlink="">
      <xdr:nvSpPr>
        <xdr:cNvPr id="142" name="楕円 141">
          <a:extLst>
            <a:ext uri="{FF2B5EF4-FFF2-40B4-BE49-F238E27FC236}">
              <a16:creationId xmlns:a16="http://schemas.microsoft.com/office/drawing/2014/main" id="{CED01899-492F-4842-BEC9-B5E68BD7F4EE}"/>
            </a:ext>
          </a:extLst>
        </xdr:cNvPr>
        <xdr:cNvSpPr/>
      </xdr:nvSpPr>
      <xdr:spPr>
        <a:xfrm>
          <a:off x="6360933" y="7152900"/>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41224</xdr:rowOff>
    </xdr:from>
    <xdr:to>
      <xdr:col>41</xdr:col>
      <xdr:colOff>50800</xdr:colOff>
      <xdr:row>41</xdr:row>
      <xdr:rowOff>43053</xdr:rowOff>
    </xdr:to>
    <xdr:cxnSp macro="">
      <xdr:nvCxnSpPr>
        <xdr:cNvPr id="143" name="直線コネクタ 142">
          <a:extLst>
            <a:ext uri="{FF2B5EF4-FFF2-40B4-BE49-F238E27FC236}">
              <a16:creationId xmlns:a16="http://schemas.microsoft.com/office/drawing/2014/main" id="{04729122-54DB-4F47-8C1D-768DD30086A6}"/>
            </a:ext>
          </a:extLst>
        </xdr:cNvPr>
        <xdr:cNvCxnSpPr/>
      </xdr:nvCxnSpPr>
      <xdr:spPr>
        <a:xfrm flipV="1">
          <a:off x="6411733" y="7205349"/>
          <a:ext cx="811144"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86537</xdr:rowOff>
    </xdr:from>
    <xdr:ext cx="534377" cy="259045"/>
    <xdr:sp macro="" textlink="">
      <xdr:nvSpPr>
        <xdr:cNvPr id="144" name="n_1aveValue【道路】&#10;一人当たり延長">
          <a:extLst>
            <a:ext uri="{FF2B5EF4-FFF2-40B4-BE49-F238E27FC236}">
              <a16:creationId xmlns:a16="http://schemas.microsoft.com/office/drawing/2014/main" id="{5DAF71D5-4123-40DA-B7C9-079D04CB286D}"/>
            </a:ext>
          </a:extLst>
        </xdr:cNvPr>
        <xdr:cNvSpPr txBox="1"/>
      </xdr:nvSpPr>
      <xdr:spPr>
        <a:xfrm>
          <a:off x="8596417" y="7250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95561</xdr:rowOff>
    </xdr:from>
    <xdr:ext cx="534377" cy="259045"/>
    <xdr:sp macro="" textlink="">
      <xdr:nvSpPr>
        <xdr:cNvPr id="145" name="n_2aveValue【道路】&#10;一人当たり延長">
          <a:extLst>
            <a:ext uri="{FF2B5EF4-FFF2-40B4-BE49-F238E27FC236}">
              <a16:creationId xmlns:a16="http://schemas.microsoft.com/office/drawing/2014/main" id="{D2CEE08F-95AB-4682-9301-0001BB967F55}"/>
            </a:ext>
          </a:extLst>
        </xdr:cNvPr>
        <xdr:cNvSpPr txBox="1"/>
      </xdr:nvSpPr>
      <xdr:spPr>
        <a:xfrm>
          <a:off x="7797974" y="725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108243</xdr:rowOff>
    </xdr:from>
    <xdr:ext cx="534377" cy="259045"/>
    <xdr:sp macro="" textlink="">
      <xdr:nvSpPr>
        <xdr:cNvPr id="146" name="n_3aveValue【道路】&#10;一人当たり延長">
          <a:extLst>
            <a:ext uri="{FF2B5EF4-FFF2-40B4-BE49-F238E27FC236}">
              <a16:creationId xmlns:a16="http://schemas.microsoft.com/office/drawing/2014/main" id="{C4F6299A-E16A-4F21-B4CD-F11BC5404E04}"/>
            </a:ext>
          </a:extLst>
        </xdr:cNvPr>
        <xdr:cNvSpPr txBox="1"/>
      </xdr:nvSpPr>
      <xdr:spPr>
        <a:xfrm>
          <a:off x="6986830" y="727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35210</xdr:rowOff>
    </xdr:from>
    <xdr:ext cx="469744" cy="259045"/>
    <xdr:sp macro="" textlink="">
      <xdr:nvSpPr>
        <xdr:cNvPr id="147" name="n_4aveValue【道路】&#10;一人当たり延長">
          <a:extLst>
            <a:ext uri="{FF2B5EF4-FFF2-40B4-BE49-F238E27FC236}">
              <a16:creationId xmlns:a16="http://schemas.microsoft.com/office/drawing/2014/main" id="{7114AC29-2804-4639-AF75-8A14DA3CA947}"/>
            </a:ext>
          </a:extLst>
        </xdr:cNvPr>
        <xdr:cNvSpPr txBox="1"/>
      </xdr:nvSpPr>
      <xdr:spPr>
        <a:xfrm>
          <a:off x="6192431" y="737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102172</xdr:rowOff>
    </xdr:from>
    <xdr:ext cx="534377" cy="259045"/>
    <xdr:sp macro="" textlink="">
      <xdr:nvSpPr>
        <xdr:cNvPr id="148" name="n_1mainValue【道路】&#10;一人当たり延長">
          <a:extLst>
            <a:ext uri="{FF2B5EF4-FFF2-40B4-BE49-F238E27FC236}">
              <a16:creationId xmlns:a16="http://schemas.microsoft.com/office/drawing/2014/main" id="{7597B2EA-2E19-43EE-B5DA-C9D13F165FF8}"/>
            </a:ext>
          </a:extLst>
        </xdr:cNvPr>
        <xdr:cNvSpPr txBox="1"/>
      </xdr:nvSpPr>
      <xdr:spPr>
        <a:xfrm>
          <a:off x="8596417" y="691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105764</xdr:rowOff>
    </xdr:from>
    <xdr:ext cx="534377" cy="259045"/>
    <xdr:sp macro="" textlink="">
      <xdr:nvSpPr>
        <xdr:cNvPr id="149" name="n_2mainValue【道路】&#10;一人当たり延長">
          <a:extLst>
            <a:ext uri="{FF2B5EF4-FFF2-40B4-BE49-F238E27FC236}">
              <a16:creationId xmlns:a16="http://schemas.microsoft.com/office/drawing/2014/main" id="{E652D078-392B-4E6A-9E93-5FF8C9DDD063}"/>
            </a:ext>
          </a:extLst>
        </xdr:cNvPr>
        <xdr:cNvSpPr txBox="1"/>
      </xdr:nvSpPr>
      <xdr:spPr>
        <a:xfrm>
          <a:off x="7797974" y="6920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108551</xdr:rowOff>
    </xdr:from>
    <xdr:ext cx="534377" cy="259045"/>
    <xdr:sp macro="" textlink="">
      <xdr:nvSpPr>
        <xdr:cNvPr id="150" name="n_3mainValue【道路】&#10;一人当たり延長">
          <a:extLst>
            <a:ext uri="{FF2B5EF4-FFF2-40B4-BE49-F238E27FC236}">
              <a16:creationId xmlns:a16="http://schemas.microsoft.com/office/drawing/2014/main" id="{D32083F1-121C-4DAF-A2A7-0A5CFB5ACA0A}"/>
            </a:ext>
          </a:extLst>
        </xdr:cNvPr>
        <xdr:cNvSpPr txBox="1"/>
      </xdr:nvSpPr>
      <xdr:spPr>
        <a:xfrm>
          <a:off x="6986830" y="6922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110380</xdr:rowOff>
    </xdr:from>
    <xdr:ext cx="534377" cy="259045"/>
    <xdr:sp macro="" textlink="">
      <xdr:nvSpPr>
        <xdr:cNvPr id="151" name="n_4mainValue【道路】&#10;一人当たり延長">
          <a:extLst>
            <a:ext uri="{FF2B5EF4-FFF2-40B4-BE49-F238E27FC236}">
              <a16:creationId xmlns:a16="http://schemas.microsoft.com/office/drawing/2014/main" id="{F92137C5-EF95-48A4-B2D9-50D674EEBD5B}"/>
            </a:ext>
          </a:extLst>
        </xdr:cNvPr>
        <xdr:cNvSpPr txBox="1"/>
      </xdr:nvSpPr>
      <xdr:spPr>
        <a:xfrm>
          <a:off x="6160115" y="692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C869FD8C-85A3-48B7-9EFB-3FEAC78DFE4B}"/>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D760221C-82DD-44F7-921B-BE8A539D2A33}"/>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EECD1D12-CFAF-44B4-A35D-17FB4FC0C7BB}"/>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203473F3-28FF-41F9-B318-C546531DBA6B}"/>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157EE790-56B2-4933-97C4-4A1D4570EBA3}"/>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AF2529B3-F0E6-43F0-8ECE-E1FA3F32CD66}"/>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7C85F810-CF59-497D-B7BC-9FAE9F2B66CA}"/>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7A2AFB47-7DEA-4922-94DF-F1D6F4159284}"/>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8F5B381E-DF51-41F3-B801-A64E5698B548}"/>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15CBA7DB-6F59-4124-ADF9-A13A57A5E622}"/>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DB6890D4-8BCD-4C67-9178-2307204E0BCB}"/>
            </a:ext>
          </a:extLst>
        </xdr:cNvPr>
        <xdr:cNvSpPr txBox="1"/>
      </xdr:nvSpPr>
      <xdr:spPr>
        <a:xfrm>
          <a:off x="27925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A43A28C7-796B-4320-974A-2775B7AB0D4D}"/>
            </a:ext>
          </a:extLst>
        </xdr:cNvPr>
        <xdr:cNvCxnSpPr/>
      </xdr:nvCxnSpPr>
      <xdr:spPr>
        <a:xfrm>
          <a:off x="699715" y="113181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44C68750-F7CA-4867-8C21-5A9740FECA04}"/>
            </a:ext>
          </a:extLst>
        </xdr:cNvPr>
        <xdr:cNvSpPr txBox="1"/>
      </xdr:nvSpPr>
      <xdr:spPr>
        <a:xfrm>
          <a:off x="279250" y="11172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A3B78C18-6F67-4A0A-B664-59B9E573FC1C}"/>
            </a:ext>
          </a:extLst>
        </xdr:cNvPr>
        <xdr:cNvCxnSpPr/>
      </xdr:nvCxnSpPr>
      <xdr:spPr>
        <a:xfrm>
          <a:off x="699715" y="109845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50D6AA0B-D191-4849-8BA4-861DA33350AF}"/>
            </a:ext>
          </a:extLst>
        </xdr:cNvPr>
        <xdr:cNvSpPr txBox="1"/>
      </xdr:nvSpPr>
      <xdr:spPr>
        <a:xfrm>
          <a:off x="343370" y="108423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26308852-D4EE-4775-B5F8-7C2F82EA4319}"/>
            </a:ext>
          </a:extLst>
        </xdr:cNvPr>
        <xdr:cNvCxnSpPr/>
      </xdr:nvCxnSpPr>
      <xdr:spPr>
        <a:xfrm>
          <a:off x="699715" y="1065105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E500A948-7183-4E3E-A40A-CD4410A799CC}"/>
            </a:ext>
          </a:extLst>
        </xdr:cNvPr>
        <xdr:cNvSpPr txBox="1"/>
      </xdr:nvSpPr>
      <xdr:spPr>
        <a:xfrm>
          <a:off x="343370" y="105088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5FE68B7F-2EBD-46F6-AC1E-D580D2EF0108}"/>
            </a:ext>
          </a:extLst>
        </xdr:cNvPr>
        <xdr:cNvCxnSpPr/>
      </xdr:nvCxnSpPr>
      <xdr:spPr>
        <a:xfrm>
          <a:off x="699715" y="1032100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61443223-C6DE-49F7-989F-C20E94F4F218}"/>
            </a:ext>
          </a:extLst>
        </xdr:cNvPr>
        <xdr:cNvSpPr txBox="1"/>
      </xdr:nvSpPr>
      <xdr:spPr>
        <a:xfrm>
          <a:off x="343370" y="101753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D434A9D8-2E37-45CC-9BA1-96AB2F880AB3}"/>
            </a:ext>
          </a:extLst>
        </xdr:cNvPr>
        <xdr:cNvCxnSpPr/>
      </xdr:nvCxnSpPr>
      <xdr:spPr>
        <a:xfrm>
          <a:off x="699715" y="99874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BDDD9629-B530-48A5-811A-45D3C0E71B67}"/>
            </a:ext>
          </a:extLst>
        </xdr:cNvPr>
        <xdr:cNvSpPr txBox="1"/>
      </xdr:nvSpPr>
      <xdr:spPr>
        <a:xfrm>
          <a:off x="343370" y="984177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5FE6C2ED-DA1F-42E6-B336-B5F260A71751}"/>
            </a:ext>
          </a:extLst>
        </xdr:cNvPr>
        <xdr:cNvCxnSpPr/>
      </xdr:nvCxnSpPr>
      <xdr:spPr>
        <a:xfrm>
          <a:off x="699715" y="96539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01B0BB13-DE22-4C36-864E-F111B3456413}"/>
            </a:ext>
          </a:extLst>
        </xdr:cNvPr>
        <xdr:cNvSpPr txBox="1"/>
      </xdr:nvSpPr>
      <xdr:spPr>
        <a:xfrm>
          <a:off x="391918" y="95082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02737923-7658-4D88-B0C4-1305B384DFC8}"/>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BDA7FD0D-C035-4EF7-A4EF-E203D9311FF4}"/>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0BC8A7FC-93F3-4086-9186-9D7D6CD1F09B}"/>
            </a:ext>
          </a:extLst>
        </xdr:cNvPr>
        <xdr:cNvCxnSpPr/>
      </xdr:nvCxnSpPr>
      <xdr:spPr>
        <a:xfrm flipV="1">
          <a:off x="4261154" y="9850105"/>
          <a:ext cx="0" cy="1239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3D13ECE0-2F9B-4BC7-AC1E-BDB9DF3A74D7}"/>
            </a:ext>
          </a:extLst>
        </xdr:cNvPr>
        <xdr:cNvSpPr txBox="1"/>
      </xdr:nvSpPr>
      <xdr:spPr>
        <a:xfrm>
          <a:off x="4299889" y="11093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B2CA95F3-6910-473C-ADFE-DD08381A91F9}"/>
            </a:ext>
          </a:extLst>
        </xdr:cNvPr>
        <xdr:cNvCxnSpPr/>
      </xdr:nvCxnSpPr>
      <xdr:spPr>
        <a:xfrm>
          <a:off x="4188460" y="1108930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E7F019F4-BB71-4C97-80ED-B9C406B8F1AB}"/>
            </a:ext>
          </a:extLst>
        </xdr:cNvPr>
        <xdr:cNvSpPr txBox="1"/>
      </xdr:nvSpPr>
      <xdr:spPr>
        <a:xfrm>
          <a:off x="4299889" y="962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516654CB-91A3-435B-BCF4-074FB47B4429}"/>
            </a:ext>
          </a:extLst>
        </xdr:cNvPr>
        <xdr:cNvCxnSpPr/>
      </xdr:nvCxnSpPr>
      <xdr:spPr>
        <a:xfrm>
          <a:off x="4188460" y="985010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C3890252-4482-4680-9D1B-94953404D400}"/>
            </a:ext>
          </a:extLst>
        </xdr:cNvPr>
        <xdr:cNvSpPr txBox="1"/>
      </xdr:nvSpPr>
      <xdr:spPr>
        <a:xfrm>
          <a:off x="4299889" y="105153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CA18DDD3-2D8A-4C4B-A6C8-83414947DEDB}"/>
            </a:ext>
          </a:extLst>
        </xdr:cNvPr>
        <xdr:cNvSpPr/>
      </xdr:nvSpPr>
      <xdr:spPr>
        <a:xfrm>
          <a:off x="4210989" y="10667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7E4B2DF0-8A9C-41DD-9FA3-B285E8B91F88}"/>
            </a:ext>
          </a:extLst>
        </xdr:cNvPr>
        <xdr:cNvSpPr/>
      </xdr:nvSpPr>
      <xdr:spPr>
        <a:xfrm>
          <a:off x="3450645" y="10629647"/>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F55AFEF1-C3F8-46DC-961C-8D46BEEA9CE9}"/>
            </a:ext>
          </a:extLst>
        </xdr:cNvPr>
        <xdr:cNvSpPr/>
      </xdr:nvSpPr>
      <xdr:spPr>
        <a:xfrm>
          <a:off x="2623930" y="1060678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09E9F1DC-E97B-41C3-8331-C49FDFE923C0}"/>
            </a:ext>
          </a:extLst>
        </xdr:cNvPr>
        <xdr:cNvSpPr/>
      </xdr:nvSpPr>
      <xdr:spPr>
        <a:xfrm>
          <a:off x="1812787" y="1058066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7" name="フローチャート: 判断 186">
          <a:extLst>
            <a:ext uri="{FF2B5EF4-FFF2-40B4-BE49-F238E27FC236}">
              <a16:creationId xmlns:a16="http://schemas.microsoft.com/office/drawing/2014/main" id="{E744E7B6-D95A-4268-BA31-03E490A543BE}"/>
            </a:ext>
          </a:extLst>
        </xdr:cNvPr>
        <xdr:cNvSpPr/>
      </xdr:nvSpPr>
      <xdr:spPr>
        <a:xfrm>
          <a:off x="1001643" y="10623116"/>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0FDF605-A4D2-4189-A3D5-4D29669EED4F}"/>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A65FFE9-51B5-45D9-BF72-8C8518AC1A39}"/>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434FD314-77DB-4BB4-8589-F8FA77C8366E}"/>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032C7E21-6FE4-48AA-B864-426A02FC742E}"/>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60B2BFAC-8200-42EC-812E-3FCCA0C0A3BD}"/>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93" name="楕円 192">
          <a:extLst>
            <a:ext uri="{FF2B5EF4-FFF2-40B4-BE49-F238E27FC236}">
              <a16:creationId xmlns:a16="http://schemas.microsoft.com/office/drawing/2014/main" id="{95A29C68-288B-4869-ADFD-BB3B2878713C}"/>
            </a:ext>
          </a:extLst>
        </xdr:cNvPr>
        <xdr:cNvSpPr/>
      </xdr:nvSpPr>
      <xdr:spPr>
        <a:xfrm>
          <a:off x="4210989" y="1075395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69686</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C78CFE13-34E6-431C-8750-D183187B8B2D}"/>
            </a:ext>
          </a:extLst>
        </xdr:cNvPr>
        <xdr:cNvSpPr txBox="1"/>
      </xdr:nvSpPr>
      <xdr:spPr>
        <a:xfrm>
          <a:off x="4299889" y="1073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63500</xdr:rowOff>
    </xdr:from>
    <xdr:to>
      <xdr:col>20</xdr:col>
      <xdr:colOff>38100</xdr:colOff>
      <xdr:row>61</xdr:row>
      <xdr:rowOff>165100</xdr:rowOff>
    </xdr:to>
    <xdr:sp macro="" textlink="">
      <xdr:nvSpPr>
        <xdr:cNvPr id="195" name="楕円 194">
          <a:extLst>
            <a:ext uri="{FF2B5EF4-FFF2-40B4-BE49-F238E27FC236}">
              <a16:creationId xmlns:a16="http://schemas.microsoft.com/office/drawing/2014/main" id="{59620DBA-2574-47B6-B084-ABDC42BB712E}"/>
            </a:ext>
          </a:extLst>
        </xdr:cNvPr>
        <xdr:cNvSpPr/>
      </xdr:nvSpPr>
      <xdr:spPr>
        <a:xfrm>
          <a:off x="3450645" y="1072619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114300</xdr:rowOff>
    </xdr:from>
    <xdr:to>
      <xdr:col>24</xdr:col>
      <xdr:colOff>63500</xdr:colOff>
      <xdr:row>61</xdr:row>
      <xdr:rowOff>142059</xdr:rowOff>
    </xdr:to>
    <xdr:cxnSp macro="">
      <xdr:nvCxnSpPr>
        <xdr:cNvPr id="196" name="直線コネクタ 195">
          <a:extLst>
            <a:ext uri="{FF2B5EF4-FFF2-40B4-BE49-F238E27FC236}">
              <a16:creationId xmlns:a16="http://schemas.microsoft.com/office/drawing/2014/main" id="{B318AC67-2FB3-41E4-86FC-5467156BD68C}"/>
            </a:ext>
          </a:extLst>
        </xdr:cNvPr>
        <xdr:cNvCxnSpPr/>
      </xdr:nvCxnSpPr>
      <xdr:spPr>
        <a:xfrm>
          <a:off x="3501445" y="10776999"/>
          <a:ext cx="760344"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35741</xdr:rowOff>
    </xdr:from>
    <xdr:to>
      <xdr:col>15</xdr:col>
      <xdr:colOff>101600</xdr:colOff>
      <xdr:row>61</xdr:row>
      <xdr:rowOff>137341</xdr:rowOff>
    </xdr:to>
    <xdr:sp macro="" textlink="">
      <xdr:nvSpPr>
        <xdr:cNvPr id="197" name="楕円 196">
          <a:extLst>
            <a:ext uri="{FF2B5EF4-FFF2-40B4-BE49-F238E27FC236}">
              <a16:creationId xmlns:a16="http://schemas.microsoft.com/office/drawing/2014/main" id="{E8178621-B3B6-4411-97D1-DB0963680F1E}"/>
            </a:ext>
          </a:extLst>
        </xdr:cNvPr>
        <xdr:cNvSpPr/>
      </xdr:nvSpPr>
      <xdr:spPr>
        <a:xfrm>
          <a:off x="2623930" y="1069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86541</xdr:rowOff>
    </xdr:from>
    <xdr:to>
      <xdr:col>19</xdr:col>
      <xdr:colOff>177800</xdr:colOff>
      <xdr:row>61</xdr:row>
      <xdr:rowOff>114300</xdr:rowOff>
    </xdr:to>
    <xdr:cxnSp macro="">
      <xdr:nvCxnSpPr>
        <xdr:cNvPr id="198" name="直線コネクタ 197">
          <a:extLst>
            <a:ext uri="{FF2B5EF4-FFF2-40B4-BE49-F238E27FC236}">
              <a16:creationId xmlns:a16="http://schemas.microsoft.com/office/drawing/2014/main" id="{B3F381C0-E474-4F77-9A3D-11A0D0765099}"/>
            </a:ext>
          </a:extLst>
        </xdr:cNvPr>
        <xdr:cNvCxnSpPr/>
      </xdr:nvCxnSpPr>
      <xdr:spPr>
        <a:xfrm>
          <a:off x="2674730" y="10749240"/>
          <a:ext cx="826715"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6350</xdr:rowOff>
    </xdr:from>
    <xdr:to>
      <xdr:col>10</xdr:col>
      <xdr:colOff>165100</xdr:colOff>
      <xdr:row>61</xdr:row>
      <xdr:rowOff>107950</xdr:rowOff>
    </xdr:to>
    <xdr:sp macro="" textlink="">
      <xdr:nvSpPr>
        <xdr:cNvPr id="199" name="楕円 198">
          <a:extLst>
            <a:ext uri="{FF2B5EF4-FFF2-40B4-BE49-F238E27FC236}">
              <a16:creationId xmlns:a16="http://schemas.microsoft.com/office/drawing/2014/main" id="{05E8D7A3-4F7A-473D-82D9-4DCFE19ADEA5}"/>
            </a:ext>
          </a:extLst>
        </xdr:cNvPr>
        <xdr:cNvSpPr/>
      </xdr:nvSpPr>
      <xdr:spPr>
        <a:xfrm>
          <a:off x="1812787" y="1066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57150</xdr:rowOff>
    </xdr:from>
    <xdr:to>
      <xdr:col>15</xdr:col>
      <xdr:colOff>50800</xdr:colOff>
      <xdr:row>61</xdr:row>
      <xdr:rowOff>86541</xdr:rowOff>
    </xdr:to>
    <xdr:cxnSp macro="">
      <xdr:nvCxnSpPr>
        <xdr:cNvPr id="200" name="直線コネクタ 199">
          <a:extLst>
            <a:ext uri="{FF2B5EF4-FFF2-40B4-BE49-F238E27FC236}">
              <a16:creationId xmlns:a16="http://schemas.microsoft.com/office/drawing/2014/main" id="{165198B6-FD50-42A9-8A31-D3F02D9121ED}"/>
            </a:ext>
          </a:extLst>
        </xdr:cNvPr>
        <xdr:cNvCxnSpPr/>
      </xdr:nvCxnSpPr>
      <xdr:spPr>
        <a:xfrm>
          <a:off x="1863587" y="10719849"/>
          <a:ext cx="811143"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150041</xdr:rowOff>
    </xdr:from>
    <xdr:to>
      <xdr:col>6</xdr:col>
      <xdr:colOff>38100</xdr:colOff>
      <xdr:row>61</xdr:row>
      <xdr:rowOff>80191</xdr:rowOff>
    </xdr:to>
    <xdr:sp macro="" textlink="">
      <xdr:nvSpPr>
        <xdr:cNvPr id="201" name="楕円 200">
          <a:extLst>
            <a:ext uri="{FF2B5EF4-FFF2-40B4-BE49-F238E27FC236}">
              <a16:creationId xmlns:a16="http://schemas.microsoft.com/office/drawing/2014/main" id="{C1B3E83E-7CB4-4608-BDFE-C8EB37CAA13E}"/>
            </a:ext>
          </a:extLst>
        </xdr:cNvPr>
        <xdr:cNvSpPr/>
      </xdr:nvSpPr>
      <xdr:spPr>
        <a:xfrm>
          <a:off x="1001643" y="10637811"/>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29391</xdr:rowOff>
    </xdr:from>
    <xdr:to>
      <xdr:col>10</xdr:col>
      <xdr:colOff>114300</xdr:colOff>
      <xdr:row>61</xdr:row>
      <xdr:rowOff>57150</xdr:rowOff>
    </xdr:to>
    <xdr:cxnSp macro="">
      <xdr:nvCxnSpPr>
        <xdr:cNvPr id="202" name="直線コネクタ 201">
          <a:extLst>
            <a:ext uri="{FF2B5EF4-FFF2-40B4-BE49-F238E27FC236}">
              <a16:creationId xmlns:a16="http://schemas.microsoft.com/office/drawing/2014/main" id="{05CC03B5-16E4-4E76-9E91-4AA35E7CC07B}"/>
            </a:ext>
          </a:extLst>
        </xdr:cNvPr>
        <xdr:cNvCxnSpPr/>
      </xdr:nvCxnSpPr>
      <xdr:spPr>
        <a:xfrm>
          <a:off x="1052443" y="10692090"/>
          <a:ext cx="811144"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AEE045D3-B79B-40EA-BE4A-EAA604D364C9}"/>
            </a:ext>
          </a:extLst>
        </xdr:cNvPr>
        <xdr:cNvSpPr txBox="1"/>
      </xdr:nvSpPr>
      <xdr:spPr>
        <a:xfrm>
          <a:off x="3301761" y="10401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A9188B27-B9E7-464B-9622-DF3331A68E6A}"/>
            </a:ext>
          </a:extLst>
        </xdr:cNvPr>
        <xdr:cNvSpPr txBox="1"/>
      </xdr:nvSpPr>
      <xdr:spPr>
        <a:xfrm>
          <a:off x="2487746" y="10378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19078AEA-AC01-407D-89E8-616E1EF9A022}"/>
            </a:ext>
          </a:extLst>
        </xdr:cNvPr>
        <xdr:cNvSpPr txBox="1"/>
      </xdr:nvSpPr>
      <xdr:spPr>
        <a:xfrm>
          <a:off x="1676602" y="10352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A010A599-7E56-4292-8474-92C2910AF93A}"/>
            </a:ext>
          </a:extLst>
        </xdr:cNvPr>
        <xdr:cNvSpPr txBox="1"/>
      </xdr:nvSpPr>
      <xdr:spPr>
        <a:xfrm>
          <a:off x="865459" y="10394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156227</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673242D8-CCCC-458D-95DC-0AFE07907786}"/>
            </a:ext>
          </a:extLst>
        </xdr:cNvPr>
        <xdr:cNvSpPr txBox="1"/>
      </xdr:nvSpPr>
      <xdr:spPr>
        <a:xfrm>
          <a:off x="3301761" y="1081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128468</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06169171-A1A0-4D54-AD20-C10C982B35F8}"/>
            </a:ext>
          </a:extLst>
        </xdr:cNvPr>
        <xdr:cNvSpPr txBox="1"/>
      </xdr:nvSpPr>
      <xdr:spPr>
        <a:xfrm>
          <a:off x="2487746" y="10791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99077</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938B9ABB-03FD-40BA-9E40-4C4711B9A3CA}"/>
            </a:ext>
          </a:extLst>
        </xdr:cNvPr>
        <xdr:cNvSpPr txBox="1"/>
      </xdr:nvSpPr>
      <xdr:spPr>
        <a:xfrm>
          <a:off x="1676602" y="1076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71318</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9ED14BEC-2842-4FC7-B989-DD2F0590D7EA}"/>
            </a:ext>
          </a:extLst>
        </xdr:cNvPr>
        <xdr:cNvSpPr txBox="1"/>
      </xdr:nvSpPr>
      <xdr:spPr>
        <a:xfrm>
          <a:off x="865459" y="1073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DD644F12-54B0-4B42-9BFE-696F2ECBAD25}"/>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6A3DDC7F-E4D5-4840-9823-7C5FCCF203E1}"/>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4B86AB7C-B7E6-4EA8-A556-CBE7CF5134E0}"/>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A4AC3A8B-685F-4A43-B03F-79C6757F195A}"/>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500D0B94-BB92-4BA3-8E72-1F678417B988}"/>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84189BA8-5D76-41CE-AA1E-3B5B22358DAD}"/>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4FB4EA57-8F58-4651-A9DD-E339FC6293A2}"/>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B3F98D25-15BB-49EB-A55A-B356891AF057}"/>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9ADC5561-87A5-4990-B3A3-EDE950855AD5}"/>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A06A88E1-9E9A-4414-A837-57DB34839018}"/>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813421B4-E216-4A00-B0A2-59418247204E}"/>
            </a:ext>
          </a:extLst>
        </xdr:cNvPr>
        <xdr:cNvCxnSpPr/>
      </xdr:nvCxnSpPr>
      <xdr:spPr>
        <a:xfrm>
          <a:off x="6074576" y="111874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BDBF24C1-3F3F-4F5A-9D8D-3C31BDFE812C}"/>
            </a:ext>
          </a:extLst>
        </xdr:cNvPr>
        <xdr:cNvSpPr txBox="1"/>
      </xdr:nvSpPr>
      <xdr:spPr>
        <a:xfrm>
          <a:off x="5841361" y="1104178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79B72B94-8447-425A-9491-F1E28C54C702}"/>
            </a:ext>
          </a:extLst>
        </xdr:cNvPr>
        <xdr:cNvCxnSpPr/>
      </xdr:nvCxnSpPr>
      <xdr:spPr>
        <a:xfrm>
          <a:off x="6074576" y="1071984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7BD58AED-0311-40E2-B85B-37C732B310A8}"/>
            </a:ext>
          </a:extLst>
        </xdr:cNvPr>
        <xdr:cNvSpPr txBox="1"/>
      </xdr:nvSpPr>
      <xdr:spPr>
        <a:xfrm>
          <a:off x="5525871" y="105741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18D40DE7-6FA2-467D-A8F2-32CC1897ECB0}"/>
            </a:ext>
          </a:extLst>
        </xdr:cNvPr>
        <xdr:cNvCxnSpPr/>
      </xdr:nvCxnSpPr>
      <xdr:spPr>
        <a:xfrm>
          <a:off x="6074576" y="1025221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E9985572-8BEF-4742-9C23-CF6FDD6F100D}"/>
            </a:ext>
          </a:extLst>
        </xdr:cNvPr>
        <xdr:cNvSpPr txBox="1"/>
      </xdr:nvSpPr>
      <xdr:spPr>
        <a:xfrm>
          <a:off x="5525871" y="1010651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FF69CA17-C602-4454-B5DE-16B9D5EA5D48}"/>
            </a:ext>
          </a:extLst>
        </xdr:cNvPr>
        <xdr:cNvCxnSpPr/>
      </xdr:nvCxnSpPr>
      <xdr:spPr>
        <a:xfrm>
          <a:off x="6074576" y="978805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37CACA3B-0171-46E8-978B-B51C8CEB8099}"/>
            </a:ext>
          </a:extLst>
        </xdr:cNvPr>
        <xdr:cNvSpPr txBox="1"/>
      </xdr:nvSpPr>
      <xdr:spPr>
        <a:xfrm>
          <a:off x="5525871" y="964235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74D857AA-B38E-4A79-821A-6C62E214A0ED}"/>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513C06F3-D7BE-494A-8C23-146EFFC83D76}"/>
            </a:ext>
          </a:extLst>
        </xdr:cNvPr>
        <xdr:cNvSpPr txBox="1"/>
      </xdr:nvSpPr>
      <xdr:spPr>
        <a:xfrm>
          <a:off x="5525871" y="917471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8DF59F1-6716-49E1-B1AE-300B6C7C086B}"/>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5B388880-7BB8-4B35-89CF-293A439D6340}"/>
            </a:ext>
          </a:extLst>
        </xdr:cNvPr>
        <xdr:cNvCxnSpPr/>
      </xdr:nvCxnSpPr>
      <xdr:spPr>
        <a:xfrm flipV="1">
          <a:off x="9620113" y="9732427"/>
          <a:ext cx="0" cy="1443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DD9DEE7D-9DBA-491E-9775-8026B8CDDC79}"/>
            </a:ext>
          </a:extLst>
        </xdr:cNvPr>
        <xdr:cNvSpPr txBox="1"/>
      </xdr:nvSpPr>
      <xdr:spPr>
        <a:xfrm>
          <a:off x="9659178" y="1117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2E2DACA8-B9FE-47BF-9402-66F632AE052E}"/>
            </a:ext>
          </a:extLst>
        </xdr:cNvPr>
        <xdr:cNvCxnSpPr/>
      </xdr:nvCxnSpPr>
      <xdr:spPr>
        <a:xfrm>
          <a:off x="9547750" y="1117601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782FAC21-CDF1-4C16-9726-5D5075FCB022}"/>
            </a:ext>
          </a:extLst>
        </xdr:cNvPr>
        <xdr:cNvSpPr txBox="1"/>
      </xdr:nvSpPr>
      <xdr:spPr>
        <a:xfrm>
          <a:off x="9659178" y="9504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7379878B-7F68-4AD3-9F7E-5D6CDB6977A1}"/>
            </a:ext>
          </a:extLst>
        </xdr:cNvPr>
        <xdr:cNvCxnSpPr/>
      </xdr:nvCxnSpPr>
      <xdr:spPr>
        <a:xfrm>
          <a:off x="9547750" y="973242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4005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A1FE5586-0B84-4B5E-8748-4093F85B1190}"/>
            </a:ext>
          </a:extLst>
        </xdr:cNvPr>
        <xdr:cNvSpPr txBox="1"/>
      </xdr:nvSpPr>
      <xdr:spPr>
        <a:xfrm>
          <a:off x="9659178" y="106667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AE761084-0983-4148-9B56-1BD96B198BA2}"/>
            </a:ext>
          </a:extLst>
        </xdr:cNvPr>
        <xdr:cNvSpPr/>
      </xdr:nvSpPr>
      <xdr:spPr>
        <a:xfrm>
          <a:off x="9585850" y="10688277"/>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1861F7A3-D822-44C1-AC93-46CEC6188735}"/>
            </a:ext>
          </a:extLst>
        </xdr:cNvPr>
        <xdr:cNvSpPr/>
      </xdr:nvSpPr>
      <xdr:spPr>
        <a:xfrm>
          <a:off x="8809935" y="10682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95567527-6964-4656-976D-052638EAB243}"/>
            </a:ext>
          </a:extLst>
        </xdr:cNvPr>
        <xdr:cNvSpPr/>
      </xdr:nvSpPr>
      <xdr:spPr>
        <a:xfrm>
          <a:off x="7998791" y="1069330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5CA15392-1835-409A-959B-F248AAF78F64}"/>
            </a:ext>
          </a:extLst>
        </xdr:cNvPr>
        <xdr:cNvSpPr/>
      </xdr:nvSpPr>
      <xdr:spPr>
        <a:xfrm>
          <a:off x="7172077" y="10697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92436</xdr:rowOff>
    </xdr:from>
    <xdr:to>
      <xdr:col>36</xdr:col>
      <xdr:colOff>165100</xdr:colOff>
      <xdr:row>62</xdr:row>
      <xdr:rowOff>22586</xdr:rowOff>
    </xdr:to>
    <xdr:sp macro="" textlink="">
      <xdr:nvSpPr>
        <xdr:cNvPr id="242" name="フローチャート: 判断 241">
          <a:extLst>
            <a:ext uri="{FF2B5EF4-FFF2-40B4-BE49-F238E27FC236}">
              <a16:creationId xmlns:a16="http://schemas.microsoft.com/office/drawing/2014/main" id="{366C8DD7-621E-4E25-8AF2-D6E7D6355196}"/>
            </a:ext>
          </a:extLst>
        </xdr:cNvPr>
        <xdr:cNvSpPr/>
      </xdr:nvSpPr>
      <xdr:spPr>
        <a:xfrm>
          <a:off x="6360933" y="1075513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3BF8FD7-EDA5-448D-8861-A67E9B95F118}"/>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DB4CF68-3E97-4464-9556-6ABA18514CEF}"/>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F6F9456-9AEC-4AD5-B0DA-3E7A106FBB80}"/>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7C6A4FB-C346-4155-A6BA-A322BFA1D3D8}"/>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129031E-859C-455E-9D2E-11288E9D14DE}"/>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117774</xdr:rowOff>
    </xdr:from>
    <xdr:to>
      <xdr:col>55</xdr:col>
      <xdr:colOff>50800</xdr:colOff>
      <xdr:row>58</xdr:row>
      <xdr:rowOff>47924</xdr:rowOff>
    </xdr:to>
    <xdr:sp macro="" textlink="">
      <xdr:nvSpPr>
        <xdr:cNvPr id="248" name="楕円 247">
          <a:extLst>
            <a:ext uri="{FF2B5EF4-FFF2-40B4-BE49-F238E27FC236}">
              <a16:creationId xmlns:a16="http://schemas.microsoft.com/office/drawing/2014/main" id="{FF9DAA9C-4AAB-49BB-A33E-1761177CE3E9}"/>
            </a:ext>
          </a:extLst>
        </xdr:cNvPr>
        <xdr:cNvSpPr/>
      </xdr:nvSpPr>
      <xdr:spPr>
        <a:xfrm>
          <a:off x="9585850" y="10080758"/>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140651</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FC3D5CF6-355E-4D68-AC0D-E31F0EE8BAA3}"/>
            </a:ext>
          </a:extLst>
        </xdr:cNvPr>
        <xdr:cNvSpPr txBox="1"/>
      </xdr:nvSpPr>
      <xdr:spPr>
        <a:xfrm>
          <a:off x="9659178" y="9928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129239</xdr:rowOff>
    </xdr:from>
    <xdr:to>
      <xdr:col>50</xdr:col>
      <xdr:colOff>165100</xdr:colOff>
      <xdr:row>58</xdr:row>
      <xdr:rowOff>59389</xdr:rowOff>
    </xdr:to>
    <xdr:sp macro="" textlink="">
      <xdr:nvSpPr>
        <xdr:cNvPr id="250" name="楕円 249">
          <a:extLst>
            <a:ext uri="{FF2B5EF4-FFF2-40B4-BE49-F238E27FC236}">
              <a16:creationId xmlns:a16="http://schemas.microsoft.com/office/drawing/2014/main" id="{B2605F7B-D44C-4962-8B1A-20D088BACB56}"/>
            </a:ext>
          </a:extLst>
        </xdr:cNvPr>
        <xdr:cNvSpPr/>
      </xdr:nvSpPr>
      <xdr:spPr>
        <a:xfrm>
          <a:off x="8809935" y="1009222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168574</xdr:rowOff>
    </xdr:from>
    <xdr:to>
      <xdr:col>55</xdr:col>
      <xdr:colOff>0</xdr:colOff>
      <xdr:row>58</xdr:row>
      <xdr:rowOff>8589</xdr:rowOff>
    </xdr:to>
    <xdr:cxnSp macro="">
      <xdr:nvCxnSpPr>
        <xdr:cNvPr id="251" name="直線コネクタ 250">
          <a:extLst>
            <a:ext uri="{FF2B5EF4-FFF2-40B4-BE49-F238E27FC236}">
              <a16:creationId xmlns:a16="http://schemas.microsoft.com/office/drawing/2014/main" id="{3FE9FE89-DBCE-46A3-A710-B67F94447050}"/>
            </a:ext>
          </a:extLst>
        </xdr:cNvPr>
        <xdr:cNvCxnSpPr/>
      </xdr:nvCxnSpPr>
      <xdr:spPr>
        <a:xfrm flipV="1">
          <a:off x="8860735" y="10131558"/>
          <a:ext cx="760343" cy="14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143688</xdr:rowOff>
    </xdr:from>
    <xdr:to>
      <xdr:col>46</xdr:col>
      <xdr:colOff>38100</xdr:colOff>
      <xdr:row>58</xdr:row>
      <xdr:rowOff>73838</xdr:rowOff>
    </xdr:to>
    <xdr:sp macro="" textlink="">
      <xdr:nvSpPr>
        <xdr:cNvPr id="252" name="楕円 251">
          <a:extLst>
            <a:ext uri="{FF2B5EF4-FFF2-40B4-BE49-F238E27FC236}">
              <a16:creationId xmlns:a16="http://schemas.microsoft.com/office/drawing/2014/main" id="{A3A76B7B-1888-4CF4-B6C0-8BC7CCD27A33}"/>
            </a:ext>
          </a:extLst>
        </xdr:cNvPr>
        <xdr:cNvSpPr/>
      </xdr:nvSpPr>
      <xdr:spPr>
        <a:xfrm>
          <a:off x="7998791" y="1010667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8589</xdr:rowOff>
    </xdr:from>
    <xdr:to>
      <xdr:col>50</xdr:col>
      <xdr:colOff>114300</xdr:colOff>
      <xdr:row>58</xdr:row>
      <xdr:rowOff>23038</xdr:rowOff>
    </xdr:to>
    <xdr:cxnSp macro="">
      <xdr:nvCxnSpPr>
        <xdr:cNvPr id="253" name="直線コネクタ 252">
          <a:extLst>
            <a:ext uri="{FF2B5EF4-FFF2-40B4-BE49-F238E27FC236}">
              <a16:creationId xmlns:a16="http://schemas.microsoft.com/office/drawing/2014/main" id="{26B7D3E5-0CD1-4042-A3D8-4D32091CB9D0}"/>
            </a:ext>
          </a:extLst>
        </xdr:cNvPr>
        <xdr:cNvCxnSpPr/>
      </xdr:nvCxnSpPr>
      <xdr:spPr>
        <a:xfrm flipV="1">
          <a:off x="8049591" y="10146502"/>
          <a:ext cx="811144" cy="14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153836</xdr:rowOff>
    </xdr:from>
    <xdr:to>
      <xdr:col>41</xdr:col>
      <xdr:colOff>101600</xdr:colOff>
      <xdr:row>58</xdr:row>
      <xdr:rowOff>83986</xdr:rowOff>
    </xdr:to>
    <xdr:sp macro="" textlink="">
      <xdr:nvSpPr>
        <xdr:cNvPr id="254" name="楕円 253">
          <a:extLst>
            <a:ext uri="{FF2B5EF4-FFF2-40B4-BE49-F238E27FC236}">
              <a16:creationId xmlns:a16="http://schemas.microsoft.com/office/drawing/2014/main" id="{7B49BC96-A765-47CE-ABC6-81E86235E085}"/>
            </a:ext>
          </a:extLst>
        </xdr:cNvPr>
        <xdr:cNvSpPr/>
      </xdr:nvSpPr>
      <xdr:spPr>
        <a:xfrm>
          <a:off x="7172077" y="1011682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23038</xdr:rowOff>
    </xdr:from>
    <xdr:to>
      <xdr:col>45</xdr:col>
      <xdr:colOff>177800</xdr:colOff>
      <xdr:row>58</xdr:row>
      <xdr:rowOff>33186</xdr:rowOff>
    </xdr:to>
    <xdr:cxnSp macro="">
      <xdr:nvCxnSpPr>
        <xdr:cNvPr id="255" name="直線コネクタ 254">
          <a:extLst>
            <a:ext uri="{FF2B5EF4-FFF2-40B4-BE49-F238E27FC236}">
              <a16:creationId xmlns:a16="http://schemas.microsoft.com/office/drawing/2014/main" id="{0CB60F61-47A0-4A71-8FDF-AE03B9D8F6B7}"/>
            </a:ext>
          </a:extLst>
        </xdr:cNvPr>
        <xdr:cNvCxnSpPr/>
      </xdr:nvCxnSpPr>
      <xdr:spPr>
        <a:xfrm flipV="1">
          <a:off x="7222877" y="10160951"/>
          <a:ext cx="826714" cy="10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166448</xdr:rowOff>
    </xdr:from>
    <xdr:to>
      <xdr:col>36</xdr:col>
      <xdr:colOff>165100</xdr:colOff>
      <xdr:row>58</xdr:row>
      <xdr:rowOff>96598</xdr:rowOff>
    </xdr:to>
    <xdr:sp macro="" textlink="">
      <xdr:nvSpPr>
        <xdr:cNvPr id="256" name="楕円 255">
          <a:extLst>
            <a:ext uri="{FF2B5EF4-FFF2-40B4-BE49-F238E27FC236}">
              <a16:creationId xmlns:a16="http://schemas.microsoft.com/office/drawing/2014/main" id="{FE2467F6-295E-4A6F-8734-FF2A0B7F083C}"/>
            </a:ext>
          </a:extLst>
        </xdr:cNvPr>
        <xdr:cNvSpPr/>
      </xdr:nvSpPr>
      <xdr:spPr>
        <a:xfrm>
          <a:off x="6360933" y="1012943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33186</xdr:rowOff>
    </xdr:from>
    <xdr:to>
      <xdr:col>41</xdr:col>
      <xdr:colOff>50800</xdr:colOff>
      <xdr:row>58</xdr:row>
      <xdr:rowOff>45798</xdr:rowOff>
    </xdr:to>
    <xdr:cxnSp macro="">
      <xdr:nvCxnSpPr>
        <xdr:cNvPr id="257" name="直線コネクタ 256">
          <a:extLst>
            <a:ext uri="{FF2B5EF4-FFF2-40B4-BE49-F238E27FC236}">
              <a16:creationId xmlns:a16="http://schemas.microsoft.com/office/drawing/2014/main" id="{73EAF40E-65B8-4F1A-95D2-0B815C57A7A3}"/>
            </a:ext>
          </a:extLst>
        </xdr:cNvPr>
        <xdr:cNvCxnSpPr/>
      </xdr:nvCxnSpPr>
      <xdr:spPr>
        <a:xfrm flipV="1">
          <a:off x="6411733" y="10171099"/>
          <a:ext cx="811144" cy="1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112237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672076F6-D355-43DA-800E-95B84DAC5DD2}"/>
            </a:ext>
          </a:extLst>
        </xdr:cNvPr>
        <xdr:cNvSpPr txBox="1"/>
      </xdr:nvSpPr>
      <xdr:spPr>
        <a:xfrm>
          <a:off x="8571721" y="10774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123331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2C075B73-D5AF-4872-85C5-6BED3E130EAC}"/>
            </a:ext>
          </a:extLst>
        </xdr:cNvPr>
        <xdr:cNvSpPr txBox="1"/>
      </xdr:nvSpPr>
      <xdr:spPr>
        <a:xfrm>
          <a:off x="7765658" y="1078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127199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7A3E7F28-F562-43DC-A376-E547481B1EB2}"/>
            </a:ext>
          </a:extLst>
        </xdr:cNvPr>
        <xdr:cNvSpPr txBox="1"/>
      </xdr:nvSpPr>
      <xdr:spPr>
        <a:xfrm>
          <a:off x="6954514" y="10789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13713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DCBA229C-D2A5-4949-94A3-794C31E4D805}"/>
            </a:ext>
          </a:extLst>
        </xdr:cNvPr>
        <xdr:cNvSpPr txBox="1"/>
      </xdr:nvSpPr>
      <xdr:spPr>
        <a:xfrm>
          <a:off x="6127799" y="1085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75916</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E352DC82-4977-4FF5-959B-B27983D2FA92}"/>
            </a:ext>
          </a:extLst>
        </xdr:cNvPr>
        <xdr:cNvSpPr txBox="1"/>
      </xdr:nvSpPr>
      <xdr:spPr>
        <a:xfrm>
          <a:off x="8571721" y="9863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90365</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1738DBAC-A112-44AC-864F-46C38D06539A}"/>
            </a:ext>
          </a:extLst>
        </xdr:cNvPr>
        <xdr:cNvSpPr txBox="1"/>
      </xdr:nvSpPr>
      <xdr:spPr>
        <a:xfrm>
          <a:off x="7765658" y="9878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100513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B8E36B9F-B309-4480-ABEF-A30D95E288F5}"/>
            </a:ext>
          </a:extLst>
        </xdr:cNvPr>
        <xdr:cNvSpPr txBox="1"/>
      </xdr:nvSpPr>
      <xdr:spPr>
        <a:xfrm>
          <a:off x="6954514" y="9888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113125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7742F603-6DD1-40AA-8DDD-7F2FD3F9ADA7}"/>
            </a:ext>
          </a:extLst>
        </xdr:cNvPr>
        <xdr:cNvSpPr txBox="1"/>
      </xdr:nvSpPr>
      <xdr:spPr>
        <a:xfrm>
          <a:off x="6127799" y="9901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8ED051E-9689-444B-A4A4-E6CDDD09C8EA}"/>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41CB929D-952A-4A7C-AC80-0ABCFB9C0F53}"/>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531757FB-A40C-4693-9B1B-7433B634F72E}"/>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BD4B1A2A-AA77-4704-81FB-264024B4CA13}"/>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992FC304-69EF-4FA8-86C7-975AB447650F}"/>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5F8D7DB0-BD01-4D9C-8EE9-23E3EE6DE972}"/>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F0023225-FC42-4ED7-9665-7727255BB25D}"/>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7FB0903D-C58A-4A51-AF8B-2FB8725660D2}"/>
            </a:ext>
          </a:extLst>
        </xdr:cNvPr>
        <xdr:cNvSpPr/>
      </xdr:nvSpPr>
      <xdr:spPr>
        <a:xfrm>
          <a:off x="69971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C4A45CEA-FFDD-4866-8EB5-DAF61C1C933C}"/>
            </a:ext>
          </a:extLst>
        </xdr:cNvPr>
        <xdr:cNvSpPr txBox="1"/>
      </xdr:nvSpPr>
      <xdr:spPr>
        <a:xfrm>
          <a:off x="677186"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55DC3822-A41A-438A-A4A3-BCA9F8D77F8C}"/>
            </a:ext>
          </a:extLst>
        </xdr:cNvPr>
        <xdr:cNvCxnSpPr/>
      </xdr:nvCxnSpPr>
      <xdr:spPr>
        <a:xfrm>
          <a:off x="69971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881D5B89-3F46-4C72-A97D-3F1BA8CAF678}"/>
            </a:ext>
          </a:extLst>
        </xdr:cNvPr>
        <xdr:cNvSpPr txBox="1"/>
      </xdr:nvSpPr>
      <xdr:spPr>
        <a:xfrm>
          <a:off x="27925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A12F23EB-9B7B-466E-A5C5-B3C5AAC9FEBC}"/>
            </a:ext>
          </a:extLst>
        </xdr:cNvPr>
        <xdr:cNvCxnSpPr/>
      </xdr:nvCxnSpPr>
      <xdr:spPr>
        <a:xfrm>
          <a:off x="699715" y="151502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6238F884-4852-4361-A147-970B01904CD6}"/>
            </a:ext>
          </a:extLst>
        </xdr:cNvPr>
        <xdr:cNvSpPr txBox="1"/>
      </xdr:nvSpPr>
      <xdr:spPr>
        <a:xfrm>
          <a:off x="27925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E851FAB4-289C-486E-9A5C-372FD557316C}"/>
            </a:ext>
          </a:extLst>
        </xdr:cNvPr>
        <xdr:cNvCxnSpPr/>
      </xdr:nvCxnSpPr>
      <xdr:spPr>
        <a:xfrm>
          <a:off x="699715" y="1476225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FF205D35-B487-4DED-9367-D63F23F43070}"/>
            </a:ext>
          </a:extLst>
        </xdr:cNvPr>
        <xdr:cNvSpPr txBox="1"/>
      </xdr:nvSpPr>
      <xdr:spPr>
        <a:xfrm>
          <a:off x="343370"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B6D341E4-9AD9-4DFA-B932-5069362C28E6}"/>
            </a:ext>
          </a:extLst>
        </xdr:cNvPr>
        <xdr:cNvCxnSpPr/>
      </xdr:nvCxnSpPr>
      <xdr:spPr>
        <a:xfrm>
          <a:off x="699715" y="1437430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5EF248A2-DAE2-4EAF-9FBF-2A124085DB36}"/>
            </a:ext>
          </a:extLst>
        </xdr:cNvPr>
        <xdr:cNvSpPr txBox="1"/>
      </xdr:nvSpPr>
      <xdr:spPr>
        <a:xfrm>
          <a:off x="343370"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970B3359-ACB3-447C-8ECB-9DE43B952B82}"/>
            </a:ext>
          </a:extLst>
        </xdr:cNvPr>
        <xdr:cNvCxnSpPr/>
      </xdr:nvCxnSpPr>
      <xdr:spPr>
        <a:xfrm>
          <a:off x="699715" y="139863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4B47C9A7-5D42-4296-B46C-CA736744737A}"/>
            </a:ext>
          </a:extLst>
        </xdr:cNvPr>
        <xdr:cNvSpPr txBox="1"/>
      </xdr:nvSpPr>
      <xdr:spPr>
        <a:xfrm>
          <a:off x="343370"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82F31900-9224-43DE-976B-1716C4E67123}"/>
            </a:ext>
          </a:extLst>
        </xdr:cNvPr>
        <xdr:cNvCxnSpPr/>
      </xdr:nvCxnSpPr>
      <xdr:spPr>
        <a:xfrm>
          <a:off x="699715" y="1359490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C65921A3-298D-4001-858E-195CAA91F9F2}"/>
            </a:ext>
          </a:extLst>
        </xdr:cNvPr>
        <xdr:cNvSpPr txBox="1"/>
      </xdr:nvSpPr>
      <xdr:spPr>
        <a:xfrm>
          <a:off x="343370"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3B3C4BC9-53FF-4D3F-9CE6-96DDB5647A5F}"/>
            </a:ext>
          </a:extLst>
        </xdr:cNvPr>
        <xdr:cNvCxnSpPr/>
      </xdr:nvCxnSpPr>
      <xdr:spPr>
        <a:xfrm>
          <a:off x="69971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1C3DA52-CC13-4466-8B9B-BCCF06F3838C}"/>
            </a:ext>
          </a:extLst>
        </xdr:cNvPr>
        <xdr:cNvSpPr txBox="1"/>
      </xdr:nvSpPr>
      <xdr:spPr>
        <a:xfrm>
          <a:off x="391918"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762F4E09-6573-45B9-8CA8-84BED5832C0E}"/>
            </a:ext>
          </a:extLst>
        </xdr:cNvPr>
        <xdr:cNvSpPr/>
      </xdr:nvSpPr>
      <xdr:spPr>
        <a:xfrm>
          <a:off x="69971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CC75978B-ACA5-42A1-9867-9618104C684A}"/>
            </a:ext>
          </a:extLst>
        </xdr:cNvPr>
        <xdr:cNvCxnSpPr/>
      </xdr:nvCxnSpPr>
      <xdr:spPr>
        <a:xfrm flipV="1">
          <a:off x="4261154" y="13824752"/>
          <a:ext cx="0" cy="132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EDB07EFC-7727-459B-B20F-7FB587D3E19D}"/>
            </a:ext>
          </a:extLst>
        </xdr:cNvPr>
        <xdr:cNvSpPr txBox="1"/>
      </xdr:nvSpPr>
      <xdr:spPr>
        <a:xfrm>
          <a:off x="4299889" y="1515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4E0437C4-D58D-4C6B-8967-7013B0E1CA4E}"/>
            </a:ext>
          </a:extLst>
        </xdr:cNvPr>
        <xdr:cNvCxnSpPr/>
      </xdr:nvCxnSpPr>
      <xdr:spPr>
        <a:xfrm>
          <a:off x="4188460" y="1515021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1C43333F-6E62-43FC-876A-9B0642DEB305}"/>
            </a:ext>
          </a:extLst>
        </xdr:cNvPr>
        <xdr:cNvSpPr txBox="1"/>
      </xdr:nvSpPr>
      <xdr:spPr>
        <a:xfrm>
          <a:off x="4299889" y="13593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D44DAA3B-B0A2-4E4E-874D-5A89CE78BED7}"/>
            </a:ext>
          </a:extLst>
        </xdr:cNvPr>
        <xdr:cNvCxnSpPr/>
      </xdr:nvCxnSpPr>
      <xdr:spPr>
        <a:xfrm>
          <a:off x="4188460" y="1382475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71138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DE5FD268-C0F8-4DE5-B609-E8BEFCA1DD8C}"/>
            </a:ext>
          </a:extLst>
        </xdr:cNvPr>
        <xdr:cNvSpPr txBox="1"/>
      </xdr:nvSpPr>
      <xdr:spPr>
        <a:xfrm>
          <a:off x="4299889" y="144073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7C2BEF5E-1148-4B47-A107-7A9D24C5EE61}"/>
            </a:ext>
          </a:extLst>
        </xdr:cNvPr>
        <xdr:cNvSpPr/>
      </xdr:nvSpPr>
      <xdr:spPr>
        <a:xfrm>
          <a:off x="4210989" y="14559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1D0F2785-7A84-4370-A3F6-7882955D530A}"/>
            </a:ext>
          </a:extLst>
        </xdr:cNvPr>
        <xdr:cNvSpPr/>
      </xdr:nvSpPr>
      <xdr:spPr>
        <a:xfrm>
          <a:off x="3450645" y="1457272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2967CE10-EDE7-4CA4-ADAE-A45CCD86D632}"/>
            </a:ext>
          </a:extLst>
        </xdr:cNvPr>
        <xdr:cNvSpPr/>
      </xdr:nvSpPr>
      <xdr:spPr>
        <a:xfrm>
          <a:off x="2623930" y="1453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337B0C88-78DD-4F19-B51A-753D4E95965D}"/>
            </a:ext>
          </a:extLst>
        </xdr:cNvPr>
        <xdr:cNvSpPr/>
      </xdr:nvSpPr>
      <xdr:spPr>
        <a:xfrm>
          <a:off x="1812787" y="1451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59689</xdr:rowOff>
    </xdr:from>
    <xdr:to>
      <xdr:col>6</xdr:col>
      <xdr:colOff>38100</xdr:colOff>
      <xdr:row>82</xdr:row>
      <xdr:rowOff>161289</xdr:rowOff>
    </xdr:to>
    <xdr:sp macro="" textlink="">
      <xdr:nvSpPr>
        <xdr:cNvPr id="300" name="フローチャート: 判断 299">
          <a:extLst>
            <a:ext uri="{FF2B5EF4-FFF2-40B4-BE49-F238E27FC236}">
              <a16:creationId xmlns:a16="http://schemas.microsoft.com/office/drawing/2014/main" id="{1375BE11-A4F7-4FB9-B771-062F172C2729}"/>
            </a:ext>
          </a:extLst>
        </xdr:cNvPr>
        <xdr:cNvSpPr/>
      </xdr:nvSpPr>
      <xdr:spPr>
        <a:xfrm>
          <a:off x="1001643" y="14395891"/>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19473C4-5B49-44EF-996B-9F769C7F9012}"/>
            </a:ext>
          </a:extLst>
        </xdr:cNvPr>
        <xdr:cNvSpPr txBox="1"/>
      </xdr:nvSpPr>
      <xdr:spPr>
        <a:xfrm>
          <a:off x="408686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7548BD5-08F1-45FC-BCF8-9E6193E92436}"/>
            </a:ext>
          </a:extLst>
        </xdr:cNvPr>
        <xdr:cNvSpPr txBox="1"/>
      </xdr:nvSpPr>
      <xdr:spPr>
        <a:xfrm>
          <a:off x="332651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3697992-EB04-46EB-AE07-84CBF273B6F1}"/>
            </a:ext>
          </a:extLst>
        </xdr:cNvPr>
        <xdr:cNvSpPr txBox="1"/>
      </xdr:nvSpPr>
      <xdr:spPr>
        <a:xfrm>
          <a:off x="249980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2731140-3027-475F-8823-1AC7A096477E}"/>
            </a:ext>
          </a:extLst>
        </xdr:cNvPr>
        <xdr:cNvSpPr txBox="1"/>
      </xdr:nvSpPr>
      <xdr:spPr>
        <a:xfrm>
          <a:off x="168865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31C3C8A-E848-48A6-961A-FD6A04127BD7}"/>
            </a:ext>
          </a:extLst>
        </xdr:cNvPr>
        <xdr:cNvSpPr txBox="1"/>
      </xdr:nvSpPr>
      <xdr:spPr>
        <a:xfrm>
          <a:off x="87751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141605</xdr:rowOff>
    </xdr:from>
    <xdr:to>
      <xdr:col>24</xdr:col>
      <xdr:colOff>114300</xdr:colOff>
      <xdr:row>84</xdr:row>
      <xdr:rowOff>71755</xdr:rowOff>
    </xdr:to>
    <xdr:sp macro="" textlink="">
      <xdr:nvSpPr>
        <xdr:cNvPr id="306" name="楕円 305">
          <a:extLst>
            <a:ext uri="{FF2B5EF4-FFF2-40B4-BE49-F238E27FC236}">
              <a16:creationId xmlns:a16="http://schemas.microsoft.com/office/drawing/2014/main" id="{F8076001-00FB-4413-803C-069791E36147}"/>
            </a:ext>
          </a:extLst>
        </xdr:cNvPr>
        <xdr:cNvSpPr/>
      </xdr:nvSpPr>
      <xdr:spPr>
        <a:xfrm>
          <a:off x="4210989" y="1465273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120032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31F39342-1202-4C8C-8D40-D48071ECE1A9}"/>
            </a:ext>
          </a:extLst>
        </xdr:cNvPr>
        <xdr:cNvSpPr txBox="1"/>
      </xdr:nvSpPr>
      <xdr:spPr>
        <a:xfrm>
          <a:off x="4299889" y="14631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111125</xdr:rowOff>
    </xdr:from>
    <xdr:to>
      <xdr:col>20</xdr:col>
      <xdr:colOff>38100</xdr:colOff>
      <xdr:row>84</xdr:row>
      <xdr:rowOff>41275</xdr:rowOff>
    </xdr:to>
    <xdr:sp macro="" textlink="">
      <xdr:nvSpPr>
        <xdr:cNvPr id="308" name="楕円 307">
          <a:extLst>
            <a:ext uri="{FF2B5EF4-FFF2-40B4-BE49-F238E27FC236}">
              <a16:creationId xmlns:a16="http://schemas.microsoft.com/office/drawing/2014/main" id="{29ED772A-1BF2-4B23-ABB7-46B821C2C31F}"/>
            </a:ext>
          </a:extLst>
        </xdr:cNvPr>
        <xdr:cNvSpPr/>
      </xdr:nvSpPr>
      <xdr:spPr>
        <a:xfrm>
          <a:off x="3450645" y="1462225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161925</xdr:rowOff>
    </xdr:from>
    <xdr:to>
      <xdr:col>24</xdr:col>
      <xdr:colOff>63500</xdr:colOff>
      <xdr:row>84</xdr:row>
      <xdr:rowOff>20955</xdr:rowOff>
    </xdr:to>
    <xdr:cxnSp macro="">
      <xdr:nvCxnSpPr>
        <xdr:cNvPr id="309" name="直線コネクタ 308">
          <a:extLst>
            <a:ext uri="{FF2B5EF4-FFF2-40B4-BE49-F238E27FC236}">
              <a16:creationId xmlns:a16="http://schemas.microsoft.com/office/drawing/2014/main" id="{A39F8198-6FEF-45B4-9C79-4DA908AC8452}"/>
            </a:ext>
          </a:extLst>
        </xdr:cNvPr>
        <xdr:cNvCxnSpPr/>
      </xdr:nvCxnSpPr>
      <xdr:spPr>
        <a:xfrm>
          <a:off x="3501445" y="14673055"/>
          <a:ext cx="760344" cy="33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78739</xdr:rowOff>
    </xdr:from>
    <xdr:to>
      <xdr:col>15</xdr:col>
      <xdr:colOff>101600</xdr:colOff>
      <xdr:row>84</xdr:row>
      <xdr:rowOff>8889</xdr:rowOff>
    </xdr:to>
    <xdr:sp macro="" textlink="">
      <xdr:nvSpPr>
        <xdr:cNvPr id="310" name="楕円 309">
          <a:extLst>
            <a:ext uri="{FF2B5EF4-FFF2-40B4-BE49-F238E27FC236}">
              <a16:creationId xmlns:a16="http://schemas.microsoft.com/office/drawing/2014/main" id="{8A6C6959-304A-467B-BF6D-459D3B63D5B1}"/>
            </a:ext>
          </a:extLst>
        </xdr:cNvPr>
        <xdr:cNvSpPr/>
      </xdr:nvSpPr>
      <xdr:spPr>
        <a:xfrm>
          <a:off x="2623930" y="1458986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129539</xdr:rowOff>
    </xdr:from>
    <xdr:to>
      <xdr:col>19</xdr:col>
      <xdr:colOff>177800</xdr:colOff>
      <xdr:row>83</xdr:row>
      <xdr:rowOff>161925</xdr:rowOff>
    </xdr:to>
    <xdr:cxnSp macro="">
      <xdr:nvCxnSpPr>
        <xdr:cNvPr id="311" name="直線コネクタ 310">
          <a:extLst>
            <a:ext uri="{FF2B5EF4-FFF2-40B4-BE49-F238E27FC236}">
              <a16:creationId xmlns:a16="http://schemas.microsoft.com/office/drawing/2014/main" id="{785CFEE6-96D2-4A70-A1A4-4742B2775EB1}"/>
            </a:ext>
          </a:extLst>
        </xdr:cNvPr>
        <xdr:cNvCxnSpPr/>
      </xdr:nvCxnSpPr>
      <xdr:spPr>
        <a:xfrm>
          <a:off x="2674730" y="14640669"/>
          <a:ext cx="826715"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44450</xdr:rowOff>
    </xdr:from>
    <xdr:to>
      <xdr:col>10</xdr:col>
      <xdr:colOff>165100</xdr:colOff>
      <xdr:row>83</xdr:row>
      <xdr:rowOff>146050</xdr:rowOff>
    </xdr:to>
    <xdr:sp macro="" textlink="">
      <xdr:nvSpPr>
        <xdr:cNvPr id="312" name="楕円 311">
          <a:extLst>
            <a:ext uri="{FF2B5EF4-FFF2-40B4-BE49-F238E27FC236}">
              <a16:creationId xmlns:a16="http://schemas.microsoft.com/office/drawing/2014/main" id="{FA14272B-A0DB-4B9E-91D5-34B142A44748}"/>
            </a:ext>
          </a:extLst>
        </xdr:cNvPr>
        <xdr:cNvSpPr/>
      </xdr:nvSpPr>
      <xdr:spPr>
        <a:xfrm>
          <a:off x="1812787" y="1455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95250</xdr:rowOff>
    </xdr:from>
    <xdr:to>
      <xdr:col>15</xdr:col>
      <xdr:colOff>50800</xdr:colOff>
      <xdr:row>83</xdr:row>
      <xdr:rowOff>129539</xdr:rowOff>
    </xdr:to>
    <xdr:cxnSp macro="">
      <xdr:nvCxnSpPr>
        <xdr:cNvPr id="313" name="直線コネクタ 312">
          <a:extLst>
            <a:ext uri="{FF2B5EF4-FFF2-40B4-BE49-F238E27FC236}">
              <a16:creationId xmlns:a16="http://schemas.microsoft.com/office/drawing/2014/main" id="{B04DD823-7358-476A-88C8-5B2B0CC6F0E9}"/>
            </a:ext>
          </a:extLst>
        </xdr:cNvPr>
        <xdr:cNvCxnSpPr/>
      </xdr:nvCxnSpPr>
      <xdr:spPr>
        <a:xfrm>
          <a:off x="1863587" y="14606380"/>
          <a:ext cx="811143"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10161</xdr:rowOff>
    </xdr:from>
    <xdr:to>
      <xdr:col>6</xdr:col>
      <xdr:colOff>38100</xdr:colOff>
      <xdr:row>83</xdr:row>
      <xdr:rowOff>111761</xdr:rowOff>
    </xdr:to>
    <xdr:sp macro="" textlink="">
      <xdr:nvSpPr>
        <xdr:cNvPr id="314" name="楕円 313">
          <a:extLst>
            <a:ext uri="{FF2B5EF4-FFF2-40B4-BE49-F238E27FC236}">
              <a16:creationId xmlns:a16="http://schemas.microsoft.com/office/drawing/2014/main" id="{D0996C20-E310-4D64-A311-F055F5492A26}"/>
            </a:ext>
          </a:extLst>
        </xdr:cNvPr>
        <xdr:cNvSpPr/>
      </xdr:nvSpPr>
      <xdr:spPr>
        <a:xfrm>
          <a:off x="1001643" y="14521291"/>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60961</xdr:rowOff>
    </xdr:from>
    <xdr:to>
      <xdr:col>10</xdr:col>
      <xdr:colOff>114300</xdr:colOff>
      <xdr:row>83</xdr:row>
      <xdr:rowOff>95250</xdr:rowOff>
    </xdr:to>
    <xdr:cxnSp macro="">
      <xdr:nvCxnSpPr>
        <xdr:cNvPr id="315" name="直線コネクタ 314">
          <a:extLst>
            <a:ext uri="{FF2B5EF4-FFF2-40B4-BE49-F238E27FC236}">
              <a16:creationId xmlns:a16="http://schemas.microsoft.com/office/drawing/2014/main" id="{A916BF4F-5C22-4D33-A10C-A1AD657937DC}"/>
            </a:ext>
          </a:extLst>
        </xdr:cNvPr>
        <xdr:cNvCxnSpPr/>
      </xdr:nvCxnSpPr>
      <xdr:spPr>
        <a:xfrm>
          <a:off x="1052443" y="14572091"/>
          <a:ext cx="811144"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8272</xdr:rowOff>
    </xdr:from>
    <xdr:ext cx="405111" cy="259045"/>
    <xdr:sp macro="" textlink="">
      <xdr:nvSpPr>
        <xdr:cNvPr id="316" name="n_1aveValue【公営住宅】&#10;有形固定資産減価償却率">
          <a:extLst>
            <a:ext uri="{FF2B5EF4-FFF2-40B4-BE49-F238E27FC236}">
              <a16:creationId xmlns:a16="http://schemas.microsoft.com/office/drawing/2014/main" id="{18C574AD-9240-444E-825F-A7E78956FA3C}"/>
            </a:ext>
          </a:extLst>
        </xdr:cNvPr>
        <xdr:cNvSpPr txBox="1"/>
      </xdr:nvSpPr>
      <xdr:spPr>
        <a:xfrm>
          <a:off x="3301761" y="1434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139716</xdr:rowOff>
    </xdr:from>
    <xdr:ext cx="405111" cy="259045"/>
    <xdr:sp macro="" textlink="">
      <xdr:nvSpPr>
        <xdr:cNvPr id="317" name="n_2aveValue【公営住宅】&#10;有形固定資産減価償却率">
          <a:extLst>
            <a:ext uri="{FF2B5EF4-FFF2-40B4-BE49-F238E27FC236}">
              <a16:creationId xmlns:a16="http://schemas.microsoft.com/office/drawing/2014/main" id="{2F25FA40-66ED-4A8B-BA5B-798B25107959}"/>
            </a:ext>
          </a:extLst>
        </xdr:cNvPr>
        <xdr:cNvSpPr txBox="1"/>
      </xdr:nvSpPr>
      <xdr:spPr>
        <a:xfrm>
          <a:off x="2487746" y="14300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122572</xdr:rowOff>
    </xdr:from>
    <xdr:ext cx="405111" cy="259045"/>
    <xdr:sp macro="" textlink="">
      <xdr:nvSpPr>
        <xdr:cNvPr id="318" name="n_3aveValue【公営住宅】&#10;有形固定資産減価償却率">
          <a:extLst>
            <a:ext uri="{FF2B5EF4-FFF2-40B4-BE49-F238E27FC236}">
              <a16:creationId xmlns:a16="http://schemas.microsoft.com/office/drawing/2014/main" id="{CB81BDBA-1C00-4F27-80AE-563C27AE5CE1}"/>
            </a:ext>
          </a:extLst>
        </xdr:cNvPr>
        <xdr:cNvSpPr txBox="1"/>
      </xdr:nvSpPr>
      <xdr:spPr>
        <a:xfrm>
          <a:off x="1676602" y="14283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6366</xdr:rowOff>
    </xdr:from>
    <xdr:ext cx="405111" cy="259045"/>
    <xdr:sp macro="" textlink="">
      <xdr:nvSpPr>
        <xdr:cNvPr id="319" name="n_4aveValue【公営住宅】&#10;有形固定資産減価償却率">
          <a:extLst>
            <a:ext uri="{FF2B5EF4-FFF2-40B4-BE49-F238E27FC236}">
              <a16:creationId xmlns:a16="http://schemas.microsoft.com/office/drawing/2014/main" id="{3274FDB0-71E0-4A9B-AD58-5D016A7DDB04}"/>
            </a:ext>
          </a:extLst>
        </xdr:cNvPr>
        <xdr:cNvSpPr txBox="1"/>
      </xdr:nvSpPr>
      <xdr:spPr>
        <a:xfrm>
          <a:off x="865459" y="14167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32402</xdr:rowOff>
    </xdr:from>
    <xdr:ext cx="405111" cy="259045"/>
    <xdr:sp macro="" textlink="">
      <xdr:nvSpPr>
        <xdr:cNvPr id="320" name="n_1mainValue【公営住宅】&#10;有形固定資産減価償却率">
          <a:extLst>
            <a:ext uri="{FF2B5EF4-FFF2-40B4-BE49-F238E27FC236}">
              <a16:creationId xmlns:a16="http://schemas.microsoft.com/office/drawing/2014/main" id="{2611A2CC-D5C4-4E43-9285-45B20D9788BA}"/>
            </a:ext>
          </a:extLst>
        </xdr:cNvPr>
        <xdr:cNvSpPr txBox="1"/>
      </xdr:nvSpPr>
      <xdr:spPr>
        <a:xfrm>
          <a:off x="3301761" y="14718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321" name="n_2mainValue【公営住宅】&#10;有形固定資産減価償却率">
          <a:extLst>
            <a:ext uri="{FF2B5EF4-FFF2-40B4-BE49-F238E27FC236}">
              <a16:creationId xmlns:a16="http://schemas.microsoft.com/office/drawing/2014/main" id="{80CAF0B8-754C-42B6-8DEA-4A31A4C121F6}"/>
            </a:ext>
          </a:extLst>
        </xdr:cNvPr>
        <xdr:cNvSpPr txBox="1"/>
      </xdr:nvSpPr>
      <xdr:spPr>
        <a:xfrm>
          <a:off x="2487746" y="14686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137177</xdr:rowOff>
    </xdr:from>
    <xdr:ext cx="405111" cy="259045"/>
    <xdr:sp macro="" textlink="">
      <xdr:nvSpPr>
        <xdr:cNvPr id="322" name="n_3mainValue【公営住宅】&#10;有形固定資産減価償却率">
          <a:extLst>
            <a:ext uri="{FF2B5EF4-FFF2-40B4-BE49-F238E27FC236}">
              <a16:creationId xmlns:a16="http://schemas.microsoft.com/office/drawing/2014/main" id="{79D023F9-D813-442D-96BD-C91DD1B93897}"/>
            </a:ext>
          </a:extLst>
        </xdr:cNvPr>
        <xdr:cNvSpPr txBox="1"/>
      </xdr:nvSpPr>
      <xdr:spPr>
        <a:xfrm>
          <a:off x="1676602" y="14648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102888</xdr:rowOff>
    </xdr:from>
    <xdr:ext cx="405111" cy="259045"/>
    <xdr:sp macro="" textlink="">
      <xdr:nvSpPr>
        <xdr:cNvPr id="323" name="n_4mainValue【公営住宅】&#10;有形固定資産減価償却率">
          <a:extLst>
            <a:ext uri="{FF2B5EF4-FFF2-40B4-BE49-F238E27FC236}">
              <a16:creationId xmlns:a16="http://schemas.microsoft.com/office/drawing/2014/main" id="{C60D0AE9-63AD-4FF4-8978-CDE86512AE83}"/>
            </a:ext>
          </a:extLst>
        </xdr:cNvPr>
        <xdr:cNvSpPr txBox="1"/>
      </xdr:nvSpPr>
      <xdr:spPr>
        <a:xfrm>
          <a:off x="865459" y="1461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451EC9BA-E8E3-4BAE-A9E6-6F8A3B5ABFA5}"/>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7E13FAA6-0F25-464C-9EE1-ABDEB9D1C6BF}"/>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AE4675C9-D5FE-4762-90EA-C9081FE63085}"/>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321DA4A-D9A9-4271-A431-B8AC820A176B}"/>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B3FD5015-6A27-4010-B612-D98580D9F8F9}"/>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4711971F-3CFF-45BA-B26F-38F0873C99B4}"/>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98EF1E86-206F-4541-B4CE-B1CBE60E5D6E}"/>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91392ED9-58CD-459A-9F47-CBFB19971C5B}"/>
            </a:ext>
          </a:extLst>
        </xdr:cNvPr>
        <xdr:cNvSpPr/>
      </xdr:nvSpPr>
      <xdr:spPr>
        <a:xfrm>
          <a:off x="6074576" y="13206951"/>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41ED236D-EFFC-40FA-9E24-A3D66115A820}"/>
            </a:ext>
          </a:extLst>
        </xdr:cNvPr>
        <xdr:cNvSpPr txBox="1"/>
      </xdr:nvSpPr>
      <xdr:spPr>
        <a:xfrm>
          <a:off x="603647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AB0D73E7-92EC-400B-A926-EEC6D78F1FA3}"/>
            </a:ext>
          </a:extLst>
        </xdr:cNvPr>
        <xdr:cNvCxnSpPr/>
      </xdr:nvCxnSpPr>
      <xdr:spPr>
        <a:xfrm>
          <a:off x="6074576" y="155381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236D2C00-DA20-4985-A8D9-9D25E8281DEE}"/>
            </a:ext>
          </a:extLst>
        </xdr:cNvPr>
        <xdr:cNvCxnSpPr/>
      </xdr:nvCxnSpPr>
      <xdr:spPr>
        <a:xfrm>
          <a:off x="6074576" y="1495623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BF1B8440-0256-41BF-9848-68C4C7BA51F6}"/>
            </a:ext>
          </a:extLst>
        </xdr:cNvPr>
        <xdr:cNvSpPr txBox="1"/>
      </xdr:nvSpPr>
      <xdr:spPr>
        <a:xfrm>
          <a:off x="5638539" y="1481053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841B059-1F66-4864-85C4-3042178AA580}"/>
            </a:ext>
          </a:extLst>
        </xdr:cNvPr>
        <xdr:cNvCxnSpPr/>
      </xdr:nvCxnSpPr>
      <xdr:spPr>
        <a:xfrm>
          <a:off x="6074576" y="1437430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4E9AE0C6-EC4B-496C-8382-D030EE85458E}"/>
            </a:ext>
          </a:extLst>
        </xdr:cNvPr>
        <xdr:cNvSpPr txBox="1"/>
      </xdr:nvSpPr>
      <xdr:spPr>
        <a:xfrm>
          <a:off x="5638539" y="1422860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64A4574B-4F7F-4594-AB51-FC4366EE42B8}"/>
            </a:ext>
          </a:extLst>
        </xdr:cNvPr>
        <xdr:cNvCxnSpPr/>
      </xdr:nvCxnSpPr>
      <xdr:spPr>
        <a:xfrm>
          <a:off x="6074576" y="1378888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E86CED20-03D6-4ABA-85F7-E50D02027AF2}"/>
            </a:ext>
          </a:extLst>
        </xdr:cNvPr>
        <xdr:cNvSpPr txBox="1"/>
      </xdr:nvSpPr>
      <xdr:spPr>
        <a:xfrm>
          <a:off x="5638539" y="1364666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244A124D-4148-4D0E-AB91-05077F81077F}"/>
            </a:ext>
          </a:extLst>
        </xdr:cNvPr>
        <xdr:cNvCxnSpPr/>
      </xdr:nvCxnSpPr>
      <xdr:spPr>
        <a:xfrm>
          <a:off x="6074576" y="1320695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A5640F07-1501-4383-93EA-ADD72E2311EA}"/>
            </a:ext>
          </a:extLst>
        </xdr:cNvPr>
        <xdr:cNvSpPr txBox="1"/>
      </xdr:nvSpPr>
      <xdr:spPr>
        <a:xfrm>
          <a:off x="5638539"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D3E861CD-174B-4E8F-AB12-541AF0B6D4E4}"/>
            </a:ext>
          </a:extLst>
        </xdr:cNvPr>
        <xdr:cNvSpPr/>
      </xdr:nvSpPr>
      <xdr:spPr>
        <a:xfrm>
          <a:off x="6074576" y="13206951"/>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99EA2ADE-8811-460B-988E-C2F3092B2A1F}"/>
            </a:ext>
          </a:extLst>
        </xdr:cNvPr>
        <xdr:cNvCxnSpPr/>
      </xdr:nvCxnSpPr>
      <xdr:spPr>
        <a:xfrm flipV="1">
          <a:off x="9620113" y="13706591"/>
          <a:ext cx="0" cy="12382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A47CB66E-868B-489F-87D8-93C18EBB09A9}"/>
            </a:ext>
          </a:extLst>
        </xdr:cNvPr>
        <xdr:cNvSpPr txBox="1"/>
      </xdr:nvSpPr>
      <xdr:spPr>
        <a:xfrm>
          <a:off x="9659178" y="1494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DA1BA460-2680-4A94-9E5C-96AA380247B9}"/>
            </a:ext>
          </a:extLst>
        </xdr:cNvPr>
        <xdr:cNvCxnSpPr/>
      </xdr:nvCxnSpPr>
      <xdr:spPr>
        <a:xfrm>
          <a:off x="9547750" y="14944808"/>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00FC70E2-152B-4BFF-9A4D-054F2EDDB308}"/>
            </a:ext>
          </a:extLst>
        </xdr:cNvPr>
        <xdr:cNvSpPr txBox="1"/>
      </xdr:nvSpPr>
      <xdr:spPr>
        <a:xfrm>
          <a:off x="9659178" y="1347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28C68BF2-A767-4D5C-9434-37861252E2A8}"/>
            </a:ext>
          </a:extLst>
        </xdr:cNvPr>
        <xdr:cNvCxnSpPr/>
      </xdr:nvCxnSpPr>
      <xdr:spPr>
        <a:xfrm>
          <a:off x="9547750" y="13706591"/>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108030</xdr:rowOff>
    </xdr:from>
    <xdr:ext cx="469744" cy="259045"/>
    <xdr:sp macro="" textlink="">
      <xdr:nvSpPr>
        <xdr:cNvPr id="348" name="【公営住宅】&#10;一人当たり面積平均値テキスト">
          <a:extLst>
            <a:ext uri="{FF2B5EF4-FFF2-40B4-BE49-F238E27FC236}">
              <a16:creationId xmlns:a16="http://schemas.microsoft.com/office/drawing/2014/main" id="{4D409E82-77A8-4BBF-BB6D-1D57AAA18AE7}"/>
            </a:ext>
          </a:extLst>
        </xdr:cNvPr>
        <xdr:cNvSpPr txBox="1"/>
      </xdr:nvSpPr>
      <xdr:spPr>
        <a:xfrm>
          <a:off x="9659178" y="146191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475DD015-A61B-477F-A405-904ABC9A684C}"/>
            </a:ext>
          </a:extLst>
        </xdr:cNvPr>
        <xdr:cNvSpPr/>
      </xdr:nvSpPr>
      <xdr:spPr>
        <a:xfrm>
          <a:off x="9585850" y="14640733"/>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9A9E9064-E4B6-4902-AD06-A477C6497CC1}"/>
            </a:ext>
          </a:extLst>
        </xdr:cNvPr>
        <xdr:cNvSpPr/>
      </xdr:nvSpPr>
      <xdr:spPr>
        <a:xfrm>
          <a:off x="8809935" y="1462644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10C558F1-495F-43D6-B84F-794240490E17}"/>
            </a:ext>
          </a:extLst>
        </xdr:cNvPr>
        <xdr:cNvSpPr/>
      </xdr:nvSpPr>
      <xdr:spPr>
        <a:xfrm>
          <a:off x="7998791" y="1460587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4F5AA1B5-E5C0-4158-A6EB-F4691240775E}"/>
            </a:ext>
          </a:extLst>
        </xdr:cNvPr>
        <xdr:cNvSpPr/>
      </xdr:nvSpPr>
      <xdr:spPr>
        <a:xfrm>
          <a:off x="7172077" y="1461101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75882</xdr:rowOff>
    </xdr:from>
    <xdr:to>
      <xdr:col>36</xdr:col>
      <xdr:colOff>165100</xdr:colOff>
      <xdr:row>84</xdr:row>
      <xdr:rowOff>6032</xdr:rowOff>
    </xdr:to>
    <xdr:sp macro="" textlink="">
      <xdr:nvSpPr>
        <xdr:cNvPr id="353" name="フローチャート: 判断 352">
          <a:extLst>
            <a:ext uri="{FF2B5EF4-FFF2-40B4-BE49-F238E27FC236}">
              <a16:creationId xmlns:a16="http://schemas.microsoft.com/office/drawing/2014/main" id="{05C6D340-27DB-4C00-A70C-82C41503AD9B}"/>
            </a:ext>
          </a:extLst>
        </xdr:cNvPr>
        <xdr:cNvSpPr/>
      </xdr:nvSpPr>
      <xdr:spPr>
        <a:xfrm>
          <a:off x="6360933" y="1458701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A91B705-D25A-4AD5-BE26-68B693E83E7F}"/>
            </a:ext>
          </a:extLst>
        </xdr:cNvPr>
        <xdr:cNvSpPr txBox="1"/>
      </xdr:nvSpPr>
      <xdr:spPr>
        <a:xfrm>
          <a:off x="944615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464895C-8304-47F9-9A09-A6465DD1B6DB}"/>
            </a:ext>
          </a:extLst>
        </xdr:cNvPr>
        <xdr:cNvSpPr txBox="1"/>
      </xdr:nvSpPr>
      <xdr:spPr>
        <a:xfrm>
          <a:off x="868580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1314D2D-46E0-4674-A44B-D8B0E1953F21}"/>
            </a:ext>
          </a:extLst>
        </xdr:cNvPr>
        <xdr:cNvSpPr txBox="1"/>
      </xdr:nvSpPr>
      <xdr:spPr>
        <a:xfrm>
          <a:off x="7874663"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AF7E7A8-5858-42A0-A6E5-23ECCE5B4826}"/>
            </a:ext>
          </a:extLst>
        </xdr:cNvPr>
        <xdr:cNvSpPr txBox="1"/>
      </xdr:nvSpPr>
      <xdr:spPr>
        <a:xfrm>
          <a:off x="704794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37F2DE2-861D-45FB-9DC9-AB310EB88E03}"/>
            </a:ext>
          </a:extLst>
        </xdr:cNvPr>
        <xdr:cNvSpPr txBox="1"/>
      </xdr:nvSpPr>
      <xdr:spPr>
        <a:xfrm>
          <a:off x="623680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153606</xdr:rowOff>
    </xdr:from>
    <xdr:to>
      <xdr:col>55</xdr:col>
      <xdr:colOff>50800</xdr:colOff>
      <xdr:row>83</xdr:row>
      <xdr:rowOff>83756</xdr:rowOff>
    </xdr:to>
    <xdr:sp macro="" textlink="">
      <xdr:nvSpPr>
        <xdr:cNvPr id="359" name="楕円 358">
          <a:extLst>
            <a:ext uri="{FF2B5EF4-FFF2-40B4-BE49-F238E27FC236}">
              <a16:creationId xmlns:a16="http://schemas.microsoft.com/office/drawing/2014/main" id="{2F2DE9F7-FFFD-430B-9741-A8A5132C8562}"/>
            </a:ext>
          </a:extLst>
        </xdr:cNvPr>
        <xdr:cNvSpPr/>
      </xdr:nvSpPr>
      <xdr:spPr>
        <a:xfrm>
          <a:off x="9585850" y="14489808"/>
          <a:ext cx="86028"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5033</xdr:rowOff>
    </xdr:from>
    <xdr:ext cx="469744" cy="259045"/>
    <xdr:sp macro="" textlink="">
      <xdr:nvSpPr>
        <xdr:cNvPr id="360" name="【公営住宅】&#10;一人当たり面積該当値テキスト">
          <a:extLst>
            <a:ext uri="{FF2B5EF4-FFF2-40B4-BE49-F238E27FC236}">
              <a16:creationId xmlns:a16="http://schemas.microsoft.com/office/drawing/2014/main" id="{CDDF16C9-34D5-4F01-AA22-24F4BDBEC2E4}"/>
            </a:ext>
          </a:extLst>
        </xdr:cNvPr>
        <xdr:cNvSpPr txBox="1"/>
      </xdr:nvSpPr>
      <xdr:spPr>
        <a:xfrm>
          <a:off x="9659178" y="14341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158178</xdr:rowOff>
    </xdr:from>
    <xdr:to>
      <xdr:col>50</xdr:col>
      <xdr:colOff>165100</xdr:colOff>
      <xdr:row>83</xdr:row>
      <xdr:rowOff>88328</xdr:rowOff>
    </xdr:to>
    <xdr:sp macro="" textlink="">
      <xdr:nvSpPr>
        <xdr:cNvPr id="361" name="楕円 360">
          <a:extLst>
            <a:ext uri="{FF2B5EF4-FFF2-40B4-BE49-F238E27FC236}">
              <a16:creationId xmlns:a16="http://schemas.microsoft.com/office/drawing/2014/main" id="{7233649A-56A2-46B9-A9E6-35193BFB842E}"/>
            </a:ext>
          </a:extLst>
        </xdr:cNvPr>
        <xdr:cNvSpPr/>
      </xdr:nvSpPr>
      <xdr:spPr>
        <a:xfrm>
          <a:off x="8809935" y="14494380"/>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32956</xdr:rowOff>
    </xdr:from>
    <xdr:to>
      <xdr:col>55</xdr:col>
      <xdr:colOff>0</xdr:colOff>
      <xdr:row>83</xdr:row>
      <xdr:rowOff>37528</xdr:rowOff>
    </xdr:to>
    <xdr:cxnSp macro="">
      <xdr:nvCxnSpPr>
        <xdr:cNvPr id="362" name="直線コネクタ 361">
          <a:extLst>
            <a:ext uri="{FF2B5EF4-FFF2-40B4-BE49-F238E27FC236}">
              <a16:creationId xmlns:a16="http://schemas.microsoft.com/office/drawing/2014/main" id="{160CFBBF-8D1E-4F7D-B31C-69A1C32CA70D}"/>
            </a:ext>
          </a:extLst>
        </xdr:cNvPr>
        <xdr:cNvCxnSpPr/>
      </xdr:nvCxnSpPr>
      <xdr:spPr>
        <a:xfrm flipV="1">
          <a:off x="8860735" y="14544086"/>
          <a:ext cx="760343"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163894</xdr:rowOff>
    </xdr:from>
    <xdr:to>
      <xdr:col>46</xdr:col>
      <xdr:colOff>38100</xdr:colOff>
      <xdr:row>83</xdr:row>
      <xdr:rowOff>94044</xdr:rowOff>
    </xdr:to>
    <xdr:sp macro="" textlink="">
      <xdr:nvSpPr>
        <xdr:cNvPr id="363" name="楕円 362">
          <a:extLst>
            <a:ext uri="{FF2B5EF4-FFF2-40B4-BE49-F238E27FC236}">
              <a16:creationId xmlns:a16="http://schemas.microsoft.com/office/drawing/2014/main" id="{5F353C92-F015-495F-B1F6-6906FC84F746}"/>
            </a:ext>
          </a:extLst>
        </xdr:cNvPr>
        <xdr:cNvSpPr/>
      </xdr:nvSpPr>
      <xdr:spPr>
        <a:xfrm>
          <a:off x="7998791" y="14500096"/>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37528</xdr:rowOff>
    </xdr:from>
    <xdr:to>
      <xdr:col>50</xdr:col>
      <xdr:colOff>114300</xdr:colOff>
      <xdr:row>83</xdr:row>
      <xdr:rowOff>43244</xdr:rowOff>
    </xdr:to>
    <xdr:cxnSp macro="">
      <xdr:nvCxnSpPr>
        <xdr:cNvPr id="364" name="直線コネクタ 363">
          <a:extLst>
            <a:ext uri="{FF2B5EF4-FFF2-40B4-BE49-F238E27FC236}">
              <a16:creationId xmlns:a16="http://schemas.microsoft.com/office/drawing/2014/main" id="{C3988CCB-74CC-489A-BFC7-E028A35ABBFD}"/>
            </a:ext>
          </a:extLst>
        </xdr:cNvPr>
        <xdr:cNvCxnSpPr/>
      </xdr:nvCxnSpPr>
      <xdr:spPr>
        <a:xfrm flipV="1">
          <a:off x="8049591" y="14548658"/>
          <a:ext cx="811144"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167894</xdr:rowOff>
    </xdr:from>
    <xdr:to>
      <xdr:col>41</xdr:col>
      <xdr:colOff>101600</xdr:colOff>
      <xdr:row>83</xdr:row>
      <xdr:rowOff>98044</xdr:rowOff>
    </xdr:to>
    <xdr:sp macro="" textlink="">
      <xdr:nvSpPr>
        <xdr:cNvPr id="365" name="楕円 364">
          <a:extLst>
            <a:ext uri="{FF2B5EF4-FFF2-40B4-BE49-F238E27FC236}">
              <a16:creationId xmlns:a16="http://schemas.microsoft.com/office/drawing/2014/main" id="{DAA3CF67-84A5-471F-9F59-392100ACA3DB}"/>
            </a:ext>
          </a:extLst>
        </xdr:cNvPr>
        <xdr:cNvSpPr/>
      </xdr:nvSpPr>
      <xdr:spPr>
        <a:xfrm>
          <a:off x="7172077" y="1450409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43244</xdr:rowOff>
    </xdr:from>
    <xdr:to>
      <xdr:col>45</xdr:col>
      <xdr:colOff>177800</xdr:colOff>
      <xdr:row>83</xdr:row>
      <xdr:rowOff>47244</xdr:rowOff>
    </xdr:to>
    <xdr:cxnSp macro="">
      <xdr:nvCxnSpPr>
        <xdr:cNvPr id="366" name="直線コネクタ 365">
          <a:extLst>
            <a:ext uri="{FF2B5EF4-FFF2-40B4-BE49-F238E27FC236}">
              <a16:creationId xmlns:a16="http://schemas.microsoft.com/office/drawing/2014/main" id="{C6085592-1278-402A-B331-D69EFC025549}"/>
            </a:ext>
          </a:extLst>
        </xdr:cNvPr>
        <xdr:cNvCxnSpPr/>
      </xdr:nvCxnSpPr>
      <xdr:spPr>
        <a:xfrm flipV="1">
          <a:off x="7222877" y="14554374"/>
          <a:ext cx="826714"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1588</xdr:rowOff>
    </xdr:from>
    <xdr:to>
      <xdr:col>36</xdr:col>
      <xdr:colOff>165100</xdr:colOff>
      <xdr:row>83</xdr:row>
      <xdr:rowOff>103188</xdr:rowOff>
    </xdr:to>
    <xdr:sp macro="" textlink="">
      <xdr:nvSpPr>
        <xdr:cNvPr id="367" name="楕円 366">
          <a:extLst>
            <a:ext uri="{FF2B5EF4-FFF2-40B4-BE49-F238E27FC236}">
              <a16:creationId xmlns:a16="http://schemas.microsoft.com/office/drawing/2014/main" id="{8E04A5C7-E427-454D-959C-4B8C10B9EF34}"/>
            </a:ext>
          </a:extLst>
        </xdr:cNvPr>
        <xdr:cNvSpPr/>
      </xdr:nvSpPr>
      <xdr:spPr>
        <a:xfrm>
          <a:off x="6360933" y="1451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47244</xdr:rowOff>
    </xdr:from>
    <xdr:to>
      <xdr:col>41</xdr:col>
      <xdr:colOff>50800</xdr:colOff>
      <xdr:row>83</xdr:row>
      <xdr:rowOff>52388</xdr:rowOff>
    </xdr:to>
    <xdr:cxnSp macro="">
      <xdr:nvCxnSpPr>
        <xdr:cNvPr id="368" name="直線コネクタ 367">
          <a:extLst>
            <a:ext uri="{FF2B5EF4-FFF2-40B4-BE49-F238E27FC236}">
              <a16:creationId xmlns:a16="http://schemas.microsoft.com/office/drawing/2014/main" id="{8BAD356B-8684-460C-BDBB-E2EEDEB1DE4C}"/>
            </a:ext>
          </a:extLst>
        </xdr:cNvPr>
        <xdr:cNvCxnSpPr/>
      </xdr:nvCxnSpPr>
      <xdr:spPr>
        <a:xfrm flipV="1">
          <a:off x="6411733" y="14558374"/>
          <a:ext cx="811144"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9" name="n_1aveValue【公営住宅】&#10;一人当たり面積">
          <a:extLst>
            <a:ext uri="{FF2B5EF4-FFF2-40B4-BE49-F238E27FC236}">
              <a16:creationId xmlns:a16="http://schemas.microsoft.com/office/drawing/2014/main" id="{21CFA864-F594-4F54-8327-89D363E928BE}"/>
            </a:ext>
          </a:extLst>
        </xdr:cNvPr>
        <xdr:cNvSpPr txBox="1"/>
      </xdr:nvSpPr>
      <xdr:spPr>
        <a:xfrm>
          <a:off x="8628733" y="14722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16019</xdr:rowOff>
    </xdr:from>
    <xdr:ext cx="469744" cy="259045"/>
    <xdr:sp macro="" textlink="">
      <xdr:nvSpPr>
        <xdr:cNvPr id="370" name="n_2aveValue【公営住宅】&#10;一人当たり面積">
          <a:extLst>
            <a:ext uri="{FF2B5EF4-FFF2-40B4-BE49-F238E27FC236}">
              <a16:creationId xmlns:a16="http://schemas.microsoft.com/office/drawing/2014/main" id="{F05D3DD0-DE8C-4AAF-BA91-384C6F422A38}"/>
            </a:ext>
          </a:extLst>
        </xdr:cNvPr>
        <xdr:cNvSpPr txBox="1"/>
      </xdr:nvSpPr>
      <xdr:spPr>
        <a:xfrm>
          <a:off x="7830290" y="1470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21162</xdr:rowOff>
    </xdr:from>
    <xdr:ext cx="469744" cy="259045"/>
    <xdr:sp macro="" textlink="">
      <xdr:nvSpPr>
        <xdr:cNvPr id="371" name="n_3aveValue【公営住宅】&#10;一人当たり面積">
          <a:extLst>
            <a:ext uri="{FF2B5EF4-FFF2-40B4-BE49-F238E27FC236}">
              <a16:creationId xmlns:a16="http://schemas.microsoft.com/office/drawing/2014/main" id="{3E0CAAB1-829F-4710-AFB4-262D62E0B536}"/>
            </a:ext>
          </a:extLst>
        </xdr:cNvPr>
        <xdr:cNvSpPr txBox="1"/>
      </xdr:nvSpPr>
      <xdr:spPr>
        <a:xfrm>
          <a:off x="7003575" y="1470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168609</xdr:rowOff>
    </xdr:from>
    <xdr:ext cx="469744" cy="259045"/>
    <xdr:sp macro="" textlink="">
      <xdr:nvSpPr>
        <xdr:cNvPr id="372" name="n_4aveValue【公営住宅】&#10;一人当たり面積">
          <a:extLst>
            <a:ext uri="{FF2B5EF4-FFF2-40B4-BE49-F238E27FC236}">
              <a16:creationId xmlns:a16="http://schemas.microsoft.com/office/drawing/2014/main" id="{666E76B5-5BB1-457B-BC99-AF2536CE90CA}"/>
            </a:ext>
          </a:extLst>
        </xdr:cNvPr>
        <xdr:cNvSpPr txBox="1"/>
      </xdr:nvSpPr>
      <xdr:spPr>
        <a:xfrm>
          <a:off x="6192431" y="14679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104855</xdr:rowOff>
    </xdr:from>
    <xdr:ext cx="469744" cy="259045"/>
    <xdr:sp macro="" textlink="">
      <xdr:nvSpPr>
        <xdr:cNvPr id="373" name="n_1mainValue【公営住宅】&#10;一人当たり面積">
          <a:extLst>
            <a:ext uri="{FF2B5EF4-FFF2-40B4-BE49-F238E27FC236}">
              <a16:creationId xmlns:a16="http://schemas.microsoft.com/office/drawing/2014/main" id="{C5C43441-FD48-4229-90CB-B25FBAF0A16F}"/>
            </a:ext>
          </a:extLst>
        </xdr:cNvPr>
        <xdr:cNvSpPr txBox="1"/>
      </xdr:nvSpPr>
      <xdr:spPr>
        <a:xfrm>
          <a:off x="8628733" y="14266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110571</xdr:rowOff>
    </xdr:from>
    <xdr:ext cx="469744" cy="259045"/>
    <xdr:sp macro="" textlink="">
      <xdr:nvSpPr>
        <xdr:cNvPr id="374" name="n_2mainValue【公営住宅】&#10;一人当たり面積">
          <a:extLst>
            <a:ext uri="{FF2B5EF4-FFF2-40B4-BE49-F238E27FC236}">
              <a16:creationId xmlns:a16="http://schemas.microsoft.com/office/drawing/2014/main" id="{CCD676EE-F74C-463D-A075-71196391C922}"/>
            </a:ext>
          </a:extLst>
        </xdr:cNvPr>
        <xdr:cNvSpPr txBox="1"/>
      </xdr:nvSpPr>
      <xdr:spPr>
        <a:xfrm>
          <a:off x="7830290" y="14271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114571</xdr:rowOff>
    </xdr:from>
    <xdr:ext cx="469744" cy="259045"/>
    <xdr:sp macro="" textlink="">
      <xdr:nvSpPr>
        <xdr:cNvPr id="375" name="n_3mainValue【公営住宅】&#10;一人当たり面積">
          <a:extLst>
            <a:ext uri="{FF2B5EF4-FFF2-40B4-BE49-F238E27FC236}">
              <a16:creationId xmlns:a16="http://schemas.microsoft.com/office/drawing/2014/main" id="{18B71045-C199-4B7D-92A8-534DDA696DF9}"/>
            </a:ext>
          </a:extLst>
        </xdr:cNvPr>
        <xdr:cNvSpPr txBox="1"/>
      </xdr:nvSpPr>
      <xdr:spPr>
        <a:xfrm>
          <a:off x="7003575" y="1427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119715</xdr:rowOff>
    </xdr:from>
    <xdr:ext cx="469744" cy="259045"/>
    <xdr:sp macro="" textlink="">
      <xdr:nvSpPr>
        <xdr:cNvPr id="376" name="n_4mainValue【公営住宅】&#10;一人当たり面積">
          <a:extLst>
            <a:ext uri="{FF2B5EF4-FFF2-40B4-BE49-F238E27FC236}">
              <a16:creationId xmlns:a16="http://schemas.microsoft.com/office/drawing/2014/main" id="{9B28F6E8-380E-4BE2-A991-332ECB30F8E2}"/>
            </a:ext>
          </a:extLst>
        </xdr:cNvPr>
        <xdr:cNvSpPr txBox="1"/>
      </xdr:nvSpPr>
      <xdr:spPr>
        <a:xfrm>
          <a:off x="6192431" y="1428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5454D86A-489E-4BA9-BF82-5E9AA803C030}"/>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F8489B15-9D7F-4D95-B229-4BB58445933F}"/>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588AF283-86DF-4DE4-B30E-D0E151430062}"/>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2AEC17-1FA9-4D59-8A69-DAF1E85448EE}"/>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AE9F362D-0259-4441-B8F3-F45E6E7EDB8A}"/>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6F198FE2-5A88-4481-80CC-91CD3C3C767D}"/>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3CF54D54-A835-4CE7-A9BD-4D3E8EFB5FFC}"/>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8680D347-49B7-48B0-99C7-7DE0C014341A}"/>
            </a:ext>
          </a:extLst>
        </xdr:cNvPr>
        <xdr:cNvSpPr/>
      </xdr:nvSpPr>
      <xdr:spPr>
        <a:xfrm>
          <a:off x="699715" y="17045774"/>
          <a:ext cx="4350688" cy="222338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8F042E7D-60DD-4954-803A-D322E80FF387}"/>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8BF9DFAF-2D70-4A34-8AB4-8951E2483870}"/>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A895A40E-EBD1-422C-85B2-53C8A1F9EEF3}"/>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84FFBD6C-DDDF-483A-A7B2-6C7B764FAE33}"/>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A32C8314-74C0-4B50-8248-3216B0AF7658}"/>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D0EA5D3B-39E1-4CF3-A8F1-7E6F6ACEB5EB}"/>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096E6DCA-26AD-4B30-A32D-91A889546B5D}"/>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7180734F-23E4-4BE9-90F5-F556CEBDD096}"/>
            </a:ext>
          </a:extLst>
        </xdr:cNvPr>
        <xdr:cNvSpPr/>
      </xdr:nvSpPr>
      <xdr:spPr>
        <a:xfrm>
          <a:off x="6074576" y="17045774"/>
          <a:ext cx="4335117" cy="222338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108C99BE-873C-48FE-A946-E22C2AC4179B}"/>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FFB64717-077C-4614-AB2A-B9AEE51C3FF8}"/>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5DA444EB-FFA3-40F3-AE6D-9B31993F558D}"/>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116DCBCE-1F1B-4BA7-9C53-C2C1660CFFC8}"/>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5702169A-4F62-4156-8200-7FBFF64B01F7}"/>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74D69335-EFE8-470F-A0DF-2AF4395AD378}"/>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6CD600B0-5FBA-4587-A686-0F9A8B487637}"/>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915AA764-4D5A-4336-96FD-0CC2EFA084F6}"/>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5CB89369-1A1D-461D-A62F-9BDEB70BADB1}"/>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D7814373-3BFC-4E8A-8B0B-9EF6594826A9}"/>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BE373F80-B450-490A-99E8-5FE985796423}"/>
            </a:ext>
          </a:extLst>
        </xdr:cNvPr>
        <xdr:cNvSpPr txBox="1"/>
      </xdr:nvSpPr>
      <xdr:spPr>
        <a:xfrm>
          <a:off x="1101340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61B59FEE-6A02-4641-8D7F-2E0D10AF9466}"/>
            </a:ext>
          </a:extLst>
        </xdr:cNvPr>
        <xdr:cNvCxnSpPr/>
      </xdr:nvCxnSpPr>
      <xdr:spPr>
        <a:xfrm>
          <a:off x="11433865" y="737715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D844B219-11E9-4AF4-862B-7F8DB6D126B1}"/>
            </a:ext>
          </a:extLst>
        </xdr:cNvPr>
        <xdr:cNvSpPr txBox="1"/>
      </xdr:nvSpPr>
      <xdr:spPr>
        <a:xfrm>
          <a:off x="1101340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BE8FCA42-B2EB-48F2-8B29-C996DDF2E8B9}"/>
            </a:ext>
          </a:extLst>
        </xdr:cNvPr>
        <xdr:cNvCxnSpPr/>
      </xdr:nvCxnSpPr>
      <xdr:spPr>
        <a:xfrm>
          <a:off x="11433865" y="698919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3B7CDF23-52DA-432A-B900-60DB7B7B6E56}"/>
            </a:ext>
          </a:extLst>
        </xdr:cNvPr>
        <xdr:cNvSpPr txBox="1"/>
      </xdr:nvSpPr>
      <xdr:spPr>
        <a:xfrm>
          <a:off x="11061949" y="6843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3BE20457-65D2-49E8-A79B-8E345B41EFB8}"/>
            </a:ext>
          </a:extLst>
        </xdr:cNvPr>
        <xdr:cNvCxnSpPr/>
      </xdr:nvCxnSpPr>
      <xdr:spPr>
        <a:xfrm>
          <a:off x="11433865" y="659776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BCF67872-7BEE-4FFA-BBF3-DD0960878B8C}"/>
            </a:ext>
          </a:extLst>
        </xdr:cNvPr>
        <xdr:cNvSpPr txBox="1"/>
      </xdr:nvSpPr>
      <xdr:spPr>
        <a:xfrm>
          <a:off x="11061949" y="6452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14D18BE2-554B-4194-B409-818B43746E36}"/>
            </a:ext>
          </a:extLst>
        </xdr:cNvPr>
        <xdr:cNvCxnSpPr/>
      </xdr:nvCxnSpPr>
      <xdr:spPr>
        <a:xfrm>
          <a:off x="11433865" y="620980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92DA6734-3430-40CF-80D4-89FA9D69A537}"/>
            </a:ext>
          </a:extLst>
        </xdr:cNvPr>
        <xdr:cNvSpPr txBox="1"/>
      </xdr:nvSpPr>
      <xdr:spPr>
        <a:xfrm>
          <a:off x="11061949" y="60641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3DFAEA39-6411-49C5-99B8-93F8F4CC25A4}"/>
            </a:ext>
          </a:extLst>
        </xdr:cNvPr>
        <xdr:cNvCxnSpPr/>
      </xdr:nvCxnSpPr>
      <xdr:spPr>
        <a:xfrm>
          <a:off x="11433865" y="582184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B7DA603E-0C92-45F8-8DE7-CD999F4E10D6}"/>
            </a:ext>
          </a:extLst>
        </xdr:cNvPr>
        <xdr:cNvSpPr txBox="1"/>
      </xdr:nvSpPr>
      <xdr:spPr>
        <a:xfrm>
          <a:off x="11061949" y="56761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1D01C32E-4A05-422A-8441-B53A39A75DD5}"/>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DFFEE422-F128-487C-9AA3-EAACE296F811}"/>
            </a:ext>
          </a:extLst>
        </xdr:cNvPr>
        <xdr:cNvSpPr txBox="1"/>
      </xdr:nvSpPr>
      <xdr:spPr>
        <a:xfrm>
          <a:off x="11126069" y="52881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8CAFCD8A-FC3B-477F-8711-480AD07821FE}"/>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a:extLst>
            <a:ext uri="{FF2B5EF4-FFF2-40B4-BE49-F238E27FC236}">
              <a16:creationId xmlns:a16="http://schemas.microsoft.com/office/drawing/2014/main" id="{6BEDBA80-284E-4E82-8784-D0E6157C459F}"/>
            </a:ext>
          </a:extLst>
        </xdr:cNvPr>
        <xdr:cNvCxnSpPr/>
      </xdr:nvCxnSpPr>
      <xdr:spPr>
        <a:xfrm flipV="1">
          <a:off x="14995303" y="5878996"/>
          <a:ext cx="0" cy="1424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551A3C83-9F52-4B42-9B40-CD667CEB4378}"/>
            </a:ext>
          </a:extLst>
        </xdr:cNvPr>
        <xdr:cNvSpPr txBox="1"/>
      </xdr:nvSpPr>
      <xdr:spPr>
        <a:xfrm>
          <a:off x="15034039" y="730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3E382471-4220-4824-95B2-A6856E435D1F}"/>
            </a:ext>
          </a:extLst>
        </xdr:cNvPr>
        <xdr:cNvCxnSpPr/>
      </xdr:nvCxnSpPr>
      <xdr:spPr>
        <a:xfrm>
          <a:off x="14907039" y="730319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F9C06416-0524-4294-9BE9-AE5687F9D31B}"/>
            </a:ext>
          </a:extLst>
        </xdr:cNvPr>
        <xdr:cNvSpPr txBox="1"/>
      </xdr:nvSpPr>
      <xdr:spPr>
        <a:xfrm>
          <a:off x="15034039" y="5650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860C4EDD-AAE1-4864-9907-A8351B268B25}"/>
            </a:ext>
          </a:extLst>
        </xdr:cNvPr>
        <xdr:cNvCxnSpPr/>
      </xdr:nvCxnSpPr>
      <xdr:spPr>
        <a:xfrm>
          <a:off x="14907039" y="587899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C2DA9BFF-26C6-4448-8B74-EDC3E9F056BF}"/>
            </a:ext>
          </a:extLst>
        </xdr:cNvPr>
        <xdr:cNvSpPr txBox="1"/>
      </xdr:nvSpPr>
      <xdr:spPr>
        <a:xfrm>
          <a:off x="15034039" y="64215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B8FA7676-B340-4E65-B04C-E09818B9BBC6}"/>
            </a:ext>
          </a:extLst>
        </xdr:cNvPr>
        <xdr:cNvSpPr/>
      </xdr:nvSpPr>
      <xdr:spPr>
        <a:xfrm>
          <a:off x="14945139" y="657363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8D7623BF-EFD1-442F-AB3F-41B62555A777}"/>
            </a:ext>
          </a:extLst>
        </xdr:cNvPr>
        <xdr:cNvSpPr/>
      </xdr:nvSpPr>
      <xdr:spPr>
        <a:xfrm>
          <a:off x="14169224" y="65774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8A56DDF7-58B3-470E-915D-1AF2AD0E7424}"/>
            </a:ext>
          </a:extLst>
        </xdr:cNvPr>
        <xdr:cNvSpPr/>
      </xdr:nvSpPr>
      <xdr:spPr>
        <a:xfrm>
          <a:off x="13358081" y="653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314510AE-227E-4AB3-A858-0B89862B9B08}"/>
            </a:ext>
          </a:extLst>
        </xdr:cNvPr>
        <xdr:cNvSpPr/>
      </xdr:nvSpPr>
      <xdr:spPr>
        <a:xfrm>
          <a:off x="12546937" y="650505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137795</xdr:rowOff>
    </xdr:from>
    <xdr:to>
      <xdr:col>67</xdr:col>
      <xdr:colOff>101600</xdr:colOff>
      <xdr:row>37</xdr:row>
      <xdr:rowOff>67945</xdr:rowOff>
    </xdr:to>
    <xdr:sp macro="" textlink="">
      <xdr:nvSpPr>
        <xdr:cNvPr id="427" name="フローチャート: 判断 426">
          <a:extLst>
            <a:ext uri="{FF2B5EF4-FFF2-40B4-BE49-F238E27FC236}">
              <a16:creationId xmlns:a16="http://schemas.microsoft.com/office/drawing/2014/main" id="{B8386CC8-786E-497F-A9F1-6E525E1E9272}"/>
            </a:ext>
          </a:extLst>
        </xdr:cNvPr>
        <xdr:cNvSpPr/>
      </xdr:nvSpPr>
      <xdr:spPr>
        <a:xfrm>
          <a:off x="11720223" y="642727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1F72F46-4563-4E97-9CFA-7C3D8FB984E7}"/>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BE8F637-3789-431B-9420-BB4C5D583931}"/>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F2BC872-328E-470C-8733-DEE0FDC1C98D}"/>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5436B2C-8CE9-43F6-AC30-F293683D6934}"/>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E324801-E123-47A5-8220-DE8955014BCB}"/>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17780</xdr:rowOff>
    </xdr:from>
    <xdr:to>
      <xdr:col>85</xdr:col>
      <xdr:colOff>177800</xdr:colOff>
      <xdr:row>39</xdr:row>
      <xdr:rowOff>119380</xdr:rowOff>
    </xdr:to>
    <xdr:sp macro="" textlink="">
      <xdr:nvSpPr>
        <xdr:cNvPr id="433" name="楕円 432">
          <a:extLst>
            <a:ext uri="{FF2B5EF4-FFF2-40B4-BE49-F238E27FC236}">
              <a16:creationId xmlns:a16="http://schemas.microsoft.com/office/drawing/2014/main" id="{003BFD5C-4FB2-4BD7-AC86-8F51C39D004A}"/>
            </a:ext>
          </a:extLst>
        </xdr:cNvPr>
        <xdr:cNvSpPr/>
      </xdr:nvSpPr>
      <xdr:spPr>
        <a:xfrm>
          <a:off x="14945139" y="683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167657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1470464-AD8B-46C4-829A-03FC0BB3DB23}"/>
            </a:ext>
          </a:extLst>
        </xdr:cNvPr>
        <xdr:cNvSpPr txBox="1"/>
      </xdr:nvSpPr>
      <xdr:spPr>
        <a:xfrm>
          <a:off x="15034039" y="6806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130175</xdr:rowOff>
    </xdr:from>
    <xdr:to>
      <xdr:col>81</xdr:col>
      <xdr:colOff>101600</xdr:colOff>
      <xdr:row>39</xdr:row>
      <xdr:rowOff>60325</xdr:rowOff>
    </xdr:to>
    <xdr:sp macro="" textlink="">
      <xdr:nvSpPr>
        <xdr:cNvPr id="435" name="楕円 434">
          <a:extLst>
            <a:ext uri="{FF2B5EF4-FFF2-40B4-BE49-F238E27FC236}">
              <a16:creationId xmlns:a16="http://schemas.microsoft.com/office/drawing/2014/main" id="{AAD8D430-6AD4-4BF0-8DF3-D71ACCC366B4}"/>
            </a:ext>
          </a:extLst>
        </xdr:cNvPr>
        <xdr:cNvSpPr/>
      </xdr:nvSpPr>
      <xdr:spPr>
        <a:xfrm>
          <a:off x="14169224" y="676951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9525</xdr:rowOff>
    </xdr:from>
    <xdr:to>
      <xdr:col>85</xdr:col>
      <xdr:colOff>127000</xdr:colOff>
      <xdr:row>39</xdr:row>
      <xdr:rowOff>68580</xdr:rowOff>
    </xdr:to>
    <xdr:cxnSp macro="">
      <xdr:nvCxnSpPr>
        <xdr:cNvPr id="436" name="直線コネクタ 435">
          <a:extLst>
            <a:ext uri="{FF2B5EF4-FFF2-40B4-BE49-F238E27FC236}">
              <a16:creationId xmlns:a16="http://schemas.microsoft.com/office/drawing/2014/main" id="{95F81121-7365-44BF-9DBA-C90B621D36A1}"/>
            </a:ext>
          </a:extLst>
        </xdr:cNvPr>
        <xdr:cNvCxnSpPr/>
      </xdr:nvCxnSpPr>
      <xdr:spPr>
        <a:xfrm>
          <a:off x="14220024" y="6823793"/>
          <a:ext cx="775915"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55880</xdr:rowOff>
    </xdr:from>
    <xdr:to>
      <xdr:col>76</xdr:col>
      <xdr:colOff>165100</xdr:colOff>
      <xdr:row>38</xdr:row>
      <xdr:rowOff>157480</xdr:rowOff>
    </xdr:to>
    <xdr:sp macro="" textlink="">
      <xdr:nvSpPr>
        <xdr:cNvPr id="437" name="楕円 436">
          <a:extLst>
            <a:ext uri="{FF2B5EF4-FFF2-40B4-BE49-F238E27FC236}">
              <a16:creationId xmlns:a16="http://schemas.microsoft.com/office/drawing/2014/main" id="{82D4E0F3-71B8-41D3-B6CE-39F9DE699D01}"/>
            </a:ext>
          </a:extLst>
        </xdr:cNvPr>
        <xdr:cNvSpPr/>
      </xdr:nvSpPr>
      <xdr:spPr>
        <a:xfrm>
          <a:off x="13358081" y="669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106680</xdr:rowOff>
    </xdr:from>
    <xdr:to>
      <xdr:col>81</xdr:col>
      <xdr:colOff>50800</xdr:colOff>
      <xdr:row>39</xdr:row>
      <xdr:rowOff>9525</xdr:rowOff>
    </xdr:to>
    <xdr:cxnSp macro="">
      <xdr:nvCxnSpPr>
        <xdr:cNvPr id="438" name="直線コネクタ 437">
          <a:extLst>
            <a:ext uri="{FF2B5EF4-FFF2-40B4-BE49-F238E27FC236}">
              <a16:creationId xmlns:a16="http://schemas.microsoft.com/office/drawing/2014/main" id="{33D8A959-C4E9-45F1-AF4B-526832A3FAD0}"/>
            </a:ext>
          </a:extLst>
        </xdr:cNvPr>
        <xdr:cNvCxnSpPr/>
      </xdr:nvCxnSpPr>
      <xdr:spPr>
        <a:xfrm>
          <a:off x="13408881" y="6746019"/>
          <a:ext cx="811143" cy="7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39" name="楕円 438">
          <a:extLst>
            <a:ext uri="{FF2B5EF4-FFF2-40B4-BE49-F238E27FC236}">
              <a16:creationId xmlns:a16="http://schemas.microsoft.com/office/drawing/2014/main" id="{2F047705-BC51-4BBB-B021-979D4D36779D}"/>
            </a:ext>
          </a:extLst>
        </xdr:cNvPr>
        <xdr:cNvSpPr/>
      </xdr:nvSpPr>
      <xdr:spPr>
        <a:xfrm>
          <a:off x="12546937" y="661554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30480</xdr:rowOff>
    </xdr:from>
    <xdr:to>
      <xdr:col>76</xdr:col>
      <xdr:colOff>114300</xdr:colOff>
      <xdr:row>38</xdr:row>
      <xdr:rowOff>106680</xdr:rowOff>
    </xdr:to>
    <xdr:cxnSp macro="">
      <xdr:nvCxnSpPr>
        <xdr:cNvPr id="440" name="直線コネクタ 439">
          <a:extLst>
            <a:ext uri="{FF2B5EF4-FFF2-40B4-BE49-F238E27FC236}">
              <a16:creationId xmlns:a16="http://schemas.microsoft.com/office/drawing/2014/main" id="{4C3B1687-658C-4EDE-9120-8F15B5BD6FBE}"/>
            </a:ext>
          </a:extLst>
        </xdr:cNvPr>
        <xdr:cNvCxnSpPr/>
      </xdr:nvCxnSpPr>
      <xdr:spPr>
        <a:xfrm>
          <a:off x="12597737" y="6669819"/>
          <a:ext cx="811144"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76835</xdr:rowOff>
    </xdr:from>
    <xdr:to>
      <xdr:col>67</xdr:col>
      <xdr:colOff>101600</xdr:colOff>
      <xdr:row>38</xdr:row>
      <xdr:rowOff>6985</xdr:rowOff>
    </xdr:to>
    <xdr:sp macro="" textlink="">
      <xdr:nvSpPr>
        <xdr:cNvPr id="441" name="楕円 440">
          <a:extLst>
            <a:ext uri="{FF2B5EF4-FFF2-40B4-BE49-F238E27FC236}">
              <a16:creationId xmlns:a16="http://schemas.microsoft.com/office/drawing/2014/main" id="{52B71361-A2B5-4919-B59A-8F42C6202B00}"/>
            </a:ext>
          </a:extLst>
        </xdr:cNvPr>
        <xdr:cNvSpPr/>
      </xdr:nvSpPr>
      <xdr:spPr>
        <a:xfrm>
          <a:off x="11720223" y="654124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127635</xdr:rowOff>
    </xdr:from>
    <xdr:to>
      <xdr:col>71</xdr:col>
      <xdr:colOff>177800</xdr:colOff>
      <xdr:row>38</xdr:row>
      <xdr:rowOff>30480</xdr:rowOff>
    </xdr:to>
    <xdr:cxnSp macro="">
      <xdr:nvCxnSpPr>
        <xdr:cNvPr id="442" name="直線コネクタ 441">
          <a:extLst>
            <a:ext uri="{FF2B5EF4-FFF2-40B4-BE49-F238E27FC236}">
              <a16:creationId xmlns:a16="http://schemas.microsoft.com/office/drawing/2014/main" id="{4CBD9AAC-7474-40AB-8ECD-1D51A18D3AD4}"/>
            </a:ext>
          </a:extLst>
        </xdr:cNvPr>
        <xdr:cNvCxnSpPr/>
      </xdr:nvCxnSpPr>
      <xdr:spPr>
        <a:xfrm>
          <a:off x="11771023" y="6592045"/>
          <a:ext cx="826714" cy="7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59707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A02AE20-F391-4749-86F0-5FDF2B8F19A3}"/>
            </a:ext>
          </a:extLst>
        </xdr:cNvPr>
        <xdr:cNvSpPr txBox="1"/>
      </xdr:nvSpPr>
      <xdr:spPr>
        <a:xfrm>
          <a:off x="14020340" y="6349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13987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4682B813-2C08-4269-8AB6-3B41BE82117E}"/>
            </a:ext>
          </a:extLst>
        </xdr:cNvPr>
        <xdr:cNvSpPr txBox="1"/>
      </xdr:nvSpPr>
      <xdr:spPr>
        <a:xfrm>
          <a:off x="13221896" y="630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E3C9C025-1EF6-4259-A58F-159B8628BE2C}"/>
            </a:ext>
          </a:extLst>
        </xdr:cNvPr>
        <xdr:cNvSpPr txBox="1"/>
      </xdr:nvSpPr>
      <xdr:spPr>
        <a:xfrm>
          <a:off x="12410753" y="6273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84472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B1722FAD-F075-483E-AD85-B5CCC593E67A}"/>
            </a:ext>
          </a:extLst>
        </xdr:cNvPr>
        <xdr:cNvSpPr txBox="1"/>
      </xdr:nvSpPr>
      <xdr:spPr>
        <a:xfrm>
          <a:off x="11584038" y="6199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51452</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FF00422F-5FAA-4183-B9BD-FECA0737FBF3}"/>
            </a:ext>
          </a:extLst>
        </xdr:cNvPr>
        <xdr:cNvSpPr txBox="1"/>
      </xdr:nvSpPr>
      <xdr:spPr>
        <a:xfrm>
          <a:off x="14020340" y="6865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148607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A8287BB3-B8E7-4CE3-A832-EE3EE1433F21}"/>
            </a:ext>
          </a:extLst>
        </xdr:cNvPr>
        <xdr:cNvSpPr txBox="1"/>
      </xdr:nvSpPr>
      <xdr:spPr>
        <a:xfrm>
          <a:off x="13221896" y="6787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72407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69C28E25-3741-4537-9E2B-88BD20ECCB53}"/>
            </a:ext>
          </a:extLst>
        </xdr:cNvPr>
        <xdr:cNvSpPr txBox="1"/>
      </xdr:nvSpPr>
      <xdr:spPr>
        <a:xfrm>
          <a:off x="12410753" y="6711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169562</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AF2A8079-225F-4621-96DA-30050A17DF09}"/>
            </a:ext>
          </a:extLst>
        </xdr:cNvPr>
        <xdr:cNvSpPr txBox="1"/>
      </xdr:nvSpPr>
      <xdr:spPr>
        <a:xfrm>
          <a:off x="11584038" y="6633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B3AD41E3-4B45-41BF-BA14-B351227B74F0}"/>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51CAD93E-AF5E-4799-B420-55863B9FB154}"/>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8ADB1742-A52D-436C-B299-8F06E4C40E5C}"/>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A2D578C5-D213-4BA0-ACA6-3958E2386EF4}"/>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23A9CB0C-62D7-4C41-9643-9E358C0484A6}"/>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4AC517C0-10AC-4C92-948E-024FF5D32A6F}"/>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F9FCCFF9-920F-4900-AD09-4EA009AC44D1}"/>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4ADACB51-6C54-4D32-9657-069DF8EC0CE1}"/>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BE5257BD-38A4-41C3-B698-ECD3DA03ADB0}"/>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A46F0D3-5467-44C9-B220-1C67357CEB1A}"/>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6B312691-60BC-4C95-A970-D0310CD57087}"/>
            </a:ext>
          </a:extLst>
        </xdr:cNvPr>
        <xdr:cNvCxnSpPr/>
      </xdr:nvCxnSpPr>
      <xdr:spPr>
        <a:xfrm>
          <a:off x="16793155" y="729747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31A448E5-770E-447B-BEFB-275465805EE3}"/>
            </a:ext>
          </a:extLst>
        </xdr:cNvPr>
        <xdr:cNvSpPr txBox="1"/>
      </xdr:nvSpPr>
      <xdr:spPr>
        <a:xfrm>
          <a:off x="16372690" y="7151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A6EEE412-F6FA-47DF-B77A-B8D6A1E88F61}"/>
            </a:ext>
          </a:extLst>
        </xdr:cNvPr>
        <xdr:cNvCxnSpPr/>
      </xdr:nvCxnSpPr>
      <xdr:spPr>
        <a:xfrm>
          <a:off x="16793155" y="683331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EA7FB814-9E26-4EEF-A5AE-C3A7F87C4DB7}"/>
            </a:ext>
          </a:extLst>
        </xdr:cNvPr>
        <xdr:cNvSpPr txBox="1"/>
      </xdr:nvSpPr>
      <xdr:spPr>
        <a:xfrm>
          <a:off x="16372690" y="66876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3172586F-F96A-4D8E-8DFB-4AFAE7B430C9}"/>
            </a:ext>
          </a:extLst>
        </xdr:cNvPr>
        <xdr:cNvCxnSpPr/>
      </xdr:nvCxnSpPr>
      <xdr:spPr>
        <a:xfrm>
          <a:off x="16793155" y="636568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CFD9E98C-3AB0-4F7D-97C2-E2688F86F4E5}"/>
            </a:ext>
          </a:extLst>
        </xdr:cNvPr>
        <xdr:cNvSpPr txBox="1"/>
      </xdr:nvSpPr>
      <xdr:spPr>
        <a:xfrm>
          <a:off x="16372690" y="62199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DDE5EA1B-D966-4D89-B432-313349EF4CB0}"/>
            </a:ext>
          </a:extLst>
        </xdr:cNvPr>
        <xdr:cNvCxnSpPr/>
      </xdr:nvCxnSpPr>
      <xdr:spPr>
        <a:xfrm>
          <a:off x="16793155" y="58980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7213DEFA-87FB-4F76-A8EB-74288F038E87}"/>
            </a:ext>
          </a:extLst>
        </xdr:cNvPr>
        <xdr:cNvSpPr txBox="1"/>
      </xdr:nvSpPr>
      <xdr:spPr>
        <a:xfrm>
          <a:off x="16372690" y="57523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1792BBC5-FEA4-4655-96C8-71CD3A8F471B}"/>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C69B900-C8F5-4643-88BF-212FE33A1A0B}"/>
            </a:ext>
          </a:extLst>
        </xdr:cNvPr>
        <xdr:cNvSpPr txBox="1"/>
      </xdr:nvSpPr>
      <xdr:spPr>
        <a:xfrm>
          <a:off x="16372690"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6B4337B7-E3CF-4D2F-BE6B-943A4C3E51B1}"/>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2" name="直線コネクタ 471">
          <a:extLst>
            <a:ext uri="{FF2B5EF4-FFF2-40B4-BE49-F238E27FC236}">
              <a16:creationId xmlns:a16="http://schemas.microsoft.com/office/drawing/2014/main" id="{C2B4ACCC-E37C-47F0-97E3-E1EB8ED81594}"/>
            </a:ext>
          </a:extLst>
        </xdr:cNvPr>
        <xdr:cNvCxnSpPr/>
      </xdr:nvCxnSpPr>
      <xdr:spPr>
        <a:xfrm flipV="1">
          <a:off x="20354593" y="5808892"/>
          <a:ext cx="0" cy="1420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2FE374D2-FEAF-460B-9E23-4C1F20972859}"/>
            </a:ext>
          </a:extLst>
        </xdr:cNvPr>
        <xdr:cNvSpPr txBox="1"/>
      </xdr:nvSpPr>
      <xdr:spPr>
        <a:xfrm>
          <a:off x="20393329" y="7232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E8E3FB50-15A0-4B6E-A269-7ED0CE8466AA}"/>
            </a:ext>
          </a:extLst>
        </xdr:cNvPr>
        <xdr:cNvCxnSpPr/>
      </xdr:nvCxnSpPr>
      <xdr:spPr>
        <a:xfrm>
          <a:off x="20281900" y="722889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BD9FB5ED-0CF7-4E69-8626-37ACB7519B90}"/>
            </a:ext>
          </a:extLst>
        </xdr:cNvPr>
        <xdr:cNvSpPr txBox="1"/>
      </xdr:nvSpPr>
      <xdr:spPr>
        <a:xfrm>
          <a:off x="20393329" y="557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6" name="直線コネクタ 475">
          <a:extLst>
            <a:ext uri="{FF2B5EF4-FFF2-40B4-BE49-F238E27FC236}">
              <a16:creationId xmlns:a16="http://schemas.microsoft.com/office/drawing/2014/main" id="{589DABC0-3752-4F12-B59C-579618551C9D}"/>
            </a:ext>
          </a:extLst>
        </xdr:cNvPr>
        <xdr:cNvCxnSpPr/>
      </xdr:nvCxnSpPr>
      <xdr:spPr>
        <a:xfrm>
          <a:off x="20281900" y="580889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98569</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8F4CA080-3B34-4CEC-8C17-3059C3F1CC1C}"/>
            </a:ext>
          </a:extLst>
        </xdr:cNvPr>
        <xdr:cNvSpPr txBox="1"/>
      </xdr:nvSpPr>
      <xdr:spPr>
        <a:xfrm>
          <a:off x="20393329" y="65629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8" name="フローチャート: 判断 477">
          <a:extLst>
            <a:ext uri="{FF2B5EF4-FFF2-40B4-BE49-F238E27FC236}">
              <a16:creationId xmlns:a16="http://schemas.microsoft.com/office/drawing/2014/main" id="{09B40C8B-0045-4A9F-B0A8-F69433C590BC}"/>
            </a:ext>
          </a:extLst>
        </xdr:cNvPr>
        <xdr:cNvSpPr/>
      </xdr:nvSpPr>
      <xdr:spPr>
        <a:xfrm>
          <a:off x="20304429" y="671503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9" name="フローチャート: 判断 478">
          <a:extLst>
            <a:ext uri="{FF2B5EF4-FFF2-40B4-BE49-F238E27FC236}">
              <a16:creationId xmlns:a16="http://schemas.microsoft.com/office/drawing/2014/main" id="{69A52D20-DC7D-4239-9D63-830601B62F5D}"/>
            </a:ext>
          </a:extLst>
        </xdr:cNvPr>
        <xdr:cNvSpPr/>
      </xdr:nvSpPr>
      <xdr:spPr>
        <a:xfrm>
          <a:off x="19544085" y="6724175"/>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0" name="フローチャート: 判断 479">
          <a:extLst>
            <a:ext uri="{FF2B5EF4-FFF2-40B4-BE49-F238E27FC236}">
              <a16:creationId xmlns:a16="http://schemas.microsoft.com/office/drawing/2014/main" id="{53947A61-B885-4F6D-B905-99B31C124002}"/>
            </a:ext>
          </a:extLst>
        </xdr:cNvPr>
        <xdr:cNvSpPr/>
      </xdr:nvSpPr>
      <xdr:spPr>
        <a:xfrm>
          <a:off x="18717370" y="674017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CC097DB9-2F93-40F4-8966-02D270E939DC}"/>
            </a:ext>
          </a:extLst>
        </xdr:cNvPr>
        <xdr:cNvSpPr/>
      </xdr:nvSpPr>
      <xdr:spPr>
        <a:xfrm>
          <a:off x="17906227" y="674474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2" name="フローチャート: 判断 481">
          <a:extLst>
            <a:ext uri="{FF2B5EF4-FFF2-40B4-BE49-F238E27FC236}">
              <a16:creationId xmlns:a16="http://schemas.microsoft.com/office/drawing/2014/main" id="{410500C2-BA94-434E-B04A-15A1D071AFBB}"/>
            </a:ext>
          </a:extLst>
        </xdr:cNvPr>
        <xdr:cNvSpPr/>
      </xdr:nvSpPr>
      <xdr:spPr>
        <a:xfrm>
          <a:off x="17095083" y="695168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5EC5AD9-2B9B-4D80-A42D-6936344830BB}"/>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97D93D54-DF14-4F4A-93DC-9A2EF64E581F}"/>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2086253-93A6-47BA-B32C-10A6D6D663F5}"/>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78DD9A5-A0A7-46D4-B6D2-2CE6634431DC}"/>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C177B10-1A00-4666-936B-E87CDCAFCD07}"/>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103124</xdr:rowOff>
    </xdr:from>
    <xdr:to>
      <xdr:col>116</xdr:col>
      <xdr:colOff>114300</xdr:colOff>
      <xdr:row>39</xdr:row>
      <xdr:rowOff>33274</xdr:rowOff>
    </xdr:to>
    <xdr:sp macro="" textlink="">
      <xdr:nvSpPr>
        <xdr:cNvPr id="488" name="楕円 487">
          <a:extLst>
            <a:ext uri="{FF2B5EF4-FFF2-40B4-BE49-F238E27FC236}">
              <a16:creationId xmlns:a16="http://schemas.microsoft.com/office/drawing/2014/main" id="{020D6F70-FD47-4E43-B4D1-06C3208ACD0E}"/>
            </a:ext>
          </a:extLst>
        </xdr:cNvPr>
        <xdr:cNvSpPr/>
      </xdr:nvSpPr>
      <xdr:spPr>
        <a:xfrm>
          <a:off x="20304429" y="674246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81551</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A646F033-3C1D-41A4-8CDC-CCFEB7B32C5D}"/>
            </a:ext>
          </a:extLst>
        </xdr:cNvPr>
        <xdr:cNvSpPr txBox="1"/>
      </xdr:nvSpPr>
      <xdr:spPr>
        <a:xfrm>
          <a:off x="20393329" y="6720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112268</xdr:rowOff>
    </xdr:from>
    <xdr:to>
      <xdr:col>112</xdr:col>
      <xdr:colOff>38100</xdr:colOff>
      <xdr:row>39</xdr:row>
      <xdr:rowOff>42418</xdr:rowOff>
    </xdr:to>
    <xdr:sp macro="" textlink="">
      <xdr:nvSpPr>
        <xdr:cNvPr id="490" name="楕円 489">
          <a:extLst>
            <a:ext uri="{FF2B5EF4-FFF2-40B4-BE49-F238E27FC236}">
              <a16:creationId xmlns:a16="http://schemas.microsoft.com/office/drawing/2014/main" id="{49BF1FC8-635A-497B-B264-E68282B43C58}"/>
            </a:ext>
          </a:extLst>
        </xdr:cNvPr>
        <xdr:cNvSpPr/>
      </xdr:nvSpPr>
      <xdr:spPr>
        <a:xfrm>
          <a:off x="19544085" y="6751607"/>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153924</xdr:rowOff>
    </xdr:from>
    <xdr:to>
      <xdr:col>116</xdr:col>
      <xdr:colOff>63500</xdr:colOff>
      <xdr:row>38</xdr:row>
      <xdr:rowOff>163068</xdr:rowOff>
    </xdr:to>
    <xdr:cxnSp macro="">
      <xdr:nvCxnSpPr>
        <xdr:cNvPr id="491" name="直線コネクタ 490">
          <a:extLst>
            <a:ext uri="{FF2B5EF4-FFF2-40B4-BE49-F238E27FC236}">
              <a16:creationId xmlns:a16="http://schemas.microsoft.com/office/drawing/2014/main" id="{F386C88A-5D61-4FB5-9631-3DFD11618683}"/>
            </a:ext>
          </a:extLst>
        </xdr:cNvPr>
        <xdr:cNvCxnSpPr/>
      </xdr:nvCxnSpPr>
      <xdr:spPr>
        <a:xfrm flipV="1">
          <a:off x="19594885" y="6793263"/>
          <a:ext cx="760344"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119126</xdr:rowOff>
    </xdr:from>
    <xdr:to>
      <xdr:col>107</xdr:col>
      <xdr:colOff>101600</xdr:colOff>
      <xdr:row>39</xdr:row>
      <xdr:rowOff>49276</xdr:rowOff>
    </xdr:to>
    <xdr:sp macro="" textlink="">
      <xdr:nvSpPr>
        <xdr:cNvPr id="492" name="楕円 491">
          <a:extLst>
            <a:ext uri="{FF2B5EF4-FFF2-40B4-BE49-F238E27FC236}">
              <a16:creationId xmlns:a16="http://schemas.microsoft.com/office/drawing/2014/main" id="{8E27F754-5E5B-4FD7-8322-BA276CE642FE}"/>
            </a:ext>
          </a:extLst>
        </xdr:cNvPr>
        <xdr:cNvSpPr/>
      </xdr:nvSpPr>
      <xdr:spPr>
        <a:xfrm>
          <a:off x="18717370" y="675846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163068</xdr:rowOff>
    </xdr:from>
    <xdr:to>
      <xdr:col>111</xdr:col>
      <xdr:colOff>177800</xdr:colOff>
      <xdr:row>38</xdr:row>
      <xdr:rowOff>169926</xdr:rowOff>
    </xdr:to>
    <xdr:cxnSp macro="">
      <xdr:nvCxnSpPr>
        <xdr:cNvPr id="493" name="直線コネクタ 492">
          <a:extLst>
            <a:ext uri="{FF2B5EF4-FFF2-40B4-BE49-F238E27FC236}">
              <a16:creationId xmlns:a16="http://schemas.microsoft.com/office/drawing/2014/main" id="{28A30CF0-FCA8-4A70-8F46-A9F51AECF4A4}"/>
            </a:ext>
          </a:extLst>
        </xdr:cNvPr>
        <xdr:cNvCxnSpPr/>
      </xdr:nvCxnSpPr>
      <xdr:spPr>
        <a:xfrm flipV="1">
          <a:off x="18768170" y="6802407"/>
          <a:ext cx="826715"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123698</xdr:rowOff>
    </xdr:from>
    <xdr:to>
      <xdr:col>102</xdr:col>
      <xdr:colOff>165100</xdr:colOff>
      <xdr:row>39</xdr:row>
      <xdr:rowOff>53848</xdr:rowOff>
    </xdr:to>
    <xdr:sp macro="" textlink="">
      <xdr:nvSpPr>
        <xdr:cNvPr id="494" name="楕円 493">
          <a:extLst>
            <a:ext uri="{FF2B5EF4-FFF2-40B4-BE49-F238E27FC236}">
              <a16:creationId xmlns:a16="http://schemas.microsoft.com/office/drawing/2014/main" id="{4399ADA7-6A1F-46B1-8CC0-053467E9B1A6}"/>
            </a:ext>
          </a:extLst>
        </xdr:cNvPr>
        <xdr:cNvSpPr/>
      </xdr:nvSpPr>
      <xdr:spPr>
        <a:xfrm>
          <a:off x="17906227" y="676303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169926</xdr:rowOff>
    </xdr:from>
    <xdr:to>
      <xdr:col>107</xdr:col>
      <xdr:colOff>50800</xdr:colOff>
      <xdr:row>39</xdr:row>
      <xdr:rowOff>3048</xdr:rowOff>
    </xdr:to>
    <xdr:cxnSp macro="">
      <xdr:nvCxnSpPr>
        <xdr:cNvPr id="495" name="直線コネクタ 494">
          <a:extLst>
            <a:ext uri="{FF2B5EF4-FFF2-40B4-BE49-F238E27FC236}">
              <a16:creationId xmlns:a16="http://schemas.microsoft.com/office/drawing/2014/main" id="{4712FE93-E521-49B3-A145-66137F9FABFB}"/>
            </a:ext>
          </a:extLst>
        </xdr:cNvPr>
        <xdr:cNvCxnSpPr/>
      </xdr:nvCxnSpPr>
      <xdr:spPr>
        <a:xfrm flipV="1">
          <a:off x="17957027" y="6809265"/>
          <a:ext cx="811143" cy="8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130556</xdr:rowOff>
    </xdr:from>
    <xdr:to>
      <xdr:col>98</xdr:col>
      <xdr:colOff>38100</xdr:colOff>
      <xdr:row>39</xdr:row>
      <xdr:rowOff>60706</xdr:rowOff>
    </xdr:to>
    <xdr:sp macro="" textlink="">
      <xdr:nvSpPr>
        <xdr:cNvPr id="496" name="楕円 495">
          <a:extLst>
            <a:ext uri="{FF2B5EF4-FFF2-40B4-BE49-F238E27FC236}">
              <a16:creationId xmlns:a16="http://schemas.microsoft.com/office/drawing/2014/main" id="{37E415DE-AC1C-4CB5-9CD5-37D0193A2654}"/>
            </a:ext>
          </a:extLst>
        </xdr:cNvPr>
        <xdr:cNvSpPr/>
      </xdr:nvSpPr>
      <xdr:spPr>
        <a:xfrm>
          <a:off x="17095083" y="676989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3048</xdr:rowOff>
    </xdr:from>
    <xdr:to>
      <xdr:col>102</xdr:col>
      <xdr:colOff>114300</xdr:colOff>
      <xdr:row>39</xdr:row>
      <xdr:rowOff>9906</xdr:rowOff>
    </xdr:to>
    <xdr:cxnSp macro="">
      <xdr:nvCxnSpPr>
        <xdr:cNvPr id="497" name="直線コネクタ 496">
          <a:extLst>
            <a:ext uri="{FF2B5EF4-FFF2-40B4-BE49-F238E27FC236}">
              <a16:creationId xmlns:a16="http://schemas.microsoft.com/office/drawing/2014/main" id="{57CFF030-EB58-434A-AC7E-E28A6F865EC1}"/>
            </a:ext>
          </a:extLst>
        </xdr:cNvPr>
        <xdr:cNvCxnSpPr/>
      </xdr:nvCxnSpPr>
      <xdr:spPr>
        <a:xfrm flipV="1">
          <a:off x="17145883" y="6817316"/>
          <a:ext cx="811144"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31513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1778D755-EEB1-48DB-96C6-8B849A4223ED}"/>
            </a:ext>
          </a:extLst>
        </xdr:cNvPr>
        <xdr:cNvSpPr txBox="1"/>
      </xdr:nvSpPr>
      <xdr:spPr>
        <a:xfrm>
          <a:off x="19362884" y="6495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47515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5D440051-26D7-4921-9C4F-583B6089FE83}"/>
            </a:ext>
          </a:extLst>
        </xdr:cNvPr>
        <xdr:cNvSpPr txBox="1"/>
      </xdr:nvSpPr>
      <xdr:spPr>
        <a:xfrm>
          <a:off x="18548869" y="651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B5C00BD8-275E-4D8E-A0F8-24B3AAED9CA5}"/>
            </a:ext>
          </a:extLst>
        </xdr:cNvPr>
        <xdr:cNvSpPr txBox="1"/>
      </xdr:nvSpPr>
      <xdr:spPr>
        <a:xfrm>
          <a:off x="17737725" y="651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D46DE2D7-6591-4EA7-87B0-E0ED9B34EFDA}"/>
            </a:ext>
          </a:extLst>
        </xdr:cNvPr>
        <xdr:cNvSpPr txBox="1"/>
      </xdr:nvSpPr>
      <xdr:spPr>
        <a:xfrm>
          <a:off x="16926582" y="704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33545</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4CBC6436-5602-48AE-938D-1854A6721450}"/>
            </a:ext>
          </a:extLst>
        </xdr:cNvPr>
        <xdr:cNvSpPr txBox="1"/>
      </xdr:nvSpPr>
      <xdr:spPr>
        <a:xfrm>
          <a:off x="19362884" y="684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40403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D20B3453-F952-4840-B1AC-86C4095E8C9D}"/>
            </a:ext>
          </a:extLst>
        </xdr:cNvPr>
        <xdr:cNvSpPr txBox="1"/>
      </xdr:nvSpPr>
      <xdr:spPr>
        <a:xfrm>
          <a:off x="18548869" y="6854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44975</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F43AA62D-C9F7-4C63-A219-7498429A606D}"/>
            </a:ext>
          </a:extLst>
        </xdr:cNvPr>
        <xdr:cNvSpPr txBox="1"/>
      </xdr:nvSpPr>
      <xdr:spPr>
        <a:xfrm>
          <a:off x="17737725" y="6859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77233</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751BBAAC-7278-4ADC-B562-0E67558F6CCF}"/>
            </a:ext>
          </a:extLst>
        </xdr:cNvPr>
        <xdr:cNvSpPr txBox="1"/>
      </xdr:nvSpPr>
      <xdr:spPr>
        <a:xfrm>
          <a:off x="16926582" y="6541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3C21AB12-EC20-42A5-B5F8-AAB82DAA0B65}"/>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4F860F5-E561-41E9-A982-AF38DCE55F30}"/>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4703DF80-3F23-4951-850C-45A1C880AA74}"/>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74495DB0-13A8-419A-A82F-C81A818A7F2E}"/>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19EAB22F-775D-4EE9-A90A-AD3E0F4DD4EF}"/>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2C6A7DE6-D5F2-4DDA-A77A-B4913D5A48C1}"/>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9CFD7710-53F6-415F-9E15-82F3A088C42A}"/>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B7A97A12-9639-4290-9E43-9F9380F29935}"/>
            </a:ext>
          </a:extLst>
        </xdr:cNvPr>
        <xdr:cNvSpPr/>
      </xdr:nvSpPr>
      <xdr:spPr>
        <a:xfrm>
          <a:off x="11433865" y="9320420"/>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E55BD770-22F1-4F37-99CD-82D0C94AF93C}"/>
            </a:ext>
          </a:extLst>
        </xdr:cNvPr>
        <xdr:cNvSpPr txBox="1"/>
      </xdr:nvSpPr>
      <xdr:spPr>
        <a:xfrm>
          <a:off x="11395765"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442442A8-CA57-4842-AF7F-355BDE136F77}"/>
            </a:ext>
          </a:extLst>
        </xdr:cNvPr>
        <xdr:cNvCxnSpPr/>
      </xdr:nvCxnSpPr>
      <xdr:spPr>
        <a:xfrm>
          <a:off x="11433865" y="1165164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1F08D0A8-5FE2-4A6F-A628-2285DE81F602}"/>
            </a:ext>
          </a:extLst>
        </xdr:cNvPr>
        <xdr:cNvSpPr txBox="1"/>
      </xdr:nvSpPr>
      <xdr:spPr>
        <a:xfrm>
          <a:off x="1101340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CF1F046A-2692-4736-8C63-C5F2EDD2A100}"/>
            </a:ext>
          </a:extLst>
        </xdr:cNvPr>
        <xdr:cNvCxnSpPr/>
      </xdr:nvCxnSpPr>
      <xdr:spPr>
        <a:xfrm>
          <a:off x="11433865" y="1131811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E0F8EB76-175B-406B-8BA5-AC509E3BD7D4}"/>
            </a:ext>
          </a:extLst>
        </xdr:cNvPr>
        <xdr:cNvSpPr txBox="1"/>
      </xdr:nvSpPr>
      <xdr:spPr>
        <a:xfrm>
          <a:off x="11061949" y="11172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E552956B-8959-46FC-891C-041C2FB90892}"/>
            </a:ext>
          </a:extLst>
        </xdr:cNvPr>
        <xdr:cNvCxnSpPr/>
      </xdr:nvCxnSpPr>
      <xdr:spPr>
        <a:xfrm>
          <a:off x="11433865" y="1098458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F792E4B2-8764-4B82-9BCF-8BF3FE8F36B9}"/>
            </a:ext>
          </a:extLst>
        </xdr:cNvPr>
        <xdr:cNvSpPr txBox="1"/>
      </xdr:nvSpPr>
      <xdr:spPr>
        <a:xfrm>
          <a:off x="11061949" y="108423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2C182D0F-CFF3-4CBA-B245-589EBE307B63}"/>
            </a:ext>
          </a:extLst>
        </xdr:cNvPr>
        <xdr:cNvCxnSpPr/>
      </xdr:nvCxnSpPr>
      <xdr:spPr>
        <a:xfrm>
          <a:off x="11433865" y="1065105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72829B7C-61BB-4C17-95D3-47870386DB11}"/>
            </a:ext>
          </a:extLst>
        </xdr:cNvPr>
        <xdr:cNvSpPr txBox="1"/>
      </xdr:nvSpPr>
      <xdr:spPr>
        <a:xfrm>
          <a:off x="11061949" y="105088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72887480-605F-4FDC-992F-3B5858A2DD9F}"/>
            </a:ext>
          </a:extLst>
        </xdr:cNvPr>
        <xdr:cNvCxnSpPr/>
      </xdr:nvCxnSpPr>
      <xdr:spPr>
        <a:xfrm>
          <a:off x="11433865" y="1032100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9FD14B20-4B1D-4916-B0D7-68FBF33DCC4F}"/>
            </a:ext>
          </a:extLst>
        </xdr:cNvPr>
        <xdr:cNvSpPr txBox="1"/>
      </xdr:nvSpPr>
      <xdr:spPr>
        <a:xfrm>
          <a:off x="11061949" y="101753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5A30DA43-B10A-44E6-8444-EB6D5EF70051}"/>
            </a:ext>
          </a:extLst>
        </xdr:cNvPr>
        <xdr:cNvCxnSpPr/>
      </xdr:nvCxnSpPr>
      <xdr:spPr>
        <a:xfrm>
          <a:off x="11433865" y="998747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F78A9DB1-6C67-488B-882D-D6383EFC011C}"/>
            </a:ext>
          </a:extLst>
        </xdr:cNvPr>
        <xdr:cNvSpPr txBox="1"/>
      </xdr:nvSpPr>
      <xdr:spPr>
        <a:xfrm>
          <a:off x="11061949" y="984177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C299F00B-8076-4CBF-BC5D-A802CB00FCB5}"/>
            </a:ext>
          </a:extLst>
        </xdr:cNvPr>
        <xdr:cNvCxnSpPr/>
      </xdr:nvCxnSpPr>
      <xdr:spPr>
        <a:xfrm>
          <a:off x="11433865" y="965394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ABB087E8-3E02-4106-8D5A-0D9A1249290F}"/>
            </a:ext>
          </a:extLst>
        </xdr:cNvPr>
        <xdr:cNvSpPr txBox="1"/>
      </xdr:nvSpPr>
      <xdr:spPr>
        <a:xfrm>
          <a:off x="11061949" y="95082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828F38E6-C7FB-407F-ADF4-7DACA1082921}"/>
            </a:ext>
          </a:extLst>
        </xdr:cNvPr>
        <xdr:cNvCxnSpPr/>
      </xdr:nvCxnSpPr>
      <xdr:spPr>
        <a:xfrm>
          <a:off x="11433865" y="932042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75427BCA-CAB3-46C2-9887-ABF210D05BDB}"/>
            </a:ext>
          </a:extLst>
        </xdr:cNvPr>
        <xdr:cNvSpPr txBox="1"/>
      </xdr:nvSpPr>
      <xdr:spPr>
        <a:xfrm>
          <a:off x="11061949" y="917471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E79FBF51-2302-4A95-98DB-C1CA041B65EF}"/>
            </a:ext>
          </a:extLst>
        </xdr:cNvPr>
        <xdr:cNvSpPr/>
      </xdr:nvSpPr>
      <xdr:spPr>
        <a:xfrm>
          <a:off x="11433865" y="9320420"/>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2" name="直線コネクタ 531">
          <a:extLst>
            <a:ext uri="{FF2B5EF4-FFF2-40B4-BE49-F238E27FC236}">
              <a16:creationId xmlns:a16="http://schemas.microsoft.com/office/drawing/2014/main" id="{178AD834-F92C-4553-8DA4-4C4E9654519A}"/>
            </a:ext>
          </a:extLst>
        </xdr:cNvPr>
        <xdr:cNvCxnSpPr/>
      </xdr:nvCxnSpPr>
      <xdr:spPr>
        <a:xfrm flipV="1">
          <a:off x="14995303" y="9843573"/>
          <a:ext cx="0" cy="1471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697A2DA7-3477-4D6A-A5D2-C191F3D8F3D7}"/>
            </a:ext>
          </a:extLst>
        </xdr:cNvPr>
        <xdr:cNvSpPr txBox="1"/>
      </xdr:nvSpPr>
      <xdr:spPr>
        <a:xfrm>
          <a:off x="15034039" y="11318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4" name="直線コネクタ 533">
          <a:extLst>
            <a:ext uri="{FF2B5EF4-FFF2-40B4-BE49-F238E27FC236}">
              <a16:creationId xmlns:a16="http://schemas.microsoft.com/office/drawing/2014/main" id="{4136A24E-EE2B-4913-A4DB-315C4626A5AA}"/>
            </a:ext>
          </a:extLst>
        </xdr:cNvPr>
        <xdr:cNvCxnSpPr/>
      </xdr:nvCxnSpPr>
      <xdr:spPr>
        <a:xfrm>
          <a:off x="14907039" y="1131484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FB5645E6-5E75-49B8-A742-44A1AB497917}"/>
            </a:ext>
          </a:extLst>
        </xdr:cNvPr>
        <xdr:cNvSpPr txBox="1"/>
      </xdr:nvSpPr>
      <xdr:spPr>
        <a:xfrm>
          <a:off x="15034039" y="961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6" name="直線コネクタ 535">
          <a:extLst>
            <a:ext uri="{FF2B5EF4-FFF2-40B4-BE49-F238E27FC236}">
              <a16:creationId xmlns:a16="http://schemas.microsoft.com/office/drawing/2014/main" id="{BEF7E427-8F7E-47DC-A830-70072F9A5958}"/>
            </a:ext>
          </a:extLst>
        </xdr:cNvPr>
        <xdr:cNvCxnSpPr/>
      </xdr:nvCxnSpPr>
      <xdr:spPr>
        <a:xfrm>
          <a:off x="14907039" y="984357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81115</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C96464DC-7EB8-4F65-B55B-41BB1B47B1D0}"/>
            </a:ext>
          </a:extLst>
        </xdr:cNvPr>
        <xdr:cNvSpPr txBox="1"/>
      </xdr:nvSpPr>
      <xdr:spPr>
        <a:xfrm>
          <a:off x="15034039" y="10568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8" name="フローチャート: 判断 537">
          <a:extLst>
            <a:ext uri="{FF2B5EF4-FFF2-40B4-BE49-F238E27FC236}">
              <a16:creationId xmlns:a16="http://schemas.microsoft.com/office/drawing/2014/main" id="{2E37A5AE-68EE-4231-BF34-493243562E8F}"/>
            </a:ext>
          </a:extLst>
        </xdr:cNvPr>
        <xdr:cNvSpPr/>
      </xdr:nvSpPr>
      <xdr:spPr>
        <a:xfrm>
          <a:off x="14945139" y="1059045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9" name="フローチャート: 判断 538">
          <a:extLst>
            <a:ext uri="{FF2B5EF4-FFF2-40B4-BE49-F238E27FC236}">
              <a16:creationId xmlns:a16="http://schemas.microsoft.com/office/drawing/2014/main" id="{AEF5F142-0B6E-4D1F-820F-8D84E0261A41}"/>
            </a:ext>
          </a:extLst>
        </xdr:cNvPr>
        <xdr:cNvSpPr/>
      </xdr:nvSpPr>
      <xdr:spPr>
        <a:xfrm>
          <a:off x="14169224" y="1059045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0" name="フローチャート: 判断 539">
          <a:extLst>
            <a:ext uri="{FF2B5EF4-FFF2-40B4-BE49-F238E27FC236}">
              <a16:creationId xmlns:a16="http://schemas.microsoft.com/office/drawing/2014/main" id="{AC21C515-E6A1-43F2-98AE-2663BF801F84}"/>
            </a:ext>
          </a:extLst>
        </xdr:cNvPr>
        <xdr:cNvSpPr/>
      </xdr:nvSpPr>
      <xdr:spPr>
        <a:xfrm>
          <a:off x="13358081" y="1055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1" name="フローチャート: 判断 540">
          <a:extLst>
            <a:ext uri="{FF2B5EF4-FFF2-40B4-BE49-F238E27FC236}">
              <a16:creationId xmlns:a16="http://schemas.microsoft.com/office/drawing/2014/main" id="{3F838736-C62E-4197-A4C7-C436AF87D055}"/>
            </a:ext>
          </a:extLst>
        </xdr:cNvPr>
        <xdr:cNvSpPr/>
      </xdr:nvSpPr>
      <xdr:spPr>
        <a:xfrm>
          <a:off x="12546937" y="1052514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68399</xdr:rowOff>
    </xdr:from>
    <xdr:to>
      <xdr:col>67</xdr:col>
      <xdr:colOff>101600</xdr:colOff>
      <xdr:row>59</xdr:row>
      <xdr:rowOff>169999</xdr:rowOff>
    </xdr:to>
    <xdr:sp macro="" textlink="">
      <xdr:nvSpPr>
        <xdr:cNvPr id="542" name="フローチャート: 判断 541">
          <a:extLst>
            <a:ext uri="{FF2B5EF4-FFF2-40B4-BE49-F238E27FC236}">
              <a16:creationId xmlns:a16="http://schemas.microsoft.com/office/drawing/2014/main" id="{EDAE8A99-DE69-4D4D-A9BC-4F1B1201A48F}"/>
            </a:ext>
          </a:extLst>
        </xdr:cNvPr>
        <xdr:cNvSpPr/>
      </xdr:nvSpPr>
      <xdr:spPr>
        <a:xfrm>
          <a:off x="11720223" y="1038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B9A5F87-AD20-4F75-A443-C6369244BD98}"/>
            </a:ext>
          </a:extLst>
        </xdr:cNvPr>
        <xdr:cNvSpPr txBox="1"/>
      </xdr:nvSpPr>
      <xdr:spPr>
        <a:xfrm>
          <a:off x="1482101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1F29D86-39F8-4632-9DEB-DC3F5E0B78D5}"/>
            </a:ext>
          </a:extLst>
        </xdr:cNvPr>
        <xdr:cNvSpPr txBox="1"/>
      </xdr:nvSpPr>
      <xdr:spPr>
        <a:xfrm>
          <a:off x="1404509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18F0341-C7DC-41C3-B374-C1EB02B54052}"/>
            </a:ext>
          </a:extLst>
        </xdr:cNvPr>
        <xdr:cNvSpPr txBox="1"/>
      </xdr:nvSpPr>
      <xdr:spPr>
        <a:xfrm>
          <a:off x="1323395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7D6F454-B915-4D1F-B015-36D0E9DC763E}"/>
            </a:ext>
          </a:extLst>
        </xdr:cNvPr>
        <xdr:cNvSpPr txBox="1"/>
      </xdr:nvSpPr>
      <xdr:spPr>
        <a:xfrm>
          <a:off x="12422809"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AB0F36C-FDBE-4755-8771-29CB97CF6218}"/>
            </a:ext>
          </a:extLst>
        </xdr:cNvPr>
        <xdr:cNvSpPr txBox="1"/>
      </xdr:nvSpPr>
      <xdr:spPr>
        <a:xfrm>
          <a:off x="1159609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83094</xdr:rowOff>
    </xdr:from>
    <xdr:to>
      <xdr:col>85</xdr:col>
      <xdr:colOff>177800</xdr:colOff>
      <xdr:row>59</xdr:row>
      <xdr:rowOff>13244</xdr:rowOff>
    </xdr:to>
    <xdr:sp macro="" textlink="">
      <xdr:nvSpPr>
        <xdr:cNvPr id="548" name="楕円 547">
          <a:extLst>
            <a:ext uri="{FF2B5EF4-FFF2-40B4-BE49-F238E27FC236}">
              <a16:creationId xmlns:a16="http://schemas.microsoft.com/office/drawing/2014/main" id="{C1F51450-609E-474A-B042-A3B3CAA1C492}"/>
            </a:ext>
          </a:extLst>
        </xdr:cNvPr>
        <xdr:cNvSpPr/>
      </xdr:nvSpPr>
      <xdr:spPr>
        <a:xfrm>
          <a:off x="14945139" y="1022100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105971</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F9135FD7-6438-4F36-A563-2075AD1A4E6C}"/>
            </a:ext>
          </a:extLst>
        </xdr:cNvPr>
        <xdr:cNvSpPr txBox="1"/>
      </xdr:nvSpPr>
      <xdr:spPr>
        <a:xfrm>
          <a:off x="15034039" y="10068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9616</xdr:rowOff>
    </xdr:from>
    <xdr:to>
      <xdr:col>81</xdr:col>
      <xdr:colOff>101600</xdr:colOff>
      <xdr:row>59</xdr:row>
      <xdr:rowOff>111216</xdr:rowOff>
    </xdr:to>
    <xdr:sp macro="" textlink="">
      <xdr:nvSpPr>
        <xdr:cNvPr id="550" name="楕円 549">
          <a:extLst>
            <a:ext uri="{FF2B5EF4-FFF2-40B4-BE49-F238E27FC236}">
              <a16:creationId xmlns:a16="http://schemas.microsoft.com/office/drawing/2014/main" id="{43F8F658-5D6F-465C-99E5-AF717D6B4D58}"/>
            </a:ext>
          </a:extLst>
        </xdr:cNvPr>
        <xdr:cNvSpPr/>
      </xdr:nvSpPr>
      <xdr:spPr>
        <a:xfrm>
          <a:off x="14169224" y="10322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133894</xdr:rowOff>
    </xdr:from>
    <xdr:to>
      <xdr:col>85</xdr:col>
      <xdr:colOff>127000</xdr:colOff>
      <xdr:row>59</xdr:row>
      <xdr:rowOff>60416</xdr:rowOff>
    </xdr:to>
    <xdr:cxnSp macro="">
      <xdr:nvCxnSpPr>
        <xdr:cNvPr id="551" name="直線コネクタ 550">
          <a:extLst>
            <a:ext uri="{FF2B5EF4-FFF2-40B4-BE49-F238E27FC236}">
              <a16:creationId xmlns:a16="http://schemas.microsoft.com/office/drawing/2014/main" id="{516A5C08-9482-4B06-80BE-895114C445EB}"/>
            </a:ext>
          </a:extLst>
        </xdr:cNvPr>
        <xdr:cNvCxnSpPr/>
      </xdr:nvCxnSpPr>
      <xdr:spPr>
        <a:xfrm flipV="1">
          <a:off x="14220024" y="10271807"/>
          <a:ext cx="775915" cy="101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102688</xdr:rowOff>
    </xdr:from>
    <xdr:to>
      <xdr:col>76</xdr:col>
      <xdr:colOff>165100</xdr:colOff>
      <xdr:row>59</xdr:row>
      <xdr:rowOff>32838</xdr:rowOff>
    </xdr:to>
    <xdr:sp macro="" textlink="">
      <xdr:nvSpPr>
        <xdr:cNvPr id="552" name="楕円 551">
          <a:extLst>
            <a:ext uri="{FF2B5EF4-FFF2-40B4-BE49-F238E27FC236}">
              <a16:creationId xmlns:a16="http://schemas.microsoft.com/office/drawing/2014/main" id="{87A3E3F9-A131-4CE7-A09E-9498FBD5B2B8}"/>
            </a:ext>
          </a:extLst>
        </xdr:cNvPr>
        <xdr:cNvSpPr/>
      </xdr:nvSpPr>
      <xdr:spPr>
        <a:xfrm>
          <a:off x="13358081" y="10240601"/>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153488</xdr:rowOff>
    </xdr:from>
    <xdr:to>
      <xdr:col>81</xdr:col>
      <xdr:colOff>50800</xdr:colOff>
      <xdr:row>59</xdr:row>
      <xdr:rowOff>60416</xdr:rowOff>
    </xdr:to>
    <xdr:cxnSp macro="">
      <xdr:nvCxnSpPr>
        <xdr:cNvPr id="553" name="直線コネクタ 552">
          <a:extLst>
            <a:ext uri="{FF2B5EF4-FFF2-40B4-BE49-F238E27FC236}">
              <a16:creationId xmlns:a16="http://schemas.microsoft.com/office/drawing/2014/main" id="{B07EFC67-53B2-4C3C-AB08-1A9C716D87A6}"/>
            </a:ext>
          </a:extLst>
        </xdr:cNvPr>
        <xdr:cNvCxnSpPr/>
      </xdr:nvCxnSpPr>
      <xdr:spPr>
        <a:xfrm>
          <a:off x="13408881" y="10291401"/>
          <a:ext cx="811143" cy="81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24312</xdr:rowOff>
    </xdr:from>
    <xdr:to>
      <xdr:col>72</xdr:col>
      <xdr:colOff>38100</xdr:colOff>
      <xdr:row>58</xdr:row>
      <xdr:rowOff>125912</xdr:rowOff>
    </xdr:to>
    <xdr:sp macro="" textlink="">
      <xdr:nvSpPr>
        <xdr:cNvPr id="554" name="楕円 553">
          <a:extLst>
            <a:ext uri="{FF2B5EF4-FFF2-40B4-BE49-F238E27FC236}">
              <a16:creationId xmlns:a16="http://schemas.microsoft.com/office/drawing/2014/main" id="{739E4BDB-B999-49F4-B886-B2EE3060E656}"/>
            </a:ext>
          </a:extLst>
        </xdr:cNvPr>
        <xdr:cNvSpPr/>
      </xdr:nvSpPr>
      <xdr:spPr>
        <a:xfrm>
          <a:off x="12546937" y="1016222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75112</xdr:rowOff>
    </xdr:from>
    <xdr:to>
      <xdr:col>76</xdr:col>
      <xdr:colOff>114300</xdr:colOff>
      <xdr:row>58</xdr:row>
      <xdr:rowOff>153488</xdr:rowOff>
    </xdr:to>
    <xdr:cxnSp macro="">
      <xdr:nvCxnSpPr>
        <xdr:cNvPr id="555" name="直線コネクタ 554">
          <a:extLst>
            <a:ext uri="{FF2B5EF4-FFF2-40B4-BE49-F238E27FC236}">
              <a16:creationId xmlns:a16="http://schemas.microsoft.com/office/drawing/2014/main" id="{E75C1D89-95F3-41EA-9D16-8B78FA47C7C4}"/>
            </a:ext>
          </a:extLst>
        </xdr:cNvPr>
        <xdr:cNvCxnSpPr/>
      </xdr:nvCxnSpPr>
      <xdr:spPr>
        <a:xfrm>
          <a:off x="12597737" y="10213025"/>
          <a:ext cx="811144"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117384</xdr:rowOff>
    </xdr:from>
    <xdr:to>
      <xdr:col>67</xdr:col>
      <xdr:colOff>101600</xdr:colOff>
      <xdr:row>58</xdr:row>
      <xdr:rowOff>47534</xdr:rowOff>
    </xdr:to>
    <xdr:sp macro="" textlink="">
      <xdr:nvSpPr>
        <xdr:cNvPr id="556" name="楕円 555">
          <a:extLst>
            <a:ext uri="{FF2B5EF4-FFF2-40B4-BE49-F238E27FC236}">
              <a16:creationId xmlns:a16="http://schemas.microsoft.com/office/drawing/2014/main" id="{77949BA0-20AF-48EB-888A-C383A6299906}"/>
            </a:ext>
          </a:extLst>
        </xdr:cNvPr>
        <xdr:cNvSpPr/>
      </xdr:nvSpPr>
      <xdr:spPr>
        <a:xfrm>
          <a:off x="11720223" y="1008036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168184</xdr:rowOff>
    </xdr:from>
    <xdr:to>
      <xdr:col>71</xdr:col>
      <xdr:colOff>177800</xdr:colOff>
      <xdr:row>58</xdr:row>
      <xdr:rowOff>75112</xdr:rowOff>
    </xdr:to>
    <xdr:cxnSp macro="">
      <xdr:nvCxnSpPr>
        <xdr:cNvPr id="557" name="直線コネクタ 556">
          <a:extLst>
            <a:ext uri="{FF2B5EF4-FFF2-40B4-BE49-F238E27FC236}">
              <a16:creationId xmlns:a16="http://schemas.microsoft.com/office/drawing/2014/main" id="{9844FE35-0B84-4058-91F6-0882DC03150B}"/>
            </a:ext>
          </a:extLst>
        </xdr:cNvPr>
        <xdr:cNvCxnSpPr/>
      </xdr:nvCxnSpPr>
      <xdr:spPr>
        <a:xfrm>
          <a:off x="11771023" y="10131168"/>
          <a:ext cx="826714" cy="81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558" name="n_1aveValue【学校施設】&#10;有形固定資産減価償却率">
          <a:extLst>
            <a:ext uri="{FF2B5EF4-FFF2-40B4-BE49-F238E27FC236}">
              <a16:creationId xmlns:a16="http://schemas.microsoft.com/office/drawing/2014/main" id="{D4851612-D8F1-40D1-A0F6-B8F6186D458A}"/>
            </a:ext>
          </a:extLst>
        </xdr:cNvPr>
        <xdr:cNvSpPr txBox="1"/>
      </xdr:nvSpPr>
      <xdr:spPr>
        <a:xfrm>
          <a:off x="14020340" y="10686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559" name="n_2aveValue【学校施設】&#10;有形固定資産減価償却率">
          <a:extLst>
            <a:ext uri="{FF2B5EF4-FFF2-40B4-BE49-F238E27FC236}">
              <a16:creationId xmlns:a16="http://schemas.microsoft.com/office/drawing/2014/main" id="{AEB9A4A3-46F7-4F54-B484-F2DBABADB27C}"/>
            </a:ext>
          </a:extLst>
        </xdr:cNvPr>
        <xdr:cNvSpPr txBox="1"/>
      </xdr:nvSpPr>
      <xdr:spPr>
        <a:xfrm>
          <a:off x="13221896" y="10647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130101</xdr:rowOff>
    </xdr:from>
    <xdr:ext cx="405111" cy="259045"/>
    <xdr:sp macro="" textlink="">
      <xdr:nvSpPr>
        <xdr:cNvPr id="560" name="n_3aveValue【学校施設】&#10;有形固定資産減価償却率">
          <a:extLst>
            <a:ext uri="{FF2B5EF4-FFF2-40B4-BE49-F238E27FC236}">
              <a16:creationId xmlns:a16="http://schemas.microsoft.com/office/drawing/2014/main" id="{E4336DA2-AF9D-4007-9CA3-F64DE3675C91}"/>
            </a:ext>
          </a:extLst>
        </xdr:cNvPr>
        <xdr:cNvSpPr txBox="1"/>
      </xdr:nvSpPr>
      <xdr:spPr>
        <a:xfrm>
          <a:off x="12410753" y="10617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161126</xdr:rowOff>
    </xdr:from>
    <xdr:ext cx="405111" cy="259045"/>
    <xdr:sp macro="" textlink="">
      <xdr:nvSpPr>
        <xdr:cNvPr id="561" name="n_4aveValue【学校施設】&#10;有形固定資産減価償却率">
          <a:extLst>
            <a:ext uri="{FF2B5EF4-FFF2-40B4-BE49-F238E27FC236}">
              <a16:creationId xmlns:a16="http://schemas.microsoft.com/office/drawing/2014/main" id="{8A896B7A-A2F2-4461-8024-4014EA34DA89}"/>
            </a:ext>
          </a:extLst>
        </xdr:cNvPr>
        <xdr:cNvSpPr txBox="1"/>
      </xdr:nvSpPr>
      <xdr:spPr>
        <a:xfrm>
          <a:off x="11584038" y="10473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127743</xdr:rowOff>
    </xdr:from>
    <xdr:ext cx="405111" cy="259045"/>
    <xdr:sp macro="" textlink="">
      <xdr:nvSpPr>
        <xdr:cNvPr id="562" name="n_1mainValue【学校施設】&#10;有形固定資産減価償却率">
          <a:extLst>
            <a:ext uri="{FF2B5EF4-FFF2-40B4-BE49-F238E27FC236}">
              <a16:creationId xmlns:a16="http://schemas.microsoft.com/office/drawing/2014/main" id="{71638686-DCD2-4654-9500-0057373A949B}"/>
            </a:ext>
          </a:extLst>
        </xdr:cNvPr>
        <xdr:cNvSpPr txBox="1"/>
      </xdr:nvSpPr>
      <xdr:spPr>
        <a:xfrm>
          <a:off x="14020340" y="10090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49365</xdr:rowOff>
    </xdr:from>
    <xdr:ext cx="405111" cy="259045"/>
    <xdr:sp macro="" textlink="">
      <xdr:nvSpPr>
        <xdr:cNvPr id="563" name="n_2mainValue【学校施設】&#10;有形固定資産減価償却率">
          <a:extLst>
            <a:ext uri="{FF2B5EF4-FFF2-40B4-BE49-F238E27FC236}">
              <a16:creationId xmlns:a16="http://schemas.microsoft.com/office/drawing/2014/main" id="{B520F882-FB92-4B1F-B84B-B2684F1F0750}"/>
            </a:ext>
          </a:extLst>
        </xdr:cNvPr>
        <xdr:cNvSpPr txBox="1"/>
      </xdr:nvSpPr>
      <xdr:spPr>
        <a:xfrm>
          <a:off x="13221896" y="10012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142439</xdr:rowOff>
    </xdr:from>
    <xdr:ext cx="405111" cy="259045"/>
    <xdr:sp macro="" textlink="">
      <xdr:nvSpPr>
        <xdr:cNvPr id="564" name="n_3mainValue【学校施設】&#10;有形固定資産減価償却率">
          <a:extLst>
            <a:ext uri="{FF2B5EF4-FFF2-40B4-BE49-F238E27FC236}">
              <a16:creationId xmlns:a16="http://schemas.microsoft.com/office/drawing/2014/main" id="{76878458-3E71-4136-826E-05D3AEC7092D}"/>
            </a:ext>
          </a:extLst>
        </xdr:cNvPr>
        <xdr:cNvSpPr txBox="1"/>
      </xdr:nvSpPr>
      <xdr:spPr>
        <a:xfrm>
          <a:off x="12410753" y="9930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64061</xdr:rowOff>
    </xdr:from>
    <xdr:ext cx="405111" cy="259045"/>
    <xdr:sp macro="" textlink="">
      <xdr:nvSpPr>
        <xdr:cNvPr id="565" name="n_4mainValue【学校施設】&#10;有形固定資産減価償却率">
          <a:extLst>
            <a:ext uri="{FF2B5EF4-FFF2-40B4-BE49-F238E27FC236}">
              <a16:creationId xmlns:a16="http://schemas.microsoft.com/office/drawing/2014/main" id="{D8EB6460-B7AA-4D7D-84DC-5DB2A2A61DD4}"/>
            </a:ext>
          </a:extLst>
        </xdr:cNvPr>
        <xdr:cNvSpPr txBox="1"/>
      </xdr:nvSpPr>
      <xdr:spPr>
        <a:xfrm>
          <a:off x="11584038" y="9852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A06C1401-AADD-47D9-A49C-EADECDD91C29}"/>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2FE29CC1-C503-4120-92B3-5EEF85E263D0}"/>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F774618D-5FF1-45EC-9D0E-54A59683AEEE}"/>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2942AF-88F8-43E1-B57E-064F2D6AD5A0}"/>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5001AA39-DBA0-4AE3-81DA-B0D5E12662ED}"/>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768BB77-2990-4F3E-B350-BD2CCE7FFD46}"/>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64C70F76-0722-47E8-BC53-37C006526589}"/>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703BA181-52E3-4C15-8D6F-ABA37EB8107B}"/>
            </a:ext>
          </a:extLst>
        </xdr:cNvPr>
        <xdr:cNvSpPr/>
      </xdr:nvSpPr>
      <xdr:spPr>
        <a:xfrm>
          <a:off x="1679315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42C14ABC-D63C-4ADB-A0B9-F53CB7BC91FE}"/>
            </a:ext>
          </a:extLst>
        </xdr:cNvPr>
        <xdr:cNvSpPr txBox="1"/>
      </xdr:nvSpPr>
      <xdr:spPr>
        <a:xfrm>
          <a:off x="1677062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C6595F80-85C1-44E4-9ACC-FDBD5F2E67B7}"/>
            </a:ext>
          </a:extLst>
        </xdr:cNvPr>
        <xdr:cNvCxnSpPr/>
      </xdr:nvCxnSpPr>
      <xdr:spPr>
        <a:xfrm>
          <a:off x="1679315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D52FABCD-CA63-444D-8A8F-12BC6B854A09}"/>
            </a:ext>
          </a:extLst>
        </xdr:cNvPr>
        <xdr:cNvSpPr txBox="1"/>
      </xdr:nvSpPr>
      <xdr:spPr>
        <a:xfrm>
          <a:off x="1637269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10084B9C-9389-40E7-AEEE-0FBB15768417}"/>
            </a:ext>
          </a:extLst>
        </xdr:cNvPr>
        <xdr:cNvCxnSpPr/>
      </xdr:nvCxnSpPr>
      <xdr:spPr>
        <a:xfrm>
          <a:off x="16793155" y="1106970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10774537-45F9-4E9C-B971-C2DEF6A6C492}"/>
            </a:ext>
          </a:extLst>
        </xdr:cNvPr>
        <xdr:cNvSpPr txBox="1"/>
      </xdr:nvSpPr>
      <xdr:spPr>
        <a:xfrm>
          <a:off x="16372690" y="109240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1C004CDB-2442-41F2-B491-ECD7A3D920C1}"/>
            </a:ext>
          </a:extLst>
        </xdr:cNvPr>
        <xdr:cNvCxnSpPr/>
      </xdr:nvCxnSpPr>
      <xdr:spPr>
        <a:xfrm>
          <a:off x="16793155" y="1048777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12C78770-4818-4DEC-B8D2-90BF3522A92B}"/>
            </a:ext>
          </a:extLst>
        </xdr:cNvPr>
        <xdr:cNvSpPr txBox="1"/>
      </xdr:nvSpPr>
      <xdr:spPr>
        <a:xfrm>
          <a:off x="16372690" y="1034206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7C69A024-A1A5-48D9-86D4-BA7AB9105A39}"/>
            </a:ext>
          </a:extLst>
        </xdr:cNvPr>
        <xdr:cNvCxnSpPr/>
      </xdr:nvCxnSpPr>
      <xdr:spPr>
        <a:xfrm>
          <a:off x="16793155" y="990235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2" name="テキスト ボックス 581">
          <a:extLst>
            <a:ext uri="{FF2B5EF4-FFF2-40B4-BE49-F238E27FC236}">
              <a16:creationId xmlns:a16="http://schemas.microsoft.com/office/drawing/2014/main" id="{755E9183-CB9B-46A7-80FB-63A230998CD0}"/>
            </a:ext>
          </a:extLst>
        </xdr:cNvPr>
        <xdr:cNvSpPr txBox="1"/>
      </xdr:nvSpPr>
      <xdr:spPr>
        <a:xfrm>
          <a:off x="16372690" y="975665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2B7921C2-59B3-4105-B375-645BD33BB9B6}"/>
            </a:ext>
          </a:extLst>
        </xdr:cNvPr>
        <xdr:cNvCxnSpPr/>
      </xdr:nvCxnSpPr>
      <xdr:spPr>
        <a:xfrm>
          <a:off x="1679315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E812665A-D894-4835-8355-CA785A867013}"/>
            </a:ext>
          </a:extLst>
        </xdr:cNvPr>
        <xdr:cNvSpPr txBox="1"/>
      </xdr:nvSpPr>
      <xdr:spPr>
        <a:xfrm>
          <a:off x="16372690"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704760B6-9B4C-4754-9364-122F29D99904}"/>
            </a:ext>
          </a:extLst>
        </xdr:cNvPr>
        <xdr:cNvSpPr/>
      </xdr:nvSpPr>
      <xdr:spPr>
        <a:xfrm>
          <a:off x="1679315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6" name="直線コネクタ 585">
          <a:extLst>
            <a:ext uri="{FF2B5EF4-FFF2-40B4-BE49-F238E27FC236}">
              <a16:creationId xmlns:a16="http://schemas.microsoft.com/office/drawing/2014/main" id="{77C759F6-29EF-4560-B25E-65C281224D84}"/>
            </a:ext>
          </a:extLst>
        </xdr:cNvPr>
        <xdr:cNvCxnSpPr/>
      </xdr:nvCxnSpPr>
      <xdr:spPr>
        <a:xfrm flipV="1">
          <a:off x="20354593" y="9731999"/>
          <a:ext cx="0" cy="132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7" name="【学校施設】&#10;一人当たり面積最小値テキスト">
          <a:extLst>
            <a:ext uri="{FF2B5EF4-FFF2-40B4-BE49-F238E27FC236}">
              <a16:creationId xmlns:a16="http://schemas.microsoft.com/office/drawing/2014/main" id="{3FF6FC38-E0B4-424C-89E0-27F48B3D75F4}"/>
            </a:ext>
          </a:extLst>
        </xdr:cNvPr>
        <xdr:cNvSpPr txBox="1"/>
      </xdr:nvSpPr>
      <xdr:spPr>
        <a:xfrm>
          <a:off x="20393329" y="1105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8" name="直線コネクタ 587">
          <a:extLst>
            <a:ext uri="{FF2B5EF4-FFF2-40B4-BE49-F238E27FC236}">
              <a16:creationId xmlns:a16="http://schemas.microsoft.com/office/drawing/2014/main" id="{F2D7C3D1-0490-4F90-B277-AD0CCC5C0241}"/>
            </a:ext>
          </a:extLst>
        </xdr:cNvPr>
        <xdr:cNvCxnSpPr/>
      </xdr:nvCxnSpPr>
      <xdr:spPr>
        <a:xfrm>
          <a:off x="20281900" y="1105370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9" name="【学校施設】&#10;一人当たり面積最大値テキスト">
          <a:extLst>
            <a:ext uri="{FF2B5EF4-FFF2-40B4-BE49-F238E27FC236}">
              <a16:creationId xmlns:a16="http://schemas.microsoft.com/office/drawing/2014/main" id="{50073709-1991-4456-9902-CF15CFD30243}"/>
            </a:ext>
          </a:extLst>
        </xdr:cNvPr>
        <xdr:cNvSpPr txBox="1"/>
      </xdr:nvSpPr>
      <xdr:spPr>
        <a:xfrm>
          <a:off x="20393329" y="95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0" name="直線コネクタ 589">
          <a:extLst>
            <a:ext uri="{FF2B5EF4-FFF2-40B4-BE49-F238E27FC236}">
              <a16:creationId xmlns:a16="http://schemas.microsoft.com/office/drawing/2014/main" id="{C9107BEC-A2D6-4CE8-B09D-1C6833B8D2EA}"/>
            </a:ext>
          </a:extLst>
        </xdr:cNvPr>
        <xdr:cNvCxnSpPr/>
      </xdr:nvCxnSpPr>
      <xdr:spPr>
        <a:xfrm>
          <a:off x="20281900" y="973199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113809</xdr:rowOff>
    </xdr:from>
    <xdr:ext cx="469744" cy="259045"/>
    <xdr:sp macro="" textlink="">
      <xdr:nvSpPr>
        <xdr:cNvPr id="591" name="【学校施設】&#10;一人当たり面積平均値テキスト">
          <a:extLst>
            <a:ext uri="{FF2B5EF4-FFF2-40B4-BE49-F238E27FC236}">
              <a16:creationId xmlns:a16="http://schemas.microsoft.com/office/drawing/2014/main" id="{BC37017C-2A08-4193-9537-4BA69965D0C3}"/>
            </a:ext>
          </a:extLst>
        </xdr:cNvPr>
        <xdr:cNvSpPr txBox="1"/>
      </xdr:nvSpPr>
      <xdr:spPr>
        <a:xfrm>
          <a:off x="20393329" y="10426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2" name="フローチャート: 判断 591">
          <a:extLst>
            <a:ext uri="{FF2B5EF4-FFF2-40B4-BE49-F238E27FC236}">
              <a16:creationId xmlns:a16="http://schemas.microsoft.com/office/drawing/2014/main" id="{363FCE63-4F36-440D-8151-01EC6A431BC0}"/>
            </a:ext>
          </a:extLst>
        </xdr:cNvPr>
        <xdr:cNvSpPr/>
      </xdr:nvSpPr>
      <xdr:spPr>
        <a:xfrm>
          <a:off x="20304429" y="1057870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3" name="フローチャート: 判断 592">
          <a:extLst>
            <a:ext uri="{FF2B5EF4-FFF2-40B4-BE49-F238E27FC236}">
              <a16:creationId xmlns:a16="http://schemas.microsoft.com/office/drawing/2014/main" id="{0642DD94-0B5C-49FA-A180-410351025641}"/>
            </a:ext>
          </a:extLst>
        </xdr:cNvPr>
        <xdr:cNvSpPr/>
      </xdr:nvSpPr>
      <xdr:spPr>
        <a:xfrm>
          <a:off x="19544085" y="10582131"/>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4" name="フローチャート: 判断 593">
          <a:extLst>
            <a:ext uri="{FF2B5EF4-FFF2-40B4-BE49-F238E27FC236}">
              <a16:creationId xmlns:a16="http://schemas.microsoft.com/office/drawing/2014/main" id="{EBF8289C-EADF-430D-A1DC-9D378C70DA59}"/>
            </a:ext>
          </a:extLst>
        </xdr:cNvPr>
        <xdr:cNvSpPr/>
      </xdr:nvSpPr>
      <xdr:spPr>
        <a:xfrm>
          <a:off x="18717370" y="1059927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5" name="フローチャート: 判断 594">
          <a:extLst>
            <a:ext uri="{FF2B5EF4-FFF2-40B4-BE49-F238E27FC236}">
              <a16:creationId xmlns:a16="http://schemas.microsoft.com/office/drawing/2014/main" id="{1C761174-8FCD-412D-AF49-795DE27C7100}"/>
            </a:ext>
          </a:extLst>
        </xdr:cNvPr>
        <xdr:cNvSpPr/>
      </xdr:nvSpPr>
      <xdr:spPr>
        <a:xfrm>
          <a:off x="17906227" y="1060041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6" name="フローチャート: 判断 595">
          <a:extLst>
            <a:ext uri="{FF2B5EF4-FFF2-40B4-BE49-F238E27FC236}">
              <a16:creationId xmlns:a16="http://schemas.microsoft.com/office/drawing/2014/main" id="{5290A6EE-3406-4952-A7E4-AEA3DFF98FD7}"/>
            </a:ext>
          </a:extLst>
        </xdr:cNvPr>
        <xdr:cNvSpPr/>
      </xdr:nvSpPr>
      <xdr:spPr>
        <a:xfrm>
          <a:off x="17095083" y="1073248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DE18E94D-EFC0-493D-8668-563756DE80B2}"/>
            </a:ext>
          </a:extLst>
        </xdr:cNvPr>
        <xdr:cNvSpPr txBox="1"/>
      </xdr:nvSpPr>
      <xdr:spPr>
        <a:xfrm>
          <a:off x="2018030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352171BF-7322-408B-9CAB-AE3857E0B662}"/>
            </a:ext>
          </a:extLst>
        </xdr:cNvPr>
        <xdr:cNvSpPr txBox="1"/>
      </xdr:nvSpPr>
      <xdr:spPr>
        <a:xfrm>
          <a:off x="1941995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C57CF4E4-0726-4E77-B10B-5E8743F52A3F}"/>
            </a:ext>
          </a:extLst>
        </xdr:cNvPr>
        <xdr:cNvSpPr txBox="1"/>
      </xdr:nvSpPr>
      <xdr:spPr>
        <a:xfrm>
          <a:off x="1859324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FF68067-15C5-4046-B98D-01CC48236C9A}"/>
            </a:ext>
          </a:extLst>
        </xdr:cNvPr>
        <xdr:cNvSpPr txBox="1"/>
      </xdr:nvSpPr>
      <xdr:spPr>
        <a:xfrm>
          <a:off x="1778209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8467751-AFA9-4212-9D0C-E33EE152C4D2}"/>
            </a:ext>
          </a:extLst>
        </xdr:cNvPr>
        <xdr:cNvSpPr txBox="1"/>
      </xdr:nvSpPr>
      <xdr:spPr>
        <a:xfrm>
          <a:off x="1697095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124651</xdr:rowOff>
    </xdr:from>
    <xdr:to>
      <xdr:col>116</xdr:col>
      <xdr:colOff>114300</xdr:colOff>
      <xdr:row>61</xdr:row>
      <xdr:rowOff>54801</xdr:rowOff>
    </xdr:to>
    <xdr:sp macro="" textlink="">
      <xdr:nvSpPr>
        <xdr:cNvPr id="602" name="楕円 601">
          <a:extLst>
            <a:ext uri="{FF2B5EF4-FFF2-40B4-BE49-F238E27FC236}">
              <a16:creationId xmlns:a16="http://schemas.microsoft.com/office/drawing/2014/main" id="{5499350D-45AC-42A6-8D22-1FAB845D5B11}"/>
            </a:ext>
          </a:extLst>
        </xdr:cNvPr>
        <xdr:cNvSpPr/>
      </xdr:nvSpPr>
      <xdr:spPr>
        <a:xfrm>
          <a:off x="20304429" y="10612421"/>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103078</xdr:rowOff>
    </xdr:from>
    <xdr:ext cx="469744" cy="259045"/>
    <xdr:sp macro="" textlink="">
      <xdr:nvSpPr>
        <xdr:cNvPr id="603" name="【学校施設】&#10;一人当たり面積該当値テキスト">
          <a:extLst>
            <a:ext uri="{FF2B5EF4-FFF2-40B4-BE49-F238E27FC236}">
              <a16:creationId xmlns:a16="http://schemas.microsoft.com/office/drawing/2014/main" id="{261FAC7E-A3E3-40F6-8AA5-AD2902D6F40D}"/>
            </a:ext>
          </a:extLst>
        </xdr:cNvPr>
        <xdr:cNvSpPr txBox="1"/>
      </xdr:nvSpPr>
      <xdr:spPr>
        <a:xfrm>
          <a:off x="20393329" y="10590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135509</xdr:rowOff>
    </xdr:from>
    <xdr:to>
      <xdr:col>112</xdr:col>
      <xdr:colOff>38100</xdr:colOff>
      <xdr:row>61</xdr:row>
      <xdr:rowOff>65659</xdr:rowOff>
    </xdr:to>
    <xdr:sp macro="" textlink="">
      <xdr:nvSpPr>
        <xdr:cNvPr id="604" name="楕円 603">
          <a:extLst>
            <a:ext uri="{FF2B5EF4-FFF2-40B4-BE49-F238E27FC236}">
              <a16:creationId xmlns:a16="http://schemas.microsoft.com/office/drawing/2014/main" id="{CAC81286-2513-4A68-A545-EBB5E9605952}"/>
            </a:ext>
          </a:extLst>
        </xdr:cNvPr>
        <xdr:cNvSpPr/>
      </xdr:nvSpPr>
      <xdr:spPr>
        <a:xfrm>
          <a:off x="19544085" y="10623279"/>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4001</xdr:rowOff>
    </xdr:from>
    <xdr:to>
      <xdr:col>116</xdr:col>
      <xdr:colOff>63500</xdr:colOff>
      <xdr:row>61</xdr:row>
      <xdr:rowOff>14859</xdr:rowOff>
    </xdr:to>
    <xdr:cxnSp macro="">
      <xdr:nvCxnSpPr>
        <xdr:cNvPr id="605" name="直線コネクタ 604">
          <a:extLst>
            <a:ext uri="{FF2B5EF4-FFF2-40B4-BE49-F238E27FC236}">
              <a16:creationId xmlns:a16="http://schemas.microsoft.com/office/drawing/2014/main" id="{0A30A2D3-E0C9-44C0-B4F6-BC8BA7B5D3AB}"/>
            </a:ext>
          </a:extLst>
        </xdr:cNvPr>
        <xdr:cNvCxnSpPr/>
      </xdr:nvCxnSpPr>
      <xdr:spPr>
        <a:xfrm flipV="1">
          <a:off x="19594885" y="10666700"/>
          <a:ext cx="760344"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149225</xdr:rowOff>
    </xdr:from>
    <xdr:to>
      <xdr:col>107</xdr:col>
      <xdr:colOff>101600</xdr:colOff>
      <xdr:row>61</xdr:row>
      <xdr:rowOff>79375</xdr:rowOff>
    </xdr:to>
    <xdr:sp macro="" textlink="">
      <xdr:nvSpPr>
        <xdr:cNvPr id="606" name="楕円 605">
          <a:extLst>
            <a:ext uri="{FF2B5EF4-FFF2-40B4-BE49-F238E27FC236}">
              <a16:creationId xmlns:a16="http://schemas.microsoft.com/office/drawing/2014/main" id="{9296085F-0BD2-4BC9-90BE-6A2284577C4E}"/>
            </a:ext>
          </a:extLst>
        </xdr:cNvPr>
        <xdr:cNvSpPr/>
      </xdr:nvSpPr>
      <xdr:spPr>
        <a:xfrm>
          <a:off x="18717370" y="1063699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14859</xdr:rowOff>
    </xdr:from>
    <xdr:to>
      <xdr:col>111</xdr:col>
      <xdr:colOff>177800</xdr:colOff>
      <xdr:row>61</xdr:row>
      <xdr:rowOff>28575</xdr:rowOff>
    </xdr:to>
    <xdr:cxnSp macro="">
      <xdr:nvCxnSpPr>
        <xdr:cNvPr id="607" name="直線コネクタ 606">
          <a:extLst>
            <a:ext uri="{FF2B5EF4-FFF2-40B4-BE49-F238E27FC236}">
              <a16:creationId xmlns:a16="http://schemas.microsoft.com/office/drawing/2014/main" id="{5CA6AC94-13D7-4DAF-BBC4-63B02745F09E}"/>
            </a:ext>
          </a:extLst>
        </xdr:cNvPr>
        <xdr:cNvCxnSpPr/>
      </xdr:nvCxnSpPr>
      <xdr:spPr>
        <a:xfrm flipV="1">
          <a:off x="18768170" y="10677558"/>
          <a:ext cx="826715"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158369</xdr:rowOff>
    </xdr:from>
    <xdr:to>
      <xdr:col>102</xdr:col>
      <xdr:colOff>165100</xdr:colOff>
      <xdr:row>61</xdr:row>
      <xdr:rowOff>88519</xdr:rowOff>
    </xdr:to>
    <xdr:sp macro="" textlink="">
      <xdr:nvSpPr>
        <xdr:cNvPr id="608" name="楕円 607">
          <a:extLst>
            <a:ext uri="{FF2B5EF4-FFF2-40B4-BE49-F238E27FC236}">
              <a16:creationId xmlns:a16="http://schemas.microsoft.com/office/drawing/2014/main" id="{C98EB1FC-91AE-46E5-B09B-1139F98C64CA}"/>
            </a:ext>
          </a:extLst>
        </xdr:cNvPr>
        <xdr:cNvSpPr/>
      </xdr:nvSpPr>
      <xdr:spPr>
        <a:xfrm>
          <a:off x="17906227" y="1064613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28575</xdr:rowOff>
    </xdr:from>
    <xdr:to>
      <xdr:col>107</xdr:col>
      <xdr:colOff>50800</xdr:colOff>
      <xdr:row>61</xdr:row>
      <xdr:rowOff>37719</xdr:rowOff>
    </xdr:to>
    <xdr:cxnSp macro="">
      <xdr:nvCxnSpPr>
        <xdr:cNvPr id="609" name="直線コネクタ 608">
          <a:extLst>
            <a:ext uri="{FF2B5EF4-FFF2-40B4-BE49-F238E27FC236}">
              <a16:creationId xmlns:a16="http://schemas.microsoft.com/office/drawing/2014/main" id="{419E3BF7-7926-494A-9607-D51D3656059A}"/>
            </a:ext>
          </a:extLst>
        </xdr:cNvPr>
        <xdr:cNvCxnSpPr/>
      </xdr:nvCxnSpPr>
      <xdr:spPr>
        <a:xfrm flipV="1">
          <a:off x="17957027" y="10691274"/>
          <a:ext cx="811143"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104648</xdr:rowOff>
    </xdr:from>
    <xdr:to>
      <xdr:col>98</xdr:col>
      <xdr:colOff>38100</xdr:colOff>
      <xdr:row>61</xdr:row>
      <xdr:rowOff>34798</xdr:rowOff>
    </xdr:to>
    <xdr:sp macro="" textlink="">
      <xdr:nvSpPr>
        <xdr:cNvPr id="610" name="楕円 609">
          <a:extLst>
            <a:ext uri="{FF2B5EF4-FFF2-40B4-BE49-F238E27FC236}">
              <a16:creationId xmlns:a16="http://schemas.microsoft.com/office/drawing/2014/main" id="{B99402DC-0C63-4985-A346-D40E08CE0684}"/>
            </a:ext>
          </a:extLst>
        </xdr:cNvPr>
        <xdr:cNvSpPr/>
      </xdr:nvSpPr>
      <xdr:spPr>
        <a:xfrm>
          <a:off x="17095083" y="1059241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155448</xdr:rowOff>
    </xdr:from>
    <xdr:to>
      <xdr:col>102</xdr:col>
      <xdr:colOff>114300</xdr:colOff>
      <xdr:row>61</xdr:row>
      <xdr:rowOff>37719</xdr:rowOff>
    </xdr:to>
    <xdr:cxnSp macro="">
      <xdr:nvCxnSpPr>
        <xdr:cNvPr id="611" name="直線コネクタ 610">
          <a:extLst>
            <a:ext uri="{FF2B5EF4-FFF2-40B4-BE49-F238E27FC236}">
              <a16:creationId xmlns:a16="http://schemas.microsoft.com/office/drawing/2014/main" id="{60BC3FAD-BA7E-4C2B-AA16-11F976EA505D}"/>
            </a:ext>
          </a:extLst>
        </xdr:cNvPr>
        <xdr:cNvCxnSpPr/>
      </xdr:nvCxnSpPr>
      <xdr:spPr>
        <a:xfrm>
          <a:off x="17145883" y="10643218"/>
          <a:ext cx="811144" cy="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41038</xdr:rowOff>
    </xdr:from>
    <xdr:ext cx="469744" cy="259045"/>
    <xdr:sp macro="" textlink="">
      <xdr:nvSpPr>
        <xdr:cNvPr id="612" name="n_1aveValue【学校施設】&#10;一人当たり面積">
          <a:extLst>
            <a:ext uri="{FF2B5EF4-FFF2-40B4-BE49-F238E27FC236}">
              <a16:creationId xmlns:a16="http://schemas.microsoft.com/office/drawing/2014/main" id="{57D4A91B-71D5-41B2-871C-4EDF227699EB}"/>
            </a:ext>
          </a:extLst>
        </xdr:cNvPr>
        <xdr:cNvSpPr txBox="1"/>
      </xdr:nvSpPr>
      <xdr:spPr>
        <a:xfrm>
          <a:off x="19362884" y="10353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58183</xdr:rowOff>
    </xdr:from>
    <xdr:ext cx="469744" cy="259045"/>
    <xdr:sp macro="" textlink="">
      <xdr:nvSpPr>
        <xdr:cNvPr id="613" name="n_2aveValue【学校施設】&#10;一人当たり面積">
          <a:extLst>
            <a:ext uri="{FF2B5EF4-FFF2-40B4-BE49-F238E27FC236}">
              <a16:creationId xmlns:a16="http://schemas.microsoft.com/office/drawing/2014/main" id="{3AA3A2B8-ED79-4AF1-8F7E-B7ECF457F48A}"/>
            </a:ext>
          </a:extLst>
        </xdr:cNvPr>
        <xdr:cNvSpPr txBox="1"/>
      </xdr:nvSpPr>
      <xdr:spPr>
        <a:xfrm>
          <a:off x="18548869" y="10371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59326</xdr:rowOff>
    </xdr:from>
    <xdr:ext cx="469744" cy="259045"/>
    <xdr:sp macro="" textlink="">
      <xdr:nvSpPr>
        <xdr:cNvPr id="614" name="n_3aveValue【学校施設】&#10;一人当たり面積">
          <a:extLst>
            <a:ext uri="{FF2B5EF4-FFF2-40B4-BE49-F238E27FC236}">
              <a16:creationId xmlns:a16="http://schemas.microsoft.com/office/drawing/2014/main" id="{3643ED6E-2A13-4354-A4B6-8C63285DB6B1}"/>
            </a:ext>
          </a:extLst>
        </xdr:cNvPr>
        <xdr:cNvSpPr txBox="1"/>
      </xdr:nvSpPr>
      <xdr:spPr>
        <a:xfrm>
          <a:off x="17737725" y="10372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15" name="n_4aveValue【学校施設】&#10;一人当たり面積">
          <a:extLst>
            <a:ext uri="{FF2B5EF4-FFF2-40B4-BE49-F238E27FC236}">
              <a16:creationId xmlns:a16="http://schemas.microsoft.com/office/drawing/2014/main" id="{F803B24E-3AE6-480D-965E-2B70A50B1AA4}"/>
            </a:ext>
          </a:extLst>
        </xdr:cNvPr>
        <xdr:cNvSpPr txBox="1"/>
      </xdr:nvSpPr>
      <xdr:spPr>
        <a:xfrm>
          <a:off x="16926582" y="10825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56786</xdr:rowOff>
    </xdr:from>
    <xdr:ext cx="469744" cy="259045"/>
    <xdr:sp macro="" textlink="">
      <xdr:nvSpPr>
        <xdr:cNvPr id="616" name="n_1mainValue【学校施設】&#10;一人当たり面積">
          <a:extLst>
            <a:ext uri="{FF2B5EF4-FFF2-40B4-BE49-F238E27FC236}">
              <a16:creationId xmlns:a16="http://schemas.microsoft.com/office/drawing/2014/main" id="{2C509033-0C8B-4F55-B932-BC107C686140}"/>
            </a:ext>
          </a:extLst>
        </xdr:cNvPr>
        <xdr:cNvSpPr txBox="1"/>
      </xdr:nvSpPr>
      <xdr:spPr>
        <a:xfrm>
          <a:off x="19362884" y="10719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70502</xdr:rowOff>
    </xdr:from>
    <xdr:ext cx="469744" cy="259045"/>
    <xdr:sp macro="" textlink="">
      <xdr:nvSpPr>
        <xdr:cNvPr id="617" name="n_2mainValue【学校施設】&#10;一人当たり面積">
          <a:extLst>
            <a:ext uri="{FF2B5EF4-FFF2-40B4-BE49-F238E27FC236}">
              <a16:creationId xmlns:a16="http://schemas.microsoft.com/office/drawing/2014/main" id="{96141FDE-C3FA-4DC9-AADB-A88EA350D2F2}"/>
            </a:ext>
          </a:extLst>
        </xdr:cNvPr>
        <xdr:cNvSpPr txBox="1"/>
      </xdr:nvSpPr>
      <xdr:spPr>
        <a:xfrm>
          <a:off x="18548869" y="1073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79646</xdr:rowOff>
    </xdr:from>
    <xdr:ext cx="469744" cy="259045"/>
    <xdr:sp macro="" textlink="">
      <xdr:nvSpPr>
        <xdr:cNvPr id="618" name="n_3mainValue【学校施設】&#10;一人当たり面積">
          <a:extLst>
            <a:ext uri="{FF2B5EF4-FFF2-40B4-BE49-F238E27FC236}">
              <a16:creationId xmlns:a16="http://schemas.microsoft.com/office/drawing/2014/main" id="{F6805C9B-6C78-4938-B8C9-817EDFD7BD1E}"/>
            </a:ext>
          </a:extLst>
        </xdr:cNvPr>
        <xdr:cNvSpPr txBox="1"/>
      </xdr:nvSpPr>
      <xdr:spPr>
        <a:xfrm>
          <a:off x="17737725" y="10742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51325</xdr:rowOff>
    </xdr:from>
    <xdr:ext cx="469744" cy="259045"/>
    <xdr:sp macro="" textlink="">
      <xdr:nvSpPr>
        <xdr:cNvPr id="619" name="n_4mainValue【学校施設】&#10;一人当たり面積">
          <a:extLst>
            <a:ext uri="{FF2B5EF4-FFF2-40B4-BE49-F238E27FC236}">
              <a16:creationId xmlns:a16="http://schemas.microsoft.com/office/drawing/2014/main" id="{2FABEC88-1B28-4B14-A7E4-964EC81F6AF9}"/>
            </a:ext>
          </a:extLst>
        </xdr:cNvPr>
        <xdr:cNvSpPr txBox="1"/>
      </xdr:nvSpPr>
      <xdr:spPr>
        <a:xfrm>
          <a:off x="16926582" y="1036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25DF7975-0C42-42BA-A3E0-4AECA28EEE4B}"/>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D00FD1AF-F2C3-4A68-BFB7-68E8AD171D77}"/>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3AD0E516-FA27-4A20-BCA8-F126D1CB3C75}"/>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493E11D1-E7F1-4FAE-AA20-CFA6EFF9E16B}"/>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B257EE9B-87E7-4820-969D-6616AED7C683}"/>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0817719F-E44D-4815-BBF5-51E8C07A372E}"/>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6ADD6E90-F654-4BE1-A410-9EA7C5872C9B}"/>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64216C07-EF16-4592-95D4-2F1F92D22280}"/>
            </a:ext>
          </a:extLst>
        </xdr:cNvPr>
        <xdr:cNvSpPr/>
      </xdr:nvSpPr>
      <xdr:spPr>
        <a:xfrm>
          <a:off x="11433865" y="13206951"/>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9C0BADF4-0F0B-4396-A63C-FA8CB715280A}"/>
            </a:ext>
          </a:extLst>
        </xdr:cNvPr>
        <xdr:cNvSpPr txBox="1"/>
      </xdr:nvSpPr>
      <xdr:spPr>
        <a:xfrm>
          <a:off x="11395765"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ED454015-A4ED-4020-AF8D-8C6C053AD683}"/>
            </a:ext>
          </a:extLst>
        </xdr:cNvPr>
        <xdr:cNvCxnSpPr/>
      </xdr:nvCxnSpPr>
      <xdr:spPr>
        <a:xfrm>
          <a:off x="11433865" y="155381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1AE69F60-8078-4837-830F-7E61F2E626D8}"/>
            </a:ext>
          </a:extLst>
        </xdr:cNvPr>
        <xdr:cNvSpPr txBox="1"/>
      </xdr:nvSpPr>
      <xdr:spPr>
        <a:xfrm>
          <a:off x="1101340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1" name="直線コネクタ 630">
          <a:extLst>
            <a:ext uri="{FF2B5EF4-FFF2-40B4-BE49-F238E27FC236}">
              <a16:creationId xmlns:a16="http://schemas.microsoft.com/office/drawing/2014/main" id="{0D01FD37-7A5A-46D4-A92D-CACFA1B6135F}"/>
            </a:ext>
          </a:extLst>
        </xdr:cNvPr>
        <xdr:cNvCxnSpPr/>
      </xdr:nvCxnSpPr>
      <xdr:spPr>
        <a:xfrm>
          <a:off x="11433865" y="1520464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2" name="テキスト ボックス 631">
          <a:extLst>
            <a:ext uri="{FF2B5EF4-FFF2-40B4-BE49-F238E27FC236}">
              <a16:creationId xmlns:a16="http://schemas.microsoft.com/office/drawing/2014/main" id="{5D224CB1-07B2-48D4-B45C-A951A25D7DB0}"/>
            </a:ext>
          </a:extLst>
        </xdr:cNvPr>
        <xdr:cNvSpPr txBox="1"/>
      </xdr:nvSpPr>
      <xdr:spPr>
        <a:xfrm>
          <a:off x="11013400"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3" name="直線コネクタ 632">
          <a:extLst>
            <a:ext uri="{FF2B5EF4-FFF2-40B4-BE49-F238E27FC236}">
              <a16:creationId xmlns:a16="http://schemas.microsoft.com/office/drawing/2014/main" id="{FC545415-8F31-40EB-BD58-A13035A70AAC}"/>
            </a:ext>
          </a:extLst>
        </xdr:cNvPr>
        <xdr:cNvCxnSpPr/>
      </xdr:nvCxnSpPr>
      <xdr:spPr>
        <a:xfrm>
          <a:off x="11433865" y="1487459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4" name="テキスト ボックス 633">
          <a:extLst>
            <a:ext uri="{FF2B5EF4-FFF2-40B4-BE49-F238E27FC236}">
              <a16:creationId xmlns:a16="http://schemas.microsoft.com/office/drawing/2014/main" id="{67E40FA3-3B09-4201-B115-CB24B9A5E40E}"/>
            </a:ext>
          </a:extLst>
        </xdr:cNvPr>
        <xdr:cNvSpPr txBox="1"/>
      </xdr:nvSpPr>
      <xdr:spPr>
        <a:xfrm>
          <a:off x="11061949" y="147288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5" name="直線コネクタ 634">
          <a:extLst>
            <a:ext uri="{FF2B5EF4-FFF2-40B4-BE49-F238E27FC236}">
              <a16:creationId xmlns:a16="http://schemas.microsoft.com/office/drawing/2014/main" id="{6C403B8D-E117-4540-995B-59A98E57FC80}"/>
            </a:ext>
          </a:extLst>
        </xdr:cNvPr>
        <xdr:cNvCxnSpPr/>
      </xdr:nvCxnSpPr>
      <xdr:spPr>
        <a:xfrm>
          <a:off x="11433865" y="1454106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6" name="テキスト ボックス 635">
          <a:extLst>
            <a:ext uri="{FF2B5EF4-FFF2-40B4-BE49-F238E27FC236}">
              <a16:creationId xmlns:a16="http://schemas.microsoft.com/office/drawing/2014/main" id="{EAA6BF20-163B-4750-93DF-2309AB41FA14}"/>
            </a:ext>
          </a:extLst>
        </xdr:cNvPr>
        <xdr:cNvSpPr txBox="1"/>
      </xdr:nvSpPr>
      <xdr:spPr>
        <a:xfrm>
          <a:off x="11061949" y="1439536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7" name="直線コネクタ 636">
          <a:extLst>
            <a:ext uri="{FF2B5EF4-FFF2-40B4-BE49-F238E27FC236}">
              <a16:creationId xmlns:a16="http://schemas.microsoft.com/office/drawing/2014/main" id="{B0C24E1C-1E0A-4EEE-BFA8-BC86F9A536CE}"/>
            </a:ext>
          </a:extLst>
        </xdr:cNvPr>
        <xdr:cNvCxnSpPr/>
      </xdr:nvCxnSpPr>
      <xdr:spPr>
        <a:xfrm>
          <a:off x="11433865" y="1420753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8" name="テキスト ボックス 637">
          <a:extLst>
            <a:ext uri="{FF2B5EF4-FFF2-40B4-BE49-F238E27FC236}">
              <a16:creationId xmlns:a16="http://schemas.microsoft.com/office/drawing/2014/main" id="{B8E19F4E-2185-4048-BBBA-987166845F55}"/>
            </a:ext>
          </a:extLst>
        </xdr:cNvPr>
        <xdr:cNvSpPr txBox="1"/>
      </xdr:nvSpPr>
      <xdr:spPr>
        <a:xfrm>
          <a:off x="11061949" y="1406183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9" name="直線コネクタ 638">
          <a:extLst>
            <a:ext uri="{FF2B5EF4-FFF2-40B4-BE49-F238E27FC236}">
              <a16:creationId xmlns:a16="http://schemas.microsoft.com/office/drawing/2014/main" id="{2CF691D2-0F0F-41EA-B9BF-36DF9F89A0AF}"/>
            </a:ext>
          </a:extLst>
        </xdr:cNvPr>
        <xdr:cNvCxnSpPr/>
      </xdr:nvCxnSpPr>
      <xdr:spPr>
        <a:xfrm>
          <a:off x="11433865" y="1387400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0" name="テキスト ボックス 639">
          <a:extLst>
            <a:ext uri="{FF2B5EF4-FFF2-40B4-BE49-F238E27FC236}">
              <a16:creationId xmlns:a16="http://schemas.microsoft.com/office/drawing/2014/main" id="{6EA8E130-B3A1-4A81-A3FE-1CAE695D6C4D}"/>
            </a:ext>
          </a:extLst>
        </xdr:cNvPr>
        <xdr:cNvSpPr txBox="1"/>
      </xdr:nvSpPr>
      <xdr:spPr>
        <a:xfrm>
          <a:off x="11061949" y="137283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1" name="直線コネクタ 640">
          <a:extLst>
            <a:ext uri="{FF2B5EF4-FFF2-40B4-BE49-F238E27FC236}">
              <a16:creationId xmlns:a16="http://schemas.microsoft.com/office/drawing/2014/main" id="{C97F6D5E-C11B-4B4C-ACDB-20611EDAD4C5}"/>
            </a:ext>
          </a:extLst>
        </xdr:cNvPr>
        <xdr:cNvCxnSpPr/>
      </xdr:nvCxnSpPr>
      <xdr:spPr>
        <a:xfrm>
          <a:off x="11433865" y="135404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2" name="テキスト ボックス 641">
          <a:extLst>
            <a:ext uri="{FF2B5EF4-FFF2-40B4-BE49-F238E27FC236}">
              <a16:creationId xmlns:a16="http://schemas.microsoft.com/office/drawing/2014/main" id="{05046E78-1026-4256-94E9-EEBCED5B2DDE}"/>
            </a:ext>
          </a:extLst>
        </xdr:cNvPr>
        <xdr:cNvSpPr txBox="1"/>
      </xdr:nvSpPr>
      <xdr:spPr>
        <a:xfrm>
          <a:off x="11126069" y="1339477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85697D6E-F4FA-4C7E-A299-A73256DF6916}"/>
            </a:ext>
          </a:extLst>
        </xdr:cNvPr>
        <xdr:cNvCxnSpPr/>
      </xdr:nvCxnSpPr>
      <xdr:spPr>
        <a:xfrm>
          <a:off x="11433865" y="1320695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50C79393-D64B-4595-9E70-A8CDE4084E2D}"/>
            </a:ext>
          </a:extLst>
        </xdr:cNvPr>
        <xdr:cNvSpPr/>
      </xdr:nvSpPr>
      <xdr:spPr>
        <a:xfrm>
          <a:off x="11433865" y="13206951"/>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645" name="直線コネクタ 644">
          <a:extLst>
            <a:ext uri="{FF2B5EF4-FFF2-40B4-BE49-F238E27FC236}">
              <a16:creationId xmlns:a16="http://schemas.microsoft.com/office/drawing/2014/main" id="{C5984B14-A2D5-45E7-B381-7FDA6EB1CCD0}"/>
            </a:ext>
          </a:extLst>
        </xdr:cNvPr>
        <xdr:cNvCxnSpPr/>
      </xdr:nvCxnSpPr>
      <xdr:spPr>
        <a:xfrm flipV="1">
          <a:off x="14995303" y="13540479"/>
          <a:ext cx="0" cy="1639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646" name="【児童館】&#10;有形固定資産減価償却率最小値テキスト">
          <a:extLst>
            <a:ext uri="{FF2B5EF4-FFF2-40B4-BE49-F238E27FC236}">
              <a16:creationId xmlns:a16="http://schemas.microsoft.com/office/drawing/2014/main" id="{066333B3-CFCD-4C78-AC58-100356985A86}"/>
            </a:ext>
          </a:extLst>
        </xdr:cNvPr>
        <xdr:cNvSpPr txBox="1"/>
      </xdr:nvSpPr>
      <xdr:spPr>
        <a:xfrm>
          <a:off x="15034039" y="15183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647" name="直線コネクタ 646">
          <a:extLst>
            <a:ext uri="{FF2B5EF4-FFF2-40B4-BE49-F238E27FC236}">
              <a16:creationId xmlns:a16="http://schemas.microsoft.com/office/drawing/2014/main" id="{44B46DEC-B63A-4EB7-AC1D-BC79F759DE01}"/>
            </a:ext>
          </a:extLst>
        </xdr:cNvPr>
        <xdr:cNvCxnSpPr/>
      </xdr:nvCxnSpPr>
      <xdr:spPr>
        <a:xfrm>
          <a:off x="14907039" y="1518015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648" name="【児童館】&#10;有形固定資産減価償却率最大値テキスト">
          <a:extLst>
            <a:ext uri="{FF2B5EF4-FFF2-40B4-BE49-F238E27FC236}">
              <a16:creationId xmlns:a16="http://schemas.microsoft.com/office/drawing/2014/main" id="{BB5E71CB-40C9-4348-BEF2-6F5F917407ED}"/>
            </a:ext>
          </a:extLst>
        </xdr:cNvPr>
        <xdr:cNvSpPr txBox="1"/>
      </xdr:nvSpPr>
      <xdr:spPr>
        <a:xfrm>
          <a:off x="15034039" y="13312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49" name="直線コネクタ 648">
          <a:extLst>
            <a:ext uri="{FF2B5EF4-FFF2-40B4-BE49-F238E27FC236}">
              <a16:creationId xmlns:a16="http://schemas.microsoft.com/office/drawing/2014/main" id="{E68B0FD9-0CA7-4DF7-BA95-F4B967ECFB7B}"/>
            </a:ext>
          </a:extLst>
        </xdr:cNvPr>
        <xdr:cNvCxnSpPr/>
      </xdr:nvCxnSpPr>
      <xdr:spPr>
        <a:xfrm>
          <a:off x="14907039" y="1354047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94722</xdr:rowOff>
    </xdr:from>
    <xdr:ext cx="405111" cy="259045"/>
    <xdr:sp macro="" textlink="">
      <xdr:nvSpPr>
        <xdr:cNvPr id="650" name="【児童館】&#10;有形固定資産減価償却率平均値テキスト">
          <a:extLst>
            <a:ext uri="{FF2B5EF4-FFF2-40B4-BE49-F238E27FC236}">
              <a16:creationId xmlns:a16="http://schemas.microsoft.com/office/drawing/2014/main" id="{C347FA29-E3E6-47DE-8199-A6C4FFE188DE}"/>
            </a:ext>
          </a:extLst>
        </xdr:cNvPr>
        <xdr:cNvSpPr txBox="1"/>
      </xdr:nvSpPr>
      <xdr:spPr>
        <a:xfrm>
          <a:off x="15034039" y="144309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651" name="フローチャート: 判断 650">
          <a:extLst>
            <a:ext uri="{FF2B5EF4-FFF2-40B4-BE49-F238E27FC236}">
              <a16:creationId xmlns:a16="http://schemas.microsoft.com/office/drawing/2014/main" id="{047FD1EF-04CD-4D23-B197-80F5732A8590}"/>
            </a:ext>
          </a:extLst>
        </xdr:cNvPr>
        <xdr:cNvSpPr/>
      </xdr:nvSpPr>
      <xdr:spPr>
        <a:xfrm>
          <a:off x="14945139" y="1445249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652" name="フローチャート: 判断 651">
          <a:extLst>
            <a:ext uri="{FF2B5EF4-FFF2-40B4-BE49-F238E27FC236}">
              <a16:creationId xmlns:a16="http://schemas.microsoft.com/office/drawing/2014/main" id="{3049DF4F-4C88-4424-9827-0E8C386F3CB9}"/>
            </a:ext>
          </a:extLst>
        </xdr:cNvPr>
        <xdr:cNvSpPr/>
      </xdr:nvSpPr>
      <xdr:spPr>
        <a:xfrm>
          <a:off x="14169224" y="1448352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653" name="フローチャート: 判断 652">
          <a:extLst>
            <a:ext uri="{FF2B5EF4-FFF2-40B4-BE49-F238E27FC236}">
              <a16:creationId xmlns:a16="http://schemas.microsoft.com/office/drawing/2014/main" id="{A1BF8420-D269-4970-BC37-BE04DC6151BE}"/>
            </a:ext>
          </a:extLst>
        </xdr:cNvPr>
        <xdr:cNvSpPr/>
      </xdr:nvSpPr>
      <xdr:spPr>
        <a:xfrm>
          <a:off x="13358081" y="14463928"/>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54" name="フローチャート: 判断 653">
          <a:extLst>
            <a:ext uri="{FF2B5EF4-FFF2-40B4-BE49-F238E27FC236}">
              <a16:creationId xmlns:a16="http://schemas.microsoft.com/office/drawing/2014/main" id="{FA3795A0-43D5-4276-BB4D-0473C492CD50}"/>
            </a:ext>
          </a:extLst>
        </xdr:cNvPr>
        <xdr:cNvSpPr/>
      </xdr:nvSpPr>
      <xdr:spPr>
        <a:xfrm>
          <a:off x="12546937" y="14480257"/>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55" name="フローチャート: 判断 654">
          <a:extLst>
            <a:ext uri="{FF2B5EF4-FFF2-40B4-BE49-F238E27FC236}">
              <a16:creationId xmlns:a16="http://schemas.microsoft.com/office/drawing/2014/main" id="{4D3C5F6D-13FA-42C3-BF2D-232189345B92}"/>
            </a:ext>
          </a:extLst>
        </xdr:cNvPr>
        <xdr:cNvSpPr/>
      </xdr:nvSpPr>
      <xdr:spPr>
        <a:xfrm>
          <a:off x="11720223" y="1431839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8E98703A-B586-4B61-889F-9F69E21DEAB4}"/>
            </a:ext>
          </a:extLst>
        </xdr:cNvPr>
        <xdr:cNvSpPr txBox="1"/>
      </xdr:nvSpPr>
      <xdr:spPr>
        <a:xfrm>
          <a:off x="1482101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B706DEE2-7E26-40F5-95EE-7BD322A4CC5B}"/>
            </a:ext>
          </a:extLst>
        </xdr:cNvPr>
        <xdr:cNvSpPr txBox="1"/>
      </xdr:nvSpPr>
      <xdr:spPr>
        <a:xfrm>
          <a:off x="1404509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38F44710-ECDC-40E7-9187-3D265AE45C66}"/>
            </a:ext>
          </a:extLst>
        </xdr:cNvPr>
        <xdr:cNvSpPr txBox="1"/>
      </xdr:nvSpPr>
      <xdr:spPr>
        <a:xfrm>
          <a:off x="1323395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F9C12C04-9B83-4B53-B1A4-0DF127686553}"/>
            </a:ext>
          </a:extLst>
        </xdr:cNvPr>
        <xdr:cNvSpPr txBox="1"/>
      </xdr:nvSpPr>
      <xdr:spPr>
        <a:xfrm>
          <a:off x="12422809"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98BCC3F8-7DC8-4111-A053-913979996834}"/>
            </a:ext>
          </a:extLst>
        </xdr:cNvPr>
        <xdr:cNvSpPr txBox="1"/>
      </xdr:nvSpPr>
      <xdr:spPr>
        <a:xfrm>
          <a:off x="1159609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28121</xdr:rowOff>
    </xdr:from>
    <xdr:to>
      <xdr:col>85</xdr:col>
      <xdr:colOff>177800</xdr:colOff>
      <xdr:row>77</xdr:row>
      <xdr:rowOff>129721</xdr:rowOff>
    </xdr:to>
    <xdr:sp macro="" textlink="">
      <xdr:nvSpPr>
        <xdr:cNvPr id="661" name="楕円 660">
          <a:extLst>
            <a:ext uri="{FF2B5EF4-FFF2-40B4-BE49-F238E27FC236}">
              <a16:creationId xmlns:a16="http://schemas.microsoft.com/office/drawing/2014/main" id="{276F0944-6F86-40E4-A92C-29FE30196164}"/>
            </a:ext>
          </a:extLst>
        </xdr:cNvPr>
        <xdr:cNvSpPr/>
      </xdr:nvSpPr>
      <xdr:spPr>
        <a:xfrm>
          <a:off x="14945139" y="1348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76</xdr:row>
      <xdr:rowOff>152598</xdr:rowOff>
    </xdr:from>
    <xdr:ext cx="340478" cy="259045"/>
    <xdr:sp macro="" textlink="">
      <xdr:nvSpPr>
        <xdr:cNvPr id="662" name="【児童館】&#10;有形固定資産減価償却率該当値テキスト">
          <a:extLst>
            <a:ext uri="{FF2B5EF4-FFF2-40B4-BE49-F238E27FC236}">
              <a16:creationId xmlns:a16="http://schemas.microsoft.com/office/drawing/2014/main" id="{4276668C-71D4-454E-8802-CBE0755D66A8}"/>
            </a:ext>
          </a:extLst>
        </xdr:cNvPr>
        <xdr:cNvSpPr txBox="1"/>
      </xdr:nvSpPr>
      <xdr:spPr>
        <a:xfrm>
          <a:off x="15034039" y="13439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109764</xdr:rowOff>
    </xdr:from>
    <xdr:to>
      <xdr:col>81</xdr:col>
      <xdr:colOff>101600</xdr:colOff>
      <xdr:row>84</xdr:row>
      <xdr:rowOff>39914</xdr:rowOff>
    </xdr:to>
    <xdr:sp macro="" textlink="">
      <xdr:nvSpPr>
        <xdr:cNvPr id="663" name="楕円 662">
          <a:extLst>
            <a:ext uri="{FF2B5EF4-FFF2-40B4-BE49-F238E27FC236}">
              <a16:creationId xmlns:a16="http://schemas.microsoft.com/office/drawing/2014/main" id="{8BA2489A-3083-4BED-95F0-7EF8B248FD9E}"/>
            </a:ext>
          </a:extLst>
        </xdr:cNvPr>
        <xdr:cNvSpPr/>
      </xdr:nvSpPr>
      <xdr:spPr>
        <a:xfrm>
          <a:off x="14169224" y="1462089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78921</xdr:rowOff>
    </xdr:from>
    <xdr:to>
      <xdr:col>85</xdr:col>
      <xdr:colOff>127000</xdr:colOff>
      <xdr:row>83</xdr:row>
      <xdr:rowOff>160564</xdr:rowOff>
    </xdr:to>
    <xdr:cxnSp macro="">
      <xdr:nvCxnSpPr>
        <xdr:cNvPr id="664" name="直線コネクタ 663">
          <a:extLst>
            <a:ext uri="{FF2B5EF4-FFF2-40B4-BE49-F238E27FC236}">
              <a16:creationId xmlns:a16="http://schemas.microsoft.com/office/drawing/2014/main" id="{761B495B-0F88-4BD6-9891-8AD0D9932D7E}"/>
            </a:ext>
          </a:extLst>
        </xdr:cNvPr>
        <xdr:cNvCxnSpPr/>
      </xdr:nvCxnSpPr>
      <xdr:spPr>
        <a:xfrm flipV="1">
          <a:off x="14220024" y="13540479"/>
          <a:ext cx="775915" cy="1131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55880</xdr:rowOff>
    </xdr:from>
    <xdr:to>
      <xdr:col>76</xdr:col>
      <xdr:colOff>165100</xdr:colOff>
      <xdr:row>83</xdr:row>
      <xdr:rowOff>157480</xdr:rowOff>
    </xdr:to>
    <xdr:sp macro="" textlink="">
      <xdr:nvSpPr>
        <xdr:cNvPr id="665" name="楕円 664">
          <a:extLst>
            <a:ext uri="{FF2B5EF4-FFF2-40B4-BE49-F238E27FC236}">
              <a16:creationId xmlns:a16="http://schemas.microsoft.com/office/drawing/2014/main" id="{2F4AAAD9-B04A-4856-8A42-5F4E98D37E03}"/>
            </a:ext>
          </a:extLst>
        </xdr:cNvPr>
        <xdr:cNvSpPr/>
      </xdr:nvSpPr>
      <xdr:spPr>
        <a:xfrm>
          <a:off x="13358081" y="1456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106680</xdr:rowOff>
    </xdr:from>
    <xdr:to>
      <xdr:col>81</xdr:col>
      <xdr:colOff>50800</xdr:colOff>
      <xdr:row>83</xdr:row>
      <xdr:rowOff>160564</xdr:rowOff>
    </xdr:to>
    <xdr:cxnSp macro="">
      <xdr:nvCxnSpPr>
        <xdr:cNvPr id="666" name="直線コネクタ 665">
          <a:extLst>
            <a:ext uri="{FF2B5EF4-FFF2-40B4-BE49-F238E27FC236}">
              <a16:creationId xmlns:a16="http://schemas.microsoft.com/office/drawing/2014/main" id="{FBD9FCB9-053F-4303-94FB-036837CA2CDD}"/>
            </a:ext>
          </a:extLst>
        </xdr:cNvPr>
        <xdr:cNvCxnSpPr/>
      </xdr:nvCxnSpPr>
      <xdr:spPr>
        <a:xfrm>
          <a:off x="13408881" y="14617810"/>
          <a:ext cx="811143"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1995</xdr:rowOff>
    </xdr:from>
    <xdr:to>
      <xdr:col>72</xdr:col>
      <xdr:colOff>38100</xdr:colOff>
      <xdr:row>83</xdr:row>
      <xdr:rowOff>103595</xdr:rowOff>
    </xdr:to>
    <xdr:sp macro="" textlink="">
      <xdr:nvSpPr>
        <xdr:cNvPr id="667" name="楕円 666">
          <a:extLst>
            <a:ext uri="{FF2B5EF4-FFF2-40B4-BE49-F238E27FC236}">
              <a16:creationId xmlns:a16="http://schemas.microsoft.com/office/drawing/2014/main" id="{D3A324EC-CBD4-4AFA-825E-19BB1F0EC833}"/>
            </a:ext>
          </a:extLst>
        </xdr:cNvPr>
        <xdr:cNvSpPr/>
      </xdr:nvSpPr>
      <xdr:spPr>
        <a:xfrm>
          <a:off x="12546937" y="1451312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52795</xdr:rowOff>
    </xdr:from>
    <xdr:to>
      <xdr:col>76</xdr:col>
      <xdr:colOff>114300</xdr:colOff>
      <xdr:row>83</xdr:row>
      <xdr:rowOff>106680</xdr:rowOff>
    </xdr:to>
    <xdr:cxnSp macro="">
      <xdr:nvCxnSpPr>
        <xdr:cNvPr id="668" name="直線コネクタ 667">
          <a:extLst>
            <a:ext uri="{FF2B5EF4-FFF2-40B4-BE49-F238E27FC236}">
              <a16:creationId xmlns:a16="http://schemas.microsoft.com/office/drawing/2014/main" id="{18200845-BA6A-4E30-81CC-501CE1E15EDB}"/>
            </a:ext>
          </a:extLst>
        </xdr:cNvPr>
        <xdr:cNvCxnSpPr/>
      </xdr:nvCxnSpPr>
      <xdr:spPr>
        <a:xfrm>
          <a:off x="12597737" y="14563925"/>
          <a:ext cx="811144"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119562</xdr:rowOff>
    </xdr:from>
    <xdr:to>
      <xdr:col>67</xdr:col>
      <xdr:colOff>101600</xdr:colOff>
      <xdr:row>83</xdr:row>
      <xdr:rowOff>49712</xdr:rowOff>
    </xdr:to>
    <xdr:sp macro="" textlink="">
      <xdr:nvSpPr>
        <xdr:cNvPr id="669" name="楕円 668">
          <a:extLst>
            <a:ext uri="{FF2B5EF4-FFF2-40B4-BE49-F238E27FC236}">
              <a16:creationId xmlns:a16="http://schemas.microsoft.com/office/drawing/2014/main" id="{FA1BAF40-7CE6-4D28-956C-E77D59456B37}"/>
            </a:ext>
          </a:extLst>
        </xdr:cNvPr>
        <xdr:cNvSpPr/>
      </xdr:nvSpPr>
      <xdr:spPr>
        <a:xfrm>
          <a:off x="11720223" y="14455764"/>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170362</xdr:rowOff>
    </xdr:from>
    <xdr:to>
      <xdr:col>71</xdr:col>
      <xdr:colOff>177800</xdr:colOff>
      <xdr:row>83</xdr:row>
      <xdr:rowOff>52795</xdr:rowOff>
    </xdr:to>
    <xdr:cxnSp macro="">
      <xdr:nvCxnSpPr>
        <xdr:cNvPr id="670" name="直線コネクタ 669">
          <a:extLst>
            <a:ext uri="{FF2B5EF4-FFF2-40B4-BE49-F238E27FC236}">
              <a16:creationId xmlns:a16="http://schemas.microsoft.com/office/drawing/2014/main" id="{AAF19626-1229-4C30-ABBD-E944A35EFB48}"/>
            </a:ext>
          </a:extLst>
        </xdr:cNvPr>
        <xdr:cNvCxnSpPr/>
      </xdr:nvCxnSpPr>
      <xdr:spPr>
        <a:xfrm>
          <a:off x="11771023" y="14506564"/>
          <a:ext cx="826714" cy="5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93997</xdr:rowOff>
    </xdr:from>
    <xdr:ext cx="405111" cy="259045"/>
    <xdr:sp macro="" textlink="">
      <xdr:nvSpPr>
        <xdr:cNvPr id="671" name="n_1aveValue【児童館】&#10;有形固定資産減価償却率">
          <a:extLst>
            <a:ext uri="{FF2B5EF4-FFF2-40B4-BE49-F238E27FC236}">
              <a16:creationId xmlns:a16="http://schemas.microsoft.com/office/drawing/2014/main" id="{F9B6ABF9-ABA0-4C4B-B341-139E8949E7B8}"/>
            </a:ext>
          </a:extLst>
        </xdr:cNvPr>
        <xdr:cNvSpPr txBox="1"/>
      </xdr:nvSpPr>
      <xdr:spPr>
        <a:xfrm>
          <a:off x="14020340" y="14255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74403</xdr:rowOff>
    </xdr:from>
    <xdr:ext cx="405111" cy="259045"/>
    <xdr:sp macro="" textlink="">
      <xdr:nvSpPr>
        <xdr:cNvPr id="672" name="n_2aveValue【児童館】&#10;有形固定資産減価償却率">
          <a:extLst>
            <a:ext uri="{FF2B5EF4-FFF2-40B4-BE49-F238E27FC236}">
              <a16:creationId xmlns:a16="http://schemas.microsoft.com/office/drawing/2014/main" id="{E1B7AA1B-2E34-4173-87A1-E6C2382C4C7C}"/>
            </a:ext>
          </a:extLst>
        </xdr:cNvPr>
        <xdr:cNvSpPr txBox="1"/>
      </xdr:nvSpPr>
      <xdr:spPr>
        <a:xfrm>
          <a:off x="13221896" y="14235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90732</xdr:rowOff>
    </xdr:from>
    <xdr:ext cx="405111" cy="259045"/>
    <xdr:sp macro="" textlink="">
      <xdr:nvSpPr>
        <xdr:cNvPr id="673" name="n_3aveValue【児童館】&#10;有形固定資産減価償却率">
          <a:extLst>
            <a:ext uri="{FF2B5EF4-FFF2-40B4-BE49-F238E27FC236}">
              <a16:creationId xmlns:a16="http://schemas.microsoft.com/office/drawing/2014/main" id="{292575B5-7D36-47D9-9BBE-88E1CC730408}"/>
            </a:ext>
          </a:extLst>
        </xdr:cNvPr>
        <xdr:cNvSpPr txBox="1"/>
      </xdr:nvSpPr>
      <xdr:spPr>
        <a:xfrm>
          <a:off x="12410753" y="14252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674" name="n_4aveValue【児童館】&#10;有形固定資産減価償却率">
          <a:extLst>
            <a:ext uri="{FF2B5EF4-FFF2-40B4-BE49-F238E27FC236}">
              <a16:creationId xmlns:a16="http://schemas.microsoft.com/office/drawing/2014/main" id="{D09235DF-414D-4A6D-9836-7E86090F8999}"/>
            </a:ext>
          </a:extLst>
        </xdr:cNvPr>
        <xdr:cNvSpPr txBox="1"/>
      </xdr:nvSpPr>
      <xdr:spPr>
        <a:xfrm>
          <a:off x="11584038" y="14090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31041</xdr:rowOff>
    </xdr:from>
    <xdr:ext cx="405111" cy="259045"/>
    <xdr:sp macro="" textlink="">
      <xdr:nvSpPr>
        <xdr:cNvPr id="675" name="n_1mainValue【児童館】&#10;有形固定資産減価償却率">
          <a:extLst>
            <a:ext uri="{FF2B5EF4-FFF2-40B4-BE49-F238E27FC236}">
              <a16:creationId xmlns:a16="http://schemas.microsoft.com/office/drawing/2014/main" id="{495EA9DE-D532-463D-BE8A-DE0FF928BB33}"/>
            </a:ext>
          </a:extLst>
        </xdr:cNvPr>
        <xdr:cNvSpPr txBox="1"/>
      </xdr:nvSpPr>
      <xdr:spPr>
        <a:xfrm>
          <a:off x="14020340" y="14717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148607</xdr:rowOff>
    </xdr:from>
    <xdr:ext cx="405111" cy="259045"/>
    <xdr:sp macro="" textlink="">
      <xdr:nvSpPr>
        <xdr:cNvPr id="676" name="n_2mainValue【児童館】&#10;有形固定資産減価償却率">
          <a:extLst>
            <a:ext uri="{FF2B5EF4-FFF2-40B4-BE49-F238E27FC236}">
              <a16:creationId xmlns:a16="http://schemas.microsoft.com/office/drawing/2014/main" id="{FF18BFA9-E3D8-45EA-9F45-CEA48FDAA710}"/>
            </a:ext>
          </a:extLst>
        </xdr:cNvPr>
        <xdr:cNvSpPr txBox="1"/>
      </xdr:nvSpPr>
      <xdr:spPr>
        <a:xfrm>
          <a:off x="13221896" y="1465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94722</xdr:rowOff>
    </xdr:from>
    <xdr:ext cx="405111" cy="259045"/>
    <xdr:sp macro="" textlink="">
      <xdr:nvSpPr>
        <xdr:cNvPr id="677" name="n_3mainValue【児童館】&#10;有形固定資産減価償却率">
          <a:extLst>
            <a:ext uri="{FF2B5EF4-FFF2-40B4-BE49-F238E27FC236}">
              <a16:creationId xmlns:a16="http://schemas.microsoft.com/office/drawing/2014/main" id="{57F39261-CC5E-4B9B-964D-B8F6599AA9BD}"/>
            </a:ext>
          </a:extLst>
        </xdr:cNvPr>
        <xdr:cNvSpPr txBox="1"/>
      </xdr:nvSpPr>
      <xdr:spPr>
        <a:xfrm>
          <a:off x="12410753" y="14605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40839</xdr:rowOff>
    </xdr:from>
    <xdr:ext cx="405111" cy="259045"/>
    <xdr:sp macro="" textlink="">
      <xdr:nvSpPr>
        <xdr:cNvPr id="678" name="n_4mainValue【児童館】&#10;有形固定資産減価償却率">
          <a:extLst>
            <a:ext uri="{FF2B5EF4-FFF2-40B4-BE49-F238E27FC236}">
              <a16:creationId xmlns:a16="http://schemas.microsoft.com/office/drawing/2014/main" id="{D28524CF-F8B3-4332-B921-9ACDF0B6173C}"/>
            </a:ext>
          </a:extLst>
        </xdr:cNvPr>
        <xdr:cNvSpPr txBox="1"/>
      </xdr:nvSpPr>
      <xdr:spPr>
        <a:xfrm>
          <a:off x="11584038" y="14551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D4EB915C-9B54-48E0-AE9D-EFCFF82BC501}"/>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561F1D84-AC8E-4322-9B35-BDCF31499026}"/>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AE7ABA8D-6EF7-429D-831D-CD681B1C0613}"/>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CFE01374-5207-468D-AD3D-943F10DCCFD7}"/>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465363E7-97DD-4F3C-AE9C-3AB95AC575A8}"/>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4B8F502D-B7A4-4537-84AE-1F3EB3234A5F}"/>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CDB6157C-A5C1-4C6D-A9FA-C2C3FD98E0B4}"/>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0BFF58DE-B747-48EA-9337-CC57AECF626F}"/>
            </a:ext>
          </a:extLst>
        </xdr:cNvPr>
        <xdr:cNvSpPr/>
      </xdr:nvSpPr>
      <xdr:spPr>
        <a:xfrm>
          <a:off x="1679315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7664DA2D-2616-4DD6-916F-455953B91AF9}"/>
            </a:ext>
          </a:extLst>
        </xdr:cNvPr>
        <xdr:cNvSpPr txBox="1"/>
      </xdr:nvSpPr>
      <xdr:spPr>
        <a:xfrm>
          <a:off x="1677062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B68CAA0C-2B96-47A5-9B2E-83B919E14802}"/>
            </a:ext>
          </a:extLst>
        </xdr:cNvPr>
        <xdr:cNvCxnSpPr/>
      </xdr:nvCxnSpPr>
      <xdr:spPr>
        <a:xfrm>
          <a:off x="1679315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4A29C1D7-FD23-426B-82B1-E05FDF82CD5C}"/>
            </a:ext>
          </a:extLst>
        </xdr:cNvPr>
        <xdr:cNvCxnSpPr/>
      </xdr:nvCxnSpPr>
      <xdr:spPr>
        <a:xfrm>
          <a:off x="16793155" y="152046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AF757EDB-3183-4A73-9A8C-7F8C697D327D}"/>
            </a:ext>
          </a:extLst>
        </xdr:cNvPr>
        <xdr:cNvSpPr txBox="1"/>
      </xdr:nvSpPr>
      <xdr:spPr>
        <a:xfrm>
          <a:off x="16372690"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E971690C-4A29-4AD2-BCDD-7538F1235A42}"/>
            </a:ext>
          </a:extLst>
        </xdr:cNvPr>
        <xdr:cNvCxnSpPr/>
      </xdr:nvCxnSpPr>
      <xdr:spPr>
        <a:xfrm>
          <a:off x="16793155" y="1487459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983E5650-4EB7-4AE2-809E-B6B160796130}"/>
            </a:ext>
          </a:extLst>
        </xdr:cNvPr>
        <xdr:cNvSpPr txBox="1"/>
      </xdr:nvSpPr>
      <xdr:spPr>
        <a:xfrm>
          <a:off x="16372690" y="1472889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75EA9B48-3832-4AF5-9E9E-2C278AADB922}"/>
            </a:ext>
          </a:extLst>
        </xdr:cNvPr>
        <xdr:cNvCxnSpPr/>
      </xdr:nvCxnSpPr>
      <xdr:spPr>
        <a:xfrm>
          <a:off x="16793155" y="145410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6EE9DC10-A418-4784-9648-D347ABDC2CC2}"/>
            </a:ext>
          </a:extLst>
        </xdr:cNvPr>
        <xdr:cNvSpPr txBox="1"/>
      </xdr:nvSpPr>
      <xdr:spPr>
        <a:xfrm>
          <a:off x="16372690" y="1439536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29E4BA53-E808-4DB4-8954-3905238463B9}"/>
            </a:ext>
          </a:extLst>
        </xdr:cNvPr>
        <xdr:cNvCxnSpPr/>
      </xdr:nvCxnSpPr>
      <xdr:spPr>
        <a:xfrm>
          <a:off x="16793155" y="1420753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258CFB96-B805-4B48-B354-26928EAEA4F4}"/>
            </a:ext>
          </a:extLst>
        </xdr:cNvPr>
        <xdr:cNvSpPr txBox="1"/>
      </xdr:nvSpPr>
      <xdr:spPr>
        <a:xfrm>
          <a:off x="16372690" y="1406183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F6073983-0803-4C61-BA0E-E98A589239EB}"/>
            </a:ext>
          </a:extLst>
        </xdr:cNvPr>
        <xdr:cNvCxnSpPr/>
      </xdr:nvCxnSpPr>
      <xdr:spPr>
        <a:xfrm>
          <a:off x="16793155" y="1387400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BD753056-2A30-44A3-8834-A7BCCC66D475}"/>
            </a:ext>
          </a:extLst>
        </xdr:cNvPr>
        <xdr:cNvSpPr txBox="1"/>
      </xdr:nvSpPr>
      <xdr:spPr>
        <a:xfrm>
          <a:off x="16372690" y="13728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47CCE58F-A375-4135-B10E-56FED5E8C905}"/>
            </a:ext>
          </a:extLst>
        </xdr:cNvPr>
        <xdr:cNvCxnSpPr/>
      </xdr:nvCxnSpPr>
      <xdr:spPr>
        <a:xfrm>
          <a:off x="16793155" y="1354047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96E591F5-42A1-498B-8069-A3D5B913CAF2}"/>
            </a:ext>
          </a:extLst>
        </xdr:cNvPr>
        <xdr:cNvSpPr txBox="1"/>
      </xdr:nvSpPr>
      <xdr:spPr>
        <a:xfrm>
          <a:off x="16372690" y="1339477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2EB0A1D3-DA1F-458D-8895-A1C8391D11DE}"/>
            </a:ext>
          </a:extLst>
        </xdr:cNvPr>
        <xdr:cNvCxnSpPr/>
      </xdr:nvCxnSpPr>
      <xdr:spPr>
        <a:xfrm>
          <a:off x="1679315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20C34A67-C3EA-41E2-B5BF-204CE7571645}"/>
            </a:ext>
          </a:extLst>
        </xdr:cNvPr>
        <xdr:cNvSpPr txBox="1"/>
      </xdr:nvSpPr>
      <xdr:spPr>
        <a:xfrm>
          <a:off x="16372690"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8A86D059-0334-4CE3-91E9-EF65889594B2}"/>
            </a:ext>
          </a:extLst>
        </xdr:cNvPr>
        <xdr:cNvSpPr/>
      </xdr:nvSpPr>
      <xdr:spPr>
        <a:xfrm>
          <a:off x="1679315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704" name="直線コネクタ 703">
          <a:extLst>
            <a:ext uri="{FF2B5EF4-FFF2-40B4-BE49-F238E27FC236}">
              <a16:creationId xmlns:a16="http://schemas.microsoft.com/office/drawing/2014/main" id="{629FDE25-C6B1-4B4D-A80C-B4EE792A2C0A}"/>
            </a:ext>
          </a:extLst>
        </xdr:cNvPr>
        <xdr:cNvCxnSpPr/>
      </xdr:nvCxnSpPr>
      <xdr:spPr>
        <a:xfrm flipV="1">
          <a:off x="20354593" y="13556808"/>
          <a:ext cx="0" cy="1615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705" name="【児童館】&#10;一人当たり面積最小値テキスト">
          <a:extLst>
            <a:ext uri="{FF2B5EF4-FFF2-40B4-BE49-F238E27FC236}">
              <a16:creationId xmlns:a16="http://schemas.microsoft.com/office/drawing/2014/main" id="{F8C9D24C-C606-4B2E-944A-7E26F9D2B4CF}"/>
            </a:ext>
          </a:extLst>
        </xdr:cNvPr>
        <xdr:cNvSpPr txBox="1"/>
      </xdr:nvSpPr>
      <xdr:spPr>
        <a:xfrm>
          <a:off x="20393329" y="1517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706" name="直線コネクタ 705">
          <a:extLst>
            <a:ext uri="{FF2B5EF4-FFF2-40B4-BE49-F238E27FC236}">
              <a16:creationId xmlns:a16="http://schemas.microsoft.com/office/drawing/2014/main" id="{BA15DCD3-A0FA-4DB8-94BD-F4789EA02555}"/>
            </a:ext>
          </a:extLst>
        </xdr:cNvPr>
        <xdr:cNvCxnSpPr/>
      </xdr:nvCxnSpPr>
      <xdr:spPr>
        <a:xfrm>
          <a:off x="20281900" y="1517198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110DD1B7-1621-4099-9D46-B2E09F1D1EDA}"/>
            </a:ext>
          </a:extLst>
        </xdr:cNvPr>
        <xdr:cNvSpPr txBox="1"/>
      </xdr:nvSpPr>
      <xdr:spPr>
        <a:xfrm>
          <a:off x="20393329" y="1332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86684457-083C-4804-B47E-7EBD18F20A23}"/>
            </a:ext>
          </a:extLst>
        </xdr:cNvPr>
        <xdr:cNvCxnSpPr/>
      </xdr:nvCxnSpPr>
      <xdr:spPr>
        <a:xfrm>
          <a:off x="20281900" y="1355680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75491</xdr:rowOff>
    </xdr:from>
    <xdr:ext cx="469744" cy="259045"/>
    <xdr:sp macro="" textlink="">
      <xdr:nvSpPr>
        <xdr:cNvPr id="709" name="【児童館】&#10;一人当たり面積平均値テキスト">
          <a:extLst>
            <a:ext uri="{FF2B5EF4-FFF2-40B4-BE49-F238E27FC236}">
              <a16:creationId xmlns:a16="http://schemas.microsoft.com/office/drawing/2014/main" id="{1045730B-4768-4E7A-A74E-9C8E559D2315}"/>
            </a:ext>
          </a:extLst>
        </xdr:cNvPr>
        <xdr:cNvSpPr txBox="1"/>
      </xdr:nvSpPr>
      <xdr:spPr>
        <a:xfrm>
          <a:off x="20393329" y="142367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710" name="フローチャート: 判断 709">
          <a:extLst>
            <a:ext uri="{FF2B5EF4-FFF2-40B4-BE49-F238E27FC236}">
              <a16:creationId xmlns:a16="http://schemas.microsoft.com/office/drawing/2014/main" id="{8CFC2FF3-36D3-4994-9F1E-D3A4639371BA}"/>
            </a:ext>
          </a:extLst>
        </xdr:cNvPr>
        <xdr:cNvSpPr/>
      </xdr:nvSpPr>
      <xdr:spPr>
        <a:xfrm>
          <a:off x="20304429" y="1438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11" name="フローチャート: 判断 710">
          <a:extLst>
            <a:ext uri="{FF2B5EF4-FFF2-40B4-BE49-F238E27FC236}">
              <a16:creationId xmlns:a16="http://schemas.microsoft.com/office/drawing/2014/main" id="{2627EFD7-0785-4E7F-8F94-682E04DAA2D1}"/>
            </a:ext>
          </a:extLst>
        </xdr:cNvPr>
        <xdr:cNvSpPr/>
      </xdr:nvSpPr>
      <xdr:spPr>
        <a:xfrm>
          <a:off x="19544085" y="1438881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712" name="フローチャート: 判断 711">
          <a:extLst>
            <a:ext uri="{FF2B5EF4-FFF2-40B4-BE49-F238E27FC236}">
              <a16:creationId xmlns:a16="http://schemas.microsoft.com/office/drawing/2014/main" id="{62C60F3D-0C9C-4359-8D57-C15E11101E0A}"/>
            </a:ext>
          </a:extLst>
        </xdr:cNvPr>
        <xdr:cNvSpPr/>
      </xdr:nvSpPr>
      <xdr:spPr>
        <a:xfrm>
          <a:off x="18717370" y="14421473"/>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13" name="フローチャート: 判断 712">
          <a:extLst>
            <a:ext uri="{FF2B5EF4-FFF2-40B4-BE49-F238E27FC236}">
              <a16:creationId xmlns:a16="http://schemas.microsoft.com/office/drawing/2014/main" id="{4FE0D979-0B12-41C1-A8B5-DDD2DA00D7DB}"/>
            </a:ext>
          </a:extLst>
        </xdr:cNvPr>
        <xdr:cNvSpPr/>
      </xdr:nvSpPr>
      <xdr:spPr>
        <a:xfrm>
          <a:off x="17906227" y="1443780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77107</xdr:rowOff>
    </xdr:from>
    <xdr:to>
      <xdr:col>98</xdr:col>
      <xdr:colOff>38100</xdr:colOff>
      <xdr:row>84</xdr:row>
      <xdr:rowOff>7257</xdr:rowOff>
    </xdr:to>
    <xdr:sp macro="" textlink="">
      <xdr:nvSpPr>
        <xdr:cNvPr id="714" name="フローチャート: 判断 713">
          <a:extLst>
            <a:ext uri="{FF2B5EF4-FFF2-40B4-BE49-F238E27FC236}">
              <a16:creationId xmlns:a16="http://schemas.microsoft.com/office/drawing/2014/main" id="{A38FC0A1-1B9A-471C-A679-EDB311247B6E}"/>
            </a:ext>
          </a:extLst>
        </xdr:cNvPr>
        <xdr:cNvSpPr/>
      </xdr:nvSpPr>
      <xdr:spPr>
        <a:xfrm>
          <a:off x="17095083" y="14588237"/>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135B63FA-B75E-48BA-9CC1-0501DB814CDA}"/>
            </a:ext>
          </a:extLst>
        </xdr:cNvPr>
        <xdr:cNvSpPr txBox="1"/>
      </xdr:nvSpPr>
      <xdr:spPr>
        <a:xfrm>
          <a:off x="2018030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427F8783-65B9-4637-82AD-E2FADDCF7FEB}"/>
            </a:ext>
          </a:extLst>
        </xdr:cNvPr>
        <xdr:cNvSpPr txBox="1"/>
      </xdr:nvSpPr>
      <xdr:spPr>
        <a:xfrm>
          <a:off x="1941995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A479780-D21B-481B-8EA5-5B07271AB689}"/>
            </a:ext>
          </a:extLst>
        </xdr:cNvPr>
        <xdr:cNvSpPr txBox="1"/>
      </xdr:nvSpPr>
      <xdr:spPr>
        <a:xfrm>
          <a:off x="1859324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95F0D7F0-EA44-4A9E-96EC-FEDDE3F54645}"/>
            </a:ext>
          </a:extLst>
        </xdr:cNvPr>
        <xdr:cNvSpPr txBox="1"/>
      </xdr:nvSpPr>
      <xdr:spPr>
        <a:xfrm>
          <a:off x="1778209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C5A5E9A-3E10-49F5-9BCA-E8ECAE6A8EB4}"/>
            </a:ext>
          </a:extLst>
        </xdr:cNvPr>
        <xdr:cNvSpPr txBox="1"/>
      </xdr:nvSpPr>
      <xdr:spPr>
        <a:xfrm>
          <a:off x="1697095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28121</xdr:rowOff>
    </xdr:from>
    <xdr:to>
      <xdr:col>116</xdr:col>
      <xdr:colOff>114300</xdr:colOff>
      <xdr:row>85</xdr:row>
      <xdr:rowOff>129721</xdr:rowOff>
    </xdr:to>
    <xdr:sp macro="" textlink="">
      <xdr:nvSpPr>
        <xdr:cNvPr id="720" name="楕円 719">
          <a:extLst>
            <a:ext uri="{FF2B5EF4-FFF2-40B4-BE49-F238E27FC236}">
              <a16:creationId xmlns:a16="http://schemas.microsoft.com/office/drawing/2014/main" id="{4035E559-F40E-4423-AF58-DC737BB920F4}"/>
            </a:ext>
          </a:extLst>
        </xdr:cNvPr>
        <xdr:cNvSpPr/>
      </xdr:nvSpPr>
      <xdr:spPr>
        <a:xfrm>
          <a:off x="20304429" y="1488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6548</xdr:rowOff>
    </xdr:from>
    <xdr:ext cx="469744" cy="259045"/>
    <xdr:sp macro="" textlink="">
      <xdr:nvSpPr>
        <xdr:cNvPr id="721" name="【児童館】&#10;一人当たり面積該当値テキスト">
          <a:extLst>
            <a:ext uri="{FF2B5EF4-FFF2-40B4-BE49-F238E27FC236}">
              <a16:creationId xmlns:a16="http://schemas.microsoft.com/office/drawing/2014/main" id="{5A1AA2CD-8E94-4E12-BC28-6DAF216D678D}"/>
            </a:ext>
          </a:extLst>
        </xdr:cNvPr>
        <xdr:cNvSpPr txBox="1"/>
      </xdr:nvSpPr>
      <xdr:spPr>
        <a:xfrm>
          <a:off x="20393329" y="14867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126093</xdr:rowOff>
    </xdr:from>
    <xdr:to>
      <xdr:col>112</xdr:col>
      <xdr:colOff>38100</xdr:colOff>
      <xdr:row>86</xdr:row>
      <xdr:rowOff>56243</xdr:rowOff>
    </xdr:to>
    <xdr:sp macro="" textlink="">
      <xdr:nvSpPr>
        <xdr:cNvPr id="722" name="楕円 721">
          <a:extLst>
            <a:ext uri="{FF2B5EF4-FFF2-40B4-BE49-F238E27FC236}">
              <a16:creationId xmlns:a16="http://schemas.microsoft.com/office/drawing/2014/main" id="{488536E0-9C57-4423-9AB7-FAFBD6C9BE9D}"/>
            </a:ext>
          </a:extLst>
        </xdr:cNvPr>
        <xdr:cNvSpPr/>
      </xdr:nvSpPr>
      <xdr:spPr>
        <a:xfrm>
          <a:off x="19544085" y="14987081"/>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78921</xdr:rowOff>
    </xdr:from>
    <xdr:to>
      <xdr:col>116</xdr:col>
      <xdr:colOff>63500</xdr:colOff>
      <xdr:row>86</xdr:row>
      <xdr:rowOff>5443</xdr:rowOff>
    </xdr:to>
    <xdr:cxnSp macro="">
      <xdr:nvCxnSpPr>
        <xdr:cNvPr id="723" name="直線コネクタ 722">
          <a:extLst>
            <a:ext uri="{FF2B5EF4-FFF2-40B4-BE49-F238E27FC236}">
              <a16:creationId xmlns:a16="http://schemas.microsoft.com/office/drawing/2014/main" id="{AC449E4F-F54F-45DE-8126-9FF6B0F1D2E3}"/>
            </a:ext>
          </a:extLst>
        </xdr:cNvPr>
        <xdr:cNvCxnSpPr/>
      </xdr:nvCxnSpPr>
      <xdr:spPr>
        <a:xfrm flipV="1">
          <a:off x="19594885" y="14939909"/>
          <a:ext cx="760344" cy="101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126093</xdr:rowOff>
    </xdr:from>
    <xdr:to>
      <xdr:col>107</xdr:col>
      <xdr:colOff>101600</xdr:colOff>
      <xdr:row>86</xdr:row>
      <xdr:rowOff>56243</xdr:rowOff>
    </xdr:to>
    <xdr:sp macro="" textlink="">
      <xdr:nvSpPr>
        <xdr:cNvPr id="724" name="楕円 723">
          <a:extLst>
            <a:ext uri="{FF2B5EF4-FFF2-40B4-BE49-F238E27FC236}">
              <a16:creationId xmlns:a16="http://schemas.microsoft.com/office/drawing/2014/main" id="{FB26D911-BEF5-46F9-A797-0D2A0BC5B1E9}"/>
            </a:ext>
          </a:extLst>
        </xdr:cNvPr>
        <xdr:cNvSpPr/>
      </xdr:nvSpPr>
      <xdr:spPr>
        <a:xfrm>
          <a:off x="18717370" y="14987081"/>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5443</xdr:rowOff>
    </xdr:from>
    <xdr:to>
      <xdr:col>111</xdr:col>
      <xdr:colOff>177800</xdr:colOff>
      <xdr:row>86</xdr:row>
      <xdr:rowOff>5443</xdr:rowOff>
    </xdr:to>
    <xdr:cxnSp macro="">
      <xdr:nvCxnSpPr>
        <xdr:cNvPr id="725" name="直線コネクタ 724">
          <a:extLst>
            <a:ext uri="{FF2B5EF4-FFF2-40B4-BE49-F238E27FC236}">
              <a16:creationId xmlns:a16="http://schemas.microsoft.com/office/drawing/2014/main" id="{8BFA6C77-309C-4090-AF5E-2989C24F064A}"/>
            </a:ext>
          </a:extLst>
        </xdr:cNvPr>
        <xdr:cNvCxnSpPr/>
      </xdr:nvCxnSpPr>
      <xdr:spPr>
        <a:xfrm>
          <a:off x="18768170" y="15041360"/>
          <a:ext cx="8267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142421</xdr:rowOff>
    </xdr:from>
    <xdr:to>
      <xdr:col>102</xdr:col>
      <xdr:colOff>165100</xdr:colOff>
      <xdr:row>86</xdr:row>
      <xdr:rowOff>72571</xdr:rowOff>
    </xdr:to>
    <xdr:sp macro="" textlink="">
      <xdr:nvSpPr>
        <xdr:cNvPr id="726" name="楕円 725">
          <a:extLst>
            <a:ext uri="{FF2B5EF4-FFF2-40B4-BE49-F238E27FC236}">
              <a16:creationId xmlns:a16="http://schemas.microsoft.com/office/drawing/2014/main" id="{1910C1DF-C1CA-4FF0-8E2F-4B3273B76862}"/>
            </a:ext>
          </a:extLst>
        </xdr:cNvPr>
        <xdr:cNvSpPr/>
      </xdr:nvSpPr>
      <xdr:spPr>
        <a:xfrm>
          <a:off x="17906227" y="1500340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5443</xdr:rowOff>
    </xdr:from>
    <xdr:to>
      <xdr:col>107</xdr:col>
      <xdr:colOff>50800</xdr:colOff>
      <xdr:row>86</xdr:row>
      <xdr:rowOff>21771</xdr:rowOff>
    </xdr:to>
    <xdr:cxnSp macro="">
      <xdr:nvCxnSpPr>
        <xdr:cNvPr id="727" name="直線コネクタ 726">
          <a:extLst>
            <a:ext uri="{FF2B5EF4-FFF2-40B4-BE49-F238E27FC236}">
              <a16:creationId xmlns:a16="http://schemas.microsoft.com/office/drawing/2014/main" id="{18774F0D-AE06-4EE8-B293-37EC1F036BC0}"/>
            </a:ext>
          </a:extLst>
        </xdr:cNvPr>
        <xdr:cNvCxnSpPr/>
      </xdr:nvCxnSpPr>
      <xdr:spPr>
        <a:xfrm flipV="1">
          <a:off x="17957027" y="15041360"/>
          <a:ext cx="811143"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142421</xdr:rowOff>
    </xdr:from>
    <xdr:to>
      <xdr:col>98</xdr:col>
      <xdr:colOff>38100</xdr:colOff>
      <xdr:row>86</xdr:row>
      <xdr:rowOff>72571</xdr:rowOff>
    </xdr:to>
    <xdr:sp macro="" textlink="">
      <xdr:nvSpPr>
        <xdr:cNvPr id="728" name="楕円 727">
          <a:extLst>
            <a:ext uri="{FF2B5EF4-FFF2-40B4-BE49-F238E27FC236}">
              <a16:creationId xmlns:a16="http://schemas.microsoft.com/office/drawing/2014/main" id="{0773FC28-3445-4F37-B500-E7F7A27E82CF}"/>
            </a:ext>
          </a:extLst>
        </xdr:cNvPr>
        <xdr:cNvSpPr/>
      </xdr:nvSpPr>
      <xdr:spPr>
        <a:xfrm>
          <a:off x="17095083" y="15003409"/>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21771</xdr:rowOff>
    </xdr:from>
    <xdr:to>
      <xdr:col>102</xdr:col>
      <xdr:colOff>114300</xdr:colOff>
      <xdr:row>86</xdr:row>
      <xdr:rowOff>21771</xdr:rowOff>
    </xdr:to>
    <xdr:cxnSp macro="">
      <xdr:nvCxnSpPr>
        <xdr:cNvPr id="729" name="直線コネクタ 728">
          <a:extLst>
            <a:ext uri="{FF2B5EF4-FFF2-40B4-BE49-F238E27FC236}">
              <a16:creationId xmlns:a16="http://schemas.microsoft.com/office/drawing/2014/main" id="{025F8742-F332-4477-AAF5-7502D86B3DB3}"/>
            </a:ext>
          </a:extLst>
        </xdr:cNvPr>
        <xdr:cNvCxnSpPr/>
      </xdr:nvCxnSpPr>
      <xdr:spPr>
        <a:xfrm>
          <a:off x="17145883" y="15057688"/>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730" name="n_1aveValue【児童館】&#10;一人当たり面積">
          <a:extLst>
            <a:ext uri="{FF2B5EF4-FFF2-40B4-BE49-F238E27FC236}">
              <a16:creationId xmlns:a16="http://schemas.microsoft.com/office/drawing/2014/main" id="{9EC6C4D6-0D6D-4041-8FB5-A3875EEF79A0}"/>
            </a:ext>
          </a:extLst>
        </xdr:cNvPr>
        <xdr:cNvSpPr txBox="1"/>
      </xdr:nvSpPr>
      <xdr:spPr>
        <a:xfrm>
          <a:off x="19362884" y="14157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31948</xdr:rowOff>
    </xdr:from>
    <xdr:ext cx="469744" cy="259045"/>
    <xdr:sp macro="" textlink="">
      <xdr:nvSpPr>
        <xdr:cNvPr id="731" name="n_2aveValue【児童館】&#10;一人当たり面積">
          <a:extLst>
            <a:ext uri="{FF2B5EF4-FFF2-40B4-BE49-F238E27FC236}">
              <a16:creationId xmlns:a16="http://schemas.microsoft.com/office/drawing/2014/main" id="{BA6743C2-056E-4EA2-A138-22B6A3C13687}"/>
            </a:ext>
          </a:extLst>
        </xdr:cNvPr>
        <xdr:cNvSpPr txBox="1"/>
      </xdr:nvSpPr>
      <xdr:spPr>
        <a:xfrm>
          <a:off x="18548869" y="14193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732" name="n_3aveValue【児童館】&#10;一人当たり面積">
          <a:extLst>
            <a:ext uri="{FF2B5EF4-FFF2-40B4-BE49-F238E27FC236}">
              <a16:creationId xmlns:a16="http://schemas.microsoft.com/office/drawing/2014/main" id="{7F6FE842-7FD0-456E-BF2C-3EFD5CA85F32}"/>
            </a:ext>
          </a:extLst>
        </xdr:cNvPr>
        <xdr:cNvSpPr txBox="1"/>
      </xdr:nvSpPr>
      <xdr:spPr>
        <a:xfrm>
          <a:off x="17737725" y="14209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23784</xdr:rowOff>
    </xdr:from>
    <xdr:ext cx="469744" cy="259045"/>
    <xdr:sp macro="" textlink="">
      <xdr:nvSpPr>
        <xdr:cNvPr id="733" name="n_4aveValue【児童館】&#10;一人当たり面積">
          <a:extLst>
            <a:ext uri="{FF2B5EF4-FFF2-40B4-BE49-F238E27FC236}">
              <a16:creationId xmlns:a16="http://schemas.microsoft.com/office/drawing/2014/main" id="{42166B45-F4FA-451D-944D-F625CCCA51F7}"/>
            </a:ext>
          </a:extLst>
        </xdr:cNvPr>
        <xdr:cNvSpPr txBox="1"/>
      </xdr:nvSpPr>
      <xdr:spPr>
        <a:xfrm>
          <a:off x="16926582" y="14359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47370</xdr:rowOff>
    </xdr:from>
    <xdr:ext cx="469744" cy="259045"/>
    <xdr:sp macro="" textlink="">
      <xdr:nvSpPr>
        <xdr:cNvPr id="734" name="n_1mainValue【児童館】&#10;一人当たり面積">
          <a:extLst>
            <a:ext uri="{FF2B5EF4-FFF2-40B4-BE49-F238E27FC236}">
              <a16:creationId xmlns:a16="http://schemas.microsoft.com/office/drawing/2014/main" id="{C0C3A31E-5C09-41BB-BDD8-C42648CA3D2A}"/>
            </a:ext>
          </a:extLst>
        </xdr:cNvPr>
        <xdr:cNvSpPr txBox="1"/>
      </xdr:nvSpPr>
      <xdr:spPr>
        <a:xfrm>
          <a:off x="19362884" y="1508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47370</xdr:rowOff>
    </xdr:from>
    <xdr:ext cx="469744" cy="259045"/>
    <xdr:sp macro="" textlink="">
      <xdr:nvSpPr>
        <xdr:cNvPr id="735" name="n_2mainValue【児童館】&#10;一人当たり面積">
          <a:extLst>
            <a:ext uri="{FF2B5EF4-FFF2-40B4-BE49-F238E27FC236}">
              <a16:creationId xmlns:a16="http://schemas.microsoft.com/office/drawing/2014/main" id="{C33E602C-6FDB-43A4-B3B2-2383461D9ACF}"/>
            </a:ext>
          </a:extLst>
        </xdr:cNvPr>
        <xdr:cNvSpPr txBox="1"/>
      </xdr:nvSpPr>
      <xdr:spPr>
        <a:xfrm>
          <a:off x="18548869" y="1508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63698</xdr:rowOff>
    </xdr:from>
    <xdr:ext cx="469744" cy="259045"/>
    <xdr:sp macro="" textlink="">
      <xdr:nvSpPr>
        <xdr:cNvPr id="736" name="n_3mainValue【児童館】&#10;一人当たり面積">
          <a:extLst>
            <a:ext uri="{FF2B5EF4-FFF2-40B4-BE49-F238E27FC236}">
              <a16:creationId xmlns:a16="http://schemas.microsoft.com/office/drawing/2014/main" id="{37B53D18-C9DD-468A-9032-A670AECE6064}"/>
            </a:ext>
          </a:extLst>
        </xdr:cNvPr>
        <xdr:cNvSpPr txBox="1"/>
      </xdr:nvSpPr>
      <xdr:spPr>
        <a:xfrm>
          <a:off x="17737725" y="1509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63698</xdr:rowOff>
    </xdr:from>
    <xdr:ext cx="469744" cy="259045"/>
    <xdr:sp macro="" textlink="">
      <xdr:nvSpPr>
        <xdr:cNvPr id="737" name="n_4mainValue【児童館】&#10;一人当たり面積">
          <a:extLst>
            <a:ext uri="{FF2B5EF4-FFF2-40B4-BE49-F238E27FC236}">
              <a16:creationId xmlns:a16="http://schemas.microsoft.com/office/drawing/2014/main" id="{441F9F7C-7A36-49E8-9653-7F7A3A38E08F}"/>
            </a:ext>
          </a:extLst>
        </xdr:cNvPr>
        <xdr:cNvSpPr txBox="1"/>
      </xdr:nvSpPr>
      <xdr:spPr>
        <a:xfrm>
          <a:off x="16926582" y="1509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A72796C9-1E4D-4DE8-8A4F-27F2888E6063}"/>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F1B58A5F-F194-4AF1-A1CA-8B1149BEDC09}"/>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68CCC620-464B-4913-9ED4-F644EA381B07}"/>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FEECDEF1-7490-4426-99DE-F2181EFCBCC9}"/>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670AEB68-1088-4209-85BD-C2218B02313F}"/>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AB49210-6F9C-4765-B3CC-365209D30FA6}"/>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46578C50-135E-4F9A-978A-3288799D106D}"/>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6C72BCC1-E429-4722-A670-323AD281A8C9}"/>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A6030E01-9129-4DC5-AB08-8DE752A0CD77}"/>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CD064EE5-3963-4237-8895-46CB38E7447E}"/>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1477D3F9-79A5-4A6C-936B-4A8C47C7F9D9}"/>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1F7772EA-6EB8-441F-829E-000ED6C58386}"/>
            </a:ext>
          </a:extLst>
        </xdr:cNvPr>
        <xdr:cNvCxnSpPr/>
      </xdr:nvCxnSpPr>
      <xdr:spPr>
        <a:xfrm>
          <a:off x="11433865" y="1895153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F444D3FB-ED3E-4148-AA97-525357C3E025}"/>
            </a:ext>
          </a:extLst>
        </xdr:cNvPr>
        <xdr:cNvSpPr txBox="1"/>
      </xdr:nvSpPr>
      <xdr:spPr>
        <a:xfrm>
          <a:off x="1101340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75FDBF05-51A0-4CC0-AE71-D08199429892}"/>
            </a:ext>
          </a:extLst>
        </xdr:cNvPr>
        <xdr:cNvCxnSpPr/>
      </xdr:nvCxnSpPr>
      <xdr:spPr>
        <a:xfrm>
          <a:off x="11433865" y="1863390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20EE596F-F886-45E6-9087-DB9509904F9B}"/>
            </a:ext>
          </a:extLst>
        </xdr:cNvPr>
        <xdr:cNvSpPr txBox="1"/>
      </xdr:nvSpPr>
      <xdr:spPr>
        <a:xfrm>
          <a:off x="11061949"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1A1C44B6-C34A-4D29-8D63-110D809517FC}"/>
            </a:ext>
          </a:extLst>
        </xdr:cNvPr>
        <xdr:cNvCxnSpPr/>
      </xdr:nvCxnSpPr>
      <xdr:spPr>
        <a:xfrm>
          <a:off x="11433865" y="183162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CE384FD2-D76B-4FDC-B525-D8FF999A7280}"/>
            </a:ext>
          </a:extLst>
        </xdr:cNvPr>
        <xdr:cNvSpPr txBox="1"/>
      </xdr:nvSpPr>
      <xdr:spPr>
        <a:xfrm>
          <a:off x="11061949"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8E2CBBF4-0564-4E8B-8366-FA1982FE24A6}"/>
            </a:ext>
          </a:extLst>
        </xdr:cNvPr>
        <xdr:cNvCxnSpPr/>
      </xdr:nvCxnSpPr>
      <xdr:spPr>
        <a:xfrm>
          <a:off x="11433865" y="1799865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A770B010-EC31-4E48-8AE6-1DA622CCD6A0}"/>
            </a:ext>
          </a:extLst>
        </xdr:cNvPr>
        <xdr:cNvSpPr txBox="1"/>
      </xdr:nvSpPr>
      <xdr:spPr>
        <a:xfrm>
          <a:off x="11061949"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C0571904-1725-4A58-BFA8-6AFC0DB8734D}"/>
            </a:ext>
          </a:extLst>
        </xdr:cNvPr>
        <xdr:cNvCxnSpPr/>
      </xdr:nvCxnSpPr>
      <xdr:spPr>
        <a:xfrm>
          <a:off x="11433865" y="1768102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0DFBAE01-8C99-4DCF-A6A0-21FFCFCB3F61}"/>
            </a:ext>
          </a:extLst>
        </xdr:cNvPr>
        <xdr:cNvSpPr txBox="1"/>
      </xdr:nvSpPr>
      <xdr:spPr>
        <a:xfrm>
          <a:off x="11061949"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CF314580-6298-4B24-ABF1-33BD54132133}"/>
            </a:ext>
          </a:extLst>
        </xdr:cNvPr>
        <xdr:cNvCxnSpPr/>
      </xdr:nvCxnSpPr>
      <xdr:spPr>
        <a:xfrm>
          <a:off x="11433865" y="1736340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98CD3558-5DC6-4314-821E-19D06BAAE99E}"/>
            </a:ext>
          </a:extLst>
        </xdr:cNvPr>
        <xdr:cNvSpPr txBox="1"/>
      </xdr:nvSpPr>
      <xdr:spPr>
        <a:xfrm>
          <a:off x="11126069" y="1722565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9BBE70CD-149C-4FD4-AD48-55433F86FB44}"/>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D579357B-F013-4C33-8086-ACFF948F8F38}"/>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ABDC350E-FFE2-4A77-991F-CC4D87E6CC26}"/>
            </a:ext>
          </a:extLst>
        </xdr:cNvPr>
        <xdr:cNvCxnSpPr/>
      </xdr:nvCxnSpPr>
      <xdr:spPr>
        <a:xfrm flipV="1">
          <a:off x="14995303" y="17452001"/>
          <a:ext cx="0" cy="1499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公民館】&#10;有形固定資産減価償却率最小値テキスト">
          <a:extLst>
            <a:ext uri="{FF2B5EF4-FFF2-40B4-BE49-F238E27FC236}">
              <a16:creationId xmlns:a16="http://schemas.microsoft.com/office/drawing/2014/main" id="{5CC7473A-8822-4606-A3C6-6C7D92CB31E6}"/>
            </a:ext>
          </a:extLst>
        </xdr:cNvPr>
        <xdr:cNvSpPr txBox="1"/>
      </xdr:nvSpPr>
      <xdr:spPr>
        <a:xfrm>
          <a:off x="15034039" y="18955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E6CEAB21-8DE2-46BE-8D0C-7A2A8410A5F8}"/>
            </a:ext>
          </a:extLst>
        </xdr:cNvPr>
        <xdr:cNvCxnSpPr/>
      </xdr:nvCxnSpPr>
      <xdr:spPr>
        <a:xfrm>
          <a:off x="14907039" y="1895153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766" name="【公民館】&#10;有形固定資産減価償却率最大値テキスト">
          <a:extLst>
            <a:ext uri="{FF2B5EF4-FFF2-40B4-BE49-F238E27FC236}">
              <a16:creationId xmlns:a16="http://schemas.microsoft.com/office/drawing/2014/main" id="{BE9FE187-B6C0-4A14-B13D-045B52F459D4}"/>
            </a:ext>
          </a:extLst>
        </xdr:cNvPr>
        <xdr:cNvSpPr txBox="1"/>
      </xdr:nvSpPr>
      <xdr:spPr>
        <a:xfrm>
          <a:off x="15034039" y="172361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767" name="直線コネクタ 766">
          <a:extLst>
            <a:ext uri="{FF2B5EF4-FFF2-40B4-BE49-F238E27FC236}">
              <a16:creationId xmlns:a16="http://schemas.microsoft.com/office/drawing/2014/main" id="{7ACACE41-5477-425D-8240-5B9365B2AF11}"/>
            </a:ext>
          </a:extLst>
        </xdr:cNvPr>
        <xdr:cNvCxnSpPr/>
      </xdr:nvCxnSpPr>
      <xdr:spPr>
        <a:xfrm>
          <a:off x="14907039" y="1745200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126654</xdr:rowOff>
    </xdr:from>
    <xdr:ext cx="405111" cy="259045"/>
    <xdr:sp macro="" textlink="">
      <xdr:nvSpPr>
        <xdr:cNvPr id="768" name="【公民館】&#10;有形固定資産減価償却率平均値テキスト">
          <a:extLst>
            <a:ext uri="{FF2B5EF4-FFF2-40B4-BE49-F238E27FC236}">
              <a16:creationId xmlns:a16="http://schemas.microsoft.com/office/drawing/2014/main" id="{7EFB6CA8-362E-460C-86D6-9FD435877B27}"/>
            </a:ext>
          </a:extLst>
        </xdr:cNvPr>
        <xdr:cNvSpPr txBox="1"/>
      </xdr:nvSpPr>
      <xdr:spPr>
        <a:xfrm>
          <a:off x="15034039" y="182079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769" name="フローチャート: 判断 768">
          <a:extLst>
            <a:ext uri="{FF2B5EF4-FFF2-40B4-BE49-F238E27FC236}">
              <a16:creationId xmlns:a16="http://schemas.microsoft.com/office/drawing/2014/main" id="{D987E200-0D89-4C41-B2DB-B26DFABE46F6}"/>
            </a:ext>
          </a:extLst>
        </xdr:cNvPr>
        <xdr:cNvSpPr/>
      </xdr:nvSpPr>
      <xdr:spPr>
        <a:xfrm>
          <a:off x="14945139" y="18352020"/>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770" name="フローチャート: 判断 769">
          <a:extLst>
            <a:ext uri="{FF2B5EF4-FFF2-40B4-BE49-F238E27FC236}">
              <a16:creationId xmlns:a16="http://schemas.microsoft.com/office/drawing/2014/main" id="{AF25CC8F-9CA6-4CB6-9FC7-8CA2FAFF6818}"/>
            </a:ext>
          </a:extLst>
        </xdr:cNvPr>
        <xdr:cNvSpPr/>
      </xdr:nvSpPr>
      <xdr:spPr>
        <a:xfrm>
          <a:off x="14169224" y="18335692"/>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771" name="フローチャート: 判断 770">
          <a:extLst>
            <a:ext uri="{FF2B5EF4-FFF2-40B4-BE49-F238E27FC236}">
              <a16:creationId xmlns:a16="http://schemas.microsoft.com/office/drawing/2014/main" id="{0DAD967C-4DCD-4597-A121-644320138113}"/>
            </a:ext>
          </a:extLst>
        </xdr:cNvPr>
        <xdr:cNvSpPr/>
      </xdr:nvSpPr>
      <xdr:spPr>
        <a:xfrm>
          <a:off x="13358081" y="18347122"/>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772" name="フローチャート: 判断 771">
          <a:extLst>
            <a:ext uri="{FF2B5EF4-FFF2-40B4-BE49-F238E27FC236}">
              <a16:creationId xmlns:a16="http://schemas.microsoft.com/office/drawing/2014/main" id="{969BE11A-04EB-47D5-884B-929494D72520}"/>
            </a:ext>
          </a:extLst>
        </xdr:cNvPr>
        <xdr:cNvSpPr/>
      </xdr:nvSpPr>
      <xdr:spPr>
        <a:xfrm>
          <a:off x="12546937" y="18332425"/>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73" name="フローチャート: 判断 772">
          <a:extLst>
            <a:ext uri="{FF2B5EF4-FFF2-40B4-BE49-F238E27FC236}">
              <a16:creationId xmlns:a16="http://schemas.microsoft.com/office/drawing/2014/main" id="{0E38A928-7FCE-4AE9-A6BE-759BF1B1E508}"/>
            </a:ext>
          </a:extLst>
        </xdr:cNvPr>
        <xdr:cNvSpPr/>
      </xdr:nvSpPr>
      <xdr:spPr>
        <a:xfrm>
          <a:off x="11720223" y="18337324"/>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58D454CC-005C-402B-B12C-7FAA1BBFD5A1}"/>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98D67BE-75DD-4A9B-8116-D4B3E149A3F5}"/>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28B2D9A-E88D-494F-8D0C-4DFB5842DB35}"/>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6C445E3E-175C-4C2C-8CB4-CF1C37202A3E}"/>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7B5BDE79-AD7C-42F4-A23F-307FD0B7651A}"/>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41729</xdr:rowOff>
    </xdr:from>
    <xdr:to>
      <xdr:col>85</xdr:col>
      <xdr:colOff>177800</xdr:colOff>
      <xdr:row>107</xdr:row>
      <xdr:rowOff>143329</xdr:rowOff>
    </xdr:to>
    <xdr:sp macro="" textlink="">
      <xdr:nvSpPr>
        <xdr:cNvPr id="779" name="楕円 778">
          <a:extLst>
            <a:ext uri="{FF2B5EF4-FFF2-40B4-BE49-F238E27FC236}">
              <a16:creationId xmlns:a16="http://schemas.microsoft.com/office/drawing/2014/main" id="{398808CC-B5ED-4397-B51C-C095B357B06E}"/>
            </a:ext>
          </a:extLst>
        </xdr:cNvPr>
        <xdr:cNvSpPr/>
      </xdr:nvSpPr>
      <xdr:spPr>
        <a:xfrm>
          <a:off x="14945139" y="1862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20156</xdr:rowOff>
    </xdr:from>
    <xdr:ext cx="405111" cy="259045"/>
    <xdr:sp macro="" textlink="">
      <xdr:nvSpPr>
        <xdr:cNvPr id="780" name="【公民館】&#10;有形固定資産減価償却率該当値テキスト">
          <a:extLst>
            <a:ext uri="{FF2B5EF4-FFF2-40B4-BE49-F238E27FC236}">
              <a16:creationId xmlns:a16="http://schemas.microsoft.com/office/drawing/2014/main" id="{1691648B-F00F-4DAF-A8D8-292A17999843}"/>
            </a:ext>
          </a:extLst>
        </xdr:cNvPr>
        <xdr:cNvSpPr txBox="1"/>
      </xdr:nvSpPr>
      <xdr:spPr>
        <a:xfrm>
          <a:off x="15034039" y="18602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12337</xdr:rowOff>
    </xdr:from>
    <xdr:to>
      <xdr:col>81</xdr:col>
      <xdr:colOff>101600</xdr:colOff>
      <xdr:row>107</xdr:row>
      <xdr:rowOff>113937</xdr:rowOff>
    </xdr:to>
    <xdr:sp macro="" textlink="">
      <xdr:nvSpPr>
        <xdr:cNvPr id="781" name="楕円 780">
          <a:extLst>
            <a:ext uri="{FF2B5EF4-FFF2-40B4-BE49-F238E27FC236}">
              <a16:creationId xmlns:a16="http://schemas.microsoft.com/office/drawing/2014/main" id="{05B3B774-670F-4B67-BF9C-85FF891898A2}"/>
            </a:ext>
          </a:extLst>
        </xdr:cNvPr>
        <xdr:cNvSpPr/>
      </xdr:nvSpPr>
      <xdr:spPr>
        <a:xfrm>
          <a:off x="14169224" y="1859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63137</xdr:rowOff>
    </xdr:from>
    <xdr:to>
      <xdr:col>85</xdr:col>
      <xdr:colOff>127000</xdr:colOff>
      <xdr:row>107</xdr:row>
      <xdr:rowOff>92529</xdr:rowOff>
    </xdr:to>
    <xdr:cxnSp macro="">
      <xdr:nvCxnSpPr>
        <xdr:cNvPr id="782" name="直線コネクタ 781">
          <a:extLst>
            <a:ext uri="{FF2B5EF4-FFF2-40B4-BE49-F238E27FC236}">
              <a16:creationId xmlns:a16="http://schemas.microsoft.com/office/drawing/2014/main" id="{F62EC977-59D3-4835-AE9D-F3F9782AD353}"/>
            </a:ext>
          </a:extLst>
        </xdr:cNvPr>
        <xdr:cNvCxnSpPr/>
      </xdr:nvCxnSpPr>
      <xdr:spPr>
        <a:xfrm>
          <a:off x="14220024" y="18645335"/>
          <a:ext cx="775915"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152763</xdr:rowOff>
    </xdr:from>
    <xdr:to>
      <xdr:col>76</xdr:col>
      <xdr:colOff>165100</xdr:colOff>
      <xdr:row>107</xdr:row>
      <xdr:rowOff>82913</xdr:rowOff>
    </xdr:to>
    <xdr:sp macro="" textlink="">
      <xdr:nvSpPr>
        <xdr:cNvPr id="783" name="楕円 782">
          <a:extLst>
            <a:ext uri="{FF2B5EF4-FFF2-40B4-BE49-F238E27FC236}">
              <a16:creationId xmlns:a16="http://schemas.microsoft.com/office/drawing/2014/main" id="{F02CA1C2-DC68-4653-91BD-D86D38B99C13}"/>
            </a:ext>
          </a:extLst>
        </xdr:cNvPr>
        <xdr:cNvSpPr/>
      </xdr:nvSpPr>
      <xdr:spPr>
        <a:xfrm>
          <a:off x="13358081" y="18567984"/>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32113</xdr:rowOff>
    </xdr:from>
    <xdr:to>
      <xdr:col>81</xdr:col>
      <xdr:colOff>50800</xdr:colOff>
      <xdr:row>107</xdr:row>
      <xdr:rowOff>63137</xdr:rowOff>
    </xdr:to>
    <xdr:cxnSp macro="">
      <xdr:nvCxnSpPr>
        <xdr:cNvPr id="784" name="直線コネクタ 783">
          <a:extLst>
            <a:ext uri="{FF2B5EF4-FFF2-40B4-BE49-F238E27FC236}">
              <a16:creationId xmlns:a16="http://schemas.microsoft.com/office/drawing/2014/main" id="{5A45BDD8-3E98-4EF6-B871-112488DAD8EA}"/>
            </a:ext>
          </a:extLst>
        </xdr:cNvPr>
        <xdr:cNvCxnSpPr/>
      </xdr:nvCxnSpPr>
      <xdr:spPr>
        <a:xfrm>
          <a:off x="13408881" y="18614311"/>
          <a:ext cx="811143"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120106</xdr:rowOff>
    </xdr:from>
    <xdr:to>
      <xdr:col>72</xdr:col>
      <xdr:colOff>38100</xdr:colOff>
      <xdr:row>107</xdr:row>
      <xdr:rowOff>50256</xdr:rowOff>
    </xdr:to>
    <xdr:sp macro="" textlink="">
      <xdr:nvSpPr>
        <xdr:cNvPr id="785" name="楕円 784">
          <a:extLst>
            <a:ext uri="{FF2B5EF4-FFF2-40B4-BE49-F238E27FC236}">
              <a16:creationId xmlns:a16="http://schemas.microsoft.com/office/drawing/2014/main" id="{54F62D15-9083-4E21-B36D-4FF20E513F04}"/>
            </a:ext>
          </a:extLst>
        </xdr:cNvPr>
        <xdr:cNvSpPr/>
      </xdr:nvSpPr>
      <xdr:spPr>
        <a:xfrm>
          <a:off x="12546937" y="18535327"/>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170906</xdr:rowOff>
    </xdr:from>
    <xdr:to>
      <xdr:col>76</xdr:col>
      <xdr:colOff>114300</xdr:colOff>
      <xdr:row>107</xdr:row>
      <xdr:rowOff>32113</xdr:rowOff>
    </xdr:to>
    <xdr:cxnSp macro="">
      <xdr:nvCxnSpPr>
        <xdr:cNvPr id="786" name="直線コネクタ 785">
          <a:extLst>
            <a:ext uri="{FF2B5EF4-FFF2-40B4-BE49-F238E27FC236}">
              <a16:creationId xmlns:a16="http://schemas.microsoft.com/office/drawing/2014/main" id="{558B13AD-B4B9-47D1-9FF7-87B86ED30C7A}"/>
            </a:ext>
          </a:extLst>
        </xdr:cNvPr>
        <xdr:cNvCxnSpPr/>
      </xdr:nvCxnSpPr>
      <xdr:spPr>
        <a:xfrm>
          <a:off x="12597737" y="18586127"/>
          <a:ext cx="811144" cy="2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105411</xdr:rowOff>
    </xdr:from>
    <xdr:to>
      <xdr:col>67</xdr:col>
      <xdr:colOff>101600</xdr:colOff>
      <xdr:row>107</xdr:row>
      <xdr:rowOff>35561</xdr:rowOff>
    </xdr:to>
    <xdr:sp macro="" textlink="">
      <xdr:nvSpPr>
        <xdr:cNvPr id="787" name="楕円 786">
          <a:extLst>
            <a:ext uri="{FF2B5EF4-FFF2-40B4-BE49-F238E27FC236}">
              <a16:creationId xmlns:a16="http://schemas.microsoft.com/office/drawing/2014/main" id="{12B42203-802B-4654-BE28-74FBD4743316}"/>
            </a:ext>
          </a:extLst>
        </xdr:cNvPr>
        <xdr:cNvSpPr/>
      </xdr:nvSpPr>
      <xdr:spPr>
        <a:xfrm>
          <a:off x="11720223" y="18520632"/>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156211</xdr:rowOff>
    </xdr:from>
    <xdr:to>
      <xdr:col>71</xdr:col>
      <xdr:colOff>177800</xdr:colOff>
      <xdr:row>106</xdr:row>
      <xdr:rowOff>170906</xdr:rowOff>
    </xdr:to>
    <xdr:cxnSp macro="">
      <xdr:nvCxnSpPr>
        <xdr:cNvPr id="788" name="直線コネクタ 787">
          <a:extLst>
            <a:ext uri="{FF2B5EF4-FFF2-40B4-BE49-F238E27FC236}">
              <a16:creationId xmlns:a16="http://schemas.microsoft.com/office/drawing/2014/main" id="{75231D21-3031-4C48-88E3-8DF3D50A2490}"/>
            </a:ext>
          </a:extLst>
        </xdr:cNvPr>
        <xdr:cNvCxnSpPr/>
      </xdr:nvCxnSpPr>
      <xdr:spPr>
        <a:xfrm>
          <a:off x="11771023" y="18571432"/>
          <a:ext cx="826714"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789" name="n_1aveValue【公民館】&#10;有形固定資産減価償却率">
          <a:extLst>
            <a:ext uri="{FF2B5EF4-FFF2-40B4-BE49-F238E27FC236}">
              <a16:creationId xmlns:a16="http://schemas.microsoft.com/office/drawing/2014/main" id="{8C28248D-C5CC-4FBF-B8DE-0996FE0BC4B9}"/>
            </a:ext>
          </a:extLst>
        </xdr:cNvPr>
        <xdr:cNvSpPr txBox="1"/>
      </xdr:nvSpPr>
      <xdr:spPr>
        <a:xfrm>
          <a:off x="14020340" y="18115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45556</xdr:rowOff>
    </xdr:from>
    <xdr:ext cx="405111" cy="259045"/>
    <xdr:sp macro="" textlink="">
      <xdr:nvSpPr>
        <xdr:cNvPr id="790" name="n_2aveValue【公民館】&#10;有形固定資産減価償却率">
          <a:extLst>
            <a:ext uri="{FF2B5EF4-FFF2-40B4-BE49-F238E27FC236}">
              <a16:creationId xmlns:a16="http://schemas.microsoft.com/office/drawing/2014/main" id="{5E77204A-EBF4-4947-8FA4-83C726B116BD}"/>
            </a:ext>
          </a:extLst>
        </xdr:cNvPr>
        <xdr:cNvSpPr txBox="1"/>
      </xdr:nvSpPr>
      <xdr:spPr>
        <a:xfrm>
          <a:off x="13221896" y="1812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791" name="n_3aveValue【公民館】&#10;有形固定資産減価償却率">
          <a:extLst>
            <a:ext uri="{FF2B5EF4-FFF2-40B4-BE49-F238E27FC236}">
              <a16:creationId xmlns:a16="http://schemas.microsoft.com/office/drawing/2014/main" id="{61FD3468-2A7B-44A2-A573-587236B30335}"/>
            </a:ext>
          </a:extLst>
        </xdr:cNvPr>
        <xdr:cNvSpPr txBox="1"/>
      </xdr:nvSpPr>
      <xdr:spPr>
        <a:xfrm>
          <a:off x="12410753" y="18112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792" name="n_4aveValue【公民館】&#10;有形固定資産減価償却率">
          <a:extLst>
            <a:ext uri="{FF2B5EF4-FFF2-40B4-BE49-F238E27FC236}">
              <a16:creationId xmlns:a16="http://schemas.microsoft.com/office/drawing/2014/main" id="{A6977F02-42DA-469F-B17D-0EBD325912E8}"/>
            </a:ext>
          </a:extLst>
        </xdr:cNvPr>
        <xdr:cNvSpPr txBox="1"/>
      </xdr:nvSpPr>
      <xdr:spPr>
        <a:xfrm>
          <a:off x="11584038" y="18117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105064</xdr:rowOff>
    </xdr:from>
    <xdr:ext cx="405111" cy="259045"/>
    <xdr:sp macro="" textlink="">
      <xdr:nvSpPr>
        <xdr:cNvPr id="793" name="n_1mainValue【公民館】&#10;有形固定資産減価償却率">
          <a:extLst>
            <a:ext uri="{FF2B5EF4-FFF2-40B4-BE49-F238E27FC236}">
              <a16:creationId xmlns:a16="http://schemas.microsoft.com/office/drawing/2014/main" id="{6B7D8071-75A4-486A-A6CB-94F02A057948}"/>
            </a:ext>
          </a:extLst>
        </xdr:cNvPr>
        <xdr:cNvSpPr txBox="1"/>
      </xdr:nvSpPr>
      <xdr:spPr>
        <a:xfrm>
          <a:off x="14020340" y="1868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74040</xdr:rowOff>
    </xdr:from>
    <xdr:ext cx="405111" cy="259045"/>
    <xdr:sp macro="" textlink="">
      <xdr:nvSpPr>
        <xdr:cNvPr id="794" name="n_2mainValue【公民館】&#10;有形固定資産減価償却率">
          <a:extLst>
            <a:ext uri="{FF2B5EF4-FFF2-40B4-BE49-F238E27FC236}">
              <a16:creationId xmlns:a16="http://schemas.microsoft.com/office/drawing/2014/main" id="{EA5C71FE-3A2A-455A-B4E6-195B5972F8AE}"/>
            </a:ext>
          </a:extLst>
        </xdr:cNvPr>
        <xdr:cNvSpPr txBox="1"/>
      </xdr:nvSpPr>
      <xdr:spPr>
        <a:xfrm>
          <a:off x="13221896" y="18656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41383</xdr:rowOff>
    </xdr:from>
    <xdr:ext cx="405111" cy="259045"/>
    <xdr:sp macro="" textlink="">
      <xdr:nvSpPr>
        <xdr:cNvPr id="795" name="n_3mainValue【公民館】&#10;有形固定資産減価償却率">
          <a:extLst>
            <a:ext uri="{FF2B5EF4-FFF2-40B4-BE49-F238E27FC236}">
              <a16:creationId xmlns:a16="http://schemas.microsoft.com/office/drawing/2014/main" id="{9A5BEFF3-A4C6-40E6-96F5-205AB09988FA}"/>
            </a:ext>
          </a:extLst>
        </xdr:cNvPr>
        <xdr:cNvSpPr txBox="1"/>
      </xdr:nvSpPr>
      <xdr:spPr>
        <a:xfrm>
          <a:off x="12410753" y="18623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26688</xdr:rowOff>
    </xdr:from>
    <xdr:ext cx="405111" cy="259045"/>
    <xdr:sp macro="" textlink="">
      <xdr:nvSpPr>
        <xdr:cNvPr id="796" name="n_4mainValue【公民館】&#10;有形固定資産減価償却率">
          <a:extLst>
            <a:ext uri="{FF2B5EF4-FFF2-40B4-BE49-F238E27FC236}">
              <a16:creationId xmlns:a16="http://schemas.microsoft.com/office/drawing/2014/main" id="{3378FDFD-2718-41BA-AE45-92E0BB43AC2E}"/>
            </a:ext>
          </a:extLst>
        </xdr:cNvPr>
        <xdr:cNvSpPr txBox="1"/>
      </xdr:nvSpPr>
      <xdr:spPr>
        <a:xfrm>
          <a:off x="11584038" y="18608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D4A827FA-DE60-450A-BE0C-2BF0D1565B2D}"/>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D3384698-3CD3-425F-9C31-FE19F19049E8}"/>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12AAC8F0-142F-41EE-ABF0-E2F78BC46050}"/>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B5CA748B-3665-41A0-9AD7-9B8C4CD66391}"/>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CA27107F-E5B5-4BE1-A828-55550B011556}"/>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635F0387-76C3-44F2-A823-85B45E20CE96}"/>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1D5E7732-9E4E-463E-B17F-D6B76E0E8ED7}"/>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BDD8BBB9-2AB9-4A1B-B57F-28BC365598CE}"/>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E7D9DB54-6CCC-4D37-90C2-E2B60C1A3A8B}"/>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BEB34023-4E67-4756-9A97-38C1049B899D}"/>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768D14D0-9867-479F-A55F-5DF13A953356}"/>
            </a:ext>
          </a:extLst>
        </xdr:cNvPr>
        <xdr:cNvCxnSpPr/>
      </xdr:nvCxnSpPr>
      <xdr:spPr>
        <a:xfrm>
          <a:off x="16793155" y="188253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0A6F1FFA-E87D-45C6-8F08-1014768F3221}"/>
            </a:ext>
          </a:extLst>
        </xdr:cNvPr>
        <xdr:cNvSpPr txBox="1"/>
      </xdr:nvSpPr>
      <xdr:spPr>
        <a:xfrm>
          <a:off x="16372690" y="186876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271F7674-3B61-4484-B5B6-1934993546CE}"/>
            </a:ext>
          </a:extLst>
        </xdr:cNvPr>
        <xdr:cNvCxnSpPr/>
      </xdr:nvCxnSpPr>
      <xdr:spPr>
        <a:xfrm>
          <a:off x="16793155" y="1838159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512572BC-B44D-48C1-9DE7-0C3051FAE756}"/>
            </a:ext>
          </a:extLst>
        </xdr:cNvPr>
        <xdr:cNvSpPr txBox="1"/>
      </xdr:nvSpPr>
      <xdr:spPr>
        <a:xfrm>
          <a:off x="16372690" y="182438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58240DA4-0486-45A6-B507-0E7F4F969719}"/>
            </a:ext>
          </a:extLst>
        </xdr:cNvPr>
        <xdr:cNvCxnSpPr/>
      </xdr:nvCxnSpPr>
      <xdr:spPr>
        <a:xfrm>
          <a:off x="16793155" y="1793333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7082D221-5780-4E74-B8F4-7A5405D91D86}"/>
            </a:ext>
          </a:extLst>
        </xdr:cNvPr>
        <xdr:cNvSpPr txBox="1"/>
      </xdr:nvSpPr>
      <xdr:spPr>
        <a:xfrm>
          <a:off x="16372690" y="177955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821878E8-A873-478C-B214-B7412090D395}"/>
            </a:ext>
          </a:extLst>
        </xdr:cNvPr>
        <xdr:cNvCxnSpPr/>
      </xdr:nvCxnSpPr>
      <xdr:spPr>
        <a:xfrm>
          <a:off x="16793155" y="174895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285E9F5D-C170-4768-8A3C-658FA7CF7C9D}"/>
            </a:ext>
          </a:extLst>
        </xdr:cNvPr>
        <xdr:cNvSpPr txBox="1"/>
      </xdr:nvSpPr>
      <xdr:spPr>
        <a:xfrm>
          <a:off x="16372690" y="173518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597B365E-7715-4AAD-9698-707F2C90C6B7}"/>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194F29B6-74DF-449A-906A-A52D57CE2BDC}"/>
            </a:ext>
          </a:extLst>
        </xdr:cNvPr>
        <xdr:cNvSpPr txBox="1"/>
      </xdr:nvSpPr>
      <xdr:spPr>
        <a:xfrm>
          <a:off x="16372690"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434CDC1E-0FCE-4DB5-8E5F-590EBF5EC16C}"/>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818" name="直線コネクタ 817">
          <a:extLst>
            <a:ext uri="{FF2B5EF4-FFF2-40B4-BE49-F238E27FC236}">
              <a16:creationId xmlns:a16="http://schemas.microsoft.com/office/drawing/2014/main" id="{61DA1376-8647-41B2-BA10-830B629DFA68}"/>
            </a:ext>
          </a:extLst>
        </xdr:cNvPr>
        <xdr:cNvCxnSpPr/>
      </xdr:nvCxnSpPr>
      <xdr:spPr>
        <a:xfrm flipV="1">
          <a:off x="20354593" y="17519275"/>
          <a:ext cx="0" cy="1255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819" name="【公民館】&#10;一人当たり面積最小値テキスト">
          <a:extLst>
            <a:ext uri="{FF2B5EF4-FFF2-40B4-BE49-F238E27FC236}">
              <a16:creationId xmlns:a16="http://schemas.microsoft.com/office/drawing/2014/main" id="{94D01889-6BD4-4CFA-9FAE-FA6DFBD09805}"/>
            </a:ext>
          </a:extLst>
        </xdr:cNvPr>
        <xdr:cNvSpPr txBox="1"/>
      </xdr:nvSpPr>
      <xdr:spPr>
        <a:xfrm>
          <a:off x="20393329" y="1877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820" name="直線コネクタ 819">
          <a:extLst>
            <a:ext uri="{FF2B5EF4-FFF2-40B4-BE49-F238E27FC236}">
              <a16:creationId xmlns:a16="http://schemas.microsoft.com/office/drawing/2014/main" id="{B68A9245-D58C-40C1-AFC7-446F0C9CD0E3}"/>
            </a:ext>
          </a:extLst>
        </xdr:cNvPr>
        <xdr:cNvCxnSpPr/>
      </xdr:nvCxnSpPr>
      <xdr:spPr>
        <a:xfrm>
          <a:off x="20281900" y="1877508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821" name="【公民館】&#10;一人当たり面積最大値テキスト">
          <a:extLst>
            <a:ext uri="{FF2B5EF4-FFF2-40B4-BE49-F238E27FC236}">
              <a16:creationId xmlns:a16="http://schemas.microsoft.com/office/drawing/2014/main" id="{9118F3EB-305E-4976-8FC5-77622DD6A1DA}"/>
            </a:ext>
          </a:extLst>
        </xdr:cNvPr>
        <xdr:cNvSpPr txBox="1"/>
      </xdr:nvSpPr>
      <xdr:spPr>
        <a:xfrm>
          <a:off x="20393329" y="17298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2" name="直線コネクタ 821">
          <a:extLst>
            <a:ext uri="{FF2B5EF4-FFF2-40B4-BE49-F238E27FC236}">
              <a16:creationId xmlns:a16="http://schemas.microsoft.com/office/drawing/2014/main" id="{EDB02E5A-AB6A-4FB2-BDBB-108D10DA8952}"/>
            </a:ext>
          </a:extLst>
        </xdr:cNvPr>
        <xdr:cNvCxnSpPr/>
      </xdr:nvCxnSpPr>
      <xdr:spPr>
        <a:xfrm>
          <a:off x="20281900" y="1751927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129557</xdr:rowOff>
    </xdr:from>
    <xdr:ext cx="469744" cy="259045"/>
    <xdr:sp macro="" textlink="">
      <xdr:nvSpPr>
        <xdr:cNvPr id="823" name="【公民館】&#10;一人当たり面積平均値テキスト">
          <a:extLst>
            <a:ext uri="{FF2B5EF4-FFF2-40B4-BE49-F238E27FC236}">
              <a16:creationId xmlns:a16="http://schemas.microsoft.com/office/drawing/2014/main" id="{2BAA4BB3-29ED-4126-9437-8916BC252463}"/>
            </a:ext>
          </a:extLst>
        </xdr:cNvPr>
        <xdr:cNvSpPr txBox="1"/>
      </xdr:nvSpPr>
      <xdr:spPr>
        <a:xfrm>
          <a:off x="20393329" y="183778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824" name="フローチャート: 判断 823">
          <a:extLst>
            <a:ext uri="{FF2B5EF4-FFF2-40B4-BE49-F238E27FC236}">
              <a16:creationId xmlns:a16="http://schemas.microsoft.com/office/drawing/2014/main" id="{922FF18F-EEF1-4C85-85F6-05645E9B088F}"/>
            </a:ext>
          </a:extLst>
        </xdr:cNvPr>
        <xdr:cNvSpPr/>
      </xdr:nvSpPr>
      <xdr:spPr>
        <a:xfrm>
          <a:off x="20304429" y="18399373"/>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825" name="フローチャート: 判断 824">
          <a:extLst>
            <a:ext uri="{FF2B5EF4-FFF2-40B4-BE49-F238E27FC236}">
              <a16:creationId xmlns:a16="http://schemas.microsoft.com/office/drawing/2014/main" id="{E6C37D1C-DB32-4CDA-B0A1-93DFA38776F7}"/>
            </a:ext>
          </a:extLst>
        </xdr:cNvPr>
        <xdr:cNvSpPr/>
      </xdr:nvSpPr>
      <xdr:spPr>
        <a:xfrm>
          <a:off x="19544085" y="18399373"/>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826" name="フローチャート: 判断 825">
          <a:extLst>
            <a:ext uri="{FF2B5EF4-FFF2-40B4-BE49-F238E27FC236}">
              <a16:creationId xmlns:a16="http://schemas.microsoft.com/office/drawing/2014/main" id="{F647E1E4-A1CE-489A-B2D0-6EB2BF995448}"/>
            </a:ext>
          </a:extLst>
        </xdr:cNvPr>
        <xdr:cNvSpPr/>
      </xdr:nvSpPr>
      <xdr:spPr>
        <a:xfrm>
          <a:off x="18717370" y="18410804"/>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827" name="フローチャート: 判断 826">
          <a:extLst>
            <a:ext uri="{FF2B5EF4-FFF2-40B4-BE49-F238E27FC236}">
              <a16:creationId xmlns:a16="http://schemas.microsoft.com/office/drawing/2014/main" id="{3AC62DFF-C4B7-454B-B17B-817C1AAB177B}"/>
            </a:ext>
          </a:extLst>
        </xdr:cNvPr>
        <xdr:cNvSpPr/>
      </xdr:nvSpPr>
      <xdr:spPr>
        <a:xfrm>
          <a:off x="17906227" y="18399373"/>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91694</xdr:rowOff>
    </xdr:from>
    <xdr:to>
      <xdr:col>98</xdr:col>
      <xdr:colOff>38100</xdr:colOff>
      <xdr:row>107</xdr:row>
      <xdr:rowOff>21844</xdr:rowOff>
    </xdr:to>
    <xdr:sp macro="" textlink="">
      <xdr:nvSpPr>
        <xdr:cNvPr id="828" name="フローチャート: 判断 827">
          <a:extLst>
            <a:ext uri="{FF2B5EF4-FFF2-40B4-BE49-F238E27FC236}">
              <a16:creationId xmlns:a16="http://schemas.microsoft.com/office/drawing/2014/main" id="{5A6F7587-5D1A-4D94-B85C-7338755B43B4}"/>
            </a:ext>
          </a:extLst>
        </xdr:cNvPr>
        <xdr:cNvSpPr/>
      </xdr:nvSpPr>
      <xdr:spPr>
        <a:xfrm>
          <a:off x="17095083" y="18506915"/>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3D30C7E-95BA-4513-A67D-392ACD5674A1}"/>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F9AF0397-AC86-4DBD-ABAC-A32D13EA3E4C}"/>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6B556BAA-2E58-4BC8-8B57-B63B6D370376}"/>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6CD375F-D8BC-4C7C-A6BC-27471E0BEFDC}"/>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8EF0CBE1-AC44-4211-9579-BFF0502D1876}"/>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16256</xdr:rowOff>
    </xdr:from>
    <xdr:to>
      <xdr:col>116</xdr:col>
      <xdr:colOff>114300</xdr:colOff>
      <xdr:row>104</xdr:row>
      <xdr:rowOff>117856</xdr:rowOff>
    </xdr:to>
    <xdr:sp macro="" textlink="">
      <xdr:nvSpPr>
        <xdr:cNvPr id="834" name="楕円 833">
          <a:extLst>
            <a:ext uri="{FF2B5EF4-FFF2-40B4-BE49-F238E27FC236}">
              <a16:creationId xmlns:a16="http://schemas.microsoft.com/office/drawing/2014/main" id="{9692B4E8-EF09-4041-9C46-C62755AD6D7A}"/>
            </a:ext>
          </a:extLst>
        </xdr:cNvPr>
        <xdr:cNvSpPr/>
      </xdr:nvSpPr>
      <xdr:spPr>
        <a:xfrm>
          <a:off x="20304429" y="1809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39133</xdr:rowOff>
    </xdr:from>
    <xdr:ext cx="469744" cy="259045"/>
    <xdr:sp macro="" textlink="">
      <xdr:nvSpPr>
        <xdr:cNvPr id="835" name="【公民館】&#10;一人当たり面積該当値テキスト">
          <a:extLst>
            <a:ext uri="{FF2B5EF4-FFF2-40B4-BE49-F238E27FC236}">
              <a16:creationId xmlns:a16="http://schemas.microsoft.com/office/drawing/2014/main" id="{5F9A045C-CB0D-4E1F-A872-17CD647997B6}"/>
            </a:ext>
          </a:extLst>
        </xdr:cNvPr>
        <xdr:cNvSpPr txBox="1"/>
      </xdr:nvSpPr>
      <xdr:spPr>
        <a:xfrm>
          <a:off x="20393329" y="17953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25400</xdr:rowOff>
    </xdr:from>
    <xdr:to>
      <xdr:col>112</xdr:col>
      <xdr:colOff>38100</xdr:colOff>
      <xdr:row>104</xdr:row>
      <xdr:rowOff>127000</xdr:rowOff>
    </xdr:to>
    <xdr:sp macro="" textlink="">
      <xdr:nvSpPr>
        <xdr:cNvPr id="836" name="楕円 835">
          <a:extLst>
            <a:ext uri="{FF2B5EF4-FFF2-40B4-BE49-F238E27FC236}">
              <a16:creationId xmlns:a16="http://schemas.microsoft.com/office/drawing/2014/main" id="{07C48A81-5C9B-4D3A-983B-8E907BEED10B}"/>
            </a:ext>
          </a:extLst>
        </xdr:cNvPr>
        <xdr:cNvSpPr/>
      </xdr:nvSpPr>
      <xdr:spPr>
        <a:xfrm>
          <a:off x="19544085" y="1810666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67056</xdr:rowOff>
    </xdr:from>
    <xdr:to>
      <xdr:col>116</xdr:col>
      <xdr:colOff>63500</xdr:colOff>
      <xdr:row>104</xdr:row>
      <xdr:rowOff>76200</xdr:rowOff>
    </xdr:to>
    <xdr:cxnSp macro="">
      <xdr:nvCxnSpPr>
        <xdr:cNvPr id="837" name="直線コネクタ 836">
          <a:extLst>
            <a:ext uri="{FF2B5EF4-FFF2-40B4-BE49-F238E27FC236}">
              <a16:creationId xmlns:a16="http://schemas.microsoft.com/office/drawing/2014/main" id="{3CC61D48-C43C-4FDA-AAF7-1D2249A26C93}"/>
            </a:ext>
          </a:extLst>
        </xdr:cNvPr>
        <xdr:cNvCxnSpPr/>
      </xdr:nvCxnSpPr>
      <xdr:spPr>
        <a:xfrm flipV="1">
          <a:off x="19594885" y="18148322"/>
          <a:ext cx="760344"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34544</xdr:rowOff>
    </xdr:from>
    <xdr:to>
      <xdr:col>107</xdr:col>
      <xdr:colOff>101600</xdr:colOff>
      <xdr:row>104</xdr:row>
      <xdr:rowOff>136144</xdr:rowOff>
    </xdr:to>
    <xdr:sp macro="" textlink="">
      <xdr:nvSpPr>
        <xdr:cNvPr id="838" name="楕円 837">
          <a:extLst>
            <a:ext uri="{FF2B5EF4-FFF2-40B4-BE49-F238E27FC236}">
              <a16:creationId xmlns:a16="http://schemas.microsoft.com/office/drawing/2014/main" id="{F2D25C29-A0CD-49BD-AA1D-8AF64E119230}"/>
            </a:ext>
          </a:extLst>
        </xdr:cNvPr>
        <xdr:cNvSpPr/>
      </xdr:nvSpPr>
      <xdr:spPr>
        <a:xfrm>
          <a:off x="18717370" y="1811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76200</xdr:rowOff>
    </xdr:from>
    <xdr:to>
      <xdr:col>111</xdr:col>
      <xdr:colOff>177800</xdr:colOff>
      <xdr:row>104</xdr:row>
      <xdr:rowOff>85344</xdr:rowOff>
    </xdr:to>
    <xdr:cxnSp macro="">
      <xdr:nvCxnSpPr>
        <xdr:cNvPr id="839" name="直線コネクタ 838">
          <a:extLst>
            <a:ext uri="{FF2B5EF4-FFF2-40B4-BE49-F238E27FC236}">
              <a16:creationId xmlns:a16="http://schemas.microsoft.com/office/drawing/2014/main" id="{BB4A51A2-E8D3-458C-9F23-A97320F29D33}"/>
            </a:ext>
          </a:extLst>
        </xdr:cNvPr>
        <xdr:cNvCxnSpPr/>
      </xdr:nvCxnSpPr>
      <xdr:spPr>
        <a:xfrm flipV="1">
          <a:off x="18768170" y="18157466"/>
          <a:ext cx="826715"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41402</xdr:rowOff>
    </xdr:from>
    <xdr:to>
      <xdr:col>102</xdr:col>
      <xdr:colOff>165100</xdr:colOff>
      <xdr:row>104</xdr:row>
      <xdr:rowOff>143002</xdr:rowOff>
    </xdr:to>
    <xdr:sp macro="" textlink="">
      <xdr:nvSpPr>
        <xdr:cNvPr id="840" name="楕円 839">
          <a:extLst>
            <a:ext uri="{FF2B5EF4-FFF2-40B4-BE49-F238E27FC236}">
              <a16:creationId xmlns:a16="http://schemas.microsoft.com/office/drawing/2014/main" id="{658523E9-5621-4222-A617-14E36844C588}"/>
            </a:ext>
          </a:extLst>
        </xdr:cNvPr>
        <xdr:cNvSpPr/>
      </xdr:nvSpPr>
      <xdr:spPr>
        <a:xfrm>
          <a:off x="17906227" y="1812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85344</xdr:rowOff>
    </xdr:from>
    <xdr:to>
      <xdr:col>107</xdr:col>
      <xdr:colOff>50800</xdr:colOff>
      <xdr:row>104</xdr:row>
      <xdr:rowOff>92202</xdr:rowOff>
    </xdr:to>
    <xdr:cxnSp macro="">
      <xdr:nvCxnSpPr>
        <xdr:cNvPr id="841" name="直線コネクタ 840">
          <a:extLst>
            <a:ext uri="{FF2B5EF4-FFF2-40B4-BE49-F238E27FC236}">
              <a16:creationId xmlns:a16="http://schemas.microsoft.com/office/drawing/2014/main" id="{08E58082-54DA-46D8-A38A-0B98D0855696}"/>
            </a:ext>
          </a:extLst>
        </xdr:cNvPr>
        <xdr:cNvCxnSpPr/>
      </xdr:nvCxnSpPr>
      <xdr:spPr>
        <a:xfrm flipV="1">
          <a:off x="17957027" y="18166610"/>
          <a:ext cx="811143"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50546</xdr:rowOff>
    </xdr:from>
    <xdr:to>
      <xdr:col>98</xdr:col>
      <xdr:colOff>38100</xdr:colOff>
      <xdr:row>104</xdr:row>
      <xdr:rowOff>152146</xdr:rowOff>
    </xdr:to>
    <xdr:sp macro="" textlink="">
      <xdr:nvSpPr>
        <xdr:cNvPr id="842" name="楕円 841">
          <a:extLst>
            <a:ext uri="{FF2B5EF4-FFF2-40B4-BE49-F238E27FC236}">
              <a16:creationId xmlns:a16="http://schemas.microsoft.com/office/drawing/2014/main" id="{B7C9EA54-8265-4AB6-B1EB-7193284A0292}"/>
            </a:ext>
          </a:extLst>
        </xdr:cNvPr>
        <xdr:cNvSpPr/>
      </xdr:nvSpPr>
      <xdr:spPr>
        <a:xfrm>
          <a:off x="17095083" y="1813181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92202</xdr:rowOff>
    </xdr:from>
    <xdr:to>
      <xdr:col>102</xdr:col>
      <xdr:colOff>114300</xdr:colOff>
      <xdr:row>104</xdr:row>
      <xdr:rowOff>101346</xdr:rowOff>
    </xdr:to>
    <xdr:cxnSp macro="">
      <xdr:nvCxnSpPr>
        <xdr:cNvPr id="843" name="直線コネクタ 842">
          <a:extLst>
            <a:ext uri="{FF2B5EF4-FFF2-40B4-BE49-F238E27FC236}">
              <a16:creationId xmlns:a16="http://schemas.microsoft.com/office/drawing/2014/main" id="{86F2281A-57E9-4389-9F4C-061389EA661C}"/>
            </a:ext>
          </a:extLst>
        </xdr:cNvPr>
        <xdr:cNvCxnSpPr/>
      </xdr:nvCxnSpPr>
      <xdr:spPr>
        <a:xfrm flipV="1">
          <a:off x="17145883" y="18173468"/>
          <a:ext cx="811144"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72407</xdr:rowOff>
    </xdr:from>
    <xdr:ext cx="469744" cy="259045"/>
    <xdr:sp macro="" textlink="">
      <xdr:nvSpPr>
        <xdr:cNvPr id="844" name="n_1aveValue【公民館】&#10;一人当たり面積">
          <a:extLst>
            <a:ext uri="{FF2B5EF4-FFF2-40B4-BE49-F238E27FC236}">
              <a16:creationId xmlns:a16="http://schemas.microsoft.com/office/drawing/2014/main" id="{4EE0D945-3EC1-4D05-9B77-7B256FDC77D5}"/>
            </a:ext>
          </a:extLst>
        </xdr:cNvPr>
        <xdr:cNvSpPr txBox="1"/>
      </xdr:nvSpPr>
      <xdr:spPr>
        <a:xfrm>
          <a:off x="19362884" y="18487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83838</xdr:rowOff>
    </xdr:from>
    <xdr:ext cx="469744" cy="259045"/>
    <xdr:sp macro="" textlink="">
      <xdr:nvSpPr>
        <xdr:cNvPr id="845" name="n_2aveValue【公民館】&#10;一人当たり面積">
          <a:extLst>
            <a:ext uri="{FF2B5EF4-FFF2-40B4-BE49-F238E27FC236}">
              <a16:creationId xmlns:a16="http://schemas.microsoft.com/office/drawing/2014/main" id="{8C0922F5-A852-474D-8F79-ECCA2EC43D5D}"/>
            </a:ext>
          </a:extLst>
        </xdr:cNvPr>
        <xdr:cNvSpPr txBox="1"/>
      </xdr:nvSpPr>
      <xdr:spPr>
        <a:xfrm>
          <a:off x="18548869" y="18499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846" name="n_3aveValue【公民館】&#10;一人当たり面積">
          <a:extLst>
            <a:ext uri="{FF2B5EF4-FFF2-40B4-BE49-F238E27FC236}">
              <a16:creationId xmlns:a16="http://schemas.microsoft.com/office/drawing/2014/main" id="{614FC4D5-B2AE-4F3B-9028-CECE9B087DC6}"/>
            </a:ext>
          </a:extLst>
        </xdr:cNvPr>
        <xdr:cNvSpPr txBox="1"/>
      </xdr:nvSpPr>
      <xdr:spPr>
        <a:xfrm>
          <a:off x="17737725" y="18487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12971</xdr:rowOff>
    </xdr:from>
    <xdr:ext cx="469744" cy="259045"/>
    <xdr:sp macro="" textlink="">
      <xdr:nvSpPr>
        <xdr:cNvPr id="847" name="n_4aveValue【公民館】&#10;一人当たり面積">
          <a:extLst>
            <a:ext uri="{FF2B5EF4-FFF2-40B4-BE49-F238E27FC236}">
              <a16:creationId xmlns:a16="http://schemas.microsoft.com/office/drawing/2014/main" id="{4997E5FA-5D2C-4DE1-B02E-74C5ECCE8613}"/>
            </a:ext>
          </a:extLst>
        </xdr:cNvPr>
        <xdr:cNvSpPr txBox="1"/>
      </xdr:nvSpPr>
      <xdr:spPr>
        <a:xfrm>
          <a:off x="16926582" y="1859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143527</xdr:rowOff>
    </xdr:from>
    <xdr:ext cx="469744" cy="259045"/>
    <xdr:sp macro="" textlink="">
      <xdr:nvSpPr>
        <xdr:cNvPr id="848" name="n_1mainValue【公民館】&#10;一人当たり面積">
          <a:extLst>
            <a:ext uri="{FF2B5EF4-FFF2-40B4-BE49-F238E27FC236}">
              <a16:creationId xmlns:a16="http://schemas.microsoft.com/office/drawing/2014/main" id="{CF25F46F-70B0-477B-B49A-C3E84316860E}"/>
            </a:ext>
          </a:extLst>
        </xdr:cNvPr>
        <xdr:cNvSpPr txBox="1"/>
      </xdr:nvSpPr>
      <xdr:spPr>
        <a:xfrm>
          <a:off x="19362884" y="1789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152671</xdr:rowOff>
    </xdr:from>
    <xdr:ext cx="469744" cy="259045"/>
    <xdr:sp macro="" textlink="">
      <xdr:nvSpPr>
        <xdr:cNvPr id="849" name="n_2mainValue【公民館】&#10;一人当たり面積">
          <a:extLst>
            <a:ext uri="{FF2B5EF4-FFF2-40B4-BE49-F238E27FC236}">
              <a16:creationId xmlns:a16="http://schemas.microsoft.com/office/drawing/2014/main" id="{FB1F2DCA-2C9A-472F-B494-C1450D075561}"/>
            </a:ext>
          </a:extLst>
        </xdr:cNvPr>
        <xdr:cNvSpPr txBox="1"/>
      </xdr:nvSpPr>
      <xdr:spPr>
        <a:xfrm>
          <a:off x="18548869" y="178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159529</xdr:rowOff>
    </xdr:from>
    <xdr:ext cx="469744" cy="259045"/>
    <xdr:sp macro="" textlink="">
      <xdr:nvSpPr>
        <xdr:cNvPr id="850" name="n_3mainValue【公民館】&#10;一人当たり面積">
          <a:extLst>
            <a:ext uri="{FF2B5EF4-FFF2-40B4-BE49-F238E27FC236}">
              <a16:creationId xmlns:a16="http://schemas.microsoft.com/office/drawing/2014/main" id="{CC4E28D0-AEE3-456E-847E-6C6FF48E0FF5}"/>
            </a:ext>
          </a:extLst>
        </xdr:cNvPr>
        <xdr:cNvSpPr txBox="1"/>
      </xdr:nvSpPr>
      <xdr:spPr>
        <a:xfrm>
          <a:off x="17737725" y="17906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168673</xdr:rowOff>
    </xdr:from>
    <xdr:ext cx="469744" cy="259045"/>
    <xdr:sp macro="" textlink="">
      <xdr:nvSpPr>
        <xdr:cNvPr id="851" name="n_4mainValue【公民館】&#10;一人当たり面積">
          <a:extLst>
            <a:ext uri="{FF2B5EF4-FFF2-40B4-BE49-F238E27FC236}">
              <a16:creationId xmlns:a16="http://schemas.microsoft.com/office/drawing/2014/main" id="{F9840498-3CB8-47B4-AEF2-E8E5ACD92C67}"/>
            </a:ext>
          </a:extLst>
        </xdr:cNvPr>
        <xdr:cNvSpPr txBox="1"/>
      </xdr:nvSpPr>
      <xdr:spPr>
        <a:xfrm>
          <a:off x="16926582" y="1791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746FC8E7-343B-49DD-8917-499AE937CDDC}"/>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4948BD44-8949-4225-8E8D-EC32E0276C8F}"/>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5E533D1A-B75C-4B09-ACFB-2B3B8DC9421F}"/>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nSpc>
              <a:spcPct val="100000"/>
            </a:lnSpc>
          </a:pP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類似団体と比較して有形固定資産減価償却率が特に高くなっている施設等は、道路、公民館であり、特に低くなっている施設は、学校</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施設、児童館</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である。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a:lnSpc>
              <a:spcPct val="100000"/>
            </a:lnSpc>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道路については、有形固定資産減価償却率が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81.3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となっており、類似団体を大きく上回っている。</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当町は</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北西から南東にかけて細長い地形であるため一人当たりの道路延長も長く、河川数も多いため</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橋りょうの一人当たり有形固定資産額も高くなっている。これらのインフラ施設については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立山</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町橋梁長寿命化修繕計画などに基づき、計画的な修繕・更新、維持管理を効率的に行っていく必要がある。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a:lnSpc>
              <a:spcPct val="100000"/>
            </a:lnSpc>
          </a:pP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公民館についても、有形固定資産減価償却率が</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82.5</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となっており、類似団体</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平均</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を上回っている。これは地区公民館</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箇所が昭和</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年代から平成３年までに建設され、</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年以上経過したものが多いためであるが、耐震性は満たされており、日々の修繕を行っているため、使用する上での問題はない。</a:t>
          </a:r>
          <a:endPar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a:lnSpc>
              <a:spcPct val="100000"/>
            </a:lnSpc>
          </a:pP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学校施設については、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中学校校舎等の断熱改修や老朽化した設備の更新に伴い</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有形固定資産減価償却率</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は前年度から改善して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58.6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っており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依然、</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類似団体</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平均</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を下回っている。これは平成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年度にかけて立山中央小学校や立山北部小学校を建替えた</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ためである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a:lnSpc>
              <a:spcPct val="100000"/>
            </a:lnSpc>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児童館については、老朽化した児童館</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立山子育て支援センターにじいろ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延べ床面積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239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を廃止し、</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令和６年度に</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新たに立山町防災児童館複合施設</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延べ床面積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児童館部分</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)386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を設置したことから、有形固定資産減価償却率が０％となり、一人当たり面積は増加している。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E753FAA-35C8-45CA-BC49-D449360B7350}"/>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457742E-552C-4000-8AFE-4FD0CDB427B2}"/>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C097411-6F2F-428C-8A0E-1FE908439B10}"/>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83D2922-B0B8-408F-9CBB-7D05D33F290C}"/>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富山県立山町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F1F23C1-8082-46DE-AF96-ED43EDCA53E5}"/>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BD7EBDF-37DF-4BFE-96D6-958A0CFA6CE2}"/>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2BBEA14-CC69-4410-8E8C-01285CDE4914}"/>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29FE74A-A2D7-42B6-B29B-A85C1E5B4975}"/>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499F0B0-8B74-44CE-B5AD-54BFDBCD1CB8}"/>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49AA5C9-EAC6-4B28-B93C-299CD93CD9D6}"/>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24,294
23,935
307.29
15,898,151
15,387,775
358,725
7,991,042
9,359,778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6083F7B-DDF0-4274-8271-39482712E1A7}"/>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6FCBCE-60E2-4CB0-96C6-578604B26DF4}"/>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E7610CD-C6B1-4ABA-9DD5-A7C9E58A8E3B}"/>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6888583-83A6-43F0-9804-622220109735}"/>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2FF7CB7-9407-4561-A094-C8846F6424BD}"/>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5D52C10-4DF8-4630-888A-1A23C06CF0D8}"/>
            </a:ext>
          </a:extLst>
        </xdr:cNvPr>
        <xdr:cNvSpPr/>
      </xdr:nvSpPr>
      <xdr:spPr>
        <a:xfrm>
          <a:off x="6599362" y="1741336"/>
          <a:ext cx="3148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E54F02E-9929-4536-A1C1-D4B2B39FB99A}"/>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5196B3C-7BCE-41F5-B2D4-3FBA22B8BC6A}"/>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24E1F3D-ED10-4587-862B-EBD77BC1846A}"/>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E502FCB-08AA-48D8-A6DD-DFEE267AA670}"/>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233B3BB-DFDA-4855-A94D-23A81000826B}"/>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7F53C1A-503C-4496-A06B-250C726EBFAA}"/>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165F9DA-893A-49C9-87F5-5E8DD2345BEC}"/>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8D12F15-9D09-4148-B14F-20AAFA347C62}"/>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F80E246-257F-4CAC-B290-31F9B6CF71EC}"/>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BE8F586-853F-4C05-AD4B-E3B5123C717F}"/>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7906E27-9A34-4D4C-BE6E-6676C1664334}"/>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D3ADC73-E739-49E8-81F1-23AF69A4FA3E}"/>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D5F0A21-AB64-49B8-97EC-441F67E05E1B}"/>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6C75FB6-6AD5-4B98-ACAD-8E814DE5785F}"/>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78D9833-5C0F-4F35-8879-07168BEC7C6D}"/>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136EBFC-AD52-48A5-8698-C68C02F38FF2}"/>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11F9D06-323F-4C30-A044-58396C3652EB}"/>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714848D-AB38-4341-BA9C-78EB472F4928}"/>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893C180-DC96-4D56-81B0-A57AB5E552A1}"/>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D3C19C2-67DE-4794-AB3E-35B6EC90B4F4}"/>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124ECFD-3E49-4C1E-8965-6A033B35E595}"/>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C4F125E-E063-410F-840D-797672F149F9}"/>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9E2E521-85CB-4EF2-87CA-BF9633407FC7}"/>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BC0A929-BEDA-4D06-BC0C-3208DDE8E8A8}"/>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59433F7-3381-4D61-BAC5-7BE5401E80CC}"/>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5B28B5E-357D-4FB4-B652-EE27679C109A}"/>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74A690C-5DEB-4F86-AFEB-C3E19656ABD8}"/>
            </a:ext>
          </a:extLst>
        </xdr:cNvPr>
        <xdr:cNvCxnSpPr/>
      </xdr:nvCxnSpPr>
      <xdr:spPr>
        <a:xfrm>
          <a:off x="699715" y="73771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0E011C2-7072-4F05-AC06-9C81EC628D6C}"/>
            </a:ext>
          </a:extLst>
        </xdr:cNvPr>
        <xdr:cNvSpPr txBox="1"/>
      </xdr:nvSpPr>
      <xdr:spPr>
        <a:xfrm>
          <a:off x="27925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07C343A-583E-440D-92D2-EC1091D0CBC7}"/>
            </a:ext>
          </a:extLst>
        </xdr:cNvPr>
        <xdr:cNvCxnSpPr/>
      </xdr:nvCxnSpPr>
      <xdr:spPr>
        <a:xfrm>
          <a:off x="699715" y="698919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2E80EF4-47A4-41DE-ACBF-E68E01C69136}"/>
            </a:ext>
          </a:extLst>
        </xdr:cNvPr>
        <xdr:cNvSpPr txBox="1"/>
      </xdr:nvSpPr>
      <xdr:spPr>
        <a:xfrm>
          <a:off x="343370" y="6843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19FE5F7-DBC9-4066-B1EC-5E2FC0E8C427}"/>
            </a:ext>
          </a:extLst>
        </xdr:cNvPr>
        <xdr:cNvCxnSpPr/>
      </xdr:nvCxnSpPr>
      <xdr:spPr>
        <a:xfrm>
          <a:off x="69971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E150E3F-8056-4603-B8ED-D39F88D8DC33}"/>
            </a:ext>
          </a:extLst>
        </xdr:cNvPr>
        <xdr:cNvSpPr txBox="1"/>
      </xdr:nvSpPr>
      <xdr:spPr>
        <a:xfrm>
          <a:off x="343370" y="6452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08A4C5C-F386-4E51-B08D-951D2DA7489B}"/>
            </a:ext>
          </a:extLst>
        </xdr:cNvPr>
        <xdr:cNvCxnSpPr/>
      </xdr:nvCxnSpPr>
      <xdr:spPr>
        <a:xfrm>
          <a:off x="699715" y="620980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CEF8BA6-915A-4F7C-AE3D-6F8DC2EAEB7F}"/>
            </a:ext>
          </a:extLst>
        </xdr:cNvPr>
        <xdr:cNvSpPr txBox="1"/>
      </xdr:nvSpPr>
      <xdr:spPr>
        <a:xfrm>
          <a:off x="343370" y="60641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1D30771-93FE-46F0-9FAE-3F9AE709D16E}"/>
            </a:ext>
          </a:extLst>
        </xdr:cNvPr>
        <xdr:cNvCxnSpPr/>
      </xdr:nvCxnSpPr>
      <xdr:spPr>
        <a:xfrm>
          <a:off x="699715" y="58218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87A76C1-5668-4E6B-9A4D-76111E542A7A}"/>
            </a:ext>
          </a:extLst>
        </xdr:cNvPr>
        <xdr:cNvSpPr txBox="1"/>
      </xdr:nvSpPr>
      <xdr:spPr>
        <a:xfrm>
          <a:off x="343370" y="56761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3A07DA8-D4FF-49CD-8E78-4510195B392A}"/>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03718FE-5C57-417B-B035-4A54C273D66C}"/>
            </a:ext>
          </a:extLst>
        </xdr:cNvPr>
        <xdr:cNvSpPr txBox="1"/>
      </xdr:nvSpPr>
      <xdr:spPr>
        <a:xfrm>
          <a:off x="391918" y="52881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E1E0CBEE-0163-45D2-84C9-4AF1504A29FF}"/>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2BAEA93F-736C-4AD1-AB5C-61E15285AC09}"/>
            </a:ext>
          </a:extLst>
        </xdr:cNvPr>
        <xdr:cNvCxnSpPr/>
      </xdr:nvCxnSpPr>
      <xdr:spPr>
        <a:xfrm flipV="1">
          <a:off x="4261154" y="5808511"/>
          <a:ext cx="0" cy="1289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482AF8E8-41A9-41A6-8096-4CEF5E957929}"/>
            </a:ext>
          </a:extLst>
        </xdr:cNvPr>
        <xdr:cNvSpPr txBox="1"/>
      </xdr:nvSpPr>
      <xdr:spPr>
        <a:xfrm>
          <a:off x="4299889" y="710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F926E075-F2D4-4055-827E-0D92145D224C}"/>
            </a:ext>
          </a:extLst>
        </xdr:cNvPr>
        <xdr:cNvCxnSpPr/>
      </xdr:nvCxnSpPr>
      <xdr:spPr>
        <a:xfrm>
          <a:off x="4188460" y="70977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311CAC6D-5ABF-45FF-B62C-E3F902AF3D89}"/>
            </a:ext>
          </a:extLst>
        </xdr:cNvPr>
        <xdr:cNvSpPr txBox="1"/>
      </xdr:nvSpPr>
      <xdr:spPr>
        <a:xfrm>
          <a:off x="4299889" y="5576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E2572653-5E2E-4A5F-A18E-CB15DA94C5B9}"/>
            </a:ext>
          </a:extLst>
        </xdr:cNvPr>
        <xdr:cNvCxnSpPr/>
      </xdr:nvCxnSpPr>
      <xdr:spPr>
        <a:xfrm>
          <a:off x="4188460" y="580851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20972</xdr:rowOff>
    </xdr:from>
    <xdr:ext cx="405111" cy="259045"/>
    <xdr:sp macro="" textlink="">
      <xdr:nvSpPr>
        <xdr:cNvPr id="62" name="【図書館】&#10;有形固定資産減価償却率平均値テキスト">
          <a:extLst>
            <a:ext uri="{FF2B5EF4-FFF2-40B4-BE49-F238E27FC236}">
              <a16:creationId xmlns:a16="http://schemas.microsoft.com/office/drawing/2014/main" id="{3FBCFE30-2DF3-486F-8402-CD12BC1C145E}"/>
            </a:ext>
          </a:extLst>
        </xdr:cNvPr>
        <xdr:cNvSpPr txBox="1"/>
      </xdr:nvSpPr>
      <xdr:spPr>
        <a:xfrm>
          <a:off x="4299889" y="6485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5D81D33E-01A2-4BF4-AFD2-0944B8B0A2CC}"/>
            </a:ext>
          </a:extLst>
        </xdr:cNvPr>
        <xdr:cNvSpPr/>
      </xdr:nvSpPr>
      <xdr:spPr>
        <a:xfrm>
          <a:off x="4210989" y="650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0DD2708F-3300-4269-B869-379C0DE5D948}"/>
            </a:ext>
          </a:extLst>
        </xdr:cNvPr>
        <xdr:cNvSpPr/>
      </xdr:nvSpPr>
      <xdr:spPr>
        <a:xfrm>
          <a:off x="3450645" y="647647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90B02E07-F104-4227-8381-55EA43ECBF8C}"/>
            </a:ext>
          </a:extLst>
        </xdr:cNvPr>
        <xdr:cNvSpPr/>
      </xdr:nvSpPr>
      <xdr:spPr>
        <a:xfrm>
          <a:off x="2623930" y="647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49186738-5345-486A-AD67-1EA4432B6171}"/>
            </a:ext>
          </a:extLst>
        </xdr:cNvPr>
        <xdr:cNvSpPr/>
      </xdr:nvSpPr>
      <xdr:spPr>
        <a:xfrm>
          <a:off x="1812787" y="643680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19685</xdr:rowOff>
    </xdr:from>
    <xdr:to>
      <xdr:col>6</xdr:col>
      <xdr:colOff>38100</xdr:colOff>
      <xdr:row>36</xdr:row>
      <xdr:rowOff>121285</xdr:rowOff>
    </xdr:to>
    <xdr:sp macro="" textlink="">
      <xdr:nvSpPr>
        <xdr:cNvPr id="67" name="フローチャート: 判断 66">
          <a:extLst>
            <a:ext uri="{FF2B5EF4-FFF2-40B4-BE49-F238E27FC236}">
              <a16:creationId xmlns:a16="http://schemas.microsoft.com/office/drawing/2014/main" id="{2F9754D7-E48C-4543-9CBF-F980097C9F5F}"/>
            </a:ext>
          </a:extLst>
        </xdr:cNvPr>
        <xdr:cNvSpPr/>
      </xdr:nvSpPr>
      <xdr:spPr>
        <a:xfrm>
          <a:off x="1001643" y="630916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3BE5678-E965-493D-992C-6B6A55F1624D}"/>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4B71180-E78F-482B-991B-5CA2DF3B7379}"/>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A05C0F0-A2F0-4499-B506-A0E91A7DAB05}"/>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C842A13-530F-4379-B4F8-3009EEBF929A}"/>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DCF09D3-6B3D-4EF3-8C84-9E704D6DB4B9}"/>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12065</xdr:rowOff>
    </xdr:from>
    <xdr:to>
      <xdr:col>24</xdr:col>
      <xdr:colOff>114300</xdr:colOff>
      <xdr:row>37</xdr:row>
      <xdr:rowOff>113665</xdr:rowOff>
    </xdr:to>
    <xdr:sp macro="" textlink="">
      <xdr:nvSpPr>
        <xdr:cNvPr id="73" name="楕円 72">
          <a:extLst>
            <a:ext uri="{FF2B5EF4-FFF2-40B4-BE49-F238E27FC236}">
              <a16:creationId xmlns:a16="http://schemas.microsoft.com/office/drawing/2014/main" id="{113A6232-EE2E-4D7C-9606-11B1404D73CD}"/>
            </a:ext>
          </a:extLst>
        </xdr:cNvPr>
        <xdr:cNvSpPr/>
      </xdr:nvSpPr>
      <xdr:spPr>
        <a:xfrm>
          <a:off x="4210989" y="64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34942</xdr:rowOff>
    </xdr:from>
    <xdr:ext cx="405111" cy="259045"/>
    <xdr:sp macro="" textlink="">
      <xdr:nvSpPr>
        <xdr:cNvPr id="74" name="【図書館】&#10;有形固定資産減価償却率該当値テキスト">
          <a:extLst>
            <a:ext uri="{FF2B5EF4-FFF2-40B4-BE49-F238E27FC236}">
              <a16:creationId xmlns:a16="http://schemas.microsoft.com/office/drawing/2014/main" id="{F668B104-596B-47AD-B5AD-4436F56F210D}"/>
            </a:ext>
          </a:extLst>
        </xdr:cNvPr>
        <xdr:cNvSpPr txBox="1"/>
      </xdr:nvSpPr>
      <xdr:spPr>
        <a:xfrm>
          <a:off x="4299889" y="6324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151130</xdr:rowOff>
    </xdr:from>
    <xdr:to>
      <xdr:col>20</xdr:col>
      <xdr:colOff>38100</xdr:colOff>
      <xdr:row>37</xdr:row>
      <xdr:rowOff>81280</xdr:rowOff>
    </xdr:to>
    <xdr:sp macro="" textlink="">
      <xdr:nvSpPr>
        <xdr:cNvPr id="75" name="楕円 74">
          <a:extLst>
            <a:ext uri="{FF2B5EF4-FFF2-40B4-BE49-F238E27FC236}">
              <a16:creationId xmlns:a16="http://schemas.microsoft.com/office/drawing/2014/main" id="{403B79B1-FBB1-4E6D-8063-95B01C94A249}"/>
            </a:ext>
          </a:extLst>
        </xdr:cNvPr>
        <xdr:cNvSpPr/>
      </xdr:nvSpPr>
      <xdr:spPr>
        <a:xfrm>
          <a:off x="3450645" y="6440612"/>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30480</xdr:rowOff>
    </xdr:from>
    <xdr:to>
      <xdr:col>24</xdr:col>
      <xdr:colOff>63500</xdr:colOff>
      <xdr:row>37</xdr:row>
      <xdr:rowOff>62865</xdr:rowOff>
    </xdr:to>
    <xdr:cxnSp macro="">
      <xdr:nvCxnSpPr>
        <xdr:cNvPr id="76" name="直線コネクタ 75">
          <a:extLst>
            <a:ext uri="{FF2B5EF4-FFF2-40B4-BE49-F238E27FC236}">
              <a16:creationId xmlns:a16="http://schemas.microsoft.com/office/drawing/2014/main" id="{C495D0CD-1A7D-452E-9A39-070F52D1EB34}"/>
            </a:ext>
          </a:extLst>
        </xdr:cNvPr>
        <xdr:cNvCxnSpPr/>
      </xdr:nvCxnSpPr>
      <xdr:spPr>
        <a:xfrm>
          <a:off x="3501445" y="6494890"/>
          <a:ext cx="760344"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57785</xdr:rowOff>
    </xdr:from>
    <xdr:to>
      <xdr:col>15</xdr:col>
      <xdr:colOff>101600</xdr:colOff>
      <xdr:row>36</xdr:row>
      <xdr:rowOff>159385</xdr:rowOff>
    </xdr:to>
    <xdr:sp macro="" textlink="">
      <xdr:nvSpPr>
        <xdr:cNvPr id="77" name="楕円 76">
          <a:extLst>
            <a:ext uri="{FF2B5EF4-FFF2-40B4-BE49-F238E27FC236}">
              <a16:creationId xmlns:a16="http://schemas.microsoft.com/office/drawing/2014/main" id="{72147933-26E2-4D70-B641-A8B9CCB16868}"/>
            </a:ext>
          </a:extLst>
        </xdr:cNvPr>
        <xdr:cNvSpPr/>
      </xdr:nvSpPr>
      <xdr:spPr>
        <a:xfrm>
          <a:off x="2623930" y="634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108585</xdr:rowOff>
    </xdr:from>
    <xdr:to>
      <xdr:col>19</xdr:col>
      <xdr:colOff>177800</xdr:colOff>
      <xdr:row>37</xdr:row>
      <xdr:rowOff>30480</xdr:rowOff>
    </xdr:to>
    <xdr:cxnSp macro="">
      <xdr:nvCxnSpPr>
        <xdr:cNvPr id="78" name="直線コネクタ 77">
          <a:extLst>
            <a:ext uri="{FF2B5EF4-FFF2-40B4-BE49-F238E27FC236}">
              <a16:creationId xmlns:a16="http://schemas.microsoft.com/office/drawing/2014/main" id="{A9A44645-6D51-4D7D-B6BC-EE17E5CAFAAE}"/>
            </a:ext>
          </a:extLst>
        </xdr:cNvPr>
        <xdr:cNvCxnSpPr/>
      </xdr:nvCxnSpPr>
      <xdr:spPr>
        <a:xfrm>
          <a:off x="2674730" y="6398067"/>
          <a:ext cx="826715" cy="9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133985</xdr:rowOff>
    </xdr:from>
    <xdr:to>
      <xdr:col>10</xdr:col>
      <xdr:colOff>165100</xdr:colOff>
      <xdr:row>36</xdr:row>
      <xdr:rowOff>64135</xdr:rowOff>
    </xdr:to>
    <xdr:sp macro="" textlink="">
      <xdr:nvSpPr>
        <xdr:cNvPr id="79" name="楕円 78">
          <a:extLst>
            <a:ext uri="{FF2B5EF4-FFF2-40B4-BE49-F238E27FC236}">
              <a16:creationId xmlns:a16="http://schemas.microsoft.com/office/drawing/2014/main" id="{D972A9F0-F014-43D8-B0EC-30A83056ECD9}"/>
            </a:ext>
          </a:extLst>
        </xdr:cNvPr>
        <xdr:cNvSpPr/>
      </xdr:nvSpPr>
      <xdr:spPr>
        <a:xfrm>
          <a:off x="1812787" y="624853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13335</xdr:rowOff>
    </xdr:from>
    <xdr:to>
      <xdr:col>15</xdr:col>
      <xdr:colOff>50800</xdr:colOff>
      <xdr:row>36</xdr:row>
      <xdr:rowOff>108585</xdr:rowOff>
    </xdr:to>
    <xdr:cxnSp macro="">
      <xdr:nvCxnSpPr>
        <xdr:cNvPr id="80" name="直線コネクタ 79">
          <a:extLst>
            <a:ext uri="{FF2B5EF4-FFF2-40B4-BE49-F238E27FC236}">
              <a16:creationId xmlns:a16="http://schemas.microsoft.com/office/drawing/2014/main" id="{1C6F742A-8096-490B-8A55-6BD553B7B2D7}"/>
            </a:ext>
          </a:extLst>
        </xdr:cNvPr>
        <xdr:cNvCxnSpPr/>
      </xdr:nvCxnSpPr>
      <xdr:spPr>
        <a:xfrm>
          <a:off x="1863587" y="6302817"/>
          <a:ext cx="811143"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36830</xdr:rowOff>
    </xdr:from>
    <xdr:to>
      <xdr:col>6</xdr:col>
      <xdr:colOff>38100</xdr:colOff>
      <xdr:row>35</xdr:row>
      <xdr:rowOff>138430</xdr:rowOff>
    </xdr:to>
    <xdr:sp macro="" textlink="">
      <xdr:nvSpPr>
        <xdr:cNvPr id="81" name="楕円 80">
          <a:extLst>
            <a:ext uri="{FF2B5EF4-FFF2-40B4-BE49-F238E27FC236}">
              <a16:creationId xmlns:a16="http://schemas.microsoft.com/office/drawing/2014/main" id="{2A9B1985-4E8D-4FF6-91F6-A53CFA0B6E05}"/>
            </a:ext>
          </a:extLst>
        </xdr:cNvPr>
        <xdr:cNvSpPr/>
      </xdr:nvSpPr>
      <xdr:spPr>
        <a:xfrm>
          <a:off x="1001643" y="615138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87630</xdr:rowOff>
    </xdr:from>
    <xdr:to>
      <xdr:col>10</xdr:col>
      <xdr:colOff>114300</xdr:colOff>
      <xdr:row>36</xdr:row>
      <xdr:rowOff>13335</xdr:rowOff>
    </xdr:to>
    <xdr:cxnSp macro="">
      <xdr:nvCxnSpPr>
        <xdr:cNvPr id="82" name="直線コネクタ 81">
          <a:extLst>
            <a:ext uri="{FF2B5EF4-FFF2-40B4-BE49-F238E27FC236}">
              <a16:creationId xmlns:a16="http://schemas.microsoft.com/office/drawing/2014/main" id="{514A23FA-7A44-453A-A395-720481F7C338}"/>
            </a:ext>
          </a:extLst>
        </xdr:cNvPr>
        <xdr:cNvCxnSpPr/>
      </xdr:nvCxnSpPr>
      <xdr:spPr>
        <a:xfrm>
          <a:off x="1052443" y="6202183"/>
          <a:ext cx="811144" cy="100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104792</xdr:rowOff>
    </xdr:from>
    <xdr:ext cx="405111" cy="259045"/>
    <xdr:sp macro="" textlink="">
      <xdr:nvSpPr>
        <xdr:cNvPr id="83" name="n_1aveValue【図書館】&#10;有形固定資産減価償却率">
          <a:extLst>
            <a:ext uri="{FF2B5EF4-FFF2-40B4-BE49-F238E27FC236}">
              <a16:creationId xmlns:a16="http://schemas.microsoft.com/office/drawing/2014/main" id="{CC7E19F9-B33B-4458-80BA-23D7BB972FDA}"/>
            </a:ext>
          </a:extLst>
        </xdr:cNvPr>
        <xdr:cNvSpPr txBox="1"/>
      </xdr:nvSpPr>
      <xdr:spPr>
        <a:xfrm>
          <a:off x="3301761" y="656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106697</xdr:rowOff>
    </xdr:from>
    <xdr:ext cx="405111" cy="259045"/>
    <xdr:sp macro="" textlink="">
      <xdr:nvSpPr>
        <xdr:cNvPr id="84" name="n_2aveValue【図書館】&#10;有形固定資産減価償却率">
          <a:extLst>
            <a:ext uri="{FF2B5EF4-FFF2-40B4-BE49-F238E27FC236}">
              <a16:creationId xmlns:a16="http://schemas.microsoft.com/office/drawing/2014/main" id="{6640A56B-A3FE-4AB4-8A5E-5C57138D0FBB}"/>
            </a:ext>
          </a:extLst>
        </xdr:cNvPr>
        <xdr:cNvSpPr txBox="1"/>
      </xdr:nvSpPr>
      <xdr:spPr>
        <a:xfrm>
          <a:off x="2487746" y="6571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68597</xdr:rowOff>
    </xdr:from>
    <xdr:ext cx="405111" cy="259045"/>
    <xdr:sp macro="" textlink="">
      <xdr:nvSpPr>
        <xdr:cNvPr id="85" name="n_3aveValue【図書館】&#10;有形固定資産減価償却率">
          <a:extLst>
            <a:ext uri="{FF2B5EF4-FFF2-40B4-BE49-F238E27FC236}">
              <a16:creationId xmlns:a16="http://schemas.microsoft.com/office/drawing/2014/main" id="{9DCEBC3C-5699-4F74-99A3-0A179795C562}"/>
            </a:ext>
          </a:extLst>
        </xdr:cNvPr>
        <xdr:cNvSpPr txBox="1"/>
      </xdr:nvSpPr>
      <xdr:spPr>
        <a:xfrm>
          <a:off x="1676602" y="6533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112412</xdr:rowOff>
    </xdr:from>
    <xdr:ext cx="405111" cy="259045"/>
    <xdr:sp macro="" textlink="">
      <xdr:nvSpPr>
        <xdr:cNvPr id="86" name="n_4aveValue【図書館】&#10;有形固定資産減価償却率">
          <a:extLst>
            <a:ext uri="{FF2B5EF4-FFF2-40B4-BE49-F238E27FC236}">
              <a16:creationId xmlns:a16="http://schemas.microsoft.com/office/drawing/2014/main" id="{EB267FD6-7911-43A9-82AA-74427CC94A53}"/>
            </a:ext>
          </a:extLst>
        </xdr:cNvPr>
        <xdr:cNvSpPr txBox="1"/>
      </xdr:nvSpPr>
      <xdr:spPr>
        <a:xfrm>
          <a:off x="865459" y="6401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97807</xdr:rowOff>
    </xdr:from>
    <xdr:ext cx="405111" cy="259045"/>
    <xdr:sp macro="" textlink="">
      <xdr:nvSpPr>
        <xdr:cNvPr id="87" name="n_1mainValue【図書館】&#10;有形固定資産減価償却率">
          <a:extLst>
            <a:ext uri="{FF2B5EF4-FFF2-40B4-BE49-F238E27FC236}">
              <a16:creationId xmlns:a16="http://schemas.microsoft.com/office/drawing/2014/main" id="{15F9BA7C-DEA1-495C-BBC9-D66A7F6E1505}"/>
            </a:ext>
          </a:extLst>
        </xdr:cNvPr>
        <xdr:cNvSpPr txBox="1"/>
      </xdr:nvSpPr>
      <xdr:spPr>
        <a:xfrm>
          <a:off x="3301761" y="6212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4462</xdr:rowOff>
    </xdr:from>
    <xdr:ext cx="405111" cy="259045"/>
    <xdr:sp macro="" textlink="">
      <xdr:nvSpPr>
        <xdr:cNvPr id="88" name="n_2mainValue【図書館】&#10;有形固定資産減価償却率">
          <a:extLst>
            <a:ext uri="{FF2B5EF4-FFF2-40B4-BE49-F238E27FC236}">
              <a16:creationId xmlns:a16="http://schemas.microsoft.com/office/drawing/2014/main" id="{3AE008FA-6A04-4691-BB52-4655BDD0D9A9}"/>
            </a:ext>
          </a:extLst>
        </xdr:cNvPr>
        <xdr:cNvSpPr txBox="1"/>
      </xdr:nvSpPr>
      <xdr:spPr>
        <a:xfrm>
          <a:off x="2487746" y="6119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80662</xdr:rowOff>
    </xdr:from>
    <xdr:ext cx="405111" cy="259045"/>
    <xdr:sp macro="" textlink="">
      <xdr:nvSpPr>
        <xdr:cNvPr id="89" name="n_3mainValue【図書館】&#10;有形固定資産減価償却率">
          <a:extLst>
            <a:ext uri="{FF2B5EF4-FFF2-40B4-BE49-F238E27FC236}">
              <a16:creationId xmlns:a16="http://schemas.microsoft.com/office/drawing/2014/main" id="{9E8AE40B-5ED6-49F0-B937-E56B2B0B8626}"/>
            </a:ext>
          </a:extLst>
        </xdr:cNvPr>
        <xdr:cNvSpPr txBox="1"/>
      </xdr:nvSpPr>
      <xdr:spPr>
        <a:xfrm>
          <a:off x="1676602" y="6020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154957</xdr:rowOff>
    </xdr:from>
    <xdr:ext cx="405111" cy="259045"/>
    <xdr:sp macro="" textlink="">
      <xdr:nvSpPr>
        <xdr:cNvPr id="90" name="n_4mainValue【図書館】&#10;有形固定資産減価償却率">
          <a:extLst>
            <a:ext uri="{FF2B5EF4-FFF2-40B4-BE49-F238E27FC236}">
              <a16:creationId xmlns:a16="http://schemas.microsoft.com/office/drawing/2014/main" id="{D0C6C1A5-DBB8-4C79-B006-9F3106262FD6}"/>
            </a:ext>
          </a:extLst>
        </xdr:cNvPr>
        <xdr:cNvSpPr txBox="1"/>
      </xdr:nvSpPr>
      <xdr:spPr>
        <a:xfrm>
          <a:off x="865459" y="5919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345952E-1AB0-404A-83E5-757C5C15BCA9}"/>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C2DC99A-C81C-4127-8362-CCD2BC689DD4}"/>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917FE6A-E3C9-4208-9DF7-D5E9D41E9EC5}"/>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5E2644A-969D-4C04-858E-1CDE81E65097}"/>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66B9A4C-37B7-47A9-AF8C-8C407F9D0FA3}"/>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0B12CD9-9257-459D-869A-C3B809926765}"/>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E4E359F-2CF6-4E0A-A2F8-7564018C42EC}"/>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063510F-7804-4694-83FD-6EE5EAC927C9}"/>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815C0FE3-6F6E-4B39-8EA9-A8E4F6C9563C}"/>
            </a:ext>
          </a:extLst>
        </xdr:cNvPr>
        <xdr:cNvSpPr txBox="1"/>
      </xdr:nvSpPr>
      <xdr:spPr>
        <a:xfrm>
          <a:off x="603647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7EE6190-0FC6-4D8B-A9FB-59ECB480C62C}"/>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2360994-450A-41C6-B247-5B357CDDA31E}"/>
            </a:ext>
          </a:extLst>
        </xdr:cNvPr>
        <xdr:cNvCxnSpPr/>
      </xdr:nvCxnSpPr>
      <xdr:spPr>
        <a:xfrm>
          <a:off x="6074576" y="737715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D21743B0-9640-4412-991C-E41AE9424EBE}"/>
            </a:ext>
          </a:extLst>
        </xdr:cNvPr>
        <xdr:cNvSpPr txBox="1"/>
      </xdr:nvSpPr>
      <xdr:spPr>
        <a:xfrm>
          <a:off x="5638539"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8301E4C-8E48-4B1B-8174-574723C2721A}"/>
            </a:ext>
          </a:extLst>
        </xdr:cNvPr>
        <xdr:cNvCxnSpPr/>
      </xdr:nvCxnSpPr>
      <xdr:spPr>
        <a:xfrm>
          <a:off x="6074576" y="698919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50ACC225-B873-4EBA-A447-7BEF65D5F222}"/>
            </a:ext>
          </a:extLst>
        </xdr:cNvPr>
        <xdr:cNvSpPr txBox="1"/>
      </xdr:nvSpPr>
      <xdr:spPr>
        <a:xfrm>
          <a:off x="5638539" y="6843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FBA6BC9-9617-4B11-B13C-BB627EC19032}"/>
            </a:ext>
          </a:extLst>
        </xdr:cNvPr>
        <xdr:cNvCxnSpPr/>
      </xdr:nvCxnSpPr>
      <xdr:spPr>
        <a:xfrm>
          <a:off x="6074576" y="659776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24D8F6B0-0ADB-416B-8AC1-98E5B81BAB43}"/>
            </a:ext>
          </a:extLst>
        </xdr:cNvPr>
        <xdr:cNvSpPr txBox="1"/>
      </xdr:nvSpPr>
      <xdr:spPr>
        <a:xfrm>
          <a:off x="5638539" y="64520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66533D7E-EEE0-4C57-A654-7D66F4305771}"/>
            </a:ext>
          </a:extLst>
        </xdr:cNvPr>
        <xdr:cNvCxnSpPr/>
      </xdr:nvCxnSpPr>
      <xdr:spPr>
        <a:xfrm>
          <a:off x="6074576" y="620980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684CAD54-07F6-4510-9DE1-20BA2B8AEDA7}"/>
            </a:ext>
          </a:extLst>
        </xdr:cNvPr>
        <xdr:cNvSpPr txBox="1"/>
      </xdr:nvSpPr>
      <xdr:spPr>
        <a:xfrm>
          <a:off x="5638539" y="60641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A0D4D5FF-F267-4440-A028-A10935BCD00A}"/>
            </a:ext>
          </a:extLst>
        </xdr:cNvPr>
        <xdr:cNvCxnSpPr/>
      </xdr:nvCxnSpPr>
      <xdr:spPr>
        <a:xfrm>
          <a:off x="6074576" y="582184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8449A64E-8BC5-479F-8336-5D4AA127A64B}"/>
            </a:ext>
          </a:extLst>
        </xdr:cNvPr>
        <xdr:cNvSpPr txBox="1"/>
      </xdr:nvSpPr>
      <xdr:spPr>
        <a:xfrm>
          <a:off x="5638539" y="56761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80FD9CF-9591-4CD6-A494-742EBD970995}"/>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F40B7E30-80F4-4BA5-9CAF-6A11A74C5917}"/>
            </a:ext>
          </a:extLst>
        </xdr:cNvPr>
        <xdr:cNvSpPr txBox="1"/>
      </xdr:nvSpPr>
      <xdr:spPr>
        <a:xfrm>
          <a:off x="5638539"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EA6843BE-96B1-44F2-B2A4-D861344288F7}"/>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B15AD59E-B18F-4AAD-84E1-D2FAF7A9B5EB}"/>
            </a:ext>
          </a:extLst>
        </xdr:cNvPr>
        <xdr:cNvCxnSpPr/>
      </xdr:nvCxnSpPr>
      <xdr:spPr>
        <a:xfrm flipV="1">
          <a:off x="9620113" y="5859946"/>
          <a:ext cx="0" cy="134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9A655DEF-7E31-4E13-8CBA-729EDBFA7D49}"/>
            </a:ext>
          </a:extLst>
        </xdr:cNvPr>
        <xdr:cNvSpPr txBox="1"/>
      </xdr:nvSpPr>
      <xdr:spPr>
        <a:xfrm>
          <a:off x="9659178" y="7209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E3B69F3D-A394-435A-96C4-BE0E79C509B6}"/>
            </a:ext>
          </a:extLst>
        </xdr:cNvPr>
        <xdr:cNvCxnSpPr/>
      </xdr:nvCxnSpPr>
      <xdr:spPr>
        <a:xfrm>
          <a:off x="9547750" y="720603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3FA40EED-096E-4E13-9492-75D84CFF4BB1}"/>
            </a:ext>
          </a:extLst>
        </xdr:cNvPr>
        <xdr:cNvSpPr txBox="1"/>
      </xdr:nvSpPr>
      <xdr:spPr>
        <a:xfrm>
          <a:off x="9659178" y="5631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585BBA0D-AFD0-4EE9-95B6-EA1E114A30B3}"/>
            </a:ext>
          </a:extLst>
        </xdr:cNvPr>
        <xdr:cNvCxnSpPr/>
      </xdr:nvCxnSpPr>
      <xdr:spPr>
        <a:xfrm>
          <a:off x="9547750" y="5859946"/>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162577</xdr:rowOff>
    </xdr:from>
    <xdr:ext cx="469744" cy="259045"/>
    <xdr:sp macro="" textlink="">
      <xdr:nvSpPr>
        <xdr:cNvPr id="119" name="【図書館】&#10;一人当たり面積平均値テキスト">
          <a:extLst>
            <a:ext uri="{FF2B5EF4-FFF2-40B4-BE49-F238E27FC236}">
              <a16:creationId xmlns:a16="http://schemas.microsoft.com/office/drawing/2014/main" id="{DB35ED33-C7AB-444B-AB6A-A5BC1DEDD6FB}"/>
            </a:ext>
          </a:extLst>
        </xdr:cNvPr>
        <xdr:cNvSpPr txBox="1"/>
      </xdr:nvSpPr>
      <xdr:spPr>
        <a:xfrm>
          <a:off x="9659178" y="66269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B2D36817-0937-4CD8-8B86-6866199124EC}"/>
            </a:ext>
          </a:extLst>
        </xdr:cNvPr>
        <xdr:cNvSpPr/>
      </xdr:nvSpPr>
      <xdr:spPr>
        <a:xfrm>
          <a:off x="9585850" y="677903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C9802E43-FA35-4A20-A8A3-516EBA22A87B}"/>
            </a:ext>
          </a:extLst>
        </xdr:cNvPr>
        <xdr:cNvSpPr/>
      </xdr:nvSpPr>
      <xdr:spPr>
        <a:xfrm>
          <a:off x="8809935" y="679427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07B47040-14B1-4DF8-9E7B-D8D68C412F56}"/>
            </a:ext>
          </a:extLst>
        </xdr:cNvPr>
        <xdr:cNvSpPr/>
      </xdr:nvSpPr>
      <xdr:spPr>
        <a:xfrm>
          <a:off x="7998791" y="680951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D7BFE59F-905D-4695-BAAC-C59EE44E063D}"/>
            </a:ext>
          </a:extLst>
        </xdr:cNvPr>
        <xdr:cNvSpPr/>
      </xdr:nvSpPr>
      <xdr:spPr>
        <a:xfrm>
          <a:off x="7172077" y="680951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21590</xdr:rowOff>
    </xdr:from>
    <xdr:to>
      <xdr:col>36</xdr:col>
      <xdr:colOff>165100</xdr:colOff>
      <xdr:row>39</xdr:row>
      <xdr:rowOff>123190</xdr:rowOff>
    </xdr:to>
    <xdr:sp macro="" textlink="">
      <xdr:nvSpPr>
        <xdr:cNvPr id="124" name="フローチャート: 判断 123">
          <a:extLst>
            <a:ext uri="{FF2B5EF4-FFF2-40B4-BE49-F238E27FC236}">
              <a16:creationId xmlns:a16="http://schemas.microsoft.com/office/drawing/2014/main" id="{016AC15D-C28D-4E03-9C46-1146AB1DFB34}"/>
            </a:ext>
          </a:extLst>
        </xdr:cNvPr>
        <xdr:cNvSpPr/>
      </xdr:nvSpPr>
      <xdr:spPr>
        <a:xfrm>
          <a:off x="6360933" y="6835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06B47BF-A6F0-4E4F-9200-EB0E41ECFCF1}"/>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07F7B9F-8708-405C-B902-85833FFEDF09}"/>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A6FE62A-0317-4DD0-AC60-F431757D78C6}"/>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22E0518-1717-45B4-8E15-9771C1F92085}"/>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ED83532-B500-44BF-8FA7-8B2158CE0861}"/>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93980</xdr:rowOff>
    </xdr:from>
    <xdr:to>
      <xdr:col>55</xdr:col>
      <xdr:colOff>50800</xdr:colOff>
      <xdr:row>41</xdr:row>
      <xdr:rowOff>24130</xdr:rowOff>
    </xdr:to>
    <xdr:sp macro="" textlink="">
      <xdr:nvSpPr>
        <xdr:cNvPr id="130" name="楕円 129">
          <a:extLst>
            <a:ext uri="{FF2B5EF4-FFF2-40B4-BE49-F238E27FC236}">
              <a16:creationId xmlns:a16="http://schemas.microsoft.com/office/drawing/2014/main" id="{54E7A800-29FE-400D-91BD-08BEC7362BDB}"/>
            </a:ext>
          </a:extLst>
        </xdr:cNvPr>
        <xdr:cNvSpPr/>
      </xdr:nvSpPr>
      <xdr:spPr>
        <a:xfrm>
          <a:off x="9585850" y="7083177"/>
          <a:ext cx="86028"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8907</xdr:rowOff>
    </xdr:from>
    <xdr:ext cx="469744" cy="259045"/>
    <xdr:sp macro="" textlink="">
      <xdr:nvSpPr>
        <xdr:cNvPr id="131" name="【図書館】&#10;一人当たり面積該当値テキスト">
          <a:extLst>
            <a:ext uri="{FF2B5EF4-FFF2-40B4-BE49-F238E27FC236}">
              <a16:creationId xmlns:a16="http://schemas.microsoft.com/office/drawing/2014/main" id="{A4F5533A-F88A-46B6-A6BF-B35901A65408}"/>
            </a:ext>
          </a:extLst>
        </xdr:cNvPr>
        <xdr:cNvSpPr txBox="1"/>
      </xdr:nvSpPr>
      <xdr:spPr>
        <a:xfrm>
          <a:off x="9659178" y="699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93980</xdr:rowOff>
    </xdr:from>
    <xdr:to>
      <xdr:col>50</xdr:col>
      <xdr:colOff>165100</xdr:colOff>
      <xdr:row>41</xdr:row>
      <xdr:rowOff>24130</xdr:rowOff>
    </xdr:to>
    <xdr:sp macro="" textlink="">
      <xdr:nvSpPr>
        <xdr:cNvPr id="132" name="楕円 131">
          <a:extLst>
            <a:ext uri="{FF2B5EF4-FFF2-40B4-BE49-F238E27FC236}">
              <a16:creationId xmlns:a16="http://schemas.microsoft.com/office/drawing/2014/main" id="{6DB11FEE-769B-405B-8924-01CB6244F91B}"/>
            </a:ext>
          </a:extLst>
        </xdr:cNvPr>
        <xdr:cNvSpPr/>
      </xdr:nvSpPr>
      <xdr:spPr>
        <a:xfrm>
          <a:off x="8809935" y="708317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144780</xdr:rowOff>
    </xdr:from>
    <xdr:to>
      <xdr:col>55</xdr:col>
      <xdr:colOff>0</xdr:colOff>
      <xdr:row>40</xdr:row>
      <xdr:rowOff>144780</xdr:rowOff>
    </xdr:to>
    <xdr:cxnSp macro="">
      <xdr:nvCxnSpPr>
        <xdr:cNvPr id="133" name="直線コネクタ 132">
          <a:extLst>
            <a:ext uri="{FF2B5EF4-FFF2-40B4-BE49-F238E27FC236}">
              <a16:creationId xmlns:a16="http://schemas.microsoft.com/office/drawing/2014/main" id="{17189CD6-C7CE-40C5-9635-CDEBDF31D7FF}"/>
            </a:ext>
          </a:extLst>
        </xdr:cNvPr>
        <xdr:cNvCxnSpPr/>
      </xdr:nvCxnSpPr>
      <xdr:spPr>
        <a:xfrm>
          <a:off x="8860735" y="7133977"/>
          <a:ext cx="7603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93980</xdr:rowOff>
    </xdr:from>
    <xdr:to>
      <xdr:col>46</xdr:col>
      <xdr:colOff>38100</xdr:colOff>
      <xdr:row>41</xdr:row>
      <xdr:rowOff>24130</xdr:rowOff>
    </xdr:to>
    <xdr:sp macro="" textlink="">
      <xdr:nvSpPr>
        <xdr:cNvPr id="134" name="楕円 133">
          <a:extLst>
            <a:ext uri="{FF2B5EF4-FFF2-40B4-BE49-F238E27FC236}">
              <a16:creationId xmlns:a16="http://schemas.microsoft.com/office/drawing/2014/main" id="{80C5723E-48DE-4BD5-8C36-D19FE7E1052C}"/>
            </a:ext>
          </a:extLst>
        </xdr:cNvPr>
        <xdr:cNvSpPr/>
      </xdr:nvSpPr>
      <xdr:spPr>
        <a:xfrm>
          <a:off x="7998791" y="7083177"/>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144780</xdr:rowOff>
    </xdr:from>
    <xdr:to>
      <xdr:col>50</xdr:col>
      <xdr:colOff>114300</xdr:colOff>
      <xdr:row>40</xdr:row>
      <xdr:rowOff>144780</xdr:rowOff>
    </xdr:to>
    <xdr:cxnSp macro="">
      <xdr:nvCxnSpPr>
        <xdr:cNvPr id="135" name="直線コネクタ 134">
          <a:extLst>
            <a:ext uri="{FF2B5EF4-FFF2-40B4-BE49-F238E27FC236}">
              <a16:creationId xmlns:a16="http://schemas.microsoft.com/office/drawing/2014/main" id="{FB663EE0-28EA-4BBE-A932-B21F1797E07C}"/>
            </a:ext>
          </a:extLst>
        </xdr:cNvPr>
        <xdr:cNvCxnSpPr/>
      </xdr:nvCxnSpPr>
      <xdr:spPr>
        <a:xfrm>
          <a:off x="8049591" y="7133977"/>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101600</xdr:rowOff>
    </xdr:from>
    <xdr:to>
      <xdr:col>41</xdr:col>
      <xdr:colOff>101600</xdr:colOff>
      <xdr:row>41</xdr:row>
      <xdr:rowOff>31750</xdr:rowOff>
    </xdr:to>
    <xdr:sp macro="" textlink="">
      <xdr:nvSpPr>
        <xdr:cNvPr id="136" name="楕円 135">
          <a:extLst>
            <a:ext uri="{FF2B5EF4-FFF2-40B4-BE49-F238E27FC236}">
              <a16:creationId xmlns:a16="http://schemas.microsoft.com/office/drawing/2014/main" id="{29243344-1229-4B8B-81A8-9CB4DBF5D8FC}"/>
            </a:ext>
          </a:extLst>
        </xdr:cNvPr>
        <xdr:cNvSpPr/>
      </xdr:nvSpPr>
      <xdr:spPr>
        <a:xfrm>
          <a:off x="7172077" y="709079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144780</xdr:rowOff>
    </xdr:from>
    <xdr:to>
      <xdr:col>45</xdr:col>
      <xdr:colOff>177800</xdr:colOff>
      <xdr:row>40</xdr:row>
      <xdr:rowOff>152400</xdr:rowOff>
    </xdr:to>
    <xdr:cxnSp macro="">
      <xdr:nvCxnSpPr>
        <xdr:cNvPr id="137" name="直線コネクタ 136">
          <a:extLst>
            <a:ext uri="{FF2B5EF4-FFF2-40B4-BE49-F238E27FC236}">
              <a16:creationId xmlns:a16="http://schemas.microsoft.com/office/drawing/2014/main" id="{5DD885F9-101A-49EF-AFE8-8CD00BDB7F26}"/>
            </a:ext>
          </a:extLst>
        </xdr:cNvPr>
        <xdr:cNvCxnSpPr/>
      </xdr:nvCxnSpPr>
      <xdr:spPr>
        <a:xfrm flipV="1">
          <a:off x="7222877" y="7133977"/>
          <a:ext cx="826714"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38" name="楕円 137">
          <a:extLst>
            <a:ext uri="{FF2B5EF4-FFF2-40B4-BE49-F238E27FC236}">
              <a16:creationId xmlns:a16="http://schemas.microsoft.com/office/drawing/2014/main" id="{90A07DCC-8CC8-4426-88F9-4C4A7C7B5B79}"/>
            </a:ext>
          </a:extLst>
        </xdr:cNvPr>
        <xdr:cNvSpPr/>
      </xdr:nvSpPr>
      <xdr:spPr>
        <a:xfrm>
          <a:off x="6360933" y="709079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152400</xdr:rowOff>
    </xdr:from>
    <xdr:to>
      <xdr:col>41</xdr:col>
      <xdr:colOff>50800</xdr:colOff>
      <xdr:row>40</xdr:row>
      <xdr:rowOff>152400</xdr:rowOff>
    </xdr:to>
    <xdr:cxnSp macro="">
      <xdr:nvCxnSpPr>
        <xdr:cNvPr id="139" name="直線コネクタ 138">
          <a:extLst>
            <a:ext uri="{FF2B5EF4-FFF2-40B4-BE49-F238E27FC236}">
              <a16:creationId xmlns:a16="http://schemas.microsoft.com/office/drawing/2014/main" id="{C95D0CC2-9318-4F0F-A98F-AAA5F0E8C08D}"/>
            </a:ext>
          </a:extLst>
        </xdr:cNvPr>
        <xdr:cNvCxnSpPr/>
      </xdr:nvCxnSpPr>
      <xdr:spPr>
        <a:xfrm>
          <a:off x="6411733" y="7141597"/>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101617</xdr:rowOff>
    </xdr:from>
    <xdr:ext cx="469744" cy="259045"/>
    <xdr:sp macro="" textlink="">
      <xdr:nvSpPr>
        <xdr:cNvPr id="140" name="n_1aveValue【図書館】&#10;一人当たり面積">
          <a:extLst>
            <a:ext uri="{FF2B5EF4-FFF2-40B4-BE49-F238E27FC236}">
              <a16:creationId xmlns:a16="http://schemas.microsoft.com/office/drawing/2014/main" id="{1274E305-0386-40FA-B2B1-C373970B5685}"/>
            </a:ext>
          </a:extLst>
        </xdr:cNvPr>
        <xdr:cNvSpPr txBox="1"/>
      </xdr:nvSpPr>
      <xdr:spPr>
        <a:xfrm>
          <a:off x="8628733" y="656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116857</xdr:rowOff>
    </xdr:from>
    <xdr:ext cx="469744" cy="259045"/>
    <xdr:sp macro="" textlink="">
      <xdr:nvSpPr>
        <xdr:cNvPr id="141" name="n_2aveValue【図書館】&#10;一人当たり面積">
          <a:extLst>
            <a:ext uri="{FF2B5EF4-FFF2-40B4-BE49-F238E27FC236}">
              <a16:creationId xmlns:a16="http://schemas.microsoft.com/office/drawing/2014/main" id="{626A2C41-B734-4C31-BCD1-09350E373974}"/>
            </a:ext>
          </a:extLst>
        </xdr:cNvPr>
        <xdr:cNvSpPr txBox="1"/>
      </xdr:nvSpPr>
      <xdr:spPr>
        <a:xfrm>
          <a:off x="7830290" y="658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2" name="n_3aveValue【図書館】&#10;一人当たり面積">
          <a:extLst>
            <a:ext uri="{FF2B5EF4-FFF2-40B4-BE49-F238E27FC236}">
              <a16:creationId xmlns:a16="http://schemas.microsoft.com/office/drawing/2014/main" id="{6C5D8C09-E8B3-4988-8870-8C4BEC6AE868}"/>
            </a:ext>
          </a:extLst>
        </xdr:cNvPr>
        <xdr:cNvSpPr txBox="1"/>
      </xdr:nvSpPr>
      <xdr:spPr>
        <a:xfrm>
          <a:off x="7003575" y="658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139717</xdr:rowOff>
    </xdr:from>
    <xdr:ext cx="469744" cy="259045"/>
    <xdr:sp macro="" textlink="">
      <xdr:nvSpPr>
        <xdr:cNvPr id="143" name="n_4aveValue【図書館】&#10;一人当たり面積">
          <a:extLst>
            <a:ext uri="{FF2B5EF4-FFF2-40B4-BE49-F238E27FC236}">
              <a16:creationId xmlns:a16="http://schemas.microsoft.com/office/drawing/2014/main" id="{B9A2F266-9F87-4883-989F-66299709E64C}"/>
            </a:ext>
          </a:extLst>
        </xdr:cNvPr>
        <xdr:cNvSpPr txBox="1"/>
      </xdr:nvSpPr>
      <xdr:spPr>
        <a:xfrm>
          <a:off x="6192431" y="660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15257</xdr:rowOff>
    </xdr:from>
    <xdr:ext cx="469744" cy="259045"/>
    <xdr:sp macro="" textlink="">
      <xdr:nvSpPr>
        <xdr:cNvPr id="144" name="n_1mainValue【図書館】&#10;一人当たり面積">
          <a:extLst>
            <a:ext uri="{FF2B5EF4-FFF2-40B4-BE49-F238E27FC236}">
              <a16:creationId xmlns:a16="http://schemas.microsoft.com/office/drawing/2014/main" id="{4B66F97C-50CA-4F30-A556-978B24BEE920}"/>
            </a:ext>
          </a:extLst>
        </xdr:cNvPr>
        <xdr:cNvSpPr txBox="1"/>
      </xdr:nvSpPr>
      <xdr:spPr>
        <a:xfrm>
          <a:off x="8628733" y="717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15257</xdr:rowOff>
    </xdr:from>
    <xdr:ext cx="469744" cy="259045"/>
    <xdr:sp macro="" textlink="">
      <xdr:nvSpPr>
        <xdr:cNvPr id="145" name="n_2mainValue【図書館】&#10;一人当たり面積">
          <a:extLst>
            <a:ext uri="{FF2B5EF4-FFF2-40B4-BE49-F238E27FC236}">
              <a16:creationId xmlns:a16="http://schemas.microsoft.com/office/drawing/2014/main" id="{7FC9331D-1ED6-4543-9C82-F85AA2ABD782}"/>
            </a:ext>
          </a:extLst>
        </xdr:cNvPr>
        <xdr:cNvSpPr txBox="1"/>
      </xdr:nvSpPr>
      <xdr:spPr>
        <a:xfrm>
          <a:off x="7830290" y="717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22877</xdr:rowOff>
    </xdr:from>
    <xdr:ext cx="469744" cy="259045"/>
    <xdr:sp macro="" textlink="">
      <xdr:nvSpPr>
        <xdr:cNvPr id="146" name="n_3mainValue【図書館】&#10;一人当たり面積">
          <a:extLst>
            <a:ext uri="{FF2B5EF4-FFF2-40B4-BE49-F238E27FC236}">
              <a16:creationId xmlns:a16="http://schemas.microsoft.com/office/drawing/2014/main" id="{F0CEEFDB-B88E-42F4-A39C-3B73BF7A416D}"/>
            </a:ext>
          </a:extLst>
        </xdr:cNvPr>
        <xdr:cNvSpPr txBox="1"/>
      </xdr:nvSpPr>
      <xdr:spPr>
        <a:xfrm>
          <a:off x="7003575" y="7187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22877</xdr:rowOff>
    </xdr:from>
    <xdr:ext cx="469744" cy="259045"/>
    <xdr:sp macro="" textlink="">
      <xdr:nvSpPr>
        <xdr:cNvPr id="147" name="n_4mainValue【図書館】&#10;一人当たり面積">
          <a:extLst>
            <a:ext uri="{FF2B5EF4-FFF2-40B4-BE49-F238E27FC236}">
              <a16:creationId xmlns:a16="http://schemas.microsoft.com/office/drawing/2014/main" id="{E5AF1CE6-EFDF-4940-AE68-310FDCF022EB}"/>
            </a:ext>
          </a:extLst>
        </xdr:cNvPr>
        <xdr:cNvSpPr txBox="1"/>
      </xdr:nvSpPr>
      <xdr:spPr>
        <a:xfrm>
          <a:off x="6192431" y="7187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60581BE-5CFF-4448-B464-5E165D170971}"/>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4047DBB-7AF3-47EE-817A-E513E19832A2}"/>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8DBC435-CB7F-484A-BFEC-080DE7D60523}"/>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AC23FC9-D8B4-4089-BD7B-5084DC0EC5ED}"/>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9F09691-4CDB-401E-B0E1-C1AF44E65763}"/>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5B71143A-7F4B-4E5E-A6E7-A623CE3040DF}"/>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4B217B7-3CDB-48E3-A8B7-48AB3695617B}"/>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C4F2B55-0C3D-495B-A019-51E0D3BEC9B7}"/>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ECF311A7-3ED2-4837-BD39-0A8B6CE5F047}"/>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35B066-3C27-43AC-AC15-15842C09CF31}"/>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C3C82A5-50BA-4222-A0F9-A7DB8B6D1AC9}"/>
            </a:ext>
          </a:extLst>
        </xdr:cNvPr>
        <xdr:cNvSpPr txBox="1"/>
      </xdr:nvSpPr>
      <xdr:spPr>
        <a:xfrm>
          <a:off x="27925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2BA3F825-D666-4EC5-AB98-78BA94E9A787}"/>
            </a:ext>
          </a:extLst>
        </xdr:cNvPr>
        <xdr:cNvCxnSpPr/>
      </xdr:nvCxnSpPr>
      <xdr:spPr>
        <a:xfrm>
          <a:off x="699715" y="111874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07525862-7DB4-46E7-B7C6-38E2F95F7079}"/>
            </a:ext>
          </a:extLst>
        </xdr:cNvPr>
        <xdr:cNvSpPr txBox="1"/>
      </xdr:nvSpPr>
      <xdr:spPr>
        <a:xfrm>
          <a:off x="279250" y="11041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ACB8A469-F108-480B-A1C7-5938C43D3D06}"/>
            </a:ext>
          </a:extLst>
        </xdr:cNvPr>
        <xdr:cNvCxnSpPr/>
      </xdr:nvCxnSpPr>
      <xdr:spPr>
        <a:xfrm>
          <a:off x="699715" y="107198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3FE4C9AC-1CDE-4B17-81B2-323C3E5E0EC6}"/>
            </a:ext>
          </a:extLst>
        </xdr:cNvPr>
        <xdr:cNvSpPr txBox="1"/>
      </xdr:nvSpPr>
      <xdr:spPr>
        <a:xfrm>
          <a:off x="343370" y="105741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C351C769-DFFC-419F-9C36-A0FD0C3F1600}"/>
            </a:ext>
          </a:extLst>
        </xdr:cNvPr>
        <xdr:cNvCxnSpPr/>
      </xdr:nvCxnSpPr>
      <xdr:spPr>
        <a:xfrm>
          <a:off x="699715" y="102522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4A1240CC-2920-4B17-9047-2BFD9204C9A1}"/>
            </a:ext>
          </a:extLst>
        </xdr:cNvPr>
        <xdr:cNvSpPr txBox="1"/>
      </xdr:nvSpPr>
      <xdr:spPr>
        <a:xfrm>
          <a:off x="343370" y="1010651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4C9CDA43-3F82-4116-94EA-DA703CB07FF7}"/>
            </a:ext>
          </a:extLst>
        </xdr:cNvPr>
        <xdr:cNvCxnSpPr/>
      </xdr:nvCxnSpPr>
      <xdr:spPr>
        <a:xfrm>
          <a:off x="699715" y="978805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4DB7B6FF-370C-4B8A-9B47-7EDCC8B6D6AD}"/>
            </a:ext>
          </a:extLst>
        </xdr:cNvPr>
        <xdr:cNvSpPr txBox="1"/>
      </xdr:nvSpPr>
      <xdr:spPr>
        <a:xfrm>
          <a:off x="343370" y="964235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90E78642-2877-4FA8-8C7C-BBCFD500E732}"/>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4B25E2BF-6032-4C45-BFBA-1BEAA0D1AA2C}"/>
            </a:ext>
          </a:extLst>
        </xdr:cNvPr>
        <xdr:cNvSpPr txBox="1"/>
      </xdr:nvSpPr>
      <xdr:spPr>
        <a:xfrm>
          <a:off x="343370" y="917471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69851026-EFE4-491A-BDED-2ECC764104E6}"/>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1FFE9916-5394-46CE-84E1-3FF2152DC8AF}"/>
            </a:ext>
          </a:extLst>
        </xdr:cNvPr>
        <xdr:cNvCxnSpPr/>
      </xdr:nvCxnSpPr>
      <xdr:spPr>
        <a:xfrm flipV="1">
          <a:off x="4261154" y="9836062"/>
          <a:ext cx="0" cy="1322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B08D008A-8524-4656-BDA5-E9D4FF17EBCA}"/>
            </a:ext>
          </a:extLst>
        </xdr:cNvPr>
        <xdr:cNvSpPr txBox="1"/>
      </xdr:nvSpPr>
      <xdr:spPr>
        <a:xfrm>
          <a:off x="4299889" y="11162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06310142-7974-476D-A821-0063F1152C1B}"/>
            </a:ext>
          </a:extLst>
        </xdr:cNvPr>
        <xdr:cNvCxnSpPr/>
      </xdr:nvCxnSpPr>
      <xdr:spPr>
        <a:xfrm>
          <a:off x="4188460" y="1115886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18E000C-8C89-4BEE-B1ED-459FB4D52FBB}"/>
            </a:ext>
          </a:extLst>
        </xdr:cNvPr>
        <xdr:cNvSpPr txBox="1"/>
      </xdr:nvSpPr>
      <xdr:spPr>
        <a:xfrm>
          <a:off x="4299889" y="960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DC3865D1-0AA3-447F-A339-B89769451EAA}"/>
            </a:ext>
          </a:extLst>
        </xdr:cNvPr>
        <xdr:cNvCxnSpPr/>
      </xdr:nvCxnSpPr>
      <xdr:spPr>
        <a:xfrm>
          <a:off x="4188460" y="983606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2E94B2E-E159-4AF8-856E-7FC29A9009C1}"/>
            </a:ext>
          </a:extLst>
        </xdr:cNvPr>
        <xdr:cNvSpPr txBox="1"/>
      </xdr:nvSpPr>
      <xdr:spPr>
        <a:xfrm>
          <a:off x="4299889" y="102951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FD30147F-D2F7-470C-8A01-5CDE93E47899}"/>
            </a:ext>
          </a:extLst>
        </xdr:cNvPr>
        <xdr:cNvSpPr/>
      </xdr:nvSpPr>
      <xdr:spPr>
        <a:xfrm>
          <a:off x="4210989" y="10447208"/>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FA78BA9A-A74B-48FF-9239-0DF9F7D84BAB}"/>
            </a:ext>
          </a:extLst>
        </xdr:cNvPr>
        <xdr:cNvSpPr/>
      </xdr:nvSpPr>
      <xdr:spPr>
        <a:xfrm>
          <a:off x="3450645" y="10456352"/>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A1865199-4ACB-4DDC-9AB3-C07D16FDC103}"/>
            </a:ext>
          </a:extLst>
        </xdr:cNvPr>
        <xdr:cNvSpPr/>
      </xdr:nvSpPr>
      <xdr:spPr>
        <a:xfrm>
          <a:off x="2623930" y="10406060"/>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1B901540-89B2-40D9-9F20-0563DE91B5A7}"/>
            </a:ext>
          </a:extLst>
        </xdr:cNvPr>
        <xdr:cNvSpPr/>
      </xdr:nvSpPr>
      <xdr:spPr>
        <a:xfrm>
          <a:off x="1812787" y="10364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170942</xdr:rowOff>
    </xdr:from>
    <xdr:to>
      <xdr:col>6</xdr:col>
      <xdr:colOff>38100</xdr:colOff>
      <xdr:row>59</xdr:row>
      <xdr:rowOff>101092</xdr:rowOff>
    </xdr:to>
    <xdr:sp macro="" textlink="">
      <xdr:nvSpPr>
        <xdr:cNvPr id="180" name="フローチャート: 判断 179">
          <a:extLst>
            <a:ext uri="{FF2B5EF4-FFF2-40B4-BE49-F238E27FC236}">
              <a16:creationId xmlns:a16="http://schemas.microsoft.com/office/drawing/2014/main" id="{BA9AFE50-5A90-4BE2-835D-5A98AEBE9BA1}"/>
            </a:ext>
          </a:extLst>
        </xdr:cNvPr>
        <xdr:cNvSpPr/>
      </xdr:nvSpPr>
      <xdr:spPr>
        <a:xfrm>
          <a:off x="1001643" y="10308855"/>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7A9F4D83-39E7-4B91-9207-75DD1771F848}"/>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5CC258B-F655-4399-B021-F3345928F5C6}"/>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AD03F67-6C00-489F-9291-8A95C6487623}"/>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326C9F3-6C8F-4863-9D0F-A69F9C38878F}"/>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FABEE90-EDD7-4B04-B5AD-F7B3D6CC9C1C}"/>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38354</xdr:rowOff>
    </xdr:from>
    <xdr:to>
      <xdr:col>24</xdr:col>
      <xdr:colOff>114300</xdr:colOff>
      <xdr:row>60</xdr:row>
      <xdr:rowOff>139954</xdr:rowOff>
    </xdr:to>
    <xdr:sp macro="" textlink="">
      <xdr:nvSpPr>
        <xdr:cNvPr id="186" name="楕円 185">
          <a:extLst>
            <a:ext uri="{FF2B5EF4-FFF2-40B4-BE49-F238E27FC236}">
              <a16:creationId xmlns:a16="http://schemas.microsoft.com/office/drawing/2014/main" id="{827589E7-B2F7-496D-873A-B5A324A8F370}"/>
            </a:ext>
          </a:extLst>
        </xdr:cNvPr>
        <xdr:cNvSpPr/>
      </xdr:nvSpPr>
      <xdr:spPr>
        <a:xfrm>
          <a:off x="4210989" y="105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16781</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C31DB4D4-FFFF-49CA-A872-DDAD9705573C}"/>
            </a:ext>
          </a:extLst>
        </xdr:cNvPr>
        <xdr:cNvSpPr txBox="1"/>
      </xdr:nvSpPr>
      <xdr:spPr>
        <a:xfrm>
          <a:off x="4299889" y="10504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116078</xdr:rowOff>
    </xdr:from>
    <xdr:to>
      <xdr:col>20</xdr:col>
      <xdr:colOff>38100</xdr:colOff>
      <xdr:row>61</xdr:row>
      <xdr:rowOff>46228</xdr:rowOff>
    </xdr:to>
    <xdr:sp macro="" textlink="">
      <xdr:nvSpPr>
        <xdr:cNvPr id="188" name="楕円 187">
          <a:extLst>
            <a:ext uri="{FF2B5EF4-FFF2-40B4-BE49-F238E27FC236}">
              <a16:creationId xmlns:a16="http://schemas.microsoft.com/office/drawing/2014/main" id="{0C64D1E7-054D-49D1-92AC-8A5FDA6A164D}"/>
            </a:ext>
          </a:extLst>
        </xdr:cNvPr>
        <xdr:cNvSpPr/>
      </xdr:nvSpPr>
      <xdr:spPr>
        <a:xfrm>
          <a:off x="3450645" y="1060384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89154</xdr:rowOff>
    </xdr:from>
    <xdr:to>
      <xdr:col>24</xdr:col>
      <xdr:colOff>63500</xdr:colOff>
      <xdr:row>60</xdr:row>
      <xdr:rowOff>166878</xdr:rowOff>
    </xdr:to>
    <xdr:cxnSp macro="">
      <xdr:nvCxnSpPr>
        <xdr:cNvPr id="189" name="直線コネクタ 188">
          <a:extLst>
            <a:ext uri="{FF2B5EF4-FFF2-40B4-BE49-F238E27FC236}">
              <a16:creationId xmlns:a16="http://schemas.microsoft.com/office/drawing/2014/main" id="{1B37FE65-A0A1-4B19-A918-9DA559B49AB7}"/>
            </a:ext>
          </a:extLst>
        </xdr:cNvPr>
        <xdr:cNvCxnSpPr/>
      </xdr:nvCxnSpPr>
      <xdr:spPr>
        <a:xfrm flipV="1">
          <a:off x="3501445" y="10576924"/>
          <a:ext cx="760344"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52070</xdr:rowOff>
    </xdr:from>
    <xdr:to>
      <xdr:col>15</xdr:col>
      <xdr:colOff>101600</xdr:colOff>
      <xdr:row>60</xdr:row>
      <xdr:rowOff>153670</xdr:rowOff>
    </xdr:to>
    <xdr:sp macro="" textlink="">
      <xdr:nvSpPr>
        <xdr:cNvPr id="190" name="楕円 189">
          <a:extLst>
            <a:ext uri="{FF2B5EF4-FFF2-40B4-BE49-F238E27FC236}">
              <a16:creationId xmlns:a16="http://schemas.microsoft.com/office/drawing/2014/main" id="{403A928F-255F-4873-A800-98CEDF640847}"/>
            </a:ext>
          </a:extLst>
        </xdr:cNvPr>
        <xdr:cNvSpPr/>
      </xdr:nvSpPr>
      <xdr:spPr>
        <a:xfrm>
          <a:off x="2623930" y="105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102870</xdr:rowOff>
    </xdr:from>
    <xdr:to>
      <xdr:col>19</xdr:col>
      <xdr:colOff>177800</xdr:colOff>
      <xdr:row>60</xdr:row>
      <xdr:rowOff>166878</xdr:rowOff>
    </xdr:to>
    <xdr:cxnSp macro="">
      <xdr:nvCxnSpPr>
        <xdr:cNvPr id="191" name="直線コネクタ 190">
          <a:extLst>
            <a:ext uri="{FF2B5EF4-FFF2-40B4-BE49-F238E27FC236}">
              <a16:creationId xmlns:a16="http://schemas.microsoft.com/office/drawing/2014/main" id="{4B5BE5B7-0159-4DCE-983F-8F2F16B1F989}"/>
            </a:ext>
          </a:extLst>
        </xdr:cNvPr>
        <xdr:cNvCxnSpPr/>
      </xdr:nvCxnSpPr>
      <xdr:spPr>
        <a:xfrm>
          <a:off x="2674730" y="10590640"/>
          <a:ext cx="826715"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159512</xdr:rowOff>
    </xdr:from>
    <xdr:to>
      <xdr:col>10</xdr:col>
      <xdr:colOff>165100</xdr:colOff>
      <xdr:row>60</xdr:row>
      <xdr:rowOff>89662</xdr:rowOff>
    </xdr:to>
    <xdr:sp macro="" textlink="">
      <xdr:nvSpPr>
        <xdr:cNvPr id="192" name="楕円 191">
          <a:extLst>
            <a:ext uri="{FF2B5EF4-FFF2-40B4-BE49-F238E27FC236}">
              <a16:creationId xmlns:a16="http://schemas.microsoft.com/office/drawing/2014/main" id="{A156BA61-DA6C-4917-BB7A-FB719F8A99E1}"/>
            </a:ext>
          </a:extLst>
        </xdr:cNvPr>
        <xdr:cNvSpPr/>
      </xdr:nvSpPr>
      <xdr:spPr>
        <a:xfrm>
          <a:off x="1812787" y="10472354"/>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38862</xdr:rowOff>
    </xdr:from>
    <xdr:to>
      <xdr:col>15</xdr:col>
      <xdr:colOff>50800</xdr:colOff>
      <xdr:row>60</xdr:row>
      <xdr:rowOff>102870</xdr:rowOff>
    </xdr:to>
    <xdr:cxnSp macro="">
      <xdr:nvCxnSpPr>
        <xdr:cNvPr id="193" name="直線コネクタ 192">
          <a:extLst>
            <a:ext uri="{FF2B5EF4-FFF2-40B4-BE49-F238E27FC236}">
              <a16:creationId xmlns:a16="http://schemas.microsoft.com/office/drawing/2014/main" id="{883F35DA-BFB6-4D8A-98CD-138727712F9A}"/>
            </a:ext>
          </a:extLst>
        </xdr:cNvPr>
        <xdr:cNvCxnSpPr/>
      </xdr:nvCxnSpPr>
      <xdr:spPr>
        <a:xfrm>
          <a:off x="1863587" y="10526632"/>
          <a:ext cx="811143"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90932</xdr:rowOff>
    </xdr:from>
    <xdr:to>
      <xdr:col>6</xdr:col>
      <xdr:colOff>38100</xdr:colOff>
      <xdr:row>60</xdr:row>
      <xdr:rowOff>21082</xdr:rowOff>
    </xdr:to>
    <xdr:sp macro="" textlink="">
      <xdr:nvSpPr>
        <xdr:cNvPr id="194" name="楕円 193">
          <a:extLst>
            <a:ext uri="{FF2B5EF4-FFF2-40B4-BE49-F238E27FC236}">
              <a16:creationId xmlns:a16="http://schemas.microsoft.com/office/drawing/2014/main" id="{2ED8EE8C-6BEB-4F2A-881D-AE1BFF889D65}"/>
            </a:ext>
          </a:extLst>
        </xdr:cNvPr>
        <xdr:cNvSpPr/>
      </xdr:nvSpPr>
      <xdr:spPr>
        <a:xfrm>
          <a:off x="1001643" y="10403774"/>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141732</xdr:rowOff>
    </xdr:from>
    <xdr:to>
      <xdr:col>10</xdr:col>
      <xdr:colOff>114300</xdr:colOff>
      <xdr:row>60</xdr:row>
      <xdr:rowOff>38862</xdr:rowOff>
    </xdr:to>
    <xdr:cxnSp macro="">
      <xdr:nvCxnSpPr>
        <xdr:cNvPr id="195" name="直線コネクタ 194">
          <a:extLst>
            <a:ext uri="{FF2B5EF4-FFF2-40B4-BE49-F238E27FC236}">
              <a16:creationId xmlns:a16="http://schemas.microsoft.com/office/drawing/2014/main" id="{0A6AD383-286E-4E7A-AC62-52D16158A100}"/>
            </a:ext>
          </a:extLst>
        </xdr:cNvPr>
        <xdr:cNvCxnSpPr/>
      </xdr:nvCxnSpPr>
      <xdr:spPr>
        <a:xfrm>
          <a:off x="1052443" y="10454574"/>
          <a:ext cx="811144" cy="7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196" name="n_1aveValue【体育館・プール】&#10;有形固定資産減価償却率">
          <a:extLst>
            <a:ext uri="{FF2B5EF4-FFF2-40B4-BE49-F238E27FC236}">
              <a16:creationId xmlns:a16="http://schemas.microsoft.com/office/drawing/2014/main" id="{69D94C1D-4A90-4875-9888-892246A57EB0}"/>
            </a:ext>
          </a:extLst>
        </xdr:cNvPr>
        <xdr:cNvSpPr txBox="1"/>
      </xdr:nvSpPr>
      <xdr:spPr>
        <a:xfrm>
          <a:off x="3301761" y="10228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197" name="n_2aveValue【体育館・プール】&#10;有形固定資産減価償却率">
          <a:extLst>
            <a:ext uri="{FF2B5EF4-FFF2-40B4-BE49-F238E27FC236}">
              <a16:creationId xmlns:a16="http://schemas.microsoft.com/office/drawing/2014/main" id="{4D27D488-8A81-4BAB-A955-2C22F66322A7}"/>
            </a:ext>
          </a:extLst>
        </xdr:cNvPr>
        <xdr:cNvSpPr txBox="1"/>
      </xdr:nvSpPr>
      <xdr:spPr>
        <a:xfrm>
          <a:off x="2487746" y="10177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198" name="n_3aveValue【体育館・プール】&#10;有形固定資産減価償却率">
          <a:extLst>
            <a:ext uri="{FF2B5EF4-FFF2-40B4-BE49-F238E27FC236}">
              <a16:creationId xmlns:a16="http://schemas.microsoft.com/office/drawing/2014/main" id="{A9DCCF66-7493-479D-AD26-D9BE52DA6B49}"/>
            </a:ext>
          </a:extLst>
        </xdr:cNvPr>
        <xdr:cNvSpPr txBox="1"/>
      </xdr:nvSpPr>
      <xdr:spPr>
        <a:xfrm>
          <a:off x="1676602" y="10133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117619</xdr:rowOff>
    </xdr:from>
    <xdr:ext cx="405111" cy="259045"/>
    <xdr:sp macro="" textlink="">
      <xdr:nvSpPr>
        <xdr:cNvPr id="199" name="n_4aveValue【体育館・プール】&#10;有形固定資産減価償却率">
          <a:extLst>
            <a:ext uri="{FF2B5EF4-FFF2-40B4-BE49-F238E27FC236}">
              <a16:creationId xmlns:a16="http://schemas.microsoft.com/office/drawing/2014/main" id="{16FDCF78-A31D-4ED5-962C-CC4D0988FA70}"/>
            </a:ext>
          </a:extLst>
        </xdr:cNvPr>
        <xdr:cNvSpPr txBox="1"/>
      </xdr:nvSpPr>
      <xdr:spPr>
        <a:xfrm>
          <a:off x="865459" y="10080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37355</xdr:rowOff>
    </xdr:from>
    <xdr:ext cx="405111" cy="259045"/>
    <xdr:sp macro="" textlink="">
      <xdr:nvSpPr>
        <xdr:cNvPr id="200" name="n_1mainValue【体育館・プール】&#10;有形固定資産減価償却率">
          <a:extLst>
            <a:ext uri="{FF2B5EF4-FFF2-40B4-BE49-F238E27FC236}">
              <a16:creationId xmlns:a16="http://schemas.microsoft.com/office/drawing/2014/main" id="{B69D9AB3-52C7-45EA-85DA-F7ACA8E1F648}"/>
            </a:ext>
          </a:extLst>
        </xdr:cNvPr>
        <xdr:cNvSpPr txBox="1"/>
      </xdr:nvSpPr>
      <xdr:spPr>
        <a:xfrm>
          <a:off x="3301761" y="10700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144797</xdr:rowOff>
    </xdr:from>
    <xdr:ext cx="405111" cy="259045"/>
    <xdr:sp macro="" textlink="">
      <xdr:nvSpPr>
        <xdr:cNvPr id="201" name="n_2mainValue【体育館・プール】&#10;有形固定資産減価償却率">
          <a:extLst>
            <a:ext uri="{FF2B5EF4-FFF2-40B4-BE49-F238E27FC236}">
              <a16:creationId xmlns:a16="http://schemas.microsoft.com/office/drawing/2014/main" id="{4B593AC3-3BF0-4244-B173-BFE627EF56D1}"/>
            </a:ext>
          </a:extLst>
        </xdr:cNvPr>
        <xdr:cNvSpPr txBox="1"/>
      </xdr:nvSpPr>
      <xdr:spPr>
        <a:xfrm>
          <a:off x="2487746" y="10632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80789</xdr:rowOff>
    </xdr:from>
    <xdr:ext cx="405111" cy="259045"/>
    <xdr:sp macro="" textlink="">
      <xdr:nvSpPr>
        <xdr:cNvPr id="202" name="n_3mainValue【体育館・プール】&#10;有形固定資産減価償却率">
          <a:extLst>
            <a:ext uri="{FF2B5EF4-FFF2-40B4-BE49-F238E27FC236}">
              <a16:creationId xmlns:a16="http://schemas.microsoft.com/office/drawing/2014/main" id="{224BA77A-3E48-4B44-AB76-D96C0B23B126}"/>
            </a:ext>
          </a:extLst>
        </xdr:cNvPr>
        <xdr:cNvSpPr txBox="1"/>
      </xdr:nvSpPr>
      <xdr:spPr>
        <a:xfrm>
          <a:off x="1676602" y="1056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12209</xdr:rowOff>
    </xdr:from>
    <xdr:ext cx="405111" cy="259045"/>
    <xdr:sp macro="" textlink="">
      <xdr:nvSpPr>
        <xdr:cNvPr id="203" name="n_4mainValue【体育館・プール】&#10;有形固定資産減価償却率">
          <a:extLst>
            <a:ext uri="{FF2B5EF4-FFF2-40B4-BE49-F238E27FC236}">
              <a16:creationId xmlns:a16="http://schemas.microsoft.com/office/drawing/2014/main" id="{DF5E18D7-B2DE-4A34-B41C-90E950A325F9}"/>
            </a:ext>
          </a:extLst>
        </xdr:cNvPr>
        <xdr:cNvSpPr txBox="1"/>
      </xdr:nvSpPr>
      <xdr:spPr>
        <a:xfrm>
          <a:off x="865459" y="10499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139164DD-7D90-44B3-8447-01A2F4955928}"/>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2B2C45BC-A1AA-42E6-AA39-12B70517DCFE}"/>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30F670A0-E6CA-486C-B379-74A63DE9D894}"/>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3E9933B0-46F0-4FDF-94CB-3A848BB121EF}"/>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43E4DE0A-36C1-40FF-8F23-CEBA8980683E}"/>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3F1C4AA7-C75F-415E-9ED8-5AAEE3291C33}"/>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29387E82-6637-4027-A0D0-D7C624B93AD4}"/>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F1EB7C2F-8CBE-43FF-AE04-A436F2A018E6}"/>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A2B17F19-20C1-40DA-8C56-97B16A786192}"/>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F6031D9C-CD07-4549-9B60-0C2811B11781}"/>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8B831DB0-434A-4069-8930-3CE17C6401BC}"/>
            </a:ext>
          </a:extLst>
        </xdr:cNvPr>
        <xdr:cNvCxnSpPr/>
      </xdr:nvCxnSpPr>
      <xdr:spPr>
        <a:xfrm>
          <a:off x="6074576" y="112636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F30E7F57-2552-478C-95F5-C2CBBB798251}"/>
            </a:ext>
          </a:extLst>
        </xdr:cNvPr>
        <xdr:cNvSpPr txBox="1"/>
      </xdr:nvSpPr>
      <xdr:spPr>
        <a:xfrm>
          <a:off x="5638539"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6A8368E7-55BF-4065-BDF2-D3AF030F96F7}"/>
            </a:ext>
          </a:extLst>
        </xdr:cNvPr>
        <xdr:cNvCxnSpPr/>
      </xdr:nvCxnSpPr>
      <xdr:spPr>
        <a:xfrm>
          <a:off x="6074576" y="1087572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A2E0E9DE-9B7D-4D5C-BC6A-D56ADD31E7D0}"/>
            </a:ext>
          </a:extLst>
        </xdr:cNvPr>
        <xdr:cNvSpPr txBox="1"/>
      </xdr:nvSpPr>
      <xdr:spPr>
        <a:xfrm>
          <a:off x="5638539" y="107300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BE3E9A37-31E6-46DC-9491-454752A1E175}"/>
            </a:ext>
          </a:extLst>
        </xdr:cNvPr>
        <xdr:cNvCxnSpPr/>
      </xdr:nvCxnSpPr>
      <xdr:spPr>
        <a:xfrm>
          <a:off x="6074576" y="1048777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BC4450FA-D7AF-45E6-AF78-CF2774BD23AF}"/>
            </a:ext>
          </a:extLst>
        </xdr:cNvPr>
        <xdr:cNvSpPr txBox="1"/>
      </xdr:nvSpPr>
      <xdr:spPr>
        <a:xfrm>
          <a:off x="5638539" y="1034206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101EEDA3-86A0-40BE-A87A-4A1F8CFAB6AC}"/>
            </a:ext>
          </a:extLst>
        </xdr:cNvPr>
        <xdr:cNvCxnSpPr/>
      </xdr:nvCxnSpPr>
      <xdr:spPr>
        <a:xfrm>
          <a:off x="6074576" y="1009633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6E0319D2-F1E2-4B49-82AA-C8538F44ADBF}"/>
            </a:ext>
          </a:extLst>
        </xdr:cNvPr>
        <xdr:cNvSpPr txBox="1"/>
      </xdr:nvSpPr>
      <xdr:spPr>
        <a:xfrm>
          <a:off x="5638539" y="995063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2EBE0CEC-7AB1-4A63-AB3B-FD33C31F8C59}"/>
            </a:ext>
          </a:extLst>
        </xdr:cNvPr>
        <xdr:cNvCxnSpPr/>
      </xdr:nvCxnSpPr>
      <xdr:spPr>
        <a:xfrm>
          <a:off x="6074576" y="970837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52AD7942-DEBE-418A-A3CB-9374177E0D97}"/>
            </a:ext>
          </a:extLst>
        </xdr:cNvPr>
        <xdr:cNvSpPr txBox="1"/>
      </xdr:nvSpPr>
      <xdr:spPr>
        <a:xfrm>
          <a:off x="5638539" y="95626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B69BC3B6-55F2-4716-8DAE-D444E7DD0D93}"/>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74F22FF8-807A-457F-891E-2712C472BB35}"/>
            </a:ext>
          </a:extLst>
        </xdr:cNvPr>
        <xdr:cNvSpPr txBox="1"/>
      </xdr:nvSpPr>
      <xdr:spPr>
        <a:xfrm>
          <a:off x="5638539"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B256B002-F2E7-4EE1-8523-CD6F68C26DB1}"/>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FCC29AF1-99ED-4777-A0F3-ED5887C52503}"/>
            </a:ext>
          </a:extLst>
        </xdr:cNvPr>
        <xdr:cNvCxnSpPr/>
      </xdr:nvCxnSpPr>
      <xdr:spPr>
        <a:xfrm flipV="1">
          <a:off x="9620113" y="9714092"/>
          <a:ext cx="0" cy="1367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350C5154-3AB0-41D9-8189-6BB928438A81}"/>
            </a:ext>
          </a:extLst>
        </xdr:cNvPr>
        <xdr:cNvSpPr txBox="1"/>
      </xdr:nvSpPr>
      <xdr:spPr>
        <a:xfrm>
          <a:off x="9659178" y="11084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A1E15B5E-BFE1-4FE0-9D22-004473C9C06A}"/>
            </a:ext>
          </a:extLst>
        </xdr:cNvPr>
        <xdr:cNvCxnSpPr/>
      </xdr:nvCxnSpPr>
      <xdr:spPr>
        <a:xfrm>
          <a:off x="9547750" y="1108113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C96C4C82-A4FC-47BC-B5D8-8C2EE8D66CF6}"/>
            </a:ext>
          </a:extLst>
        </xdr:cNvPr>
        <xdr:cNvSpPr txBox="1"/>
      </xdr:nvSpPr>
      <xdr:spPr>
        <a:xfrm>
          <a:off x="9659178" y="9485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33217285-497C-4FA7-9D2F-B2E929B5CAB7}"/>
            </a:ext>
          </a:extLst>
        </xdr:cNvPr>
        <xdr:cNvCxnSpPr/>
      </xdr:nvCxnSpPr>
      <xdr:spPr>
        <a:xfrm>
          <a:off x="9547750" y="9714092"/>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68597</xdr:rowOff>
    </xdr:from>
    <xdr:ext cx="469744" cy="259045"/>
    <xdr:sp macro="" textlink="">
      <xdr:nvSpPr>
        <xdr:cNvPr id="232" name="【体育館・プール】&#10;一人当たり面積平均値テキスト">
          <a:extLst>
            <a:ext uri="{FF2B5EF4-FFF2-40B4-BE49-F238E27FC236}">
              <a16:creationId xmlns:a16="http://schemas.microsoft.com/office/drawing/2014/main" id="{052E0045-AF77-4445-B57B-B21F561D30ED}"/>
            </a:ext>
          </a:extLst>
        </xdr:cNvPr>
        <xdr:cNvSpPr txBox="1"/>
      </xdr:nvSpPr>
      <xdr:spPr>
        <a:xfrm>
          <a:off x="9659178" y="107312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F450D307-E4D9-466C-AB1D-6349EC8B6A1D}"/>
            </a:ext>
          </a:extLst>
        </xdr:cNvPr>
        <xdr:cNvSpPr/>
      </xdr:nvSpPr>
      <xdr:spPr>
        <a:xfrm>
          <a:off x="9585850" y="1075286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BD4F2122-96E8-48A9-9F2B-3C9545C8820D}"/>
            </a:ext>
          </a:extLst>
        </xdr:cNvPr>
        <xdr:cNvSpPr/>
      </xdr:nvSpPr>
      <xdr:spPr>
        <a:xfrm>
          <a:off x="8809935" y="1073953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AB3F7C24-79A8-4B07-920C-AC6B2FA6A3A0}"/>
            </a:ext>
          </a:extLst>
        </xdr:cNvPr>
        <xdr:cNvSpPr/>
      </xdr:nvSpPr>
      <xdr:spPr>
        <a:xfrm>
          <a:off x="7998791" y="10743344"/>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36D9E2A9-74D8-4A1F-9BBB-3CDB9CEC4BC9}"/>
            </a:ext>
          </a:extLst>
        </xdr:cNvPr>
        <xdr:cNvSpPr/>
      </xdr:nvSpPr>
      <xdr:spPr>
        <a:xfrm>
          <a:off x="7172077" y="1075286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37" name="フローチャート: 判断 236">
          <a:extLst>
            <a:ext uri="{FF2B5EF4-FFF2-40B4-BE49-F238E27FC236}">
              <a16:creationId xmlns:a16="http://schemas.microsoft.com/office/drawing/2014/main" id="{A25AF947-D86B-4535-A3D2-FBFB4E3EE46F}"/>
            </a:ext>
          </a:extLst>
        </xdr:cNvPr>
        <xdr:cNvSpPr/>
      </xdr:nvSpPr>
      <xdr:spPr>
        <a:xfrm>
          <a:off x="6360933" y="1089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9E97D56-0161-4ED4-9CCA-B4A218077C6F}"/>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AB801C4-663A-442B-B37F-6DCB8D0DC5C7}"/>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5F9089B-7BE2-47E5-972C-EA32348B789A}"/>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F593A44-4C5C-4FEB-BA00-E30617C8A2E5}"/>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D8CD325-927C-4311-84CF-5A963D486C0C}"/>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27305</xdr:rowOff>
    </xdr:from>
    <xdr:to>
      <xdr:col>55</xdr:col>
      <xdr:colOff>50800</xdr:colOff>
      <xdr:row>61</xdr:row>
      <xdr:rowOff>128905</xdr:rowOff>
    </xdr:to>
    <xdr:sp macro="" textlink="">
      <xdr:nvSpPr>
        <xdr:cNvPr id="243" name="楕円 242">
          <a:extLst>
            <a:ext uri="{FF2B5EF4-FFF2-40B4-BE49-F238E27FC236}">
              <a16:creationId xmlns:a16="http://schemas.microsoft.com/office/drawing/2014/main" id="{A2919A8A-1417-4857-A4E2-11FBAD856E1E}"/>
            </a:ext>
          </a:extLst>
        </xdr:cNvPr>
        <xdr:cNvSpPr/>
      </xdr:nvSpPr>
      <xdr:spPr>
        <a:xfrm>
          <a:off x="9585850" y="10690004"/>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50182</xdr:rowOff>
    </xdr:from>
    <xdr:ext cx="469744" cy="259045"/>
    <xdr:sp macro="" textlink="">
      <xdr:nvSpPr>
        <xdr:cNvPr id="244" name="【体育館・プール】&#10;一人当たり面積該当値テキスト">
          <a:extLst>
            <a:ext uri="{FF2B5EF4-FFF2-40B4-BE49-F238E27FC236}">
              <a16:creationId xmlns:a16="http://schemas.microsoft.com/office/drawing/2014/main" id="{216B530C-6599-4C8B-9431-F9EB90EE75FE}"/>
            </a:ext>
          </a:extLst>
        </xdr:cNvPr>
        <xdr:cNvSpPr txBox="1"/>
      </xdr:nvSpPr>
      <xdr:spPr>
        <a:xfrm>
          <a:off x="9659178" y="1053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135890</xdr:rowOff>
    </xdr:from>
    <xdr:to>
      <xdr:col>50</xdr:col>
      <xdr:colOff>165100</xdr:colOff>
      <xdr:row>61</xdr:row>
      <xdr:rowOff>66040</xdr:rowOff>
    </xdr:to>
    <xdr:sp macro="" textlink="">
      <xdr:nvSpPr>
        <xdr:cNvPr id="245" name="楕円 244">
          <a:extLst>
            <a:ext uri="{FF2B5EF4-FFF2-40B4-BE49-F238E27FC236}">
              <a16:creationId xmlns:a16="http://schemas.microsoft.com/office/drawing/2014/main" id="{826967C4-6C01-497B-9834-AA709DC009BC}"/>
            </a:ext>
          </a:extLst>
        </xdr:cNvPr>
        <xdr:cNvSpPr/>
      </xdr:nvSpPr>
      <xdr:spPr>
        <a:xfrm>
          <a:off x="8809935" y="1062366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15240</xdr:rowOff>
    </xdr:from>
    <xdr:to>
      <xdr:col>55</xdr:col>
      <xdr:colOff>0</xdr:colOff>
      <xdr:row>61</xdr:row>
      <xdr:rowOff>78105</xdr:rowOff>
    </xdr:to>
    <xdr:cxnSp macro="">
      <xdr:nvCxnSpPr>
        <xdr:cNvPr id="246" name="直線コネクタ 245">
          <a:extLst>
            <a:ext uri="{FF2B5EF4-FFF2-40B4-BE49-F238E27FC236}">
              <a16:creationId xmlns:a16="http://schemas.microsoft.com/office/drawing/2014/main" id="{B5B0C830-ADD6-4076-9512-7950F6E94D1E}"/>
            </a:ext>
          </a:extLst>
        </xdr:cNvPr>
        <xdr:cNvCxnSpPr/>
      </xdr:nvCxnSpPr>
      <xdr:spPr>
        <a:xfrm>
          <a:off x="8860735" y="10677939"/>
          <a:ext cx="760343"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143510</xdr:rowOff>
    </xdr:from>
    <xdr:to>
      <xdr:col>46</xdr:col>
      <xdr:colOff>38100</xdr:colOff>
      <xdr:row>61</xdr:row>
      <xdr:rowOff>73660</xdr:rowOff>
    </xdr:to>
    <xdr:sp macro="" textlink="">
      <xdr:nvSpPr>
        <xdr:cNvPr id="247" name="楕円 246">
          <a:extLst>
            <a:ext uri="{FF2B5EF4-FFF2-40B4-BE49-F238E27FC236}">
              <a16:creationId xmlns:a16="http://schemas.microsoft.com/office/drawing/2014/main" id="{6A1792CC-F745-4C73-A403-3F0AE532A7CE}"/>
            </a:ext>
          </a:extLst>
        </xdr:cNvPr>
        <xdr:cNvSpPr/>
      </xdr:nvSpPr>
      <xdr:spPr>
        <a:xfrm>
          <a:off x="7998791" y="1063128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15240</xdr:rowOff>
    </xdr:from>
    <xdr:to>
      <xdr:col>50</xdr:col>
      <xdr:colOff>114300</xdr:colOff>
      <xdr:row>61</xdr:row>
      <xdr:rowOff>22860</xdr:rowOff>
    </xdr:to>
    <xdr:cxnSp macro="">
      <xdr:nvCxnSpPr>
        <xdr:cNvPr id="248" name="直線コネクタ 247">
          <a:extLst>
            <a:ext uri="{FF2B5EF4-FFF2-40B4-BE49-F238E27FC236}">
              <a16:creationId xmlns:a16="http://schemas.microsoft.com/office/drawing/2014/main" id="{860548A7-A79A-4BC9-8F8C-7DAE54829B58}"/>
            </a:ext>
          </a:extLst>
        </xdr:cNvPr>
        <xdr:cNvCxnSpPr/>
      </xdr:nvCxnSpPr>
      <xdr:spPr>
        <a:xfrm flipV="1">
          <a:off x="8049591" y="10677939"/>
          <a:ext cx="811144"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149225</xdr:rowOff>
    </xdr:from>
    <xdr:to>
      <xdr:col>41</xdr:col>
      <xdr:colOff>101600</xdr:colOff>
      <xdr:row>61</xdr:row>
      <xdr:rowOff>79375</xdr:rowOff>
    </xdr:to>
    <xdr:sp macro="" textlink="">
      <xdr:nvSpPr>
        <xdr:cNvPr id="249" name="楕円 248">
          <a:extLst>
            <a:ext uri="{FF2B5EF4-FFF2-40B4-BE49-F238E27FC236}">
              <a16:creationId xmlns:a16="http://schemas.microsoft.com/office/drawing/2014/main" id="{F49828CF-BB7B-4FFC-8639-E8B197231AED}"/>
            </a:ext>
          </a:extLst>
        </xdr:cNvPr>
        <xdr:cNvSpPr/>
      </xdr:nvSpPr>
      <xdr:spPr>
        <a:xfrm>
          <a:off x="7172077" y="1063699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22860</xdr:rowOff>
    </xdr:from>
    <xdr:to>
      <xdr:col>45</xdr:col>
      <xdr:colOff>177800</xdr:colOff>
      <xdr:row>61</xdr:row>
      <xdr:rowOff>28575</xdr:rowOff>
    </xdr:to>
    <xdr:cxnSp macro="">
      <xdr:nvCxnSpPr>
        <xdr:cNvPr id="250" name="直線コネクタ 249">
          <a:extLst>
            <a:ext uri="{FF2B5EF4-FFF2-40B4-BE49-F238E27FC236}">
              <a16:creationId xmlns:a16="http://schemas.microsoft.com/office/drawing/2014/main" id="{7F36FA5D-AD6A-49E5-AFA4-C465218C8FB4}"/>
            </a:ext>
          </a:extLst>
        </xdr:cNvPr>
        <xdr:cNvCxnSpPr/>
      </xdr:nvCxnSpPr>
      <xdr:spPr>
        <a:xfrm flipV="1">
          <a:off x="7222877" y="10685559"/>
          <a:ext cx="826714"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143510</xdr:rowOff>
    </xdr:from>
    <xdr:to>
      <xdr:col>36</xdr:col>
      <xdr:colOff>165100</xdr:colOff>
      <xdr:row>62</xdr:row>
      <xdr:rowOff>73660</xdr:rowOff>
    </xdr:to>
    <xdr:sp macro="" textlink="">
      <xdr:nvSpPr>
        <xdr:cNvPr id="251" name="楕円 250">
          <a:extLst>
            <a:ext uri="{FF2B5EF4-FFF2-40B4-BE49-F238E27FC236}">
              <a16:creationId xmlns:a16="http://schemas.microsoft.com/office/drawing/2014/main" id="{5B0FFE0B-BBBB-4F5F-9AF4-9BEA6277B9C0}"/>
            </a:ext>
          </a:extLst>
        </xdr:cNvPr>
        <xdr:cNvSpPr/>
      </xdr:nvSpPr>
      <xdr:spPr>
        <a:xfrm>
          <a:off x="6360933" y="1080620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28575</xdr:rowOff>
    </xdr:from>
    <xdr:to>
      <xdr:col>41</xdr:col>
      <xdr:colOff>50800</xdr:colOff>
      <xdr:row>62</xdr:row>
      <xdr:rowOff>22860</xdr:rowOff>
    </xdr:to>
    <xdr:cxnSp macro="">
      <xdr:nvCxnSpPr>
        <xdr:cNvPr id="252" name="直線コネクタ 251">
          <a:extLst>
            <a:ext uri="{FF2B5EF4-FFF2-40B4-BE49-F238E27FC236}">
              <a16:creationId xmlns:a16="http://schemas.microsoft.com/office/drawing/2014/main" id="{37183714-BE54-4FC7-85CC-6FC18BCB7579}"/>
            </a:ext>
          </a:extLst>
        </xdr:cNvPr>
        <xdr:cNvCxnSpPr/>
      </xdr:nvCxnSpPr>
      <xdr:spPr>
        <a:xfrm flipV="1">
          <a:off x="6411733" y="10691274"/>
          <a:ext cx="811144" cy="16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169562</xdr:rowOff>
    </xdr:from>
    <xdr:ext cx="469744" cy="259045"/>
    <xdr:sp macro="" textlink="">
      <xdr:nvSpPr>
        <xdr:cNvPr id="253" name="n_1aveValue【体育館・プール】&#10;一人当たり面積">
          <a:extLst>
            <a:ext uri="{FF2B5EF4-FFF2-40B4-BE49-F238E27FC236}">
              <a16:creationId xmlns:a16="http://schemas.microsoft.com/office/drawing/2014/main" id="{107CB67D-098D-4782-BB28-EA39B2BBCEA8}"/>
            </a:ext>
          </a:extLst>
        </xdr:cNvPr>
        <xdr:cNvSpPr txBox="1"/>
      </xdr:nvSpPr>
      <xdr:spPr>
        <a:xfrm>
          <a:off x="8628733" y="10832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1922</xdr:rowOff>
    </xdr:from>
    <xdr:ext cx="469744" cy="259045"/>
    <xdr:sp macro="" textlink="">
      <xdr:nvSpPr>
        <xdr:cNvPr id="254" name="n_2aveValue【体育館・プール】&#10;一人当たり面積">
          <a:extLst>
            <a:ext uri="{FF2B5EF4-FFF2-40B4-BE49-F238E27FC236}">
              <a16:creationId xmlns:a16="http://schemas.microsoft.com/office/drawing/2014/main" id="{4E538474-F18B-4117-A301-8A66A67911E3}"/>
            </a:ext>
          </a:extLst>
        </xdr:cNvPr>
        <xdr:cNvSpPr txBox="1"/>
      </xdr:nvSpPr>
      <xdr:spPr>
        <a:xfrm>
          <a:off x="7830290" y="10839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55" name="n_3aveValue【体育館・プール】&#10;一人当たり面積">
          <a:extLst>
            <a:ext uri="{FF2B5EF4-FFF2-40B4-BE49-F238E27FC236}">
              <a16:creationId xmlns:a16="http://schemas.microsoft.com/office/drawing/2014/main" id="{76285021-2373-4841-B2E1-55102B25C077}"/>
            </a:ext>
          </a:extLst>
        </xdr:cNvPr>
        <xdr:cNvSpPr txBox="1"/>
      </xdr:nvSpPr>
      <xdr:spPr>
        <a:xfrm>
          <a:off x="7003575" y="10849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56" name="n_4aveValue【体育館・プール】&#10;一人当たり面積">
          <a:extLst>
            <a:ext uri="{FF2B5EF4-FFF2-40B4-BE49-F238E27FC236}">
              <a16:creationId xmlns:a16="http://schemas.microsoft.com/office/drawing/2014/main" id="{15617A89-9910-4837-AF27-42F667D54690}"/>
            </a:ext>
          </a:extLst>
        </xdr:cNvPr>
        <xdr:cNvSpPr txBox="1"/>
      </xdr:nvSpPr>
      <xdr:spPr>
        <a:xfrm>
          <a:off x="6192431" y="1098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82567</xdr:rowOff>
    </xdr:from>
    <xdr:ext cx="469744" cy="259045"/>
    <xdr:sp macro="" textlink="">
      <xdr:nvSpPr>
        <xdr:cNvPr id="257" name="n_1mainValue【体育館・プール】&#10;一人当たり面積">
          <a:extLst>
            <a:ext uri="{FF2B5EF4-FFF2-40B4-BE49-F238E27FC236}">
              <a16:creationId xmlns:a16="http://schemas.microsoft.com/office/drawing/2014/main" id="{6D73CF36-A502-46B1-9165-20B5092F71FB}"/>
            </a:ext>
          </a:extLst>
        </xdr:cNvPr>
        <xdr:cNvSpPr txBox="1"/>
      </xdr:nvSpPr>
      <xdr:spPr>
        <a:xfrm>
          <a:off x="8628733" y="1039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90187</xdr:rowOff>
    </xdr:from>
    <xdr:ext cx="469744" cy="259045"/>
    <xdr:sp macro="" textlink="">
      <xdr:nvSpPr>
        <xdr:cNvPr id="258" name="n_2mainValue【体育館・プール】&#10;一人当たり面積">
          <a:extLst>
            <a:ext uri="{FF2B5EF4-FFF2-40B4-BE49-F238E27FC236}">
              <a16:creationId xmlns:a16="http://schemas.microsoft.com/office/drawing/2014/main" id="{B0364571-AA74-446C-BA99-E19FC708543B}"/>
            </a:ext>
          </a:extLst>
        </xdr:cNvPr>
        <xdr:cNvSpPr txBox="1"/>
      </xdr:nvSpPr>
      <xdr:spPr>
        <a:xfrm>
          <a:off x="7830290" y="10403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95902</xdr:rowOff>
    </xdr:from>
    <xdr:ext cx="469744" cy="259045"/>
    <xdr:sp macro="" textlink="">
      <xdr:nvSpPr>
        <xdr:cNvPr id="259" name="n_3mainValue【体育館・プール】&#10;一人当たり面積">
          <a:extLst>
            <a:ext uri="{FF2B5EF4-FFF2-40B4-BE49-F238E27FC236}">
              <a16:creationId xmlns:a16="http://schemas.microsoft.com/office/drawing/2014/main" id="{779B48D8-7B8D-4B32-9BD2-9B12A93B2043}"/>
            </a:ext>
          </a:extLst>
        </xdr:cNvPr>
        <xdr:cNvSpPr txBox="1"/>
      </xdr:nvSpPr>
      <xdr:spPr>
        <a:xfrm>
          <a:off x="7003575" y="1040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90187</xdr:rowOff>
    </xdr:from>
    <xdr:ext cx="469744" cy="259045"/>
    <xdr:sp macro="" textlink="">
      <xdr:nvSpPr>
        <xdr:cNvPr id="260" name="n_4mainValue【体育館・プール】&#10;一人当たり面積">
          <a:extLst>
            <a:ext uri="{FF2B5EF4-FFF2-40B4-BE49-F238E27FC236}">
              <a16:creationId xmlns:a16="http://schemas.microsoft.com/office/drawing/2014/main" id="{7BBA41C2-20F6-4E9F-B77B-769EB60E15DB}"/>
            </a:ext>
          </a:extLst>
        </xdr:cNvPr>
        <xdr:cNvSpPr txBox="1"/>
      </xdr:nvSpPr>
      <xdr:spPr>
        <a:xfrm>
          <a:off x="6192431" y="1057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5771B32E-97BE-40C0-8AB7-544E0DC8B4F9}"/>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157EF9FA-BD0B-4180-AF50-5527611380F6}"/>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953E2ED7-7A98-4C8B-8E62-40BCA1F47E27}"/>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24D4F13A-468D-43A6-A8C8-0CFE3EDD6439}"/>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8C0207A0-ED93-4248-8535-094BC43139DC}"/>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25C76A2D-F1E7-4001-ABD6-B6D7FD26A842}"/>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4ECA5328-82C9-43BC-958D-3E71A30E13FA}"/>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8602A075-C763-405E-BECF-C90774C1EC33}"/>
            </a:ext>
          </a:extLst>
        </xdr:cNvPr>
        <xdr:cNvSpPr/>
      </xdr:nvSpPr>
      <xdr:spPr>
        <a:xfrm>
          <a:off x="699715" y="13206951"/>
          <a:ext cx="4350688"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BA0D2AFA-8B2A-4A9B-A018-89DE2B58828A}"/>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B551DAC4-0AC8-41A6-B4F6-0F31D3976EF4}"/>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4D18F9B2-791B-4BC7-8CC1-0B1A63C6F581}"/>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46A7EFE7-6744-4FC8-9A15-01E45CD28E23}"/>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431BB07C-34DC-4869-8632-5EB0B4DBA898}"/>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4ED47D33-2459-4C9F-921B-45799D0A5BBB}"/>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1DFFFD06-1B2C-4D3C-AF95-3102F2842DAF}"/>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E684117A-B170-495D-AE85-D56273F8FA04}"/>
            </a:ext>
          </a:extLst>
        </xdr:cNvPr>
        <xdr:cNvSpPr/>
      </xdr:nvSpPr>
      <xdr:spPr>
        <a:xfrm>
          <a:off x="6074576" y="13206951"/>
          <a:ext cx="4335117"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4B9EB3D7-C5FC-44DF-B2DC-8C81B8B2C4A8}"/>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4F07610E-FDA9-49B4-8CCB-49CF23B9660F}"/>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F89DBD3C-F043-4EEE-BC03-8A647B000AD2}"/>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7B38E970-E60C-4196-94CA-52A5C6BED5FE}"/>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55C7E251-EF85-4FDB-8557-38F56AC401B8}"/>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F106724A-795B-4E44-8BCB-C169F28ABF5F}"/>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A21F7589-9832-4695-A63D-240E45772237}"/>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6BC1DF4D-399E-4BEC-A0D5-74616DD9824A}"/>
            </a:ext>
          </a:extLst>
        </xdr:cNvPr>
        <xdr:cNvSpPr/>
      </xdr:nvSpPr>
      <xdr:spPr>
        <a:xfrm>
          <a:off x="69971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5" name="テキスト ボックス 284">
          <a:extLst>
            <a:ext uri="{FF2B5EF4-FFF2-40B4-BE49-F238E27FC236}">
              <a16:creationId xmlns:a16="http://schemas.microsoft.com/office/drawing/2014/main" id="{F582CB9F-CFD0-44F7-AA05-626EFFCD369B}"/>
            </a:ext>
          </a:extLst>
        </xdr:cNvPr>
        <xdr:cNvSpPr txBox="1"/>
      </xdr:nvSpPr>
      <xdr:spPr>
        <a:xfrm>
          <a:off x="677186"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6" name="直線コネクタ 285">
          <a:extLst>
            <a:ext uri="{FF2B5EF4-FFF2-40B4-BE49-F238E27FC236}">
              <a16:creationId xmlns:a16="http://schemas.microsoft.com/office/drawing/2014/main" id="{4C4EFAE5-3EA9-4EDF-BE4F-7A96DC3A8CF2}"/>
            </a:ext>
          </a:extLst>
        </xdr:cNvPr>
        <xdr:cNvCxnSpPr/>
      </xdr:nvCxnSpPr>
      <xdr:spPr>
        <a:xfrm>
          <a:off x="69971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7" name="テキスト ボックス 286">
          <a:extLst>
            <a:ext uri="{FF2B5EF4-FFF2-40B4-BE49-F238E27FC236}">
              <a16:creationId xmlns:a16="http://schemas.microsoft.com/office/drawing/2014/main" id="{1E842D8D-1DA1-4BB5-AF9E-9246E5F7F62C}"/>
            </a:ext>
          </a:extLst>
        </xdr:cNvPr>
        <xdr:cNvSpPr txBox="1"/>
      </xdr:nvSpPr>
      <xdr:spPr>
        <a:xfrm>
          <a:off x="27925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8" name="直線コネクタ 287">
          <a:extLst>
            <a:ext uri="{FF2B5EF4-FFF2-40B4-BE49-F238E27FC236}">
              <a16:creationId xmlns:a16="http://schemas.microsoft.com/office/drawing/2014/main" id="{1461A1DC-983A-44F6-83B0-0C895D9C63A8}"/>
            </a:ext>
          </a:extLst>
        </xdr:cNvPr>
        <xdr:cNvCxnSpPr/>
      </xdr:nvCxnSpPr>
      <xdr:spPr>
        <a:xfrm>
          <a:off x="699715" y="189015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9" name="テキスト ボックス 288">
          <a:extLst>
            <a:ext uri="{FF2B5EF4-FFF2-40B4-BE49-F238E27FC236}">
              <a16:creationId xmlns:a16="http://schemas.microsoft.com/office/drawing/2014/main" id="{0C679477-2BF2-4921-B98D-BE0704EF4B99}"/>
            </a:ext>
          </a:extLst>
        </xdr:cNvPr>
        <xdr:cNvSpPr txBox="1"/>
      </xdr:nvSpPr>
      <xdr:spPr>
        <a:xfrm>
          <a:off x="27925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0" name="直線コネクタ 289">
          <a:extLst>
            <a:ext uri="{FF2B5EF4-FFF2-40B4-BE49-F238E27FC236}">
              <a16:creationId xmlns:a16="http://schemas.microsoft.com/office/drawing/2014/main" id="{3C6C0272-4A7C-410C-AF01-C5D3C030C68E}"/>
            </a:ext>
          </a:extLst>
        </xdr:cNvPr>
        <xdr:cNvCxnSpPr/>
      </xdr:nvCxnSpPr>
      <xdr:spPr>
        <a:xfrm>
          <a:off x="699715" y="1852952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1" name="テキスト ボックス 290">
          <a:extLst>
            <a:ext uri="{FF2B5EF4-FFF2-40B4-BE49-F238E27FC236}">
              <a16:creationId xmlns:a16="http://schemas.microsoft.com/office/drawing/2014/main" id="{68790DE8-E1B7-4975-8435-57FCE3FAA37F}"/>
            </a:ext>
          </a:extLst>
        </xdr:cNvPr>
        <xdr:cNvSpPr txBox="1"/>
      </xdr:nvSpPr>
      <xdr:spPr>
        <a:xfrm>
          <a:off x="343370" y="183917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2" name="直線コネクタ 291">
          <a:extLst>
            <a:ext uri="{FF2B5EF4-FFF2-40B4-BE49-F238E27FC236}">
              <a16:creationId xmlns:a16="http://schemas.microsoft.com/office/drawing/2014/main" id="{E0D2CD26-48B3-427C-B257-3331A3E6DECC}"/>
            </a:ext>
          </a:extLst>
        </xdr:cNvPr>
        <xdr:cNvCxnSpPr/>
      </xdr:nvCxnSpPr>
      <xdr:spPr>
        <a:xfrm>
          <a:off x="699715" y="181574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3" name="テキスト ボックス 292">
          <a:extLst>
            <a:ext uri="{FF2B5EF4-FFF2-40B4-BE49-F238E27FC236}">
              <a16:creationId xmlns:a16="http://schemas.microsoft.com/office/drawing/2014/main" id="{DD338285-F9FB-431A-BF81-F67EAEF8B035}"/>
            </a:ext>
          </a:extLst>
        </xdr:cNvPr>
        <xdr:cNvSpPr txBox="1"/>
      </xdr:nvSpPr>
      <xdr:spPr>
        <a:xfrm>
          <a:off x="343370" y="18019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4" name="直線コネクタ 293">
          <a:extLst>
            <a:ext uri="{FF2B5EF4-FFF2-40B4-BE49-F238E27FC236}">
              <a16:creationId xmlns:a16="http://schemas.microsoft.com/office/drawing/2014/main" id="{89797B41-BFD4-4DCA-9D8D-D2731E7E66E3}"/>
            </a:ext>
          </a:extLst>
        </xdr:cNvPr>
        <xdr:cNvCxnSpPr/>
      </xdr:nvCxnSpPr>
      <xdr:spPr>
        <a:xfrm>
          <a:off x="699715" y="177854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5" name="テキスト ボックス 294">
          <a:extLst>
            <a:ext uri="{FF2B5EF4-FFF2-40B4-BE49-F238E27FC236}">
              <a16:creationId xmlns:a16="http://schemas.microsoft.com/office/drawing/2014/main" id="{3B3C260F-B381-42B1-8892-680407E32638}"/>
            </a:ext>
          </a:extLst>
        </xdr:cNvPr>
        <xdr:cNvSpPr txBox="1"/>
      </xdr:nvSpPr>
      <xdr:spPr>
        <a:xfrm>
          <a:off x="343370" y="176476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6" name="直線コネクタ 295">
          <a:extLst>
            <a:ext uri="{FF2B5EF4-FFF2-40B4-BE49-F238E27FC236}">
              <a16:creationId xmlns:a16="http://schemas.microsoft.com/office/drawing/2014/main" id="{C038D8F4-B1AC-418D-9CDA-DEEC18E771C6}"/>
            </a:ext>
          </a:extLst>
        </xdr:cNvPr>
        <xdr:cNvCxnSpPr/>
      </xdr:nvCxnSpPr>
      <xdr:spPr>
        <a:xfrm>
          <a:off x="699715" y="174133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7" name="テキスト ボックス 296">
          <a:extLst>
            <a:ext uri="{FF2B5EF4-FFF2-40B4-BE49-F238E27FC236}">
              <a16:creationId xmlns:a16="http://schemas.microsoft.com/office/drawing/2014/main" id="{64B487D5-93C7-460E-B106-CB3E4750FCA6}"/>
            </a:ext>
          </a:extLst>
        </xdr:cNvPr>
        <xdr:cNvSpPr txBox="1"/>
      </xdr:nvSpPr>
      <xdr:spPr>
        <a:xfrm>
          <a:off x="343370" y="172756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8" name="直線コネクタ 297">
          <a:extLst>
            <a:ext uri="{FF2B5EF4-FFF2-40B4-BE49-F238E27FC236}">
              <a16:creationId xmlns:a16="http://schemas.microsoft.com/office/drawing/2014/main" id="{35EEF984-617F-4747-8408-0964A241E014}"/>
            </a:ext>
          </a:extLst>
        </xdr:cNvPr>
        <xdr:cNvCxnSpPr/>
      </xdr:nvCxnSpPr>
      <xdr:spPr>
        <a:xfrm>
          <a:off x="69971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9" name="テキスト ボックス 298">
          <a:extLst>
            <a:ext uri="{FF2B5EF4-FFF2-40B4-BE49-F238E27FC236}">
              <a16:creationId xmlns:a16="http://schemas.microsoft.com/office/drawing/2014/main" id="{FD232942-FFB6-42E3-B2AF-27BC281F3BFD}"/>
            </a:ext>
          </a:extLst>
        </xdr:cNvPr>
        <xdr:cNvSpPr txBox="1"/>
      </xdr:nvSpPr>
      <xdr:spPr>
        <a:xfrm>
          <a:off x="391918" y="169080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0" name="【市民会館】&#10;有形固定資産減価償却率グラフ枠">
          <a:extLst>
            <a:ext uri="{FF2B5EF4-FFF2-40B4-BE49-F238E27FC236}">
              <a16:creationId xmlns:a16="http://schemas.microsoft.com/office/drawing/2014/main" id="{45733997-FD08-41CA-8CA3-FFA55592CBCF}"/>
            </a:ext>
          </a:extLst>
        </xdr:cNvPr>
        <xdr:cNvSpPr/>
      </xdr:nvSpPr>
      <xdr:spPr>
        <a:xfrm>
          <a:off x="69971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01" name="直線コネクタ 300">
          <a:extLst>
            <a:ext uri="{FF2B5EF4-FFF2-40B4-BE49-F238E27FC236}">
              <a16:creationId xmlns:a16="http://schemas.microsoft.com/office/drawing/2014/main" id="{FCBCD6D9-012C-43A4-BC75-647BCFAF9648}"/>
            </a:ext>
          </a:extLst>
        </xdr:cNvPr>
        <xdr:cNvCxnSpPr/>
      </xdr:nvCxnSpPr>
      <xdr:spPr>
        <a:xfrm flipV="1">
          <a:off x="4261154" y="17374015"/>
          <a:ext cx="0" cy="1332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02" name="【市民会館】&#10;有形固定資産減価償却率最小値テキスト">
          <a:extLst>
            <a:ext uri="{FF2B5EF4-FFF2-40B4-BE49-F238E27FC236}">
              <a16:creationId xmlns:a16="http://schemas.microsoft.com/office/drawing/2014/main" id="{B1393D8A-DB91-46FE-8258-E5EB451A291B}"/>
            </a:ext>
          </a:extLst>
        </xdr:cNvPr>
        <xdr:cNvSpPr txBox="1"/>
      </xdr:nvSpPr>
      <xdr:spPr>
        <a:xfrm>
          <a:off x="4299889" y="18709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303" name="直線コネクタ 302">
          <a:extLst>
            <a:ext uri="{FF2B5EF4-FFF2-40B4-BE49-F238E27FC236}">
              <a16:creationId xmlns:a16="http://schemas.microsoft.com/office/drawing/2014/main" id="{2C0CD850-BA4D-4C15-9662-B7340878363D}"/>
            </a:ext>
          </a:extLst>
        </xdr:cNvPr>
        <xdr:cNvCxnSpPr/>
      </xdr:nvCxnSpPr>
      <xdr:spPr>
        <a:xfrm>
          <a:off x="4188460" y="1870602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304" name="【市民会館】&#10;有形固定資産減価償却率最大値テキスト">
          <a:extLst>
            <a:ext uri="{FF2B5EF4-FFF2-40B4-BE49-F238E27FC236}">
              <a16:creationId xmlns:a16="http://schemas.microsoft.com/office/drawing/2014/main" id="{1F57C514-8B03-42A4-B44C-B19A1EBC44EC}"/>
            </a:ext>
          </a:extLst>
        </xdr:cNvPr>
        <xdr:cNvSpPr txBox="1"/>
      </xdr:nvSpPr>
      <xdr:spPr>
        <a:xfrm>
          <a:off x="4299889" y="1715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305" name="直線コネクタ 304">
          <a:extLst>
            <a:ext uri="{FF2B5EF4-FFF2-40B4-BE49-F238E27FC236}">
              <a16:creationId xmlns:a16="http://schemas.microsoft.com/office/drawing/2014/main" id="{55D6321C-6540-4712-9598-141A56A24665}"/>
            </a:ext>
          </a:extLst>
        </xdr:cNvPr>
        <xdr:cNvCxnSpPr/>
      </xdr:nvCxnSpPr>
      <xdr:spPr>
        <a:xfrm>
          <a:off x="4188460" y="1737401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40022</xdr:rowOff>
    </xdr:from>
    <xdr:ext cx="405111" cy="259045"/>
    <xdr:sp macro="" textlink="">
      <xdr:nvSpPr>
        <xdr:cNvPr id="306" name="【市民会館】&#10;有形固定資産減価償却率平均値テキスト">
          <a:extLst>
            <a:ext uri="{FF2B5EF4-FFF2-40B4-BE49-F238E27FC236}">
              <a16:creationId xmlns:a16="http://schemas.microsoft.com/office/drawing/2014/main" id="{1DF25A70-B598-454D-8C6C-7709EE5B8D42}"/>
            </a:ext>
          </a:extLst>
        </xdr:cNvPr>
        <xdr:cNvSpPr txBox="1"/>
      </xdr:nvSpPr>
      <xdr:spPr>
        <a:xfrm>
          <a:off x="4299889" y="18121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307" name="フローチャート: 判断 306">
          <a:extLst>
            <a:ext uri="{FF2B5EF4-FFF2-40B4-BE49-F238E27FC236}">
              <a16:creationId xmlns:a16="http://schemas.microsoft.com/office/drawing/2014/main" id="{02D62F75-83A1-4EE4-AD5D-0F9CB5529225}"/>
            </a:ext>
          </a:extLst>
        </xdr:cNvPr>
        <xdr:cNvSpPr/>
      </xdr:nvSpPr>
      <xdr:spPr>
        <a:xfrm>
          <a:off x="4210989" y="1814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308" name="フローチャート: 判断 307">
          <a:extLst>
            <a:ext uri="{FF2B5EF4-FFF2-40B4-BE49-F238E27FC236}">
              <a16:creationId xmlns:a16="http://schemas.microsoft.com/office/drawing/2014/main" id="{264EE6A1-E689-4105-A371-5E80200DD830}"/>
            </a:ext>
          </a:extLst>
        </xdr:cNvPr>
        <xdr:cNvSpPr/>
      </xdr:nvSpPr>
      <xdr:spPr>
        <a:xfrm>
          <a:off x="3450645" y="18158102"/>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309" name="フローチャート: 判断 308">
          <a:extLst>
            <a:ext uri="{FF2B5EF4-FFF2-40B4-BE49-F238E27FC236}">
              <a16:creationId xmlns:a16="http://schemas.microsoft.com/office/drawing/2014/main" id="{D61FFEAE-9421-420D-8E01-551E5C393732}"/>
            </a:ext>
          </a:extLst>
        </xdr:cNvPr>
        <xdr:cNvSpPr/>
      </xdr:nvSpPr>
      <xdr:spPr>
        <a:xfrm>
          <a:off x="2623930" y="1813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310" name="フローチャート: 判断 309">
          <a:extLst>
            <a:ext uri="{FF2B5EF4-FFF2-40B4-BE49-F238E27FC236}">
              <a16:creationId xmlns:a16="http://schemas.microsoft.com/office/drawing/2014/main" id="{D0A7FED1-E62D-4EA7-9112-4F2D0894A7F0}"/>
            </a:ext>
          </a:extLst>
        </xdr:cNvPr>
        <xdr:cNvSpPr/>
      </xdr:nvSpPr>
      <xdr:spPr>
        <a:xfrm>
          <a:off x="1812787" y="1811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103505</xdr:rowOff>
    </xdr:from>
    <xdr:to>
      <xdr:col>6</xdr:col>
      <xdr:colOff>38100</xdr:colOff>
      <xdr:row>104</xdr:row>
      <xdr:rowOff>33655</xdr:rowOff>
    </xdr:to>
    <xdr:sp macro="" textlink="">
      <xdr:nvSpPr>
        <xdr:cNvPr id="311" name="フローチャート: 判断 310">
          <a:extLst>
            <a:ext uri="{FF2B5EF4-FFF2-40B4-BE49-F238E27FC236}">
              <a16:creationId xmlns:a16="http://schemas.microsoft.com/office/drawing/2014/main" id="{FF601792-B221-4B7C-AE4D-6D0C92614901}"/>
            </a:ext>
          </a:extLst>
        </xdr:cNvPr>
        <xdr:cNvSpPr/>
      </xdr:nvSpPr>
      <xdr:spPr>
        <a:xfrm>
          <a:off x="1001643" y="18017794"/>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28F2C519-9F52-4624-ADEA-E026B6C65776}"/>
            </a:ext>
          </a:extLst>
        </xdr:cNvPr>
        <xdr:cNvSpPr txBox="1"/>
      </xdr:nvSpPr>
      <xdr:spPr>
        <a:xfrm>
          <a:off x="408686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D8B6091D-C1CD-479B-8AFC-DC860F37EC00}"/>
            </a:ext>
          </a:extLst>
        </xdr:cNvPr>
        <xdr:cNvSpPr txBox="1"/>
      </xdr:nvSpPr>
      <xdr:spPr>
        <a:xfrm>
          <a:off x="332651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386E6EFF-EB0D-4655-BADC-1BCDDFF3AA22}"/>
            </a:ext>
          </a:extLst>
        </xdr:cNvPr>
        <xdr:cNvSpPr txBox="1"/>
      </xdr:nvSpPr>
      <xdr:spPr>
        <a:xfrm>
          <a:off x="249980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9729F0DA-99A2-47D4-B9E6-040524CC5582}"/>
            </a:ext>
          </a:extLst>
        </xdr:cNvPr>
        <xdr:cNvSpPr txBox="1"/>
      </xdr:nvSpPr>
      <xdr:spPr>
        <a:xfrm>
          <a:off x="168865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E020C5E7-D24C-407F-9AEF-5C7B1B514FED}"/>
            </a:ext>
          </a:extLst>
        </xdr:cNvPr>
        <xdr:cNvSpPr txBox="1"/>
      </xdr:nvSpPr>
      <xdr:spPr>
        <a:xfrm>
          <a:off x="87751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108</xdr:row>
      <xdr:rowOff>95886</xdr:rowOff>
    </xdr:from>
    <xdr:to>
      <xdr:col>15</xdr:col>
      <xdr:colOff>101600</xdr:colOff>
      <xdr:row>109</xdr:row>
      <xdr:rowOff>26036</xdr:rowOff>
    </xdr:to>
    <xdr:sp macro="" textlink="">
      <xdr:nvSpPr>
        <xdr:cNvPr id="317" name="楕円 316">
          <a:extLst>
            <a:ext uri="{FF2B5EF4-FFF2-40B4-BE49-F238E27FC236}">
              <a16:creationId xmlns:a16="http://schemas.microsoft.com/office/drawing/2014/main" id="{2B92664C-EBB3-438A-8572-94480EDC2609}"/>
            </a:ext>
          </a:extLst>
        </xdr:cNvPr>
        <xdr:cNvSpPr/>
      </xdr:nvSpPr>
      <xdr:spPr>
        <a:xfrm>
          <a:off x="2623930" y="18845062"/>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108</xdr:row>
      <xdr:rowOff>95886</xdr:rowOff>
    </xdr:from>
    <xdr:to>
      <xdr:col>10</xdr:col>
      <xdr:colOff>165100</xdr:colOff>
      <xdr:row>109</xdr:row>
      <xdr:rowOff>26036</xdr:rowOff>
    </xdr:to>
    <xdr:sp macro="" textlink="">
      <xdr:nvSpPr>
        <xdr:cNvPr id="318" name="楕円 317">
          <a:extLst>
            <a:ext uri="{FF2B5EF4-FFF2-40B4-BE49-F238E27FC236}">
              <a16:creationId xmlns:a16="http://schemas.microsoft.com/office/drawing/2014/main" id="{4599BED6-D2D8-43D6-BAA6-9900DC5B2811}"/>
            </a:ext>
          </a:extLst>
        </xdr:cNvPr>
        <xdr:cNvSpPr/>
      </xdr:nvSpPr>
      <xdr:spPr>
        <a:xfrm>
          <a:off x="1812787" y="18845062"/>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146686</xdr:rowOff>
    </xdr:from>
    <xdr:to>
      <xdr:col>15</xdr:col>
      <xdr:colOff>50800</xdr:colOff>
      <xdr:row>108</xdr:row>
      <xdr:rowOff>146686</xdr:rowOff>
    </xdr:to>
    <xdr:cxnSp macro="">
      <xdr:nvCxnSpPr>
        <xdr:cNvPr id="319" name="直線コネクタ 318">
          <a:extLst>
            <a:ext uri="{FF2B5EF4-FFF2-40B4-BE49-F238E27FC236}">
              <a16:creationId xmlns:a16="http://schemas.microsoft.com/office/drawing/2014/main" id="{D587FC38-7C40-4FEA-867A-03394D5A5BE2}"/>
            </a:ext>
          </a:extLst>
        </xdr:cNvPr>
        <xdr:cNvCxnSpPr/>
      </xdr:nvCxnSpPr>
      <xdr:spPr>
        <a:xfrm>
          <a:off x="1863587" y="18895862"/>
          <a:ext cx="8111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95886</xdr:rowOff>
    </xdr:from>
    <xdr:to>
      <xdr:col>6</xdr:col>
      <xdr:colOff>38100</xdr:colOff>
      <xdr:row>109</xdr:row>
      <xdr:rowOff>26036</xdr:rowOff>
    </xdr:to>
    <xdr:sp macro="" textlink="">
      <xdr:nvSpPr>
        <xdr:cNvPr id="320" name="楕円 319">
          <a:extLst>
            <a:ext uri="{FF2B5EF4-FFF2-40B4-BE49-F238E27FC236}">
              <a16:creationId xmlns:a16="http://schemas.microsoft.com/office/drawing/2014/main" id="{81253734-6080-438B-83CE-DD6D5FEAD15B}"/>
            </a:ext>
          </a:extLst>
        </xdr:cNvPr>
        <xdr:cNvSpPr/>
      </xdr:nvSpPr>
      <xdr:spPr>
        <a:xfrm>
          <a:off x="1001643" y="18845062"/>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146686</xdr:rowOff>
    </xdr:from>
    <xdr:to>
      <xdr:col>10</xdr:col>
      <xdr:colOff>114300</xdr:colOff>
      <xdr:row>108</xdr:row>
      <xdr:rowOff>146686</xdr:rowOff>
    </xdr:to>
    <xdr:cxnSp macro="">
      <xdr:nvCxnSpPr>
        <xdr:cNvPr id="321" name="直線コネクタ 320">
          <a:extLst>
            <a:ext uri="{FF2B5EF4-FFF2-40B4-BE49-F238E27FC236}">
              <a16:creationId xmlns:a16="http://schemas.microsoft.com/office/drawing/2014/main" id="{8289102C-2C96-422E-807E-6C75630C0CB9}"/>
            </a:ext>
          </a:extLst>
        </xdr:cNvPr>
        <xdr:cNvCxnSpPr/>
      </xdr:nvCxnSpPr>
      <xdr:spPr>
        <a:xfrm>
          <a:off x="1052443" y="18895862"/>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23513</xdr:rowOff>
    </xdr:from>
    <xdr:ext cx="405111" cy="259045"/>
    <xdr:sp macro="" textlink="">
      <xdr:nvSpPr>
        <xdr:cNvPr id="322" name="n_1aveValue【市民会館】&#10;有形固定資産減価償却率">
          <a:extLst>
            <a:ext uri="{FF2B5EF4-FFF2-40B4-BE49-F238E27FC236}">
              <a16:creationId xmlns:a16="http://schemas.microsoft.com/office/drawing/2014/main" id="{61992E1B-C918-4CB0-AAA7-E216F4208E0D}"/>
            </a:ext>
          </a:extLst>
        </xdr:cNvPr>
        <xdr:cNvSpPr txBox="1"/>
      </xdr:nvSpPr>
      <xdr:spPr>
        <a:xfrm>
          <a:off x="3301761" y="17937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4463</xdr:rowOff>
    </xdr:from>
    <xdr:ext cx="405111" cy="259045"/>
    <xdr:sp macro="" textlink="">
      <xdr:nvSpPr>
        <xdr:cNvPr id="323" name="n_2aveValue【市民会館】&#10;有形固定資産減価償却率">
          <a:extLst>
            <a:ext uri="{FF2B5EF4-FFF2-40B4-BE49-F238E27FC236}">
              <a16:creationId xmlns:a16="http://schemas.microsoft.com/office/drawing/2014/main" id="{CBEEB9AC-1F79-4A3C-89EB-93DB28D44869}"/>
            </a:ext>
          </a:extLst>
        </xdr:cNvPr>
        <xdr:cNvSpPr txBox="1"/>
      </xdr:nvSpPr>
      <xdr:spPr>
        <a:xfrm>
          <a:off x="2487746" y="1791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147338</xdr:rowOff>
    </xdr:from>
    <xdr:ext cx="405111" cy="259045"/>
    <xdr:sp macro="" textlink="">
      <xdr:nvSpPr>
        <xdr:cNvPr id="324" name="n_3aveValue【市民会館】&#10;有形固定資産減価償却率">
          <a:extLst>
            <a:ext uri="{FF2B5EF4-FFF2-40B4-BE49-F238E27FC236}">
              <a16:creationId xmlns:a16="http://schemas.microsoft.com/office/drawing/2014/main" id="{D8A6CBC8-ED6F-4017-A5C4-7EB5BA004FA7}"/>
            </a:ext>
          </a:extLst>
        </xdr:cNvPr>
        <xdr:cNvSpPr txBox="1"/>
      </xdr:nvSpPr>
      <xdr:spPr>
        <a:xfrm>
          <a:off x="1676602" y="17894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50182</xdr:rowOff>
    </xdr:from>
    <xdr:ext cx="405111" cy="259045"/>
    <xdr:sp macro="" textlink="">
      <xdr:nvSpPr>
        <xdr:cNvPr id="325" name="n_4aveValue【市民会館】&#10;有形固定資産減価償却率">
          <a:extLst>
            <a:ext uri="{FF2B5EF4-FFF2-40B4-BE49-F238E27FC236}">
              <a16:creationId xmlns:a16="http://schemas.microsoft.com/office/drawing/2014/main" id="{C93DB053-527D-4E3E-B9B4-2AFC927AFC2C}"/>
            </a:ext>
          </a:extLst>
        </xdr:cNvPr>
        <xdr:cNvSpPr txBox="1"/>
      </xdr:nvSpPr>
      <xdr:spPr>
        <a:xfrm>
          <a:off x="865459" y="1779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17163</xdr:rowOff>
    </xdr:from>
    <xdr:ext cx="405111" cy="259045"/>
    <xdr:sp macro="" textlink="">
      <xdr:nvSpPr>
        <xdr:cNvPr id="326" name="n_2mainValue【市民会館】&#10;有形固定資産減価償却率">
          <a:extLst>
            <a:ext uri="{FF2B5EF4-FFF2-40B4-BE49-F238E27FC236}">
              <a16:creationId xmlns:a16="http://schemas.microsoft.com/office/drawing/2014/main" id="{D4A45E8E-5CFB-4D69-815B-7F8A5FF97864}"/>
            </a:ext>
          </a:extLst>
        </xdr:cNvPr>
        <xdr:cNvSpPr txBox="1"/>
      </xdr:nvSpPr>
      <xdr:spPr>
        <a:xfrm>
          <a:off x="2487746" y="18933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17163</xdr:rowOff>
    </xdr:from>
    <xdr:ext cx="405111" cy="259045"/>
    <xdr:sp macro="" textlink="">
      <xdr:nvSpPr>
        <xdr:cNvPr id="327" name="n_3mainValue【市民会館】&#10;有形固定資産減価償却率">
          <a:extLst>
            <a:ext uri="{FF2B5EF4-FFF2-40B4-BE49-F238E27FC236}">
              <a16:creationId xmlns:a16="http://schemas.microsoft.com/office/drawing/2014/main" id="{82BB9CAC-07CC-4FFD-A4E7-4B44BC660BAC}"/>
            </a:ext>
          </a:extLst>
        </xdr:cNvPr>
        <xdr:cNvSpPr txBox="1"/>
      </xdr:nvSpPr>
      <xdr:spPr>
        <a:xfrm>
          <a:off x="1676602" y="18933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17163</xdr:rowOff>
    </xdr:from>
    <xdr:ext cx="405111" cy="259045"/>
    <xdr:sp macro="" textlink="">
      <xdr:nvSpPr>
        <xdr:cNvPr id="328" name="n_4mainValue【市民会館】&#10;有形固定資産減価償却率">
          <a:extLst>
            <a:ext uri="{FF2B5EF4-FFF2-40B4-BE49-F238E27FC236}">
              <a16:creationId xmlns:a16="http://schemas.microsoft.com/office/drawing/2014/main" id="{507FD538-A8C0-4E73-ACEC-876EDE8CF8DF}"/>
            </a:ext>
          </a:extLst>
        </xdr:cNvPr>
        <xdr:cNvSpPr txBox="1"/>
      </xdr:nvSpPr>
      <xdr:spPr>
        <a:xfrm>
          <a:off x="865459" y="18933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29" name="正方形/長方形 328">
          <a:extLst>
            <a:ext uri="{FF2B5EF4-FFF2-40B4-BE49-F238E27FC236}">
              <a16:creationId xmlns:a16="http://schemas.microsoft.com/office/drawing/2014/main" id="{86C061CF-3377-4988-82D2-0674B33F8D31}"/>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0" name="正方形/長方形 329">
          <a:extLst>
            <a:ext uri="{FF2B5EF4-FFF2-40B4-BE49-F238E27FC236}">
              <a16:creationId xmlns:a16="http://schemas.microsoft.com/office/drawing/2014/main" id="{DB0887C3-416A-4BE4-A33B-9CD7652CEB91}"/>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1" name="正方形/長方形 330">
          <a:extLst>
            <a:ext uri="{FF2B5EF4-FFF2-40B4-BE49-F238E27FC236}">
              <a16:creationId xmlns:a16="http://schemas.microsoft.com/office/drawing/2014/main" id="{8B023F96-B2B9-4FD4-B95D-D91457039B63}"/>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2" name="正方形/長方形 331">
          <a:extLst>
            <a:ext uri="{FF2B5EF4-FFF2-40B4-BE49-F238E27FC236}">
              <a16:creationId xmlns:a16="http://schemas.microsoft.com/office/drawing/2014/main" id="{DE447238-83E6-4134-8364-1049FD1B65FE}"/>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3" name="正方形/長方形 332">
          <a:extLst>
            <a:ext uri="{FF2B5EF4-FFF2-40B4-BE49-F238E27FC236}">
              <a16:creationId xmlns:a16="http://schemas.microsoft.com/office/drawing/2014/main" id="{6BDCCBE3-BFCA-4EA9-BDDE-A57A2282FDDC}"/>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4" name="正方形/長方形 333">
          <a:extLst>
            <a:ext uri="{FF2B5EF4-FFF2-40B4-BE49-F238E27FC236}">
              <a16:creationId xmlns:a16="http://schemas.microsoft.com/office/drawing/2014/main" id="{3B0A1656-72B6-497B-AEF1-3D6FF79E39CB}"/>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5" name="正方形/長方形 334">
          <a:extLst>
            <a:ext uri="{FF2B5EF4-FFF2-40B4-BE49-F238E27FC236}">
              <a16:creationId xmlns:a16="http://schemas.microsoft.com/office/drawing/2014/main" id="{FEDC61DD-425D-4A1E-9299-8A352821E270}"/>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6" name="正方形/長方形 335">
          <a:extLst>
            <a:ext uri="{FF2B5EF4-FFF2-40B4-BE49-F238E27FC236}">
              <a16:creationId xmlns:a16="http://schemas.microsoft.com/office/drawing/2014/main" id="{ED921991-955E-4997-8CB6-6D9B6314A908}"/>
            </a:ext>
          </a:extLst>
        </xdr:cNvPr>
        <xdr:cNvSpPr/>
      </xdr:nvSpPr>
      <xdr:spPr>
        <a:xfrm>
          <a:off x="6074576" y="17045774"/>
          <a:ext cx="4335117"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7" name="テキスト ボックス 336">
          <a:extLst>
            <a:ext uri="{FF2B5EF4-FFF2-40B4-BE49-F238E27FC236}">
              <a16:creationId xmlns:a16="http://schemas.microsoft.com/office/drawing/2014/main" id="{D60AE0DC-1C26-47D3-82FC-82299CFAB089}"/>
            </a:ext>
          </a:extLst>
        </xdr:cNvPr>
        <xdr:cNvSpPr txBox="1"/>
      </xdr:nvSpPr>
      <xdr:spPr>
        <a:xfrm>
          <a:off x="603647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8" name="直線コネクタ 337">
          <a:extLst>
            <a:ext uri="{FF2B5EF4-FFF2-40B4-BE49-F238E27FC236}">
              <a16:creationId xmlns:a16="http://schemas.microsoft.com/office/drawing/2014/main" id="{80CB630E-C47D-43B2-A91B-91166B60BD0D}"/>
            </a:ext>
          </a:extLst>
        </xdr:cNvPr>
        <xdr:cNvCxnSpPr/>
      </xdr:nvCxnSpPr>
      <xdr:spPr>
        <a:xfrm>
          <a:off x="6074576" y="1926915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39" name="直線コネクタ 338">
          <a:extLst>
            <a:ext uri="{FF2B5EF4-FFF2-40B4-BE49-F238E27FC236}">
              <a16:creationId xmlns:a16="http://schemas.microsoft.com/office/drawing/2014/main" id="{A4647961-7162-4503-BDEC-859649AF3783}"/>
            </a:ext>
          </a:extLst>
        </xdr:cNvPr>
        <xdr:cNvCxnSpPr/>
      </xdr:nvCxnSpPr>
      <xdr:spPr>
        <a:xfrm>
          <a:off x="6074576" y="1890157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0" name="テキスト ボックス 339">
          <a:extLst>
            <a:ext uri="{FF2B5EF4-FFF2-40B4-BE49-F238E27FC236}">
              <a16:creationId xmlns:a16="http://schemas.microsoft.com/office/drawing/2014/main" id="{E9C778E2-D17F-4B7F-814E-7E68C81E86DD}"/>
            </a:ext>
          </a:extLst>
        </xdr:cNvPr>
        <xdr:cNvSpPr txBox="1"/>
      </xdr:nvSpPr>
      <xdr:spPr>
        <a:xfrm>
          <a:off x="5638539"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1" name="直線コネクタ 340">
          <a:extLst>
            <a:ext uri="{FF2B5EF4-FFF2-40B4-BE49-F238E27FC236}">
              <a16:creationId xmlns:a16="http://schemas.microsoft.com/office/drawing/2014/main" id="{E18881E4-A82E-415D-B8FB-03E330C17E8C}"/>
            </a:ext>
          </a:extLst>
        </xdr:cNvPr>
        <xdr:cNvCxnSpPr/>
      </xdr:nvCxnSpPr>
      <xdr:spPr>
        <a:xfrm>
          <a:off x="6074576" y="1852952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2" name="テキスト ボックス 341">
          <a:extLst>
            <a:ext uri="{FF2B5EF4-FFF2-40B4-BE49-F238E27FC236}">
              <a16:creationId xmlns:a16="http://schemas.microsoft.com/office/drawing/2014/main" id="{C3945993-A86C-4324-90F6-359741ED2E6C}"/>
            </a:ext>
          </a:extLst>
        </xdr:cNvPr>
        <xdr:cNvSpPr txBox="1"/>
      </xdr:nvSpPr>
      <xdr:spPr>
        <a:xfrm>
          <a:off x="5638539" y="183917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3" name="直線コネクタ 342">
          <a:extLst>
            <a:ext uri="{FF2B5EF4-FFF2-40B4-BE49-F238E27FC236}">
              <a16:creationId xmlns:a16="http://schemas.microsoft.com/office/drawing/2014/main" id="{0D9A89DF-D01A-4B4F-A5A1-0F98FBF28742}"/>
            </a:ext>
          </a:extLst>
        </xdr:cNvPr>
        <xdr:cNvCxnSpPr/>
      </xdr:nvCxnSpPr>
      <xdr:spPr>
        <a:xfrm>
          <a:off x="6074576" y="1815746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4" name="テキスト ボックス 343">
          <a:extLst>
            <a:ext uri="{FF2B5EF4-FFF2-40B4-BE49-F238E27FC236}">
              <a16:creationId xmlns:a16="http://schemas.microsoft.com/office/drawing/2014/main" id="{2930F80B-5F7D-44E2-A9C1-FFBB00080838}"/>
            </a:ext>
          </a:extLst>
        </xdr:cNvPr>
        <xdr:cNvSpPr txBox="1"/>
      </xdr:nvSpPr>
      <xdr:spPr>
        <a:xfrm>
          <a:off x="5638539" y="18019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5" name="直線コネクタ 344">
          <a:extLst>
            <a:ext uri="{FF2B5EF4-FFF2-40B4-BE49-F238E27FC236}">
              <a16:creationId xmlns:a16="http://schemas.microsoft.com/office/drawing/2014/main" id="{BAB8FFFD-1B6C-466A-9E56-C2A129D539ED}"/>
            </a:ext>
          </a:extLst>
        </xdr:cNvPr>
        <xdr:cNvCxnSpPr/>
      </xdr:nvCxnSpPr>
      <xdr:spPr>
        <a:xfrm>
          <a:off x="6074576" y="177854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46" name="テキスト ボックス 345">
          <a:extLst>
            <a:ext uri="{FF2B5EF4-FFF2-40B4-BE49-F238E27FC236}">
              <a16:creationId xmlns:a16="http://schemas.microsoft.com/office/drawing/2014/main" id="{C5A8B1D3-5E08-4E15-9A62-E9484D6D31FB}"/>
            </a:ext>
          </a:extLst>
        </xdr:cNvPr>
        <xdr:cNvSpPr txBox="1"/>
      </xdr:nvSpPr>
      <xdr:spPr>
        <a:xfrm>
          <a:off x="5638539" y="176476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47" name="直線コネクタ 346">
          <a:extLst>
            <a:ext uri="{FF2B5EF4-FFF2-40B4-BE49-F238E27FC236}">
              <a16:creationId xmlns:a16="http://schemas.microsoft.com/office/drawing/2014/main" id="{6EC8E9E6-7B33-463E-A666-087A8BE9D6D0}"/>
            </a:ext>
          </a:extLst>
        </xdr:cNvPr>
        <xdr:cNvCxnSpPr/>
      </xdr:nvCxnSpPr>
      <xdr:spPr>
        <a:xfrm>
          <a:off x="6074576" y="1741335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48" name="テキスト ボックス 347">
          <a:extLst>
            <a:ext uri="{FF2B5EF4-FFF2-40B4-BE49-F238E27FC236}">
              <a16:creationId xmlns:a16="http://schemas.microsoft.com/office/drawing/2014/main" id="{D030D749-62BE-45DD-A4DB-383C5431514C}"/>
            </a:ext>
          </a:extLst>
        </xdr:cNvPr>
        <xdr:cNvSpPr txBox="1"/>
      </xdr:nvSpPr>
      <xdr:spPr>
        <a:xfrm>
          <a:off x="5638539" y="172756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49" name="直線コネクタ 348">
          <a:extLst>
            <a:ext uri="{FF2B5EF4-FFF2-40B4-BE49-F238E27FC236}">
              <a16:creationId xmlns:a16="http://schemas.microsoft.com/office/drawing/2014/main" id="{7B92E038-6D35-4BD5-A985-8CAE5FBD3C32}"/>
            </a:ext>
          </a:extLst>
        </xdr:cNvPr>
        <xdr:cNvCxnSpPr/>
      </xdr:nvCxnSpPr>
      <xdr:spPr>
        <a:xfrm>
          <a:off x="6074576" y="170457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0" name="テキスト ボックス 349">
          <a:extLst>
            <a:ext uri="{FF2B5EF4-FFF2-40B4-BE49-F238E27FC236}">
              <a16:creationId xmlns:a16="http://schemas.microsoft.com/office/drawing/2014/main" id="{622F68F4-991A-4B8B-BF15-F55C6C39FD45}"/>
            </a:ext>
          </a:extLst>
        </xdr:cNvPr>
        <xdr:cNvSpPr txBox="1"/>
      </xdr:nvSpPr>
      <xdr:spPr>
        <a:xfrm>
          <a:off x="5638539"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1" name="【市民会館】&#10;一人当たり面積グラフ枠">
          <a:extLst>
            <a:ext uri="{FF2B5EF4-FFF2-40B4-BE49-F238E27FC236}">
              <a16:creationId xmlns:a16="http://schemas.microsoft.com/office/drawing/2014/main" id="{FA6D768C-6C68-4986-94DC-EFD180878A16}"/>
            </a:ext>
          </a:extLst>
        </xdr:cNvPr>
        <xdr:cNvSpPr/>
      </xdr:nvSpPr>
      <xdr:spPr>
        <a:xfrm>
          <a:off x="6074576" y="17045774"/>
          <a:ext cx="4335117"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352" name="直線コネクタ 351">
          <a:extLst>
            <a:ext uri="{FF2B5EF4-FFF2-40B4-BE49-F238E27FC236}">
              <a16:creationId xmlns:a16="http://schemas.microsoft.com/office/drawing/2014/main" id="{9E4EF140-6657-4FC0-B6D5-29BF4686D697}"/>
            </a:ext>
          </a:extLst>
        </xdr:cNvPr>
        <xdr:cNvCxnSpPr/>
      </xdr:nvCxnSpPr>
      <xdr:spPr>
        <a:xfrm flipV="1">
          <a:off x="9620113" y="17417168"/>
          <a:ext cx="0" cy="1362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353" name="【市民会館】&#10;一人当たり面積最小値テキスト">
          <a:extLst>
            <a:ext uri="{FF2B5EF4-FFF2-40B4-BE49-F238E27FC236}">
              <a16:creationId xmlns:a16="http://schemas.microsoft.com/office/drawing/2014/main" id="{3DE01CCD-4F34-47D8-A1A3-09E87F9CBD53}"/>
            </a:ext>
          </a:extLst>
        </xdr:cNvPr>
        <xdr:cNvSpPr txBox="1"/>
      </xdr:nvSpPr>
      <xdr:spPr>
        <a:xfrm>
          <a:off x="9659178" y="1878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354" name="直線コネクタ 353">
          <a:extLst>
            <a:ext uri="{FF2B5EF4-FFF2-40B4-BE49-F238E27FC236}">
              <a16:creationId xmlns:a16="http://schemas.microsoft.com/office/drawing/2014/main" id="{16298D47-B452-412D-B302-6FEB0BA96F9F}"/>
            </a:ext>
          </a:extLst>
        </xdr:cNvPr>
        <xdr:cNvCxnSpPr/>
      </xdr:nvCxnSpPr>
      <xdr:spPr>
        <a:xfrm>
          <a:off x="9547750" y="18779656"/>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355" name="【市民会館】&#10;一人当たり面積最大値テキスト">
          <a:extLst>
            <a:ext uri="{FF2B5EF4-FFF2-40B4-BE49-F238E27FC236}">
              <a16:creationId xmlns:a16="http://schemas.microsoft.com/office/drawing/2014/main" id="{B7B9CF76-22D9-4F4F-8720-6E74F7A7F2ED}"/>
            </a:ext>
          </a:extLst>
        </xdr:cNvPr>
        <xdr:cNvSpPr txBox="1"/>
      </xdr:nvSpPr>
      <xdr:spPr>
        <a:xfrm>
          <a:off x="9659178" y="17201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356" name="直線コネクタ 355">
          <a:extLst>
            <a:ext uri="{FF2B5EF4-FFF2-40B4-BE49-F238E27FC236}">
              <a16:creationId xmlns:a16="http://schemas.microsoft.com/office/drawing/2014/main" id="{7F2C863C-101F-4BA2-A83A-27D8686E6E25}"/>
            </a:ext>
          </a:extLst>
        </xdr:cNvPr>
        <xdr:cNvCxnSpPr/>
      </xdr:nvCxnSpPr>
      <xdr:spPr>
        <a:xfrm>
          <a:off x="9547750" y="17417168"/>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80027</xdr:rowOff>
    </xdr:from>
    <xdr:ext cx="469744" cy="259045"/>
    <xdr:sp macro="" textlink="">
      <xdr:nvSpPr>
        <xdr:cNvPr id="357" name="【市民会館】&#10;一人当たり面積平均値テキスト">
          <a:extLst>
            <a:ext uri="{FF2B5EF4-FFF2-40B4-BE49-F238E27FC236}">
              <a16:creationId xmlns:a16="http://schemas.microsoft.com/office/drawing/2014/main" id="{F57F780C-E63B-481B-AA77-0DCC1EF87A0B}"/>
            </a:ext>
          </a:extLst>
        </xdr:cNvPr>
        <xdr:cNvSpPr txBox="1"/>
      </xdr:nvSpPr>
      <xdr:spPr>
        <a:xfrm>
          <a:off x="9659178" y="18161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358" name="フローチャート: 判断 357">
          <a:extLst>
            <a:ext uri="{FF2B5EF4-FFF2-40B4-BE49-F238E27FC236}">
              <a16:creationId xmlns:a16="http://schemas.microsoft.com/office/drawing/2014/main" id="{D34A1F1C-F3B6-473A-AA23-577675250372}"/>
            </a:ext>
          </a:extLst>
        </xdr:cNvPr>
        <xdr:cNvSpPr/>
      </xdr:nvSpPr>
      <xdr:spPr>
        <a:xfrm>
          <a:off x="9585850" y="18182866"/>
          <a:ext cx="86028"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359" name="フローチャート: 判断 358">
          <a:extLst>
            <a:ext uri="{FF2B5EF4-FFF2-40B4-BE49-F238E27FC236}">
              <a16:creationId xmlns:a16="http://schemas.microsoft.com/office/drawing/2014/main" id="{BFB47629-2E00-4E8C-94D9-6C1C6B77CAA2}"/>
            </a:ext>
          </a:extLst>
        </xdr:cNvPr>
        <xdr:cNvSpPr/>
      </xdr:nvSpPr>
      <xdr:spPr>
        <a:xfrm>
          <a:off x="8809935" y="1819429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360" name="フローチャート: 判断 359">
          <a:extLst>
            <a:ext uri="{FF2B5EF4-FFF2-40B4-BE49-F238E27FC236}">
              <a16:creationId xmlns:a16="http://schemas.microsoft.com/office/drawing/2014/main" id="{141E3E53-BB1C-45A6-867B-E802749318A1}"/>
            </a:ext>
          </a:extLst>
        </xdr:cNvPr>
        <xdr:cNvSpPr/>
      </xdr:nvSpPr>
      <xdr:spPr>
        <a:xfrm>
          <a:off x="7998791" y="18217155"/>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361" name="フローチャート: 判断 360">
          <a:extLst>
            <a:ext uri="{FF2B5EF4-FFF2-40B4-BE49-F238E27FC236}">
              <a16:creationId xmlns:a16="http://schemas.microsoft.com/office/drawing/2014/main" id="{89BDDFE3-8717-4795-8FC1-B0502322D17A}"/>
            </a:ext>
          </a:extLst>
        </xdr:cNvPr>
        <xdr:cNvSpPr/>
      </xdr:nvSpPr>
      <xdr:spPr>
        <a:xfrm>
          <a:off x="7172077" y="1822858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52070</xdr:rowOff>
    </xdr:from>
    <xdr:to>
      <xdr:col>36</xdr:col>
      <xdr:colOff>165100</xdr:colOff>
      <xdr:row>105</xdr:row>
      <xdr:rowOff>153670</xdr:rowOff>
    </xdr:to>
    <xdr:sp macro="" textlink="">
      <xdr:nvSpPr>
        <xdr:cNvPr id="362" name="フローチャート: 判断 361">
          <a:extLst>
            <a:ext uri="{FF2B5EF4-FFF2-40B4-BE49-F238E27FC236}">
              <a16:creationId xmlns:a16="http://schemas.microsoft.com/office/drawing/2014/main" id="{58885BD2-2099-48CA-A9AA-119272938CD9}"/>
            </a:ext>
          </a:extLst>
        </xdr:cNvPr>
        <xdr:cNvSpPr/>
      </xdr:nvSpPr>
      <xdr:spPr>
        <a:xfrm>
          <a:off x="6360933" y="18300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3" name="テキスト ボックス 362">
          <a:extLst>
            <a:ext uri="{FF2B5EF4-FFF2-40B4-BE49-F238E27FC236}">
              <a16:creationId xmlns:a16="http://schemas.microsoft.com/office/drawing/2014/main" id="{523374F5-0530-4597-B39F-F039D143CA91}"/>
            </a:ext>
          </a:extLst>
        </xdr:cNvPr>
        <xdr:cNvSpPr txBox="1"/>
      </xdr:nvSpPr>
      <xdr:spPr>
        <a:xfrm>
          <a:off x="944615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4" name="テキスト ボックス 363">
          <a:extLst>
            <a:ext uri="{FF2B5EF4-FFF2-40B4-BE49-F238E27FC236}">
              <a16:creationId xmlns:a16="http://schemas.microsoft.com/office/drawing/2014/main" id="{CC00F2EB-B386-46D3-8E36-63956A1161D6}"/>
            </a:ext>
          </a:extLst>
        </xdr:cNvPr>
        <xdr:cNvSpPr txBox="1"/>
      </xdr:nvSpPr>
      <xdr:spPr>
        <a:xfrm>
          <a:off x="868580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5" name="テキスト ボックス 364">
          <a:extLst>
            <a:ext uri="{FF2B5EF4-FFF2-40B4-BE49-F238E27FC236}">
              <a16:creationId xmlns:a16="http://schemas.microsoft.com/office/drawing/2014/main" id="{5045A04B-48E7-4010-9C2E-BCCCCEE2A4E3}"/>
            </a:ext>
          </a:extLst>
        </xdr:cNvPr>
        <xdr:cNvSpPr txBox="1"/>
      </xdr:nvSpPr>
      <xdr:spPr>
        <a:xfrm>
          <a:off x="7874663"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8F0198EC-2A65-4198-B49A-CE1BD2ACE9AF}"/>
            </a:ext>
          </a:extLst>
        </xdr:cNvPr>
        <xdr:cNvSpPr txBox="1"/>
      </xdr:nvSpPr>
      <xdr:spPr>
        <a:xfrm>
          <a:off x="704794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0AFB7879-E80E-42A1-98C4-629EE5986A9C}"/>
            </a:ext>
          </a:extLst>
        </xdr:cNvPr>
        <xdr:cNvSpPr txBox="1"/>
      </xdr:nvSpPr>
      <xdr:spPr>
        <a:xfrm>
          <a:off x="623680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106</xdr:row>
      <xdr:rowOff>17780</xdr:rowOff>
    </xdr:from>
    <xdr:to>
      <xdr:col>46</xdr:col>
      <xdr:colOff>38100</xdr:colOff>
      <xdr:row>106</xdr:row>
      <xdr:rowOff>119380</xdr:rowOff>
    </xdr:to>
    <xdr:sp macro="" textlink="">
      <xdr:nvSpPr>
        <xdr:cNvPr id="368" name="楕円 367">
          <a:extLst>
            <a:ext uri="{FF2B5EF4-FFF2-40B4-BE49-F238E27FC236}">
              <a16:creationId xmlns:a16="http://schemas.microsoft.com/office/drawing/2014/main" id="{768318B4-D658-41D6-891C-FC8C36982F50}"/>
            </a:ext>
          </a:extLst>
        </xdr:cNvPr>
        <xdr:cNvSpPr/>
      </xdr:nvSpPr>
      <xdr:spPr>
        <a:xfrm>
          <a:off x="7998791" y="18433001"/>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21589</xdr:rowOff>
    </xdr:from>
    <xdr:to>
      <xdr:col>41</xdr:col>
      <xdr:colOff>101600</xdr:colOff>
      <xdr:row>106</xdr:row>
      <xdr:rowOff>123189</xdr:rowOff>
    </xdr:to>
    <xdr:sp macro="" textlink="">
      <xdr:nvSpPr>
        <xdr:cNvPr id="369" name="楕円 368">
          <a:extLst>
            <a:ext uri="{FF2B5EF4-FFF2-40B4-BE49-F238E27FC236}">
              <a16:creationId xmlns:a16="http://schemas.microsoft.com/office/drawing/2014/main" id="{8408E330-ACB6-4DF5-8945-4779E12E8861}"/>
            </a:ext>
          </a:extLst>
        </xdr:cNvPr>
        <xdr:cNvSpPr/>
      </xdr:nvSpPr>
      <xdr:spPr>
        <a:xfrm>
          <a:off x="7172077" y="1843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68580</xdr:rowOff>
    </xdr:from>
    <xdr:to>
      <xdr:col>45</xdr:col>
      <xdr:colOff>177800</xdr:colOff>
      <xdr:row>106</xdr:row>
      <xdr:rowOff>72389</xdr:rowOff>
    </xdr:to>
    <xdr:cxnSp macro="">
      <xdr:nvCxnSpPr>
        <xdr:cNvPr id="370" name="直線コネクタ 369">
          <a:extLst>
            <a:ext uri="{FF2B5EF4-FFF2-40B4-BE49-F238E27FC236}">
              <a16:creationId xmlns:a16="http://schemas.microsoft.com/office/drawing/2014/main" id="{05A68CF6-8B0E-4DAF-A7F6-BC0B49F9D916}"/>
            </a:ext>
          </a:extLst>
        </xdr:cNvPr>
        <xdr:cNvCxnSpPr/>
      </xdr:nvCxnSpPr>
      <xdr:spPr>
        <a:xfrm flipV="1">
          <a:off x="7222877" y="18483801"/>
          <a:ext cx="826714"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25400</xdr:rowOff>
    </xdr:from>
    <xdr:to>
      <xdr:col>36</xdr:col>
      <xdr:colOff>165100</xdr:colOff>
      <xdr:row>106</xdr:row>
      <xdr:rowOff>127000</xdr:rowOff>
    </xdr:to>
    <xdr:sp macro="" textlink="">
      <xdr:nvSpPr>
        <xdr:cNvPr id="371" name="楕円 370">
          <a:extLst>
            <a:ext uri="{FF2B5EF4-FFF2-40B4-BE49-F238E27FC236}">
              <a16:creationId xmlns:a16="http://schemas.microsoft.com/office/drawing/2014/main" id="{C47479ED-26B6-4A05-8374-A2AFF7D86542}"/>
            </a:ext>
          </a:extLst>
        </xdr:cNvPr>
        <xdr:cNvSpPr/>
      </xdr:nvSpPr>
      <xdr:spPr>
        <a:xfrm>
          <a:off x="6360933" y="1844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72389</xdr:rowOff>
    </xdr:from>
    <xdr:to>
      <xdr:col>41</xdr:col>
      <xdr:colOff>50800</xdr:colOff>
      <xdr:row>106</xdr:row>
      <xdr:rowOff>76200</xdr:rowOff>
    </xdr:to>
    <xdr:cxnSp macro="">
      <xdr:nvCxnSpPr>
        <xdr:cNvPr id="372" name="直線コネクタ 371">
          <a:extLst>
            <a:ext uri="{FF2B5EF4-FFF2-40B4-BE49-F238E27FC236}">
              <a16:creationId xmlns:a16="http://schemas.microsoft.com/office/drawing/2014/main" id="{ED1DF045-B1A8-4E90-AC3C-AE5D698252C3}"/>
            </a:ext>
          </a:extLst>
        </xdr:cNvPr>
        <xdr:cNvCxnSpPr/>
      </xdr:nvCxnSpPr>
      <xdr:spPr>
        <a:xfrm flipV="1">
          <a:off x="6411733" y="18487610"/>
          <a:ext cx="811144"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59707</xdr:rowOff>
    </xdr:from>
    <xdr:ext cx="469744" cy="259045"/>
    <xdr:sp macro="" textlink="">
      <xdr:nvSpPr>
        <xdr:cNvPr id="373" name="n_1aveValue【市民会館】&#10;一人当たり面積">
          <a:extLst>
            <a:ext uri="{FF2B5EF4-FFF2-40B4-BE49-F238E27FC236}">
              <a16:creationId xmlns:a16="http://schemas.microsoft.com/office/drawing/2014/main" id="{3CFF8FCC-EB62-4757-A965-F32E56DD4902}"/>
            </a:ext>
          </a:extLst>
        </xdr:cNvPr>
        <xdr:cNvSpPr txBox="1"/>
      </xdr:nvSpPr>
      <xdr:spPr>
        <a:xfrm>
          <a:off x="8628733" y="1797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82566</xdr:rowOff>
    </xdr:from>
    <xdr:ext cx="469744" cy="259045"/>
    <xdr:sp macro="" textlink="">
      <xdr:nvSpPr>
        <xdr:cNvPr id="374" name="n_2aveValue【市民会館】&#10;一人当たり面積">
          <a:extLst>
            <a:ext uri="{FF2B5EF4-FFF2-40B4-BE49-F238E27FC236}">
              <a16:creationId xmlns:a16="http://schemas.microsoft.com/office/drawing/2014/main" id="{145A0982-B5DF-45A6-A5E7-E78B2E70F8AA}"/>
            </a:ext>
          </a:extLst>
        </xdr:cNvPr>
        <xdr:cNvSpPr txBox="1"/>
      </xdr:nvSpPr>
      <xdr:spPr>
        <a:xfrm>
          <a:off x="7830290" y="1799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93997</xdr:rowOff>
    </xdr:from>
    <xdr:ext cx="469744" cy="259045"/>
    <xdr:sp macro="" textlink="">
      <xdr:nvSpPr>
        <xdr:cNvPr id="375" name="n_3aveValue【市民会館】&#10;一人当たり面積">
          <a:extLst>
            <a:ext uri="{FF2B5EF4-FFF2-40B4-BE49-F238E27FC236}">
              <a16:creationId xmlns:a16="http://schemas.microsoft.com/office/drawing/2014/main" id="{DB81EF05-666E-4FD3-9E88-0685EFFD09FD}"/>
            </a:ext>
          </a:extLst>
        </xdr:cNvPr>
        <xdr:cNvSpPr txBox="1"/>
      </xdr:nvSpPr>
      <xdr:spPr>
        <a:xfrm>
          <a:off x="7003575" y="18008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170197</xdr:rowOff>
    </xdr:from>
    <xdr:ext cx="469744" cy="259045"/>
    <xdr:sp macro="" textlink="">
      <xdr:nvSpPr>
        <xdr:cNvPr id="376" name="n_4aveValue【市民会館】&#10;一人当たり面積">
          <a:extLst>
            <a:ext uri="{FF2B5EF4-FFF2-40B4-BE49-F238E27FC236}">
              <a16:creationId xmlns:a16="http://schemas.microsoft.com/office/drawing/2014/main" id="{6C1DB025-2415-4267-A732-9C21B48BCAB5}"/>
            </a:ext>
          </a:extLst>
        </xdr:cNvPr>
        <xdr:cNvSpPr txBox="1"/>
      </xdr:nvSpPr>
      <xdr:spPr>
        <a:xfrm>
          <a:off x="6192431" y="18084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110507</xdr:rowOff>
    </xdr:from>
    <xdr:ext cx="469744" cy="259045"/>
    <xdr:sp macro="" textlink="">
      <xdr:nvSpPr>
        <xdr:cNvPr id="377" name="n_2mainValue【市民会館】&#10;一人当たり面積">
          <a:extLst>
            <a:ext uri="{FF2B5EF4-FFF2-40B4-BE49-F238E27FC236}">
              <a16:creationId xmlns:a16="http://schemas.microsoft.com/office/drawing/2014/main" id="{F51BC90B-79A9-429C-905C-D3337713C4FC}"/>
            </a:ext>
          </a:extLst>
        </xdr:cNvPr>
        <xdr:cNvSpPr txBox="1"/>
      </xdr:nvSpPr>
      <xdr:spPr>
        <a:xfrm>
          <a:off x="7830290" y="18525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114316</xdr:rowOff>
    </xdr:from>
    <xdr:ext cx="469744" cy="259045"/>
    <xdr:sp macro="" textlink="">
      <xdr:nvSpPr>
        <xdr:cNvPr id="378" name="n_3mainValue【市民会館】&#10;一人当たり面積">
          <a:extLst>
            <a:ext uri="{FF2B5EF4-FFF2-40B4-BE49-F238E27FC236}">
              <a16:creationId xmlns:a16="http://schemas.microsoft.com/office/drawing/2014/main" id="{90899B78-4896-421D-90B2-4D55D6962457}"/>
            </a:ext>
          </a:extLst>
        </xdr:cNvPr>
        <xdr:cNvSpPr txBox="1"/>
      </xdr:nvSpPr>
      <xdr:spPr>
        <a:xfrm>
          <a:off x="7003575" y="1852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118127</xdr:rowOff>
    </xdr:from>
    <xdr:ext cx="469744" cy="259045"/>
    <xdr:sp macro="" textlink="">
      <xdr:nvSpPr>
        <xdr:cNvPr id="379" name="n_4mainValue【市民会館】&#10;一人当たり面積">
          <a:extLst>
            <a:ext uri="{FF2B5EF4-FFF2-40B4-BE49-F238E27FC236}">
              <a16:creationId xmlns:a16="http://schemas.microsoft.com/office/drawing/2014/main" id="{2A1E13BD-4226-406E-9AB5-1340DD68A6B6}"/>
            </a:ext>
          </a:extLst>
        </xdr:cNvPr>
        <xdr:cNvSpPr txBox="1"/>
      </xdr:nvSpPr>
      <xdr:spPr>
        <a:xfrm>
          <a:off x="6192431" y="1853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0" name="正方形/長方形 379">
          <a:extLst>
            <a:ext uri="{FF2B5EF4-FFF2-40B4-BE49-F238E27FC236}">
              <a16:creationId xmlns:a16="http://schemas.microsoft.com/office/drawing/2014/main" id="{863A533A-F606-43E4-8728-26268962A038}"/>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1" name="正方形/長方形 380">
          <a:extLst>
            <a:ext uri="{FF2B5EF4-FFF2-40B4-BE49-F238E27FC236}">
              <a16:creationId xmlns:a16="http://schemas.microsoft.com/office/drawing/2014/main" id="{270267F2-CD64-4C7B-8359-BFB29635BF71}"/>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2" name="正方形/長方形 381">
          <a:extLst>
            <a:ext uri="{FF2B5EF4-FFF2-40B4-BE49-F238E27FC236}">
              <a16:creationId xmlns:a16="http://schemas.microsoft.com/office/drawing/2014/main" id="{64952C83-C857-4D83-AB15-AE371AB7C67C}"/>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3" name="正方形/長方形 382">
          <a:extLst>
            <a:ext uri="{FF2B5EF4-FFF2-40B4-BE49-F238E27FC236}">
              <a16:creationId xmlns:a16="http://schemas.microsoft.com/office/drawing/2014/main" id="{40D94373-869D-40C3-A89E-79FC610CC123}"/>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4" name="正方形/長方形 383">
          <a:extLst>
            <a:ext uri="{FF2B5EF4-FFF2-40B4-BE49-F238E27FC236}">
              <a16:creationId xmlns:a16="http://schemas.microsoft.com/office/drawing/2014/main" id="{CD68E23C-5500-4D9C-BFC0-32496BDAA7C5}"/>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5" name="正方形/長方形 384">
          <a:extLst>
            <a:ext uri="{FF2B5EF4-FFF2-40B4-BE49-F238E27FC236}">
              <a16:creationId xmlns:a16="http://schemas.microsoft.com/office/drawing/2014/main" id="{774DC761-12DD-4C72-A53E-583159489BA4}"/>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6" name="正方形/長方形 385">
          <a:extLst>
            <a:ext uri="{FF2B5EF4-FFF2-40B4-BE49-F238E27FC236}">
              <a16:creationId xmlns:a16="http://schemas.microsoft.com/office/drawing/2014/main" id="{3B803878-73AE-48B5-8617-87E17A100F0D}"/>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7" name="正方形/長方形 386">
          <a:extLst>
            <a:ext uri="{FF2B5EF4-FFF2-40B4-BE49-F238E27FC236}">
              <a16:creationId xmlns:a16="http://schemas.microsoft.com/office/drawing/2014/main" id="{60AE19AC-5529-42E2-957A-1EC35D6F0C6D}"/>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8" name="テキスト ボックス 387">
          <a:extLst>
            <a:ext uri="{FF2B5EF4-FFF2-40B4-BE49-F238E27FC236}">
              <a16:creationId xmlns:a16="http://schemas.microsoft.com/office/drawing/2014/main" id="{C3C0E11A-7815-4998-BB52-4427583D5C3E}"/>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9" name="直線コネクタ 388">
          <a:extLst>
            <a:ext uri="{FF2B5EF4-FFF2-40B4-BE49-F238E27FC236}">
              <a16:creationId xmlns:a16="http://schemas.microsoft.com/office/drawing/2014/main" id="{702F8CA4-ED07-42B2-9EFD-C85B8650B78E}"/>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0" name="テキスト ボックス 389">
          <a:extLst>
            <a:ext uri="{FF2B5EF4-FFF2-40B4-BE49-F238E27FC236}">
              <a16:creationId xmlns:a16="http://schemas.microsoft.com/office/drawing/2014/main" id="{A107CD33-9938-4737-83ED-79F674A5A036}"/>
            </a:ext>
          </a:extLst>
        </xdr:cNvPr>
        <xdr:cNvSpPr txBox="1"/>
      </xdr:nvSpPr>
      <xdr:spPr>
        <a:xfrm>
          <a:off x="1101340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1" name="直線コネクタ 390">
          <a:extLst>
            <a:ext uri="{FF2B5EF4-FFF2-40B4-BE49-F238E27FC236}">
              <a16:creationId xmlns:a16="http://schemas.microsoft.com/office/drawing/2014/main" id="{ABADD31E-5C67-4D0E-9E39-BF33FCF8BD7B}"/>
            </a:ext>
          </a:extLst>
        </xdr:cNvPr>
        <xdr:cNvCxnSpPr/>
      </xdr:nvCxnSpPr>
      <xdr:spPr>
        <a:xfrm>
          <a:off x="11433865" y="737715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92" name="テキスト ボックス 391">
          <a:extLst>
            <a:ext uri="{FF2B5EF4-FFF2-40B4-BE49-F238E27FC236}">
              <a16:creationId xmlns:a16="http://schemas.microsoft.com/office/drawing/2014/main" id="{4E1CC082-057F-4C8A-91D2-A5D5B3F1B23A}"/>
            </a:ext>
          </a:extLst>
        </xdr:cNvPr>
        <xdr:cNvSpPr txBox="1"/>
      </xdr:nvSpPr>
      <xdr:spPr>
        <a:xfrm>
          <a:off x="1101340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3" name="直線コネクタ 392">
          <a:extLst>
            <a:ext uri="{FF2B5EF4-FFF2-40B4-BE49-F238E27FC236}">
              <a16:creationId xmlns:a16="http://schemas.microsoft.com/office/drawing/2014/main" id="{864B8027-777D-4F1A-AC60-F3457A5BD442}"/>
            </a:ext>
          </a:extLst>
        </xdr:cNvPr>
        <xdr:cNvCxnSpPr/>
      </xdr:nvCxnSpPr>
      <xdr:spPr>
        <a:xfrm>
          <a:off x="11433865" y="698919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94" name="テキスト ボックス 393">
          <a:extLst>
            <a:ext uri="{FF2B5EF4-FFF2-40B4-BE49-F238E27FC236}">
              <a16:creationId xmlns:a16="http://schemas.microsoft.com/office/drawing/2014/main" id="{CBCFF572-8164-4B1F-B9CB-01A0655A763C}"/>
            </a:ext>
          </a:extLst>
        </xdr:cNvPr>
        <xdr:cNvSpPr txBox="1"/>
      </xdr:nvSpPr>
      <xdr:spPr>
        <a:xfrm>
          <a:off x="11061949" y="6843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95" name="直線コネクタ 394">
          <a:extLst>
            <a:ext uri="{FF2B5EF4-FFF2-40B4-BE49-F238E27FC236}">
              <a16:creationId xmlns:a16="http://schemas.microsoft.com/office/drawing/2014/main" id="{A346516D-4AEA-4AB3-B321-4C06F7990468}"/>
            </a:ext>
          </a:extLst>
        </xdr:cNvPr>
        <xdr:cNvCxnSpPr/>
      </xdr:nvCxnSpPr>
      <xdr:spPr>
        <a:xfrm>
          <a:off x="11433865" y="659776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96" name="テキスト ボックス 395">
          <a:extLst>
            <a:ext uri="{FF2B5EF4-FFF2-40B4-BE49-F238E27FC236}">
              <a16:creationId xmlns:a16="http://schemas.microsoft.com/office/drawing/2014/main" id="{CCA699BD-7065-4432-90CE-3697E16963DA}"/>
            </a:ext>
          </a:extLst>
        </xdr:cNvPr>
        <xdr:cNvSpPr txBox="1"/>
      </xdr:nvSpPr>
      <xdr:spPr>
        <a:xfrm>
          <a:off x="11061949" y="6452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7" name="直線コネクタ 396">
          <a:extLst>
            <a:ext uri="{FF2B5EF4-FFF2-40B4-BE49-F238E27FC236}">
              <a16:creationId xmlns:a16="http://schemas.microsoft.com/office/drawing/2014/main" id="{C1E0498E-5DEF-431E-AB15-25844499D919}"/>
            </a:ext>
          </a:extLst>
        </xdr:cNvPr>
        <xdr:cNvCxnSpPr/>
      </xdr:nvCxnSpPr>
      <xdr:spPr>
        <a:xfrm>
          <a:off x="11433865" y="620980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98" name="テキスト ボックス 397">
          <a:extLst>
            <a:ext uri="{FF2B5EF4-FFF2-40B4-BE49-F238E27FC236}">
              <a16:creationId xmlns:a16="http://schemas.microsoft.com/office/drawing/2014/main" id="{55885F31-ECCD-47D6-8F04-48CED7F4061F}"/>
            </a:ext>
          </a:extLst>
        </xdr:cNvPr>
        <xdr:cNvSpPr txBox="1"/>
      </xdr:nvSpPr>
      <xdr:spPr>
        <a:xfrm>
          <a:off x="11061949" y="60641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9" name="直線コネクタ 398">
          <a:extLst>
            <a:ext uri="{FF2B5EF4-FFF2-40B4-BE49-F238E27FC236}">
              <a16:creationId xmlns:a16="http://schemas.microsoft.com/office/drawing/2014/main" id="{C925DFEC-F919-44A1-A73B-1C71E5821D45}"/>
            </a:ext>
          </a:extLst>
        </xdr:cNvPr>
        <xdr:cNvCxnSpPr/>
      </xdr:nvCxnSpPr>
      <xdr:spPr>
        <a:xfrm>
          <a:off x="11433865" y="582184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0" name="テキスト ボックス 399">
          <a:extLst>
            <a:ext uri="{FF2B5EF4-FFF2-40B4-BE49-F238E27FC236}">
              <a16:creationId xmlns:a16="http://schemas.microsoft.com/office/drawing/2014/main" id="{ABB12162-65A0-49D2-85D4-4691F69545D1}"/>
            </a:ext>
          </a:extLst>
        </xdr:cNvPr>
        <xdr:cNvSpPr txBox="1"/>
      </xdr:nvSpPr>
      <xdr:spPr>
        <a:xfrm>
          <a:off x="11061949" y="56761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1" name="直線コネクタ 400">
          <a:extLst>
            <a:ext uri="{FF2B5EF4-FFF2-40B4-BE49-F238E27FC236}">
              <a16:creationId xmlns:a16="http://schemas.microsoft.com/office/drawing/2014/main" id="{54E75688-912D-41A0-A5AD-08B2A292E8C7}"/>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2" name="テキスト ボックス 401">
          <a:extLst>
            <a:ext uri="{FF2B5EF4-FFF2-40B4-BE49-F238E27FC236}">
              <a16:creationId xmlns:a16="http://schemas.microsoft.com/office/drawing/2014/main" id="{21F86B43-D326-48D9-828C-B9F1BAE659E0}"/>
            </a:ext>
          </a:extLst>
        </xdr:cNvPr>
        <xdr:cNvSpPr txBox="1"/>
      </xdr:nvSpPr>
      <xdr:spPr>
        <a:xfrm>
          <a:off x="11126069" y="52881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3" name="【一般廃棄物処理施設】&#10;有形固定資産減価償却率グラフ枠">
          <a:extLst>
            <a:ext uri="{FF2B5EF4-FFF2-40B4-BE49-F238E27FC236}">
              <a16:creationId xmlns:a16="http://schemas.microsoft.com/office/drawing/2014/main" id="{B31134AF-A466-4DE6-8620-10841D8C4C2D}"/>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404" name="直線コネクタ 403">
          <a:extLst>
            <a:ext uri="{FF2B5EF4-FFF2-40B4-BE49-F238E27FC236}">
              <a16:creationId xmlns:a16="http://schemas.microsoft.com/office/drawing/2014/main" id="{3A630514-C966-4AAC-9F95-4D8ADE2D6087}"/>
            </a:ext>
          </a:extLst>
        </xdr:cNvPr>
        <xdr:cNvCxnSpPr/>
      </xdr:nvCxnSpPr>
      <xdr:spPr>
        <a:xfrm flipV="1">
          <a:off x="14995303" y="5960579"/>
          <a:ext cx="0" cy="1416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05" name="【一般廃棄物処理施設】&#10;有形固定資産減価償却率最小値テキスト">
          <a:extLst>
            <a:ext uri="{FF2B5EF4-FFF2-40B4-BE49-F238E27FC236}">
              <a16:creationId xmlns:a16="http://schemas.microsoft.com/office/drawing/2014/main" id="{985DB3BE-76D1-4652-B350-75315D3ED257}"/>
            </a:ext>
          </a:extLst>
        </xdr:cNvPr>
        <xdr:cNvSpPr txBox="1"/>
      </xdr:nvSpPr>
      <xdr:spPr>
        <a:xfrm>
          <a:off x="15034039" y="738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06" name="直線コネクタ 405">
          <a:extLst>
            <a:ext uri="{FF2B5EF4-FFF2-40B4-BE49-F238E27FC236}">
              <a16:creationId xmlns:a16="http://schemas.microsoft.com/office/drawing/2014/main" id="{7042557E-C783-4261-AAE9-39F8B9E707D6}"/>
            </a:ext>
          </a:extLst>
        </xdr:cNvPr>
        <xdr:cNvCxnSpPr/>
      </xdr:nvCxnSpPr>
      <xdr:spPr>
        <a:xfrm>
          <a:off x="14907039" y="737715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407" name="【一般廃棄物処理施設】&#10;有形固定資産減価償却率最大値テキスト">
          <a:extLst>
            <a:ext uri="{FF2B5EF4-FFF2-40B4-BE49-F238E27FC236}">
              <a16:creationId xmlns:a16="http://schemas.microsoft.com/office/drawing/2014/main" id="{6FFB5DFB-A66C-4FDD-A325-0875CDF069B4}"/>
            </a:ext>
          </a:extLst>
        </xdr:cNvPr>
        <xdr:cNvSpPr txBox="1"/>
      </xdr:nvSpPr>
      <xdr:spPr>
        <a:xfrm>
          <a:off x="15034039" y="5728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408" name="直線コネクタ 407">
          <a:extLst>
            <a:ext uri="{FF2B5EF4-FFF2-40B4-BE49-F238E27FC236}">
              <a16:creationId xmlns:a16="http://schemas.microsoft.com/office/drawing/2014/main" id="{0A16BF06-C20C-4BAE-9E33-3146618847AB}"/>
            </a:ext>
          </a:extLst>
        </xdr:cNvPr>
        <xdr:cNvCxnSpPr/>
      </xdr:nvCxnSpPr>
      <xdr:spPr>
        <a:xfrm>
          <a:off x="14907039" y="596057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55897</xdr:rowOff>
    </xdr:from>
    <xdr:ext cx="405111" cy="259045"/>
    <xdr:sp macro="" textlink="">
      <xdr:nvSpPr>
        <xdr:cNvPr id="409" name="【一般廃棄物処理施設】&#10;有形固定資産減価償却率平均値テキスト">
          <a:extLst>
            <a:ext uri="{FF2B5EF4-FFF2-40B4-BE49-F238E27FC236}">
              <a16:creationId xmlns:a16="http://schemas.microsoft.com/office/drawing/2014/main" id="{302CEB4B-4F5B-47A6-B92C-A0F220FAD62D}"/>
            </a:ext>
          </a:extLst>
        </xdr:cNvPr>
        <xdr:cNvSpPr txBox="1"/>
      </xdr:nvSpPr>
      <xdr:spPr>
        <a:xfrm>
          <a:off x="15034039" y="6520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410" name="フローチャート: 判断 409">
          <a:extLst>
            <a:ext uri="{FF2B5EF4-FFF2-40B4-BE49-F238E27FC236}">
              <a16:creationId xmlns:a16="http://schemas.microsoft.com/office/drawing/2014/main" id="{B715544C-42CD-49CF-985A-6D8D13D91B5C}"/>
            </a:ext>
          </a:extLst>
        </xdr:cNvPr>
        <xdr:cNvSpPr/>
      </xdr:nvSpPr>
      <xdr:spPr>
        <a:xfrm>
          <a:off x="14945139" y="667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411" name="フローチャート: 判断 410">
          <a:extLst>
            <a:ext uri="{FF2B5EF4-FFF2-40B4-BE49-F238E27FC236}">
              <a16:creationId xmlns:a16="http://schemas.microsoft.com/office/drawing/2014/main" id="{C42E3C1F-21BF-41A5-8D00-FF003BE0FDF1}"/>
            </a:ext>
          </a:extLst>
        </xdr:cNvPr>
        <xdr:cNvSpPr/>
      </xdr:nvSpPr>
      <xdr:spPr>
        <a:xfrm>
          <a:off x="14169224" y="6651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412" name="フローチャート: 判断 411">
          <a:extLst>
            <a:ext uri="{FF2B5EF4-FFF2-40B4-BE49-F238E27FC236}">
              <a16:creationId xmlns:a16="http://schemas.microsoft.com/office/drawing/2014/main" id="{454088FE-549C-4C51-8BB9-12049926D177}"/>
            </a:ext>
          </a:extLst>
        </xdr:cNvPr>
        <xdr:cNvSpPr/>
      </xdr:nvSpPr>
      <xdr:spPr>
        <a:xfrm>
          <a:off x="13358081" y="656982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413" name="フローチャート: 判断 412">
          <a:extLst>
            <a:ext uri="{FF2B5EF4-FFF2-40B4-BE49-F238E27FC236}">
              <a16:creationId xmlns:a16="http://schemas.microsoft.com/office/drawing/2014/main" id="{33A30E46-14AE-4F54-A721-FA78E484C6FF}"/>
            </a:ext>
          </a:extLst>
        </xdr:cNvPr>
        <xdr:cNvSpPr/>
      </xdr:nvSpPr>
      <xdr:spPr>
        <a:xfrm>
          <a:off x="12546937" y="653172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14" name="フローチャート: 判断 413">
          <a:extLst>
            <a:ext uri="{FF2B5EF4-FFF2-40B4-BE49-F238E27FC236}">
              <a16:creationId xmlns:a16="http://schemas.microsoft.com/office/drawing/2014/main" id="{1D522320-4C6C-4922-B5ED-7DC21A8046B6}"/>
            </a:ext>
          </a:extLst>
        </xdr:cNvPr>
        <xdr:cNvSpPr/>
      </xdr:nvSpPr>
      <xdr:spPr>
        <a:xfrm>
          <a:off x="11720223" y="66155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5" name="テキスト ボックス 414">
          <a:extLst>
            <a:ext uri="{FF2B5EF4-FFF2-40B4-BE49-F238E27FC236}">
              <a16:creationId xmlns:a16="http://schemas.microsoft.com/office/drawing/2014/main" id="{01285AF9-2AA9-4774-A7C1-0C0158FF25EF}"/>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6" name="テキスト ボックス 415">
          <a:extLst>
            <a:ext uri="{FF2B5EF4-FFF2-40B4-BE49-F238E27FC236}">
              <a16:creationId xmlns:a16="http://schemas.microsoft.com/office/drawing/2014/main" id="{7C2CCD9B-D5C3-4B89-8028-08BC1654626D}"/>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7" name="テキスト ボックス 416">
          <a:extLst>
            <a:ext uri="{FF2B5EF4-FFF2-40B4-BE49-F238E27FC236}">
              <a16:creationId xmlns:a16="http://schemas.microsoft.com/office/drawing/2014/main" id="{B4D195AC-6961-4AB2-8C7F-A794F5493A17}"/>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8" name="テキスト ボックス 417">
          <a:extLst>
            <a:ext uri="{FF2B5EF4-FFF2-40B4-BE49-F238E27FC236}">
              <a16:creationId xmlns:a16="http://schemas.microsoft.com/office/drawing/2014/main" id="{C5744B7C-5A65-46A0-BAB0-8120E92E71C9}"/>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9" name="テキスト ボックス 418">
          <a:extLst>
            <a:ext uri="{FF2B5EF4-FFF2-40B4-BE49-F238E27FC236}">
              <a16:creationId xmlns:a16="http://schemas.microsoft.com/office/drawing/2014/main" id="{27E436A3-C25E-4056-9861-1ABC9297AEC7}"/>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107315</xdr:rowOff>
    </xdr:from>
    <xdr:to>
      <xdr:col>85</xdr:col>
      <xdr:colOff>177800</xdr:colOff>
      <xdr:row>41</xdr:row>
      <xdr:rowOff>37465</xdr:rowOff>
    </xdr:to>
    <xdr:sp macro="" textlink="">
      <xdr:nvSpPr>
        <xdr:cNvPr id="420" name="楕円 419">
          <a:extLst>
            <a:ext uri="{FF2B5EF4-FFF2-40B4-BE49-F238E27FC236}">
              <a16:creationId xmlns:a16="http://schemas.microsoft.com/office/drawing/2014/main" id="{027F3259-0543-4FE4-9077-B69534EDE19E}"/>
            </a:ext>
          </a:extLst>
        </xdr:cNvPr>
        <xdr:cNvSpPr/>
      </xdr:nvSpPr>
      <xdr:spPr>
        <a:xfrm>
          <a:off x="14945139" y="709651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85742</xdr:rowOff>
    </xdr:from>
    <xdr:ext cx="405111" cy="259045"/>
    <xdr:sp macro="" textlink="">
      <xdr:nvSpPr>
        <xdr:cNvPr id="421" name="【一般廃棄物処理施設】&#10;有形固定資産減価償却率該当値テキスト">
          <a:extLst>
            <a:ext uri="{FF2B5EF4-FFF2-40B4-BE49-F238E27FC236}">
              <a16:creationId xmlns:a16="http://schemas.microsoft.com/office/drawing/2014/main" id="{FE34F5C4-4FB0-4B57-A79B-58431421F0BA}"/>
            </a:ext>
          </a:extLst>
        </xdr:cNvPr>
        <xdr:cNvSpPr txBox="1"/>
      </xdr:nvSpPr>
      <xdr:spPr>
        <a:xfrm>
          <a:off x="15034039" y="707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86360</xdr:rowOff>
    </xdr:from>
    <xdr:to>
      <xdr:col>81</xdr:col>
      <xdr:colOff>101600</xdr:colOff>
      <xdr:row>41</xdr:row>
      <xdr:rowOff>16510</xdr:rowOff>
    </xdr:to>
    <xdr:sp macro="" textlink="">
      <xdr:nvSpPr>
        <xdr:cNvPr id="422" name="楕円 421">
          <a:extLst>
            <a:ext uri="{FF2B5EF4-FFF2-40B4-BE49-F238E27FC236}">
              <a16:creationId xmlns:a16="http://schemas.microsoft.com/office/drawing/2014/main" id="{7F5E4187-9BB8-4883-8B2A-725FCC524142}"/>
            </a:ext>
          </a:extLst>
        </xdr:cNvPr>
        <xdr:cNvSpPr/>
      </xdr:nvSpPr>
      <xdr:spPr>
        <a:xfrm>
          <a:off x="14169224" y="707555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137160</xdr:rowOff>
    </xdr:from>
    <xdr:to>
      <xdr:col>85</xdr:col>
      <xdr:colOff>127000</xdr:colOff>
      <xdr:row>40</xdr:row>
      <xdr:rowOff>158115</xdr:rowOff>
    </xdr:to>
    <xdr:cxnSp macro="">
      <xdr:nvCxnSpPr>
        <xdr:cNvPr id="423" name="直線コネクタ 422">
          <a:extLst>
            <a:ext uri="{FF2B5EF4-FFF2-40B4-BE49-F238E27FC236}">
              <a16:creationId xmlns:a16="http://schemas.microsoft.com/office/drawing/2014/main" id="{14DCCBC3-5C8A-4448-A1BE-082BC63F6BED}"/>
            </a:ext>
          </a:extLst>
        </xdr:cNvPr>
        <xdr:cNvCxnSpPr/>
      </xdr:nvCxnSpPr>
      <xdr:spPr>
        <a:xfrm>
          <a:off x="14220024" y="7126357"/>
          <a:ext cx="77591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65405</xdr:rowOff>
    </xdr:from>
    <xdr:to>
      <xdr:col>76</xdr:col>
      <xdr:colOff>165100</xdr:colOff>
      <xdr:row>40</xdr:row>
      <xdr:rowOff>167005</xdr:rowOff>
    </xdr:to>
    <xdr:sp macro="" textlink="">
      <xdr:nvSpPr>
        <xdr:cNvPr id="424" name="楕円 423">
          <a:extLst>
            <a:ext uri="{FF2B5EF4-FFF2-40B4-BE49-F238E27FC236}">
              <a16:creationId xmlns:a16="http://schemas.microsoft.com/office/drawing/2014/main" id="{CE4214AA-7ED4-456B-8054-206E31322DC6}"/>
            </a:ext>
          </a:extLst>
        </xdr:cNvPr>
        <xdr:cNvSpPr/>
      </xdr:nvSpPr>
      <xdr:spPr>
        <a:xfrm>
          <a:off x="13358081" y="705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116205</xdr:rowOff>
    </xdr:from>
    <xdr:to>
      <xdr:col>81</xdr:col>
      <xdr:colOff>50800</xdr:colOff>
      <xdr:row>40</xdr:row>
      <xdr:rowOff>137160</xdr:rowOff>
    </xdr:to>
    <xdr:cxnSp macro="">
      <xdr:nvCxnSpPr>
        <xdr:cNvPr id="425" name="直線コネクタ 424">
          <a:extLst>
            <a:ext uri="{FF2B5EF4-FFF2-40B4-BE49-F238E27FC236}">
              <a16:creationId xmlns:a16="http://schemas.microsoft.com/office/drawing/2014/main" id="{F774A3F5-A732-4AAD-89AB-14D482F862BA}"/>
            </a:ext>
          </a:extLst>
        </xdr:cNvPr>
        <xdr:cNvCxnSpPr/>
      </xdr:nvCxnSpPr>
      <xdr:spPr>
        <a:xfrm>
          <a:off x="13408881" y="7105402"/>
          <a:ext cx="811143"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53975</xdr:rowOff>
    </xdr:from>
    <xdr:to>
      <xdr:col>72</xdr:col>
      <xdr:colOff>38100</xdr:colOff>
      <xdr:row>40</xdr:row>
      <xdr:rowOff>155575</xdr:rowOff>
    </xdr:to>
    <xdr:sp macro="" textlink="">
      <xdr:nvSpPr>
        <xdr:cNvPr id="426" name="楕円 425">
          <a:extLst>
            <a:ext uri="{FF2B5EF4-FFF2-40B4-BE49-F238E27FC236}">
              <a16:creationId xmlns:a16="http://schemas.microsoft.com/office/drawing/2014/main" id="{B8847AAF-CF02-4A93-9A44-9F49DABA16EF}"/>
            </a:ext>
          </a:extLst>
        </xdr:cNvPr>
        <xdr:cNvSpPr/>
      </xdr:nvSpPr>
      <xdr:spPr>
        <a:xfrm>
          <a:off x="12546937" y="704317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104775</xdr:rowOff>
    </xdr:from>
    <xdr:to>
      <xdr:col>76</xdr:col>
      <xdr:colOff>114300</xdr:colOff>
      <xdr:row>40</xdr:row>
      <xdr:rowOff>116205</xdr:rowOff>
    </xdr:to>
    <xdr:cxnSp macro="">
      <xdr:nvCxnSpPr>
        <xdr:cNvPr id="427" name="直線コネクタ 426">
          <a:extLst>
            <a:ext uri="{FF2B5EF4-FFF2-40B4-BE49-F238E27FC236}">
              <a16:creationId xmlns:a16="http://schemas.microsoft.com/office/drawing/2014/main" id="{8FE7034F-8EA9-4A9B-9A3C-D243D190192F}"/>
            </a:ext>
          </a:extLst>
        </xdr:cNvPr>
        <xdr:cNvCxnSpPr/>
      </xdr:nvCxnSpPr>
      <xdr:spPr>
        <a:xfrm>
          <a:off x="12597737" y="7093972"/>
          <a:ext cx="811144"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33020</xdr:rowOff>
    </xdr:from>
    <xdr:to>
      <xdr:col>67</xdr:col>
      <xdr:colOff>101600</xdr:colOff>
      <xdr:row>40</xdr:row>
      <xdr:rowOff>134620</xdr:rowOff>
    </xdr:to>
    <xdr:sp macro="" textlink="">
      <xdr:nvSpPr>
        <xdr:cNvPr id="428" name="楕円 427">
          <a:extLst>
            <a:ext uri="{FF2B5EF4-FFF2-40B4-BE49-F238E27FC236}">
              <a16:creationId xmlns:a16="http://schemas.microsoft.com/office/drawing/2014/main" id="{1AC05A17-F2DD-4B7B-A525-A6AF897D3F21}"/>
            </a:ext>
          </a:extLst>
        </xdr:cNvPr>
        <xdr:cNvSpPr/>
      </xdr:nvSpPr>
      <xdr:spPr>
        <a:xfrm>
          <a:off x="11720223" y="702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83820</xdr:rowOff>
    </xdr:from>
    <xdr:to>
      <xdr:col>71</xdr:col>
      <xdr:colOff>177800</xdr:colOff>
      <xdr:row>40</xdr:row>
      <xdr:rowOff>104775</xdr:rowOff>
    </xdr:to>
    <xdr:cxnSp macro="">
      <xdr:nvCxnSpPr>
        <xdr:cNvPr id="429" name="直線コネクタ 428">
          <a:extLst>
            <a:ext uri="{FF2B5EF4-FFF2-40B4-BE49-F238E27FC236}">
              <a16:creationId xmlns:a16="http://schemas.microsoft.com/office/drawing/2014/main" id="{C25A7AD1-F1FF-4C2D-B63B-354B824BF4FD}"/>
            </a:ext>
          </a:extLst>
        </xdr:cNvPr>
        <xdr:cNvCxnSpPr/>
      </xdr:nvCxnSpPr>
      <xdr:spPr>
        <a:xfrm>
          <a:off x="11771023" y="7073017"/>
          <a:ext cx="826714"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130192</xdr:rowOff>
    </xdr:from>
    <xdr:ext cx="405111" cy="259045"/>
    <xdr:sp macro="" textlink="">
      <xdr:nvSpPr>
        <xdr:cNvPr id="430" name="n_1aveValue【一般廃棄物処理施設】&#10;有形固定資産減価償却率">
          <a:extLst>
            <a:ext uri="{FF2B5EF4-FFF2-40B4-BE49-F238E27FC236}">
              <a16:creationId xmlns:a16="http://schemas.microsoft.com/office/drawing/2014/main" id="{E7F027F8-AD95-4023-883D-74BA08524CD7}"/>
            </a:ext>
          </a:extLst>
        </xdr:cNvPr>
        <xdr:cNvSpPr txBox="1"/>
      </xdr:nvSpPr>
      <xdr:spPr>
        <a:xfrm>
          <a:off x="14020340" y="6419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431" name="n_2aveValue【一般廃棄物処理施設】&#10;有形固定資産減価償却率">
          <a:extLst>
            <a:ext uri="{FF2B5EF4-FFF2-40B4-BE49-F238E27FC236}">
              <a16:creationId xmlns:a16="http://schemas.microsoft.com/office/drawing/2014/main" id="{567BACA4-E26E-43E3-A071-5751BC9443C6}"/>
            </a:ext>
          </a:extLst>
        </xdr:cNvPr>
        <xdr:cNvSpPr txBox="1"/>
      </xdr:nvSpPr>
      <xdr:spPr>
        <a:xfrm>
          <a:off x="13221896" y="6341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13987</xdr:rowOff>
    </xdr:from>
    <xdr:ext cx="405111" cy="259045"/>
    <xdr:sp macro="" textlink="">
      <xdr:nvSpPr>
        <xdr:cNvPr id="432" name="n_3aveValue【一般廃棄物処理施設】&#10;有形固定資産減価償却率">
          <a:extLst>
            <a:ext uri="{FF2B5EF4-FFF2-40B4-BE49-F238E27FC236}">
              <a16:creationId xmlns:a16="http://schemas.microsoft.com/office/drawing/2014/main" id="{08E9FA04-2A68-4E91-A514-765C461B4922}"/>
            </a:ext>
          </a:extLst>
        </xdr:cNvPr>
        <xdr:cNvSpPr txBox="1"/>
      </xdr:nvSpPr>
      <xdr:spPr>
        <a:xfrm>
          <a:off x="12410753" y="630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33" name="n_4aveValue【一般廃棄物処理施設】&#10;有形固定資産減価償却率">
          <a:extLst>
            <a:ext uri="{FF2B5EF4-FFF2-40B4-BE49-F238E27FC236}">
              <a16:creationId xmlns:a16="http://schemas.microsoft.com/office/drawing/2014/main" id="{7502C88B-F2F5-4584-89AE-B3B50065C3AD}"/>
            </a:ext>
          </a:extLst>
        </xdr:cNvPr>
        <xdr:cNvSpPr txBox="1"/>
      </xdr:nvSpPr>
      <xdr:spPr>
        <a:xfrm>
          <a:off x="11584038" y="6387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7637</xdr:rowOff>
    </xdr:from>
    <xdr:ext cx="405111" cy="259045"/>
    <xdr:sp macro="" textlink="">
      <xdr:nvSpPr>
        <xdr:cNvPr id="434" name="n_1mainValue【一般廃棄物処理施設】&#10;有形固定資産減価償却率">
          <a:extLst>
            <a:ext uri="{FF2B5EF4-FFF2-40B4-BE49-F238E27FC236}">
              <a16:creationId xmlns:a16="http://schemas.microsoft.com/office/drawing/2014/main" id="{F506D558-AD5F-43C6-BA98-BA80C460F9AD}"/>
            </a:ext>
          </a:extLst>
        </xdr:cNvPr>
        <xdr:cNvSpPr txBox="1"/>
      </xdr:nvSpPr>
      <xdr:spPr>
        <a:xfrm>
          <a:off x="14020340" y="717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158132</xdr:rowOff>
    </xdr:from>
    <xdr:ext cx="405111" cy="259045"/>
    <xdr:sp macro="" textlink="">
      <xdr:nvSpPr>
        <xdr:cNvPr id="435" name="n_2mainValue【一般廃棄物処理施設】&#10;有形固定資産減価償却率">
          <a:extLst>
            <a:ext uri="{FF2B5EF4-FFF2-40B4-BE49-F238E27FC236}">
              <a16:creationId xmlns:a16="http://schemas.microsoft.com/office/drawing/2014/main" id="{C78C853C-1B65-4224-B507-6B64FCC3187A}"/>
            </a:ext>
          </a:extLst>
        </xdr:cNvPr>
        <xdr:cNvSpPr txBox="1"/>
      </xdr:nvSpPr>
      <xdr:spPr>
        <a:xfrm>
          <a:off x="13221896" y="7147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146702</xdr:rowOff>
    </xdr:from>
    <xdr:ext cx="405111" cy="259045"/>
    <xdr:sp macro="" textlink="">
      <xdr:nvSpPr>
        <xdr:cNvPr id="436" name="n_3mainValue【一般廃棄物処理施設】&#10;有形固定資産減価償却率">
          <a:extLst>
            <a:ext uri="{FF2B5EF4-FFF2-40B4-BE49-F238E27FC236}">
              <a16:creationId xmlns:a16="http://schemas.microsoft.com/office/drawing/2014/main" id="{FC8D72F8-ECEE-4CD0-8389-6CD5ED5E07E6}"/>
            </a:ext>
          </a:extLst>
        </xdr:cNvPr>
        <xdr:cNvSpPr txBox="1"/>
      </xdr:nvSpPr>
      <xdr:spPr>
        <a:xfrm>
          <a:off x="12410753" y="713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125747</xdr:rowOff>
    </xdr:from>
    <xdr:ext cx="405111" cy="259045"/>
    <xdr:sp macro="" textlink="">
      <xdr:nvSpPr>
        <xdr:cNvPr id="437" name="n_4mainValue【一般廃棄物処理施設】&#10;有形固定資産減価償却率">
          <a:extLst>
            <a:ext uri="{FF2B5EF4-FFF2-40B4-BE49-F238E27FC236}">
              <a16:creationId xmlns:a16="http://schemas.microsoft.com/office/drawing/2014/main" id="{C9BFF474-5885-4949-9E1F-8C1A1E6BAB71}"/>
            </a:ext>
          </a:extLst>
        </xdr:cNvPr>
        <xdr:cNvSpPr txBox="1"/>
      </xdr:nvSpPr>
      <xdr:spPr>
        <a:xfrm>
          <a:off x="11584038" y="7114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8" name="正方形/長方形 437">
          <a:extLst>
            <a:ext uri="{FF2B5EF4-FFF2-40B4-BE49-F238E27FC236}">
              <a16:creationId xmlns:a16="http://schemas.microsoft.com/office/drawing/2014/main" id="{586ED8A1-E279-4DA6-A2D8-6A8828404D15}"/>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9" name="正方形/長方形 438">
          <a:extLst>
            <a:ext uri="{FF2B5EF4-FFF2-40B4-BE49-F238E27FC236}">
              <a16:creationId xmlns:a16="http://schemas.microsoft.com/office/drawing/2014/main" id="{6FB232B3-F425-4741-BDE3-8D547A2E2529}"/>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0" name="正方形/長方形 439">
          <a:extLst>
            <a:ext uri="{FF2B5EF4-FFF2-40B4-BE49-F238E27FC236}">
              <a16:creationId xmlns:a16="http://schemas.microsoft.com/office/drawing/2014/main" id="{965C2283-94A0-4192-A07C-B0D13CAFBD97}"/>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1" name="正方形/長方形 440">
          <a:extLst>
            <a:ext uri="{FF2B5EF4-FFF2-40B4-BE49-F238E27FC236}">
              <a16:creationId xmlns:a16="http://schemas.microsoft.com/office/drawing/2014/main" id="{51358654-F100-4334-8AE9-C9192A928959}"/>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2" name="正方形/長方形 441">
          <a:extLst>
            <a:ext uri="{FF2B5EF4-FFF2-40B4-BE49-F238E27FC236}">
              <a16:creationId xmlns:a16="http://schemas.microsoft.com/office/drawing/2014/main" id="{3E8D74BA-6591-4651-AD80-2293D79FF109}"/>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3" name="正方形/長方形 442">
          <a:extLst>
            <a:ext uri="{FF2B5EF4-FFF2-40B4-BE49-F238E27FC236}">
              <a16:creationId xmlns:a16="http://schemas.microsoft.com/office/drawing/2014/main" id="{B3E86502-C472-4C2E-98B2-5CB607A2E024}"/>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4" name="正方形/長方形 443">
          <a:extLst>
            <a:ext uri="{FF2B5EF4-FFF2-40B4-BE49-F238E27FC236}">
              <a16:creationId xmlns:a16="http://schemas.microsoft.com/office/drawing/2014/main" id="{BE5BE5A2-EED1-4136-9E89-ED576D24AC42}"/>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5" name="正方形/長方形 444">
          <a:extLst>
            <a:ext uri="{FF2B5EF4-FFF2-40B4-BE49-F238E27FC236}">
              <a16:creationId xmlns:a16="http://schemas.microsoft.com/office/drawing/2014/main" id="{4452E9FF-F4D5-41A6-9A2F-3BACCCBC5CA2}"/>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6" name="テキスト ボックス 445">
          <a:extLst>
            <a:ext uri="{FF2B5EF4-FFF2-40B4-BE49-F238E27FC236}">
              <a16:creationId xmlns:a16="http://schemas.microsoft.com/office/drawing/2014/main" id="{F0E0C095-B117-4189-8517-1A52104BD705}"/>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7" name="直線コネクタ 446">
          <a:extLst>
            <a:ext uri="{FF2B5EF4-FFF2-40B4-BE49-F238E27FC236}">
              <a16:creationId xmlns:a16="http://schemas.microsoft.com/office/drawing/2014/main" id="{604753DD-6DF0-463F-867A-13F0B80383A9}"/>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48" name="直線コネクタ 447">
          <a:extLst>
            <a:ext uri="{FF2B5EF4-FFF2-40B4-BE49-F238E27FC236}">
              <a16:creationId xmlns:a16="http://schemas.microsoft.com/office/drawing/2014/main" id="{36848E04-0616-4243-BEF0-FA93F40F3D35}"/>
            </a:ext>
          </a:extLst>
        </xdr:cNvPr>
        <xdr:cNvCxnSpPr/>
      </xdr:nvCxnSpPr>
      <xdr:spPr>
        <a:xfrm>
          <a:off x="16793155" y="718317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449" name="テキスト ボックス 448">
          <a:extLst>
            <a:ext uri="{FF2B5EF4-FFF2-40B4-BE49-F238E27FC236}">
              <a16:creationId xmlns:a16="http://schemas.microsoft.com/office/drawing/2014/main" id="{FBF2846C-1D28-4875-B63D-90D5DC2467DB}"/>
            </a:ext>
          </a:extLst>
        </xdr:cNvPr>
        <xdr:cNvSpPr txBox="1"/>
      </xdr:nvSpPr>
      <xdr:spPr>
        <a:xfrm>
          <a:off x="16575511" y="703747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0" name="直線コネクタ 449">
          <a:extLst>
            <a:ext uri="{FF2B5EF4-FFF2-40B4-BE49-F238E27FC236}">
              <a16:creationId xmlns:a16="http://schemas.microsoft.com/office/drawing/2014/main" id="{558BEB6B-8328-4B7B-831E-46B403AC66FE}"/>
            </a:ext>
          </a:extLst>
        </xdr:cNvPr>
        <xdr:cNvCxnSpPr/>
      </xdr:nvCxnSpPr>
      <xdr:spPr>
        <a:xfrm>
          <a:off x="1679315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51" name="テキスト ボックス 450">
          <a:extLst>
            <a:ext uri="{FF2B5EF4-FFF2-40B4-BE49-F238E27FC236}">
              <a16:creationId xmlns:a16="http://schemas.microsoft.com/office/drawing/2014/main" id="{DA512AFB-159E-49C2-A436-01F249C92AB6}"/>
            </a:ext>
          </a:extLst>
        </xdr:cNvPr>
        <xdr:cNvSpPr txBox="1"/>
      </xdr:nvSpPr>
      <xdr:spPr>
        <a:xfrm>
          <a:off x="16260021" y="64520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52" name="直線コネクタ 451">
          <a:extLst>
            <a:ext uri="{FF2B5EF4-FFF2-40B4-BE49-F238E27FC236}">
              <a16:creationId xmlns:a16="http://schemas.microsoft.com/office/drawing/2014/main" id="{2301A1B5-D84D-4F31-A390-BB3F6989D2C0}"/>
            </a:ext>
          </a:extLst>
        </xdr:cNvPr>
        <xdr:cNvCxnSpPr/>
      </xdr:nvCxnSpPr>
      <xdr:spPr>
        <a:xfrm>
          <a:off x="16793155" y="601582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453" name="テキスト ボックス 452">
          <a:extLst>
            <a:ext uri="{FF2B5EF4-FFF2-40B4-BE49-F238E27FC236}">
              <a16:creationId xmlns:a16="http://schemas.microsoft.com/office/drawing/2014/main" id="{51F2A217-8441-4AB8-AC2F-5548C8C06665}"/>
            </a:ext>
          </a:extLst>
        </xdr:cNvPr>
        <xdr:cNvSpPr txBox="1"/>
      </xdr:nvSpPr>
      <xdr:spPr>
        <a:xfrm>
          <a:off x="16260021" y="58701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4" name="直線コネクタ 453">
          <a:extLst>
            <a:ext uri="{FF2B5EF4-FFF2-40B4-BE49-F238E27FC236}">
              <a16:creationId xmlns:a16="http://schemas.microsoft.com/office/drawing/2014/main" id="{1D441A61-AA7F-4CB6-81AD-A8F5E60BD802}"/>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55" name="テキスト ボックス 454">
          <a:extLst>
            <a:ext uri="{FF2B5EF4-FFF2-40B4-BE49-F238E27FC236}">
              <a16:creationId xmlns:a16="http://schemas.microsoft.com/office/drawing/2014/main" id="{11354402-0786-45C0-A103-2203029C3850}"/>
            </a:ext>
          </a:extLst>
        </xdr:cNvPr>
        <xdr:cNvSpPr txBox="1"/>
      </xdr:nvSpPr>
      <xdr:spPr>
        <a:xfrm>
          <a:off x="16260021" y="5288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6" name="【一般廃棄物処理施設】&#10;一人当たり有形固定資産（償却資産）額グラフ枠">
          <a:extLst>
            <a:ext uri="{FF2B5EF4-FFF2-40B4-BE49-F238E27FC236}">
              <a16:creationId xmlns:a16="http://schemas.microsoft.com/office/drawing/2014/main" id="{D9A59C36-83B7-4A8E-9EE6-7EA818270ECF}"/>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457" name="直線コネクタ 456">
          <a:extLst>
            <a:ext uri="{FF2B5EF4-FFF2-40B4-BE49-F238E27FC236}">
              <a16:creationId xmlns:a16="http://schemas.microsoft.com/office/drawing/2014/main" id="{8E2AE0DA-1272-4409-AC74-E80285C35F3B}"/>
            </a:ext>
          </a:extLst>
        </xdr:cNvPr>
        <xdr:cNvCxnSpPr/>
      </xdr:nvCxnSpPr>
      <xdr:spPr>
        <a:xfrm flipV="1">
          <a:off x="20354593" y="5922775"/>
          <a:ext cx="0" cy="1258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458" name="【一般廃棄物処理施設】&#10;一人当たり有形固定資産（償却資産）額最小値テキスト">
          <a:extLst>
            <a:ext uri="{FF2B5EF4-FFF2-40B4-BE49-F238E27FC236}">
              <a16:creationId xmlns:a16="http://schemas.microsoft.com/office/drawing/2014/main" id="{1BD12AE5-8819-4AA8-BC25-9107B5DFC182}"/>
            </a:ext>
          </a:extLst>
        </xdr:cNvPr>
        <xdr:cNvSpPr txBox="1"/>
      </xdr:nvSpPr>
      <xdr:spPr>
        <a:xfrm>
          <a:off x="20393329" y="7185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459" name="直線コネクタ 458">
          <a:extLst>
            <a:ext uri="{FF2B5EF4-FFF2-40B4-BE49-F238E27FC236}">
              <a16:creationId xmlns:a16="http://schemas.microsoft.com/office/drawing/2014/main" id="{5E6EE1EB-7A5D-4C78-90A9-DECA16BA6973}"/>
            </a:ext>
          </a:extLst>
        </xdr:cNvPr>
        <xdr:cNvCxnSpPr/>
      </xdr:nvCxnSpPr>
      <xdr:spPr>
        <a:xfrm>
          <a:off x="20281900" y="718124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460" name="【一般廃棄物処理施設】&#10;一人当たり有形固定資産（償却資産）額最大値テキスト">
          <a:extLst>
            <a:ext uri="{FF2B5EF4-FFF2-40B4-BE49-F238E27FC236}">
              <a16:creationId xmlns:a16="http://schemas.microsoft.com/office/drawing/2014/main" id="{B360DD06-C1C6-4525-A133-8A19A273ABD6}"/>
            </a:ext>
          </a:extLst>
        </xdr:cNvPr>
        <xdr:cNvSpPr txBox="1"/>
      </xdr:nvSpPr>
      <xdr:spPr>
        <a:xfrm>
          <a:off x="20393329" y="5694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461" name="直線コネクタ 460">
          <a:extLst>
            <a:ext uri="{FF2B5EF4-FFF2-40B4-BE49-F238E27FC236}">
              <a16:creationId xmlns:a16="http://schemas.microsoft.com/office/drawing/2014/main" id="{4D668FCA-71D5-4883-AEF0-1744ECF4CF2F}"/>
            </a:ext>
          </a:extLst>
        </xdr:cNvPr>
        <xdr:cNvCxnSpPr/>
      </xdr:nvCxnSpPr>
      <xdr:spPr>
        <a:xfrm>
          <a:off x="20281900" y="592277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27333</xdr:rowOff>
    </xdr:from>
    <xdr:ext cx="534377" cy="259045"/>
    <xdr:sp macro="" textlink="">
      <xdr:nvSpPr>
        <xdr:cNvPr id="462" name="【一般廃棄物処理施設】&#10;一人当たり有形固定資産（償却資産）額平均値テキスト">
          <a:extLst>
            <a:ext uri="{FF2B5EF4-FFF2-40B4-BE49-F238E27FC236}">
              <a16:creationId xmlns:a16="http://schemas.microsoft.com/office/drawing/2014/main" id="{1D9AE665-C9FF-41F7-B17A-AF2F4BA60C41}"/>
            </a:ext>
          </a:extLst>
        </xdr:cNvPr>
        <xdr:cNvSpPr txBox="1"/>
      </xdr:nvSpPr>
      <xdr:spPr>
        <a:xfrm>
          <a:off x="20393329" y="6666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463" name="フローチャート: 判断 462">
          <a:extLst>
            <a:ext uri="{FF2B5EF4-FFF2-40B4-BE49-F238E27FC236}">
              <a16:creationId xmlns:a16="http://schemas.microsoft.com/office/drawing/2014/main" id="{4289E9FA-5968-41B1-A29D-376771D7485C}"/>
            </a:ext>
          </a:extLst>
        </xdr:cNvPr>
        <xdr:cNvSpPr/>
      </xdr:nvSpPr>
      <xdr:spPr>
        <a:xfrm>
          <a:off x="20304429" y="668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464" name="フローチャート: 判断 463">
          <a:extLst>
            <a:ext uri="{FF2B5EF4-FFF2-40B4-BE49-F238E27FC236}">
              <a16:creationId xmlns:a16="http://schemas.microsoft.com/office/drawing/2014/main" id="{E24D99E2-A3C4-4B42-A63C-A4C9F8B635AE}"/>
            </a:ext>
          </a:extLst>
        </xdr:cNvPr>
        <xdr:cNvSpPr/>
      </xdr:nvSpPr>
      <xdr:spPr>
        <a:xfrm>
          <a:off x="19544085" y="667895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465" name="フローチャート: 判断 464">
          <a:extLst>
            <a:ext uri="{FF2B5EF4-FFF2-40B4-BE49-F238E27FC236}">
              <a16:creationId xmlns:a16="http://schemas.microsoft.com/office/drawing/2014/main" id="{851CEB56-1D59-474E-A89E-AA5D0E626DE2}"/>
            </a:ext>
          </a:extLst>
        </xdr:cNvPr>
        <xdr:cNvSpPr/>
      </xdr:nvSpPr>
      <xdr:spPr>
        <a:xfrm>
          <a:off x="18717370" y="6641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466" name="フローチャート: 判断 465">
          <a:extLst>
            <a:ext uri="{FF2B5EF4-FFF2-40B4-BE49-F238E27FC236}">
              <a16:creationId xmlns:a16="http://schemas.microsoft.com/office/drawing/2014/main" id="{4EC8FDC8-DEC0-46EC-9325-578E88FF04D0}"/>
            </a:ext>
          </a:extLst>
        </xdr:cNvPr>
        <xdr:cNvSpPr/>
      </xdr:nvSpPr>
      <xdr:spPr>
        <a:xfrm>
          <a:off x="17906227" y="66358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47134</xdr:rowOff>
    </xdr:from>
    <xdr:to>
      <xdr:col>98</xdr:col>
      <xdr:colOff>38100</xdr:colOff>
      <xdr:row>38</xdr:row>
      <xdr:rowOff>148734</xdr:rowOff>
    </xdr:to>
    <xdr:sp macro="" textlink="">
      <xdr:nvSpPr>
        <xdr:cNvPr id="467" name="フローチャート: 判断 466">
          <a:extLst>
            <a:ext uri="{FF2B5EF4-FFF2-40B4-BE49-F238E27FC236}">
              <a16:creationId xmlns:a16="http://schemas.microsoft.com/office/drawing/2014/main" id="{A851B124-5719-498F-ACF4-201378DEA5DB}"/>
            </a:ext>
          </a:extLst>
        </xdr:cNvPr>
        <xdr:cNvSpPr/>
      </xdr:nvSpPr>
      <xdr:spPr>
        <a:xfrm>
          <a:off x="17095083" y="668647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8" name="テキスト ボックス 467">
          <a:extLst>
            <a:ext uri="{FF2B5EF4-FFF2-40B4-BE49-F238E27FC236}">
              <a16:creationId xmlns:a16="http://schemas.microsoft.com/office/drawing/2014/main" id="{A793F2F7-D4BE-4442-978D-017F73B0EB3D}"/>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9" name="テキスト ボックス 468">
          <a:extLst>
            <a:ext uri="{FF2B5EF4-FFF2-40B4-BE49-F238E27FC236}">
              <a16:creationId xmlns:a16="http://schemas.microsoft.com/office/drawing/2014/main" id="{FF6A5CEF-8AC4-48DB-A2A3-9573F887E0DA}"/>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0" name="テキスト ボックス 469">
          <a:extLst>
            <a:ext uri="{FF2B5EF4-FFF2-40B4-BE49-F238E27FC236}">
              <a16:creationId xmlns:a16="http://schemas.microsoft.com/office/drawing/2014/main" id="{2DA4F0BA-3BD4-406A-B180-43835F916499}"/>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1" name="テキスト ボックス 470">
          <a:extLst>
            <a:ext uri="{FF2B5EF4-FFF2-40B4-BE49-F238E27FC236}">
              <a16:creationId xmlns:a16="http://schemas.microsoft.com/office/drawing/2014/main" id="{71D846BA-2D43-4190-A418-0F70F3B4CA8F}"/>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2" name="テキスト ボックス 471">
          <a:extLst>
            <a:ext uri="{FF2B5EF4-FFF2-40B4-BE49-F238E27FC236}">
              <a16:creationId xmlns:a16="http://schemas.microsoft.com/office/drawing/2014/main" id="{CF29DB3E-BB6C-4A24-98B7-A4A5D35F66EF}"/>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47129</xdr:rowOff>
    </xdr:from>
    <xdr:to>
      <xdr:col>116</xdr:col>
      <xdr:colOff>114300</xdr:colOff>
      <xdr:row>36</xdr:row>
      <xdr:rowOff>148729</xdr:rowOff>
    </xdr:to>
    <xdr:sp macro="" textlink="">
      <xdr:nvSpPr>
        <xdr:cNvPr id="473" name="楕円 472">
          <a:extLst>
            <a:ext uri="{FF2B5EF4-FFF2-40B4-BE49-F238E27FC236}">
              <a16:creationId xmlns:a16="http://schemas.microsoft.com/office/drawing/2014/main" id="{A8E2F4DF-A06A-45F6-81F1-F49E7DF044B5}"/>
            </a:ext>
          </a:extLst>
        </xdr:cNvPr>
        <xdr:cNvSpPr/>
      </xdr:nvSpPr>
      <xdr:spPr>
        <a:xfrm>
          <a:off x="20304429" y="633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70006</xdr:rowOff>
    </xdr:from>
    <xdr:ext cx="599010" cy="259045"/>
    <xdr:sp macro="" textlink="">
      <xdr:nvSpPr>
        <xdr:cNvPr id="474" name="【一般廃棄物処理施設】&#10;一人当たり有形固定資産（償却資産）額該当値テキスト">
          <a:extLst>
            <a:ext uri="{FF2B5EF4-FFF2-40B4-BE49-F238E27FC236}">
              <a16:creationId xmlns:a16="http://schemas.microsoft.com/office/drawing/2014/main" id="{2E63AE3C-76FD-4167-9975-D8F906B77E8D}"/>
            </a:ext>
          </a:extLst>
        </xdr:cNvPr>
        <xdr:cNvSpPr txBox="1"/>
      </xdr:nvSpPr>
      <xdr:spPr>
        <a:xfrm>
          <a:off x="20393329" y="6184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33784</xdr:rowOff>
    </xdr:from>
    <xdr:to>
      <xdr:col>112</xdr:col>
      <xdr:colOff>38100</xdr:colOff>
      <xdr:row>36</xdr:row>
      <xdr:rowOff>135384</xdr:rowOff>
    </xdr:to>
    <xdr:sp macro="" textlink="">
      <xdr:nvSpPr>
        <xdr:cNvPr id="475" name="楕円 474">
          <a:extLst>
            <a:ext uri="{FF2B5EF4-FFF2-40B4-BE49-F238E27FC236}">
              <a16:creationId xmlns:a16="http://schemas.microsoft.com/office/drawing/2014/main" id="{5ADE9C22-4CE2-4BE4-9B35-BD8922782AD5}"/>
            </a:ext>
          </a:extLst>
        </xdr:cNvPr>
        <xdr:cNvSpPr/>
      </xdr:nvSpPr>
      <xdr:spPr>
        <a:xfrm>
          <a:off x="19544085" y="632326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84584</xdr:rowOff>
    </xdr:from>
    <xdr:to>
      <xdr:col>116</xdr:col>
      <xdr:colOff>63500</xdr:colOff>
      <xdr:row>36</xdr:row>
      <xdr:rowOff>97929</xdr:rowOff>
    </xdr:to>
    <xdr:cxnSp macro="">
      <xdr:nvCxnSpPr>
        <xdr:cNvPr id="476" name="直線コネクタ 475">
          <a:extLst>
            <a:ext uri="{FF2B5EF4-FFF2-40B4-BE49-F238E27FC236}">
              <a16:creationId xmlns:a16="http://schemas.microsoft.com/office/drawing/2014/main" id="{E1D2C9A2-2FF8-4303-B38B-01A07641CD4C}"/>
            </a:ext>
          </a:extLst>
        </xdr:cNvPr>
        <xdr:cNvCxnSpPr/>
      </xdr:nvCxnSpPr>
      <xdr:spPr>
        <a:xfrm>
          <a:off x="19594885" y="6374066"/>
          <a:ext cx="760344" cy="1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23320</xdr:rowOff>
    </xdr:from>
    <xdr:to>
      <xdr:col>107</xdr:col>
      <xdr:colOff>101600</xdr:colOff>
      <xdr:row>36</xdr:row>
      <xdr:rowOff>124920</xdr:rowOff>
    </xdr:to>
    <xdr:sp macro="" textlink="">
      <xdr:nvSpPr>
        <xdr:cNvPr id="477" name="楕円 476">
          <a:extLst>
            <a:ext uri="{FF2B5EF4-FFF2-40B4-BE49-F238E27FC236}">
              <a16:creationId xmlns:a16="http://schemas.microsoft.com/office/drawing/2014/main" id="{F70B099F-4816-4620-BC2E-CBB7C80ABAE9}"/>
            </a:ext>
          </a:extLst>
        </xdr:cNvPr>
        <xdr:cNvSpPr/>
      </xdr:nvSpPr>
      <xdr:spPr>
        <a:xfrm>
          <a:off x="18717370" y="631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74120</xdr:rowOff>
    </xdr:from>
    <xdr:to>
      <xdr:col>111</xdr:col>
      <xdr:colOff>177800</xdr:colOff>
      <xdr:row>36</xdr:row>
      <xdr:rowOff>84584</xdr:rowOff>
    </xdr:to>
    <xdr:cxnSp macro="">
      <xdr:nvCxnSpPr>
        <xdr:cNvPr id="478" name="直線コネクタ 477">
          <a:extLst>
            <a:ext uri="{FF2B5EF4-FFF2-40B4-BE49-F238E27FC236}">
              <a16:creationId xmlns:a16="http://schemas.microsoft.com/office/drawing/2014/main" id="{AF0A6593-6664-4F4B-BA0A-98CC49117B76}"/>
            </a:ext>
          </a:extLst>
        </xdr:cNvPr>
        <xdr:cNvCxnSpPr/>
      </xdr:nvCxnSpPr>
      <xdr:spPr>
        <a:xfrm>
          <a:off x="18768170" y="6363602"/>
          <a:ext cx="826715" cy="10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46557</xdr:rowOff>
    </xdr:from>
    <xdr:to>
      <xdr:col>102</xdr:col>
      <xdr:colOff>165100</xdr:colOff>
      <xdr:row>36</xdr:row>
      <xdr:rowOff>148157</xdr:rowOff>
    </xdr:to>
    <xdr:sp macro="" textlink="">
      <xdr:nvSpPr>
        <xdr:cNvPr id="479" name="楕円 478">
          <a:extLst>
            <a:ext uri="{FF2B5EF4-FFF2-40B4-BE49-F238E27FC236}">
              <a16:creationId xmlns:a16="http://schemas.microsoft.com/office/drawing/2014/main" id="{5E1A0800-1A63-400A-921F-10F2FDC45103}"/>
            </a:ext>
          </a:extLst>
        </xdr:cNvPr>
        <xdr:cNvSpPr/>
      </xdr:nvSpPr>
      <xdr:spPr>
        <a:xfrm>
          <a:off x="17906227" y="633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74120</xdr:rowOff>
    </xdr:from>
    <xdr:to>
      <xdr:col>107</xdr:col>
      <xdr:colOff>50800</xdr:colOff>
      <xdr:row>36</xdr:row>
      <xdr:rowOff>97357</xdr:rowOff>
    </xdr:to>
    <xdr:cxnSp macro="">
      <xdr:nvCxnSpPr>
        <xdr:cNvPr id="480" name="直線コネクタ 479">
          <a:extLst>
            <a:ext uri="{FF2B5EF4-FFF2-40B4-BE49-F238E27FC236}">
              <a16:creationId xmlns:a16="http://schemas.microsoft.com/office/drawing/2014/main" id="{011D0F82-16C1-458A-8374-815CFAF242BE}"/>
            </a:ext>
          </a:extLst>
        </xdr:cNvPr>
        <xdr:cNvCxnSpPr/>
      </xdr:nvCxnSpPr>
      <xdr:spPr>
        <a:xfrm flipV="1">
          <a:off x="17957027" y="6363602"/>
          <a:ext cx="811143" cy="23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66959</xdr:rowOff>
    </xdr:from>
    <xdr:to>
      <xdr:col>98</xdr:col>
      <xdr:colOff>38100</xdr:colOff>
      <xdr:row>36</xdr:row>
      <xdr:rowOff>168559</xdr:rowOff>
    </xdr:to>
    <xdr:sp macro="" textlink="">
      <xdr:nvSpPr>
        <xdr:cNvPr id="481" name="楕円 480">
          <a:extLst>
            <a:ext uri="{FF2B5EF4-FFF2-40B4-BE49-F238E27FC236}">
              <a16:creationId xmlns:a16="http://schemas.microsoft.com/office/drawing/2014/main" id="{31797745-B491-43C2-8CB0-414CDBB5EC30}"/>
            </a:ext>
          </a:extLst>
        </xdr:cNvPr>
        <xdr:cNvSpPr/>
      </xdr:nvSpPr>
      <xdr:spPr>
        <a:xfrm>
          <a:off x="17095083" y="6356441"/>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97357</xdr:rowOff>
    </xdr:from>
    <xdr:to>
      <xdr:col>102</xdr:col>
      <xdr:colOff>114300</xdr:colOff>
      <xdr:row>36</xdr:row>
      <xdr:rowOff>117759</xdr:rowOff>
    </xdr:to>
    <xdr:cxnSp macro="">
      <xdr:nvCxnSpPr>
        <xdr:cNvPr id="482" name="直線コネクタ 481">
          <a:extLst>
            <a:ext uri="{FF2B5EF4-FFF2-40B4-BE49-F238E27FC236}">
              <a16:creationId xmlns:a16="http://schemas.microsoft.com/office/drawing/2014/main" id="{2EDFB58A-ED78-44FF-8F85-E0AA99DC1198}"/>
            </a:ext>
          </a:extLst>
        </xdr:cNvPr>
        <xdr:cNvCxnSpPr/>
      </xdr:nvCxnSpPr>
      <xdr:spPr>
        <a:xfrm flipV="1">
          <a:off x="17145883" y="6386839"/>
          <a:ext cx="811144" cy="20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132346</xdr:rowOff>
    </xdr:from>
    <xdr:ext cx="534377" cy="259045"/>
    <xdr:sp macro="" textlink="">
      <xdr:nvSpPr>
        <xdr:cNvPr id="483" name="n_1aveValue【一般廃棄物処理施設】&#10;一人当たり有形固定資産（償却資産）額">
          <a:extLst>
            <a:ext uri="{FF2B5EF4-FFF2-40B4-BE49-F238E27FC236}">
              <a16:creationId xmlns:a16="http://schemas.microsoft.com/office/drawing/2014/main" id="{858AF5BC-BF14-4856-A118-9F4CCCFE8A6D}"/>
            </a:ext>
          </a:extLst>
        </xdr:cNvPr>
        <xdr:cNvSpPr txBox="1"/>
      </xdr:nvSpPr>
      <xdr:spPr>
        <a:xfrm>
          <a:off x="19330568" y="6771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94461</xdr:rowOff>
    </xdr:from>
    <xdr:ext cx="534377" cy="259045"/>
    <xdr:sp macro="" textlink="">
      <xdr:nvSpPr>
        <xdr:cNvPr id="484" name="n_2aveValue【一般廃棄物処理施設】&#10;一人当たり有形固定資産（償却資産）額">
          <a:extLst>
            <a:ext uri="{FF2B5EF4-FFF2-40B4-BE49-F238E27FC236}">
              <a16:creationId xmlns:a16="http://schemas.microsoft.com/office/drawing/2014/main" id="{42994474-E5E1-4E40-AC09-F2B1BAA0B60F}"/>
            </a:ext>
          </a:extLst>
        </xdr:cNvPr>
        <xdr:cNvSpPr txBox="1"/>
      </xdr:nvSpPr>
      <xdr:spPr>
        <a:xfrm>
          <a:off x="18532124" y="673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92707</xdr:rowOff>
    </xdr:from>
    <xdr:ext cx="534377" cy="259045"/>
    <xdr:sp macro="" textlink="">
      <xdr:nvSpPr>
        <xdr:cNvPr id="485" name="n_3aveValue【一般廃棄物処理施設】&#10;一人当たり有形固定資産（償却資産）額">
          <a:extLst>
            <a:ext uri="{FF2B5EF4-FFF2-40B4-BE49-F238E27FC236}">
              <a16:creationId xmlns:a16="http://schemas.microsoft.com/office/drawing/2014/main" id="{F8AFD95D-BA4B-4805-A6D7-A017F32531C6}"/>
            </a:ext>
          </a:extLst>
        </xdr:cNvPr>
        <xdr:cNvSpPr txBox="1"/>
      </xdr:nvSpPr>
      <xdr:spPr>
        <a:xfrm>
          <a:off x="17705409" y="6732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139861</xdr:rowOff>
    </xdr:from>
    <xdr:ext cx="534377" cy="259045"/>
    <xdr:sp macro="" textlink="">
      <xdr:nvSpPr>
        <xdr:cNvPr id="486" name="n_4aveValue【一般廃棄物処理施設】&#10;一人当たり有形固定資産（償却資産）額">
          <a:extLst>
            <a:ext uri="{FF2B5EF4-FFF2-40B4-BE49-F238E27FC236}">
              <a16:creationId xmlns:a16="http://schemas.microsoft.com/office/drawing/2014/main" id="{C4F2785B-86FF-4E28-8FEC-09FF70A8A98D}"/>
            </a:ext>
          </a:extLst>
        </xdr:cNvPr>
        <xdr:cNvSpPr txBox="1"/>
      </xdr:nvSpPr>
      <xdr:spPr>
        <a:xfrm>
          <a:off x="16894266" y="6779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151911</xdr:rowOff>
    </xdr:from>
    <xdr:ext cx="599010" cy="259045"/>
    <xdr:sp macro="" textlink="">
      <xdr:nvSpPr>
        <xdr:cNvPr id="487" name="n_1mainValue【一般廃棄物処理施設】&#10;一人当たり有形固定資産（償却資産）額">
          <a:extLst>
            <a:ext uri="{FF2B5EF4-FFF2-40B4-BE49-F238E27FC236}">
              <a16:creationId xmlns:a16="http://schemas.microsoft.com/office/drawing/2014/main" id="{8AF1F4B3-8798-4BA4-BA2C-399350A84E5B}"/>
            </a:ext>
          </a:extLst>
        </xdr:cNvPr>
        <xdr:cNvSpPr txBox="1"/>
      </xdr:nvSpPr>
      <xdr:spPr>
        <a:xfrm>
          <a:off x="19298252" y="6091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141447</xdr:rowOff>
    </xdr:from>
    <xdr:ext cx="599010" cy="259045"/>
    <xdr:sp macro="" textlink="">
      <xdr:nvSpPr>
        <xdr:cNvPr id="488" name="n_2mainValue【一般廃棄物処理施設】&#10;一人当たり有形固定資産（償却資産）額">
          <a:extLst>
            <a:ext uri="{FF2B5EF4-FFF2-40B4-BE49-F238E27FC236}">
              <a16:creationId xmlns:a16="http://schemas.microsoft.com/office/drawing/2014/main" id="{7F089C6F-6BF9-42B7-8BBC-2658527374EE}"/>
            </a:ext>
          </a:extLst>
        </xdr:cNvPr>
        <xdr:cNvSpPr txBox="1"/>
      </xdr:nvSpPr>
      <xdr:spPr>
        <a:xfrm>
          <a:off x="18499808" y="6081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164684</xdr:rowOff>
    </xdr:from>
    <xdr:ext cx="599010" cy="259045"/>
    <xdr:sp macro="" textlink="">
      <xdr:nvSpPr>
        <xdr:cNvPr id="489" name="n_3mainValue【一般廃棄物処理施設】&#10;一人当たり有形固定資産（償却資産）額">
          <a:extLst>
            <a:ext uri="{FF2B5EF4-FFF2-40B4-BE49-F238E27FC236}">
              <a16:creationId xmlns:a16="http://schemas.microsoft.com/office/drawing/2014/main" id="{12A35AB6-895F-4197-B928-51940A777579}"/>
            </a:ext>
          </a:extLst>
        </xdr:cNvPr>
        <xdr:cNvSpPr txBox="1"/>
      </xdr:nvSpPr>
      <xdr:spPr>
        <a:xfrm>
          <a:off x="17673093" y="6104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13636</xdr:rowOff>
    </xdr:from>
    <xdr:ext cx="599010" cy="259045"/>
    <xdr:sp macro="" textlink="">
      <xdr:nvSpPr>
        <xdr:cNvPr id="490" name="n_4mainValue【一般廃棄物処理施設】&#10;一人当たり有形固定資産（償却資産）額">
          <a:extLst>
            <a:ext uri="{FF2B5EF4-FFF2-40B4-BE49-F238E27FC236}">
              <a16:creationId xmlns:a16="http://schemas.microsoft.com/office/drawing/2014/main" id="{D6AB6383-9341-444D-B744-8365D61AC59F}"/>
            </a:ext>
          </a:extLst>
        </xdr:cNvPr>
        <xdr:cNvSpPr txBox="1"/>
      </xdr:nvSpPr>
      <xdr:spPr>
        <a:xfrm>
          <a:off x="16861950" y="6128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1" name="正方形/長方形 490">
          <a:extLst>
            <a:ext uri="{FF2B5EF4-FFF2-40B4-BE49-F238E27FC236}">
              <a16:creationId xmlns:a16="http://schemas.microsoft.com/office/drawing/2014/main" id="{2960A114-9771-4EEB-8506-225C5F1A4E36}"/>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2" name="正方形/長方形 491">
          <a:extLst>
            <a:ext uri="{FF2B5EF4-FFF2-40B4-BE49-F238E27FC236}">
              <a16:creationId xmlns:a16="http://schemas.microsoft.com/office/drawing/2014/main" id="{CFD8B163-1F3B-4D9A-87A6-08DB267D4F49}"/>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3" name="正方形/長方形 492">
          <a:extLst>
            <a:ext uri="{FF2B5EF4-FFF2-40B4-BE49-F238E27FC236}">
              <a16:creationId xmlns:a16="http://schemas.microsoft.com/office/drawing/2014/main" id="{E74B35B1-12F2-47E3-9C64-C1B673B9D0F6}"/>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4" name="正方形/長方形 493">
          <a:extLst>
            <a:ext uri="{FF2B5EF4-FFF2-40B4-BE49-F238E27FC236}">
              <a16:creationId xmlns:a16="http://schemas.microsoft.com/office/drawing/2014/main" id="{902E4F72-D3A7-49C4-B57C-DFF6284EFE3F}"/>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5" name="正方形/長方形 494">
          <a:extLst>
            <a:ext uri="{FF2B5EF4-FFF2-40B4-BE49-F238E27FC236}">
              <a16:creationId xmlns:a16="http://schemas.microsoft.com/office/drawing/2014/main" id="{C84B2276-9FF7-4E7D-80A2-C0021B0A8F01}"/>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6" name="正方形/長方形 495">
          <a:extLst>
            <a:ext uri="{FF2B5EF4-FFF2-40B4-BE49-F238E27FC236}">
              <a16:creationId xmlns:a16="http://schemas.microsoft.com/office/drawing/2014/main" id="{4B463AF1-9A1C-4AA8-9207-C31A5ABAD4BF}"/>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7" name="正方形/長方形 496">
          <a:extLst>
            <a:ext uri="{FF2B5EF4-FFF2-40B4-BE49-F238E27FC236}">
              <a16:creationId xmlns:a16="http://schemas.microsoft.com/office/drawing/2014/main" id="{B07E0A85-32C6-4795-A88B-589404D9EB63}"/>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8" name="正方形/長方形 497">
          <a:extLst>
            <a:ext uri="{FF2B5EF4-FFF2-40B4-BE49-F238E27FC236}">
              <a16:creationId xmlns:a16="http://schemas.microsoft.com/office/drawing/2014/main" id="{992DCB31-76DE-423E-ADE1-2E7EB0983E8A}"/>
            </a:ext>
          </a:extLst>
        </xdr:cNvPr>
        <xdr:cNvSpPr/>
      </xdr:nvSpPr>
      <xdr:spPr>
        <a:xfrm>
          <a:off x="11433865" y="9320420"/>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9" name="テキスト ボックス 498">
          <a:extLst>
            <a:ext uri="{FF2B5EF4-FFF2-40B4-BE49-F238E27FC236}">
              <a16:creationId xmlns:a16="http://schemas.microsoft.com/office/drawing/2014/main" id="{374C4DE8-DB4A-471D-A79B-71089BD71E49}"/>
            </a:ext>
          </a:extLst>
        </xdr:cNvPr>
        <xdr:cNvSpPr txBox="1"/>
      </xdr:nvSpPr>
      <xdr:spPr>
        <a:xfrm>
          <a:off x="11395765"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0" name="直線コネクタ 499">
          <a:extLst>
            <a:ext uri="{FF2B5EF4-FFF2-40B4-BE49-F238E27FC236}">
              <a16:creationId xmlns:a16="http://schemas.microsoft.com/office/drawing/2014/main" id="{C7A47057-497A-4E65-81C5-1AF6B000766C}"/>
            </a:ext>
          </a:extLst>
        </xdr:cNvPr>
        <xdr:cNvCxnSpPr/>
      </xdr:nvCxnSpPr>
      <xdr:spPr>
        <a:xfrm>
          <a:off x="11433865" y="1165164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1" name="テキスト ボックス 500">
          <a:extLst>
            <a:ext uri="{FF2B5EF4-FFF2-40B4-BE49-F238E27FC236}">
              <a16:creationId xmlns:a16="http://schemas.microsoft.com/office/drawing/2014/main" id="{FAD1DE8C-3246-4189-948A-ACEDB41754B8}"/>
            </a:ext>
          </a:extLst>
        </xdr:cNvPr>
        <xdr:cNvSpPr txBox="1"/>
      </xdr:nvSpPr>
      <xdr:spPr>
        <a:xfrm>
          <a:off x="1101340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02" name="直線コネクタ 501">
          <a:extLst>
            <a:ext uri="{FF2B5EF4-FFF2-40B4-BE49-F238E27FC236}">
              <a16:creationId xmlns:a16="http://schemas.microsoft.com/office/drawing/2014/main" id="{7C03DBE9-0833-4C6F-B41C-336910126908}"/>
            </a:ext>
          </a:extLst>
        </xdr:cNvPr>
        <xdr:cNvCxnSpPr/>
      </xdr:nvCxnSpPr>
      <xdr:spPr>
        <a:xfrm>
          <a:off x="11433865" y="1126368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03" name="テキスト ボックス 502">
          <a:extLst>
            <a:ext uri="{FF2B5EF4-FFF2-40B4-BE49-F238E27FC236}">
              <a16:creationId xmlns:a16="http://schemas.microsoft.com/office/drawing/2014/main" id="{4F679A84-6F3C-4A19-9981-C9D4F09AC9DC}"/>
            </a:ext>
          </a:extLst>
        </xdr:cNvPr>
        <xdr:cNvSpPr txBox="1"/>
      </xdr:nvSpPr>
      <xdr:spPr>
        <a:xfrm>
          <a:off x="1101340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4" name="直線コネクタ 503">
          <a:extLst>
            <a:ext uri="{FF2B5EF4-FFF2-40B4-BE49-F238E27FC236}">
              <a16:creationId xmlns:a16="http://schemas.microsoft.com/office/drawing/2014/main" id="{A268F38E-A5A0-4E44-880A-5B1C9B993C38}"/>
            </a:ext>
          </a:extLst>
        </xdr:cNvPr>
        <xdr:cNvCxnSpPr/>
      </xdr:nvCxnSpPr>
      <xdr:spPr>
        <a:xfrm>
          <a:off x="11433865" y="1087572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5" name="テキスト ボックス 504">
          <a:extLst>
            <a:ext uri="{FF2B5EF4-FFF2-40B4-BE49-F238E27FC236}">
              <a16:creationId xmlns:a16="http://schemas.microsoft.com/office/drawing/2014/main" id="{67801805-F57F-4CA4-9D7B-96717AC6E237}"/>
            </a:ext>
          </a:extLst>
        </xdr:cNvPr>
        <xdr:cNvSpPr txBox="1"/>
      </xdr:nvSpPr>
      <xdr:spPr>
        <a:xfrm>
          <a:off x="11061949"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6" name="直線コネクタ 505">
          <a:extLst>
            <a:ext uri="{FF2B5EF4-FFF2-40B4-BE49-F238E27FC236}">
              <a16:creationId xmlns:a16="http://schemas.microsoft.com/office/drawing/2014/main" id="{822EC924-94B3-4096-B6BC-339B272F2603}"/>
            </a:ext>
          </a:extLst>
        </xdr:cNvPr>
        <xdr:cNvCxnSpPr/>
      </xdr:nvCxnSpPr>
      <xdr:spPr>
        <a:xfrm>
          <a:off x="11433865" y="1048777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7" name="テキスト ボックス 506">
          <a:extLst>
            <a:ext uri="{FF2B5EF4-FFF2-40B4-BE49-F238E27FC236}">
              <a16:creationId xmlns:a16="http://schemas.microsoft.com/office/drawing/2014/main" id="{4358F66B-9947-43F5-89A9-BAD921601FD5}"/>
            </a:ext>
          </a:extLst>
        </xdr:cNvPr>
        <xdr:cNvSpPr txBox="1"/>
      </xdr:nvSpPr>
      <xdr:spPr>
        <a:xfrm>
          <a:off x="11061949"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8" name="直線コネクタ 507">
          <a:extLst>
            <a:ext uri="{FF2B5EF4-FFF2-40B4-BE49-F238E27FC236}">
              <a16:creationId xmlns:a16="http://schemas.microsoft.com/office/drawing/2014/main" id="{3B043975-44C0-4E71-95DF-C79EDF0B9C4D}"/>
            </a:ext>
          </a:extLst>
        </xdr:cNvPr>
        <xdr:cNvCxnSpPr/>
      </xdr:nvCxnSpPr>
      <xdr:spPr>
        <a:xfrm>
          <a:off x="11433865" y="1009633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9" name="テキスト ボックス 508">
          <a:extLst>
            <a:ext uri="{FF2B5EF4-FFF2-40B4-BE49-F238E27FC236}">
              <a16:creationId xmlns:a16="http://schemas.microsoft.com/office/drawing/2014/main" id="{EFDBE572-D995-40B6-9419-9388C66C5AB7}"/>
            </a:ext>
          </a:extLst>
        </xdr:cNvPr>
        <xdr:cNvSpPr txBox="1"/>
      </xdr:nvSpPr>
      <xdr:spPr>
        <a:xfrm>
          <a:off x="11061949"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0" name="直線コネクタ 509">
          <a:extLst>
            <a:ext uri="{FF2B5EF4-FFF2-40B4-BE49-F238E27FC236}">
              <a16:creationId xmlns:a16="http://schemas.microsoft.com/office/drawing/2014/main" id="{787595B8-0204-4A92-88A8-C71DFF4EDDEF}"/>
            </a:ext>
          </a:extLst>
        </xdr:cNvPr>
        <xdr:cNvCxnSpPr/>
      </xdr:nvCxnSpPr>
      <xdr:spPr>
        <a:xfrm>
          <a:off x="11433865" y="970837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11" name="テキスト ボックス 510">
          <a:extLst>
            <a:ext uri="{FF2B5EF4-FFF2-40B4-BE49-F238E27FC236}">
              <a16:creationId xmlns:a16="http://schemas.microsoft.com/office/drawing/2014/main" id="{9755909D-242F-4D09-A89F-D9BABC8FB9E7}"/>
            </a:ext>
          </a:extLst>
        </xdr:cNvPr>
        <xdr:cNvSpPr txBox="1"/>
      </xdr:nvSpPr>
      <xdr:spPr>
        <a:xfrm>
          <a:off x="11061949"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2" name="直線コネクタ 511">
          <a:extLst>
            <a:ext uri="{FF2B5EF4-FFF2-40B4-BE49-F238E27FC236}">
              <a16:creationId xmlns:a16="http://schemas.microsoft.com/office/drawing/2014/main" id="{40D7FF90-2A8A-4BA8-A752-CEC92996F36B}"/>
            </a:ext>
          </a:extLst>
        </xdr:cNvPr>
        <xdr:cNvCxnSpPr/>
      </xdr:nvCxnSpPr>
      <xdr:spPr>
        <a:xfrm>
          <a:off x="11433865" y="932042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13" name="テキスト ボックス 512">
          <a:extLst>
            <a:ext uri="{FF2B5EF4-FFF2-40B4-BE49-F238E27FC236}">
              <a16:creationId xmlns:a16="http://schemas.microsoft.com/office/drawing/2014/main" id="{FD5F0E01-0692-4D15-89CD-B91D00FDCCB0}"/>
            </a:ext>
          </a:extLst>
        </xdr:cNvPr>
        <xdr:cNvSpPr txBox="1"/>
      </xdr:nvSpPr>
      <xdr:spPr>
        <a:xfrm>
          <a:off x="11126069"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4" name="【保健センター・保健所】&#10;有形固定資産減価償却率グラフ枠">
          <a:extLst>
            <a:ext uri="{FF2B5EF4-FFF2-40B4-BE49-F238E27FC236}">
              <a16:creationId xmlns:a16="http://schemas.microsoft.com/office/drawing/2014/main" id="{4203B937-D6BB-415C-96BF-C0F7940FF032}"/>
            </a:ext>
          </a:extLst>
        </xdr:cNvPr>
        <xdr:cNvSpPr/>
      </xdr:nvSpPr>
      <xdr:spPr>
        <a:xfrm>
          <a:off x="11433865" y="9320420"/>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515" name="直線コネクタ 514">
          <a:extLst>
            <a:ext uri="{FF2B5EF4-FFF2-40B4-BE49-F238E27FC236}">
              <a16:creationId xmlns:a16="http://schemas.microsoft.com/office/drawing/2014/main" id="{C42F5E64-FDD0-4979-B0A1-4FA4D4D7DA94}"/>
            </a:ext>
          </a:extLst>
        </xdr:cNvPr>
        <xdr:cNvCxnSpPr/>
      </xdr:nvCxnSpPr>
      <xdr:spPr>
        <a:xfrm flipV="1">
          <a:off x="14995303" y="9746477"/>
          <a:ext cx="0" cy="1517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16" name="【保健センター・保健所】&#10;有形固定資産減価償却率最小値テキスト">
          <a:extLst>
            <a:ext uri="{FF2B5EF4-FFF2-40B4-BE49-F238E27FC236}">
              <a16:creationId xmlns:a16="http://schemas.microsoft.com/office/drawing/2014/main" id="{BB2C64D2-294B-47DF-8F2C-59DFADF92757}"/>
            </a:ext>
          </a:extLst>
        </xdr:cNvPr>
        <xdr:cNvSpPr txBox="1"/>
      </xdr:nvSpPr>
      <xdr:spPr>
        <a:xfrm>
          <a:off x="15034039" y="1126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17" name="直線コネクタ 516">
          <a:extLst>
            <a:ext uri="{FF2B5EF4-FFF2-40B4-BE49-F238E27FC236}">
              <a16:creationId xmlns:a16="http://schemas.microsoft.com/office/drawing/2014/main" id="{FC88C13B-4D0B-414B-AAB4-D7CA67773AE4}"/>
            </a:ext>
          </a:extLst>
        </xdr:cNvPr>
        <xdr:cNvCxnSpPr/>
      </xdr:nvCxnSpPr>
      <xdr:spPr>
        <a:xfrm>
          <a:off x="14907039" y="1126368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518" name="【保健センター・保健所】&#10;有形固定資産減価償却率最大値テキスト">
          <a:extLst>
            <a:ext uri="{FF2B5EF4-FFF2-40B4-BE49-F238E27FC236}">
              <a16:creationId xmlns:a16="http://schemas.microsoft.com/office/drawing/2014/main" id="{97EE6B91-4388-4FFD-B095-7B93B2C59A10}"/>
            </a:ext>
          </a:extLst>
        </xdr:cNvPr>
        <xdr:cNvSpPr txBox="1"/>
      </xdr:nvSpPr>
      <xdr:spPr>
        <a:xfrm>
          <a:off x="15034039" y="9518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519" name="直線コネクタ 518">
          <a:extLst>
            <a:ext uri="{FF2B5EF4-FFF2-40B4-BE49-F238E27FC236}">
              <a16:creationId xmlns:a16="http://schemas.microsoft.com/office/drawing/2014/main" id="{EC0247AC-CBFC-473A-BC58-170D98AC2FE2}"/>
            </a:ext>
          </a:extLst>
        </xdr:cNvPr>
        <xdr:cNvCxnSpPr/>
      </xdr:nvCxnSpPr>
      <xdr:spPr>
        <a:xfrm>
          <a:off x="14907039" y="974647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78122</xdr:rowOff>
    </xdr:from>
    <xdr:ext cx="405111" cy="259045"/>
    <xdr:sp macro="" textlink="">
      <xdr:nvSpPr>
        <xdr:cNvPr id="520" name="【保健センター・保健所】&#10;有形固定資産減価償却率平均値テキスト">
          <a:extLst>
            <a:ext uri="{FF2B5EF4-FFF2-40B4-BE49-F238E27FC236}">
              <a16:creationId xmlns:a16="http://schemas.microsoft.com/office/drawing/2014/main" id="{262EEF52-5AB7-4844-B00C-282683290683}"/>
            </a:ext>
          </a:extLst>
        </xdr:cNvPr>
        <xdr:cNvSpPr txBox="1"/>
      </xdr:nvSpPr>
      <xdr:spPr>
        <a:xfrm>
          <a:off x="15034039" y="103909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521" name="フローチャート: 判断 520">
          <a:extLst>
            <a:ext uri="{FF2B5EF4-FFF2-40B4-BE49-F238E27FC236}">
              <a16:creationId xmlns:a16="http://schemas.microsoft.com/office/drawing/2014/main" id="{546C5182-8545-4179-B653-4BE3C4DC01AB}"/>
            </a:ext>
          </a:extLst>
        </xdr:cNvPr>
        <xdr:cNvSpPr/>
      </xdr:nvSpPr>
      <xdr:spPr>
        <a:xfrm>
          <a:off x="14945139" y="1041253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522" name="フローチャート: 判断 521">
          <a:extLst>
            <a:ext uri="{FF2B5EF4-FFF2-40B4-BE49-F238E27FC236}">
              <a16:creationId xmlns:a16="http://schemas.microsoft.com/office/drawing/2014/main" id="{20E49F12-E7F6-4AB5-81D8-58C265DDB066}"/>
            </a:ext>
          </a:extLst>
        </xdr:cNvPr>
        <xdr:cNvSpPr/>
      </xdr:nvSpPr>
      <xdr:spPr>
        <a:xfrm>
          <a:off x="14169224" y="1039920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523" name="フローチャート: 判断 522">
          <a:extLst>
            <a:ext uri="{FF2B5EF4-FFF2-40B4-BE49-F238E27FC236}">
              <a16:creationId xmlns:a16="http://schemas.microsoft.com/office/drawing/2014/main" id="{D170D95C-1748-4F9F-B6E0-9E96E4237EDD}"/>
            </a:ext>
          </a:extLst>
        </xdr:cNvPr>
        <xdr:cNvSpPr/>
      </xdr:nvSpPr>
      <xdr:spPr>
        <a:xfrm>
          <a:off x="13358081" y="10364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524" name="フローチャート: 判断 523">
          <a:extLst>
            <a:ext uri="{FF2B5EF4-FFF2-40B4-BE49-F238E27FC236}">
              <a16:creationId xmlns:a16="http://schemas.microsoft.com/office/drawing/2014/main" id="{CA4AAFCF-C4ED-45C7-833F-125D4CC17AD9}"/>
            </a:ext>
          </a:extLst>
        </xdr:cNvPr>
        <xdr:cNvSpPr/>
      </xdr:nvSpPr>
      <xdr:spPr>
        <a:xfrm>
          <a:off x="12546937" y="10330622"/>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525" name="フローチャート: 判断 524">
          <a:extLst>
            <a:ext uri="{FF2B5EF4-FFF2-40B4-BE49-F238E27FC236}">
              <a16:creationId xmlns:a16="http://schemas.microsoft.com/office/drawing/2014/main" id="{DBDC72CC-91B1-4F12-B543-B196A87E15A3}"/>
            </a:ext>
          </a:extLst>
        </xdr:cNvPr>
        <xdr:cNvSpPr/>
      </xdr:nvSpPr>
      <xdr:spPr>
        <a:xfrm>
          <a:off x="11720223" y="1027570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6" name="テキスト ボックス 525">
          <a:extLst>
            <a:ext uri="{FF2B5EF4-FFF2-40B4-BE49-F238E27FC236}">
              <a16:creationId xmlns:a16="http://schemas.microsoft.com/office/drawing/2014/main" id="{9949122D-B2FB-4FC7-999A-B659DFC82385}"/>
            </a:ext>
          </a:extLst>
        </xdr:cNvPr>
        <xdr:cNvSpPr txBox="1"/>
      </xdr:nvSpPr>
      <xdr:spPr>
        <a:xfrm>
          <a:off x="1482101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7" name="テキスト ボックス 526">
          <a:extLst>
            <a:ext uri="{FF2B5EF4-FFF2-40B4-BE49-F238E27FC236}">
              <a16:creationId xmlns:a16="http://schemas.microsoft.com/office/drawing/2014/main" id="{9BC481E3-60D3-47E2-888D-712F6AA0EC05}"/>
            </a:ext>
          </a:extLst>
        </xdr:cNvPr>
        <xdr:cNvSpPr txBox="1"/>
      </xdr:nvSpPr>
      <xdr:spPr>
        <a:xfrm>
          <a:off x="1404509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8" name="テキスト ボックス 527">
          <a:extLst>
            <a:ext uri="{FF2B5EF4-FFF2-40B4-BE49-F238E27FC236}">
              <a16:creationId xmlns:a16="http://schemas.microsoft.com/office/drawing/2014/main" id="{08B1C33F-F3E5-47C4-AA8E-5E21055E6E16}"/>
            </a:ext>
          </a:extLst>
        </xdr:cNvPr>
        <xdr:cNvSpPr txBox="1"/>
      </xdr:nvSpPr>
      <xdr:spPr>
        <a:xfrm>
          <a:off x="1323395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9" name="テキスト ボックス 528">
          <a:extLst>
            <a:ext uri="{FF2B5EF4-FFF2-40B4-BE49-F238E27FC236}">
              <a16:creationId xmlns:a16="http://schemas.microsoft.com/office/drawing/2014/main" id="{146ED977-0815-4891-9763-667AB0669872}"/>
            </a:ext>
          </a:extLst>
        </xdr:cNvPr>
        <xdr:cNvSpPr txBox="1"/>
      </xdr:nvSpPr>
      <xdr:spPr>
        <a:xfrm>
          <a:off x="12422809"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0" name="テキスト ボックス 529">
          <a:extLst>
            <a:ext uri="{FF2B5EF4-FFF2-40B4-BE49-F238E27FC236}">
              <a16:creationId xmlns:a16="http://schemas.microsoft.com/office/drawing/2014/main" id="{6B9170CA-03DE-45CD-B495-0576FE3832F7}"/>
            </a:ext>
          </a:extLst>
        </xdr:cNvPr>
        <xdr:cNvSpPr txBox="1"/>
      </xdr:nvSpPr>
      <xdr:spPr>
        <a:xfrm>
          <a:off x="1159609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50165</xdr:rowOff>
    </xdr:from>
    <xdr:to>
      <xdr:col>85</xdr:col>
      <xdr:colOff>177800</xdr:colOff>
      <xdr:row>59</xdr:row>
      <xdr:rowOff>151765</xdr:rowOff>
    </xdr:to>
    <xdr:sp macro="" textlink="">
      <xdr:nvSpPr>
        <xdr:cNvPr id="531" name="楕円 530">
          <a:extLst>
            <a:ext uri="{FF2B5EF4-FFF2-40B4-BE49-F238E27FC236}">
              <a16:creationId xmlns:a16="http://schemas.microsoft.com/office/drawing/2014/main" id="{3B9E469B-9280-4083-80AD-1580E52CB78E}"/>
            </a:ext>
          </a:extLst>
        </xdr:cNvPr>
        <xdr:cNvSpPr/>
      </xdr:nvSpPr>
      <xdr:spPr>
        <a:xfrm>
          <a:off x="14945139" y="1036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73042</xdr:rowOff>
    </xdr:from>
    <xdr:ext cx="405111" cy="259045"/>
    <xdr:sp macro="" textlink="">
      <xdr:nvSpPr>
        <xdr:cNvPr id="532" name="【保健センター・保健所】&#10;有形固定資産減価償却率該当値テキスト">
          <a:extLst>
            <a:ext uri="{FF2B5EF4-FFF2-40B4-BE49-F238E27FC236}">
              <a16:creationId xmlns:a16="http://schemas.microsoft.com/office/drawing/2014/main" id="{683B3848-EEE2-4DFF-B7FB-6DA22BF765A8}"/>
            </a:ext>
          </a:extLst>
        </xdr:cNvPr>
        <xdr:cNvSpPr txBox="1"/>
      </xdr:nvSpPr>
      <xdr:spPr>
        <a:xfrm>
          <a:off x="15034039" y="1021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71120</xdr:rowOff>
    </xdr:from>
    <xdr:to>
      <xdr:col>81</xdr:col>
      <xdr:colOff>101600</xdr:colOff>
      <xdr:row>59</xdr:row>
      <xdr:rowOff>1270</xdr:rowOff>
    </xdr:to>
    <xdr:sp macro="" textlink="">
      <xdr:nvSpPr>
        <xdr:cNvPr id="533" name="楕円 532">
          <a:extLst>
            <a:ext uri="{FF2B5EF4-FFF2-40B4-BE49-F238E27FC236}">
              <a16:creationId xmlns:a16="http://schemas.microsoft.com/office/drawing/2014/main" id="{C7EEE748-89E3-4B44-997C-18F9D4D8AC24}"/>
            </a:ext>
          </a:extLst>
        </xdr:cNvPr>
        <xdr:cNvSpPr/>
      </xdr:nvSpPr>
      <xdr:spPr>
        <a:xfrm>
          <a:off x="14169224" y="1020903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121920</xdr:rowOff>
    </xdr:from>
    <xdr:to>
      <xdr:col>85</xdr:col>
      <xdr:colOff>127000</xdr:colOff>
      <xdr:row>59</xdr:row>
      <xdr:rowOff>100965</xdr:rowOff>
    </xdr:to>
    <xdr:cxnSp macro="">
      <xdr:nvCxnSpPr>
        <xdr:cNvPr id="534" name="直線コネクタ 533">
          <a:extLst>
            <a:ext uri="{FF2B5EF4-FFF2-40B4-BE49-F238E27FC236}">
              <a16:creationId xmlns:a16="http://schemas.microsoft.com/office/drawing/2014/main" id="{BA7BE42A-8444-4449-A775-C05807343C55}"/>
            </a:ext>
          </a:extLst>
        </xdr:cNvPr>
        <xdr:cNvCxnSpPr/>
      </xdr:nvCxnSpPr>
      <xdr:spPr>
        <a:xfrm>
          <a:off x="14220024" y="10259833"/>
          <a:ext cx="775915" cy="153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95885</xdr:rowOff>
    </xdr:from>
    <xdr:to>
      <xdr:col>76</xdr:col>
      <xdr:colOff>165100</xdr:colOff>
      <xdr:row>59</xdr:row>
      <xdr:rowOff>26035</xdr:rowOff>
    </xdr:to>
    <xdr:sp macro="" textlink="">
      <xdr:nvSpPr>
        <xdr:cNvPr id="535" name="楕円 534">
          <a:extLst>
            <a:ext uri="{FF2B5EF4-FFF2-40B4-BE49-F238E27FC236}">
              <a16:creationId xmlns:a16="http://schemas.microsoft.com/office/drawing/2014/main" id="{36EAA5C6-28EE-4287-A73C-54999A514140}"/>
            </a:ext>
          </a:extLst>
        </xdr:cNvPr>
        <xdr:cNvSpPr/>
      </xdr:nvSpPr>
      <xdr:spPr>
        <a:xfrm>
          <a:off x="13358081" y="1023379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121920</xdr:rowOff>
    </xdr:from>
    <xdr:to>
      <xdr:col>81</xdr:col>
      <xdr:colOff>50800</xdr:colOff>
      <xdr:row>58</xdr:row>
      <xdr:rowOff>146685</xdr:rowOff>
    </xdr:to>
    <xdr:cxnSp macro="">
      <xdr:nvCxnSpPr>
        <xdr:cNvPr id="536" name="直線コネクタ 535">
          <a:extLst>
            <a:ext uri="{FF2B5EF4-FFF2-40B4-BE49-F238E27FC236}">
              <a16:creationId xmlns:a16="http://schemas.microsoft.com/office/drawing/2014/main" id="{DD11B19A-0EC1-45DF-8231-1CD49D02055D}"/>
            </a:ext>
          </a:extLst>
        </xdr:cNvPr>
        <xdr:cNvCxnSpPr/>
      </xdr:nvCxnSpPr>
      <xdr:spPr>
        <a:xfrm flipV="1">
          <a:off x="13408881" y="10259833"/>
          <a:ext cx="811143"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635</xdr:rowOff>
    </xdr:from>
    <xdr:to>
      <xdr:col>72</xdr:col>
      <xdr:colOff>38100</xdr:colOff>
      <xdr:row>58</xdr:row>
      <xdr:rowOff>102235</xdr:rowOff>
    </xdr:to>
    <xdr:sp macro="" textlink="">
      <xdr:nvSpPr>
        <xdr:cNvPr id="537" name="楕円 536">
          <a:extLst>
            <a:ext uri="{FF2B5EF4-FFF2-40B4-BE49-F238E27FC236}">
              <a16:creationId xmlns:a16="http://schemas.microsoft.com/office/drawing/2014/main" id="{3B88FDA7-6AD1-4AD5-B497-749921B7B4C1}"/>
            </a:ext>
          </a:extLst>
        </xdr:cNvPr>
        <xdr:cNvSpPr/>
      </xdr:nvSpPr>
      <xdr:spPr>
        <a:xfrm>
          <a:off x="12546937" y="10138548"/>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51435</xdr:rowOff>
    </xdr:from>
    <xdr:to>
      <xdr:col>76</xdr:col>
      <xdr:colOff>114300</xdr:colOff>
      <xdr:row>58</xdr:row>
      <xdr:rowOff>146685</xdr:rowOff>
    </xdr:to>
    <xdr:cxnSp macro="">
      <xdr:nvCxnSpPr>
        <xdr:cNvPr id="538" name="直線コネクタ 537">
          <a:extLst>
            <a:ext uri="{FF2B5EF4-FFF2-40B4-BE49-F238E27FC236}">
              <a16:creationId xmlns:a16="http://schemas.microsoft.com/office/drawing/2014/main" id="{0EFD7250-3345-419D-B587-15C1C8B1360C}"/>
            </a:ext>
          </a:extLst>
        </xdr:cNvPr>
        <xdr:cNvCxnSpPr/>
      </xdr:nvCxnSpPr>
      <xdr:spPr>
        <a:xfrm>
          <a:off x="12597737" y="10189348"/>
          <a:ext cx="811144"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74930</xdr:rowOff>
    </xdr:from>
    <xdr:to>
      <xdr:col>67</xdr:col>
      <xdr:colOff>101600</xdr:colOff>
      <xdr:row>58</xdr:row>
      <xdr:rowOff>5080</xdr:rowOff>
    </xdr:to>
    <xdr:sp macro="" textlink="">
      <xdr:nvSpPr>
        <xdr:cNvPr id="539" name="楕円 538">
          <a:extLst>
            <a:ext uri="{FF2B5EF4-FFF2-40B4-BE49-F238E27FC236}">
              <a16:creationId xmlns:a16="http://schemas.microsoft.com/office/drawing/2014/main" id="{38FB57FC-C53B-4F98-AEF6-E80A6D6C2EF2}"/>
            </a:ext>
          </a:extLst>
        </xdr:cNvPr>
        <xdr:cNvSpPr/>
      </xdr:nvSpPr>
      <xdr:spPr>
        <a:xfrm>
          <a:off x="11720223" y="1003791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125730</xdr:rowOff>
    </xdr:from>
    <xdr:to>
      <xdr:col>71</xdr:col>
      <xdr:colOff>177800</xdr:colOff>
      <xdr:row>58</xdr:row>
      <xdr:rowOff>51435</xdr:rowOff>
    </xdr:to>
    <xdr:cxnSp macro="">
      <xdr:nvCxnSpPr>
        <xdr:cNvPr id="540" name="直線コネクタ 539">
          <a:extLst>
            <a:ext uri="{FF2B5EF4-FFF2-40B4-BE49-F238E27FC236}">
              <a16:creationId xmlns:a16="http://schemas.microsoft.com/office/drawing/2014/main" id="{868356CF-CCF0-4179-85E3-748E17D24848}"/>
            </a:ext>
          </a:extLst>
        </xdr:cNvPr>
        <xdr:cNvCxnSpPr/>
      </xdr:nvCxnSpPr>
      <xdr:spPr>
        <a:xfrm>
          <a:off x="11771023" y="10088714"/>
          <a:ext cx="826714" cy="100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7637</xdr:rowOff>
    </xdr:from>
    <xdr:ext cx="405111" cy="259045"/>
    <xdr:sp macro="" textlink="">
      <xdr:nvSpPr>
        <xdr:cNvPr id="541" name="n_1aveValue【保健センター・保健所】&#10;有形固定資産減価償却率">
          <a:extLst>
            <a:ext uri="{FF2B5EF4-FFF2-40B4-BE49-F238E27FC236}">
              <a16:creationId xmlns:a16="http://schemas.microsoft.com/office/drawing/2014/main" id="{A2483A75-2993-4D38-8055-C0ADEEB3F579}"/>
            </a:ext>
          </a:extLst>
        </xdr:cNvPr>
        <xdr:cNvSpPr txBox="1"/>
      </xdr:nvSpPr>
      <xdr:spPr>
        <a:xfrm>
          <a:off x="14020340" y="10495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144797</xdr:rowOff>
    </xdr:from>
    <xdr:ext cx="405111" cy="259045"/>
    <xdr:sp macro="" textlink="">
      <xdr:nvSpPr>
        <xdr:cNvPr id="542" name="n_2aveValue【保健センター・保健所】&#10;有形固定資産減価償却率">
          <a:extLst>
            <a:ext uri="{FF2B5EF4-FFF2-40B4-BE49-F238E27FC236}">
              <a16:creationId xmlns:a16="http://schemas.microsoft.com/office/drawing/2014/main" id="{3EB34B93-DFA8-44A7-BF44-422FF17DA0C2}"/>
            </a:ext>
          </a:extLst>
        </xdr:cNvPr>
        <xdr:cNvSpPr txBox="1"/>
      </xdr:nvSpPr>
      <xdr:spPr>
        <a:xfrm>
          <a:off x="13221896" y="10457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110507</xdr:rowOff>
    </xdr:from>
    <xdr:ext cx="405111" cy="259045"/>
    <xdr:sp macro="" textlink="">
      <xdr:nvSpPr>
        <xdr:cNvPr id="543" name="n_3aveValue【保健センター・保健所】&#10;有形固定資産減価償却率">
          <a:extLst>
            <a:ext uri="{FF2B5EF4-FFF2-40B4-BE49-F238E27FC236}">
              <a16:creationId xmlns:a16="http://schemas.microsoft.com/office/drawing/2014/main" id="{CDC04BFC-C24C-4B7D-98D2-601E43DDB3DC}"/>
            </a:ext>
          </a:extLst>
        </xdr:cNvPr>
        <xdr:cNvSpPr txBox="1"/>
      </xdr:nvSpPr>
      <xdr:spPr>
        <a:xfrm>
          <a:off x="12410753" y="10423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544" name="n_4aveValue【保健センター・保健所】&#10;有形固定資産減価償却率">
          <a:extLst>
            <a:ext uri="{FF2B5EF4-FFF2-40B4-BE49-F238E27FC236}">
              <a16:creationId xmlns:a16="http://schemas.microsoft.com/office/drawing/2014/main" id="{A37DCF54-A6A7-4BE6-866C-3841DB4F459D}"/>
            </a:ext>
          </a:extLst>
        </xdr:cNvPr>
        <xdr:cNvSpPr txBox="1"/>
      </xdr:nvSpPr>
      <xdr:spPr>
        <a:xfrm>
          <a:off x="11584038" y="10371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17797</xdr:rowOff>
    </xdr:from>
    <xdr:ext cx="405111" cy="259045"/>
    <xdr:sp macro="" textlink="">
      <xdr:nvSpPr>
        <xdr:cNvPr id="545" name="n_1mainValue【保健センター・保健所】&#10;有形固定資産減価償却率">
          <a:extLst>
            <a:ext uri="{FF2B5EF4-FFF2-40B4-BE49-F238E27FC236}">
              <a16:creationId xmlns:a16="http://schemas.microsoft.com/office/drawing/2014/main" id="{EBC55195-9C3E-478D-9A6E-1ED1631BE86C}"/>
            </a:ext>
          </a:extLst>
        </xdr:cNvPr>
        <xdr:cNvSpPr txBox="1"/>
      </xdr:nvSpPr>
      <xdr:spPr>
        <a:xfrm>
          <a:off x="14020340" y="9980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42562</xdr:rowOff>
    </xdr:from>
    <xdr:ext cx="405111" cy="259045"/>
    <xdr:sp macro="" textlink="">
      <xdr:nvSpPr>
        <xdr:cNvPr id="546" name="n_2mainValue【保健センター・保健所】&#10;有形固定資産減価償却率">
          <a:extLst>
            <a:ext uri="{FF2B5EF4-FFF2-40B4-BE49-F238E27FC236}">
              <a16:creationId xmlns:a16="http://schemas.microsoft.com/office/drawing/2014/main" id="{CEFFE88D-1983-4BB4-9B91-4E5404CB52AC}"/>
            </a:ext>
          </a:extLst>
        </xdr:cNvPr>
        <xdr:cNvSpPr txBox="1"/>
      </xdr:nvSpPr>
      <xdr:spPr>
        <a:xfrm>
          <a:off x="13221896" y="10005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118762</xdr:rowOff>
    </xdr:from>
    <xdr:ext cx="405111" cy="259045"/>
    <xdr:sp macro="" textlink="">
      <xdr:nvSpPr>
        <xdr:cNvPr id="547" name="n_3mainValue【保健センター・保健所】&#10;有形固定資産減価償却率">
          <a:extLst>
            <a:ext uri="{FF2B5EF4-FFF2-40B4-BE49-F238E27FC236}">
              <a16:creationId xmlns:a16="http://schemas.microsoft.com/office/drawing/2014/main" id="{E7C83D86-D125-4443-B94E-1FC3F921DB2C}"/>
            </a:ext>
          </a:extLst>
        </xdr:cNvPr>
        <xdr:cNvSpPr txBox="1"/>
      </xdr:nvSpPr>
      <xdr:spPr>
        <a:xfrm>
          <a:off x="12410753" y="9906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21607</xdr:rowOff>
    </xdr:from>
    <xdr:ext cx="405111" cy="259045"/>
    <xdr:sp macro="" textlink="">
      <xdr:nvSpPr>
        <xdr:cNvPr id="548" name="n_4mainValue【保健センター・保健所】&#10;有形固定資産減価償却率">
          <a:extLst>
            <a:ext uri="{FF2B5EF4-FFF2-40B4-BE49-F238E27FC236}">
              <a16:creationId xmlns:a16="http://schemas.microsoft.com/office/drawing/2014/main" id="{668C2153-856E-4605-BE59-A076E9F6B163}"/>
            </a:ext>
          </a:extLst>
        </xdr:cNvPr>
        <xdr:cNvSpPr txBox="1"/>
      </xdr:nvSpPr>
      <xdr:spPr>
        <a:xfrm>
          <a:off x="11584038" y="9809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9" name="正方形/長方形 548">
          <a:extLst>
            <a:ext uri="{FF2B5EF4-FFF2-40B4-BE49-F238E27FC236}">
              <a16:creationId xmlns:a16="http://schemas.microsoft.com/office/drawing/2014/main" id="{E5086CF9-EC75-4184-BE43-71FAF2B328DE}"/>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0" name="正方形/長方形 549">
          <a:extLst>
            <a:ext uri="{FF2B5EF4-FFF2-40B4-BE49-F238E27FC236}">
              <a16:creationId xmlns:a16="http://schemas.microsoft.com/office/drawing/2014/main" id="{3CF077AE-F058-47A2-8C6F-D256D6D33101}"/>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1" name="正方形/長方形 550">
          <a:extLst>
            <a:ext uri="{FF2B5EF4-FFF2-40B4-BE49-F238E27FC236}">
              <a16:creationId xmlns:a16="http://schemas.microsoft.com/office/drawing/2014/main" id="{62BA26A3-AB3A-42AB-98B5-138E31189495}"/>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2" name="正方形/長方形 551">
          <a:extLst>
            <a:ext uri="{FF2B5EF4-FFF2-40B4-BE49-F238E27FC236}">
              <a16:creationId xmlns:a16="http://schemas.microsoft.com/office/drawing/2014/main" id="{909100D1-BF08-40E8-9FAB-98EF22121130}"/>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3" name="正方形/長方形 552">
          <a:extLst>
            <a:ext uri="{FF2B5EF4-FFF2-40B4-BE49-F238E27FC236}">
              <a16:creationId xmlns:a16="http://schemas.microsoft.com/office/drawing/2014/main" id="{2DEEFF8C-ECC7-4BCD-AB3F-2C62E8D09E5F}"/>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4" name="正方形/長方形 553">
          <a:extLst>
            <a:ext uri="{FF2B5EF4-FFF2-40B4-BE49-F238E27FC236}">
              <a16:creationId xmlns:a16="http://schemas.microsoft.com/office/drawing/2014/main" id="{06EB2BE5-A97F-4E42-840B-35A39F55ABA9}"/>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5" name="正方形/長方形 554">
          <a:extLst>
            <a:ext uri="{FF2B5EF4-FFF2-40B4-BE49-F238E27FC236}">
              <a16:creationId xmlns:a16="http://schemas.microsoft.com/office/drawing/2014/main" id="{8CA13434-B5B4-45C1-A111-52E9E868FECF}"/>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6" name="正方形/長方形 555">
          <a:extLst>
            <a:ext uri="{FF2B5EF4-FFF2-40B4-BE49-F238E27FC236}">
              <a16:creationId xmlns:a16="http://schemas.microsoft.com/office/drawing/2014/main" id="{6F981BD8-71BF-4F58-83A0-2D5D2AC54FB8}"/>
            </a:ext>
          </a:extLst>
        </xdr:cNvPr>
        <xdr:cNvSpPr/>
      </xdr:nvSpPr>
      <xdr:spPr>
        <a:xfrm>
          <a:off x="1679315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7" name="テキスト ボックス 556">
          <a:extLst>
            <a:ext uri="{FF2B5EF4-FFF2-40B4-BE49-F238E27FC236}">
              <a16:creationId xmlns:a16="http://schemas.microsoft.com/office/drawing/2014/main" id="{C790CA7E-2B85-478C-AE91-1D30270B761F}"/>
            </a:ext>
          </a:extLst>
        </xdr:cNvPr>
        <xdr:cNvSpPr txBox="1"/>
      </xdr:nvSpPr>
      <xdr:spPr>
        <a:xfrm>
          <a:off x="1677062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8" name="直線コネクタ 557">
          <a:extLst>
            <a:ext uri="{FF2B5EF4-FFF2-40B4-BE49-F238E27FC236}">
              <a16:creationId xmlns:a16="http://schemas.microsoft.com/office/drawing/2014/main" id="{D870FC2A-5B28-4FFE-BC0F-F7CEFD4751AF}"/>
            </a:ext>
          </a:extLst>
        </xdr:cNvPr>
        <xdr:cNvCxnSpPr/>
      </xdr:nvCxnSpPr>
      <xdr:spPr>
        <a:xfrm>
          <a:off x="1679315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59" name="直線コネクタ 558">
          <a:extLst>
            <a:ext uri="{FF2B5EF4-FFF2-40B4-BE49-F238E27FC236}">
              <a16:creationId xmlns:a16="http://schemas.microsoft.com/office/drawing/2014/main" id="{B69C3695-F01C-4A49-AF81-DF7809B0D9DF}"/>
            </a:ext>
          </a:extLst>
        </xdr:cNvPr>
        <xdr:cNvCxnSpPr/>
      </xdr:nvCxnSpPr>
      <xdr:spPr>
        <a:xfrm>
          <a:off x="16793155" y="111874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60" name="テキスト ボックス 559">
          <a:extLst>
            <a:ext uri="{FF2B5EF4-FFF2-40B4-BE49-F238E27FC236}">
              <a16:creationId xmlns:a16="http://schemas.microsoft.com/office/drawing/2014/main" id="{A6EABA41-F24C-4385-B6FE-DC6465B83B94}"/>
            </a:ext>
          </a:extLst>
        </xdr:cNvPr>
        <xdr:cNvSpPr txBox="1"/>
      </xdr:nvSpPr>
      <xdr:spPr>
        <a:xfrm>
          <a:off x="16372690" y="11041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61" name="直線コネクタ 560">
          <a:extLst>
            <a:ext uri="{FF2B5EF4-FFF2-40B4-BE49-F238E27FC236}">
              <a16:creationId xmlns:a16="http://schemas.microsoft.com/office/drawing/2014/main" id="{9DA84248-6C6F-4BE1-A3C9-DC1C04FFE46A}"/>
            </a:ext>
          </a:extLst>
        </xdr:cNvPr>
        <xdr:cNvCxnSpPr/>
      </xdr:nvCxnSpPr>
      <xdr:spPr>
        <a:xfrm>
          <a:off x="16793155" y="107198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62" name="テキスト ボックス 561">
          <a:extLst>
            <a:ext uri="{FF2B5EF4-FFF2-40B4-BE49-F238E27FC236}">
              <a16:creationId xmlns:a16="http://schemas.microsoft.com/office/drawing/2014/main" id="{C49E8A1F-5095-4F27-B35E-3B749C244734}"/>
            </a:ext>
          </a:extLst>
        </xdr:cNvPr>
        <xdr:cNvSpPr txBox="1"/>
      </xdr:nvSpPr>
      <xdr:spPr>
        <a:xfrm>
          <a:off x="16372690" y="105741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63" name="直線コネクタ 562">
          <a:extLst>
            <a:ext uri="{FF2B5EF4-FFF2-40B4-BE49-F238E27FC236}">
              <a16:creationId xmlns:a16="http://schemas.microsoft.com/office/drawing/2014/main" id="{7D3CB9B8-F15A-45B4-AB2E-A2212B09DA7F}"/>
            </a:ext>
          </a:extLst>
        </xdr:cNvPr>
        <xdr:cNvCxnSpPr/>
      </xdr:nvCxnSpPr>
      <xdr:spPr>
        <a:xfrm>
          <a:off x="16793155" y="102522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64" name="テキスト ボックス 563">
          <a:extLst>
            <a:ext uri="{FF2B5EF4-FFF2-40B4-BE49-F238E27FC236}">
              <a16:creationId xmlns:a16="http://schemas.microsoft.com/office/drawing/2014/main" id="{67358DD9-79A4-4AD6-A728-92D8C31353E8}"/>
            </a:ext>
          </a:extLst>
        </xdr:cNvPr>
        <xdr:cNvSpPr txBox="1"/>
      </xdr:nvSpPr>
      <xdr:spPr>
        <a:xfrm>
          <a:off x="16372690" y="1010651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65" name="直線コネクタ 564">
          <a:extLst>
            <a:ext uri="{FF2B5EF4-FFF2-40B4-BE49-F238E27FC236}">
              <a16:creationId xmlns:a16="http://schemas.microsoft.com/office/drawing/2014/main" id="{9388D7B0-BBA6-4DF4-A747-7627E36FFF26}"/>
            </a:ext>
          </a:extLst>
        </xdr:cNvPr>
        <xdr:cNvCxnSpPr/>
      </xdr:nvCxnSpPr>
      <xdr:spPr>
        <a:xfrm>
          <a:off x="16793155" y="978805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66" name="テキスト ボックス 565">
          <a:extLst>
            <a:ext uri="{FF2B5EF4-FFF2-40B4-BE49-F238E27FC236}">
              <a16:creationId xmlns:a16="http://schemas.microsoft.com/office/drawing/2014/main" id="{25A40A69-331E-4A6C-BE27-CCC337097F88}"/>
            </a:ext>
          </a:extLst>
        </xdr:cNvPr>
        <xdr:cNvSpPr txBox="1"/>
      </xdr:nvSpPr>
      <xdr:spPr>
        <a:xfrm>
          <a:off x="16372690" y="964235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7" name="直線コネクタ 566">
          <a:extLst>
            <a:ext uri="{FF2B5EF4-FFF2-40B4-BE49-F238E27FC236}">
              <a16:creationId xmlns:a16="http://schemas.microsoft.com/office/drawing/2014/main" id="{251E41A4-DC7C-4337-9388-6878A27B0862}"/>
            </a:ext>
          </a:extLst>
        </xdr:cNvPr>
        <xdr:cNvCxnSpPr/>
      </xdr:nvCxnSpPr>
      <xdr:spPr>
        <a:xfrm>
          <a:off x="1679315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8" name="テキスト ボックス 567">
          <a:extLst>
            <a:ext uri="{FF2B5EF4-FFF2-40B4-BE49-F238E27FC236}">
              <a16:creationId xmlns:a16="http://schemas.microsoft.com/office/drawing/2014/main" id="{D23BFD61-B277-4C0B-A35D-5E5A66B2B45F}"/>
            </a:ext>
          </a:extLst>
        </xdr:cNvPr>
        <xdr:cNvSpPr txBox="1"/>
      </xdr:nvSpPr>
      <xdr:spPr>
        <a:xfrm>
          <a:off x="16372690"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9" name="【保健センター・保健所】&#10;一人当たり面積グラフ枠">
          <a:extLst>
            <a:ext uri="{FF2B5EF4-FFF2-40B4-BE49-F238E27FC236}">
              <a16:creationId xmlns:a16="http://schemas.microsoft.com/office/drawing/2014/main" id="{A24F55D7-E953-478F-8CE1-C26C1332E4F6}"/>
            </a:ext>
          </a:extLst>
        </xdr:cNvPr>
        <xdr:cNvSpPr/>
      </xdr:nvSpPr>
      <xdr:spPr>
        <a:xfrm>
          <a:off x="1679315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570" name="直線コネクタ 569">
          <a:extLst>
            <a:ext uri="{FF2B5EF4-FFF2-40B4-BE49-F238E27FC236}">
              <a16:creationId xmlns:a16="http://schemas.microsoft.com/office/drawing/2014/main" id="{D537ECD0-E6F7-4255-BEF8-5DE901DB8819}"/>
            </a:ext>
          </a:extLst>
        </xdr:cNvPr>
        <xdr:cNvCxnSpPr/>
      </xdr:nvCxnSpPr>
      <xdr:spPr>
        <a:xfrm flipV="1">
          <a:off x="20354593" y="10084142"/>
          <a:ext cx="0" cy="1054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71" name="【保健センター・保健所】&#10;一人当たり面積最小値テキスト">
          <a:extLst>
            <a:ext uri="{FF2B5EF4-FFF2-40B4-BE49-F238E27FC236}">
              <a16:creationId xmlns:a16="http://schemas.microsoft.com/office/drawing/2014/main" id="{566359E1-2219-462A-86AE-B7AC6E9F07BF}"/>
            </a:ext>
          </a:extLst>
        </xdr:cNvPr>
        <xdr:cNvSpPr txBox="1"/>
      </xdr:nvSpPr>
      <xdr:spPr>
        <a:xfrm>
          <a:off x="20393329" y="11142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72" name="直線コネクタ 571">
          <a:extLst>
            <a:ext uri="{FF2B5EF4-FFF2-40B4-BE49-F238E27FC236}">
              <a16:creationId xmlns:a16="http://schemas.microsoft.com/office/drawing/2014/main" id="{E287B2F4-340E-4BE8-B15F-181A1AE0B512}"/>
            </a:ext>
          </a:extLst>
        </xdr:cNvPr>
        <xdr:cNvCxnSpPr/>
      </xdr:nvCxnSpPr>
      <xdr:spPr>
        <a:xfrm>
          <a:off x="20281900" y="1113828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573" name="【保健センター・保健所】&#10;一人当たり面積最大値テキスト">
          <a:extLst>
            <a:ext uri="{FF2B5EF4-FFF2-40B4-BE49-F238E27FC236}">
              <a16:creationId xmlns:a16="http://schemas.microsoft.com/office/drawing/2014/main" id="{C13086B9-9E0E-4675-9E70-6D279F8C032B}"/>
            </a:ext>
          </a:extLst>
        </xdr:cNvPr>
        <xdr:cNvSpPr txBox="1"/>
      </xdr:nvSpPr>
      <xdr:spPr>
        <a:xfrm>
          <a:off x="20393329" y="98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574" name="直線コネクタ 573">
          <a:extLst>
            <a:ext uri="{FF2B5EF4-FFF2-40B4-BE49-F238E27FC236}">
              <a16:creationId xmlns:a16="http://schemas.microsoft.com/office/drawing/2014/main" id="{FDFF72A4-7AB4-4D7F-8F8B-460B9D1FD56B}"/>
            </a:ext>
          </a:extLst>
        </xdr:cNvPr>
        <xdr:cNvCxnSpPr/>
      </xdr:nvCxnSpPr>
      <xdr:spPr>
        <a:xfrm>
          <a:off x="20281900" y="1008414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575" name="【保健センター・保健所】&#10;一人当たり面積平均値テキスト">
          <a:extLst>
            <a:ext uri="{FF2B5EF4-FFF2-40B4-BE49-F238E27FC236}">
              <a16:creationId xmlns:a16="http://schemas.microsoft.com/office/drawing/2014/main" id="{F464EF05-F1B1-43DA-82C9-A913B987BEF0}"/>
            </a:ext>
          </a:extLst>
        </xdr:cNvPr>
        <xdr:cNvSpPr txBox="1"/>
      </xdr:nvSpPr>
      <xdr:spPr>
        <a:xfrm>
          <a:off x="20393329" y="10717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576" name="フローチャート: 判断 575">
          <a:extLst>
            <a:ext uri="{FF2B5EF4-FFF2-40B4-BE49-F238E27FC236}">
              <a16:creationId xmlns:a16="http://schemas.microsoft.com/office/drawing/2014/main" id="{21724723-AC0A-42DF-A78E-9A9E31CA6585}"/>
            </a:ext>
          </a:extLst>
        </xdr:cNvPr>
        <xdr:cNvSpPr/>
      </xdr:nvSpPr>
      <xdr:spPr>
        <a:xfrm>
          <a:off x="20304429" y="1086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577" name="フローチャート: 判断 576">
          <a:extLst>
            <a:ext uri="{FF2B5EF4-FFF2-40B4-BE49-F238E27FC236}">
              <a16:creationId xmlns:a16="http://schemas.microsoft.com/office/drawing/2014/main" id="{72894378-3E0F-455D-AD83-E904D1606F36}"/>
            </a:ext>
          </a:extLst>
        </xdr:cNvPr>
        <xdr:cNvSpPr/>
      </xdr:nvSpPr>
      <xdr:spPr>
        <a:xfrm>
          <a:off x="19544085" y="1086912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578" name="フローチャート: 判断 577">
          <a:extLst>
            <a:ext uri="{FF2B5EF4-FFF2-40B4-BE49-F238E27FC236}">
              <a16:creationId xmlns:a16="http://schemas.microsoft.com/office/drawing/2014/main" id="{ADE720B8-14CE-4423-9989-55E8CA1DD031}"/>
            </a:ext>
          </a:extLst>
        </xdr:cNvPr>
        <xdr:cNvSpPr/>
      </xdr:nvSpPr>
      <xdr:spPr>
        <a:xfrm>
          <a:off x="18717370" y="1086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579" name="フローチャート: 判断 578">
          <a:extLst>
            <a:ext uri="{FF2B5EF4-FFF2-40B4-BE49-F238E27FC236}">
              <a16:creationId xmlns:a16="http://schemas.microsoft.com/office/drawing/2014/main" id="{ED73512F-87CF-4A52-B3D1-445E9C336BED}"/>
            </a:ext>
          </a:extLst>
        </xdr:cNvPr>
        <xdr:cNvSpPr/>
      </xdr:nvSpPr>
      <xdr:spPr>
        <a:xfrm>
          <a:off x="17906227" y="10873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26924</xdr:rowOff>
    </xdr:from>
    <xdr:to>
      <xdr:col>98</xdr:col>
      <xdr:colOff>38100</xdr:colOff>
      <xdr:row>62</xdr:row>
      <xdr:rowOff>128524</xdr:rowOff>
    </xdr:to>
    <xdr:sp macro="" textlink="">
      <xdr:nvSpPr>
        <xdr:cNvPr id="580" name="フローチャート: 判断 579">
          <a:extLst>
            <a:ext uri="{FF2B5EF4-FFF2-40B4-BE49-F238E27FC236}">
              <a16:creationId xmlns:a16="http://schemas.microsoft.com/office/drawing/2014/main" id="{9C20E2FA-BF79-4D56-A1C3-65342E7E8890}"/>
            </a:ext>
          </a:extLst>
        </xdr:cNvPr>
        <xdr:cNvSpPr/>
      </xdr:nvSpPr>
      <xdr:spPr>
        <a:xfrm>
          <a:off x="17095083" y="10864552"/>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1" name="テキスト ボックス 580">
          <a:extLst>
            <a:ext uri="{FF2B5EF4-FFF2-40B4-BE49-F238E27FC236}">
              <a16:creationId xmlns:a16="http://schemas.microsoft.com/office/drawing/2014/main" id="{9638FAA2-59B4-449F-86D5-25B42E78BEEF}"/>
            </a:ext>
          </a:extLst>
        </xdr:cNvPr>
        <xdr:cNvSpPr txBox="1"/>
      </xdr:nvSpPr>
      <xdr:spPr>
        <a:xfrm>
          <a:off x="2018030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2" name="テキスト ボックス 581">
          <a:extLst>
            <a:ext uri="{FF2B5EF4-FFF2-40B4-BE49-F238E27FC236}">
              <a16:creationId xmlns:a16="http://schemas.microsoft.com/office/drawing/2014/main" id="{5D0FAC9B-5660-4A63-8B4B-FC376409D5C0}"/>
            </a:ext>
          </a:extLst>
        </xdr:cNvPr>
        <xdr:cNvSpPr txBox="1"/>
      </xdr:nvSpPr>
      <xdr:spPr>
        <a:xfrm>
          <a:off x="1941995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3" name="テキスト ボックス 582">
          <a:extLst>
            <a:ext uri="{FF2B5EF4-FFF2-40B4-BE49-F238E27FC236}">
              <a16:creationId xmlns:a16="http://schemas.microsoft.com/office/drawing/2014/main" id="{9A45D2C4-D224-4EC9-B935-3E1C0708BD38}"/>
            </a:ext>
          </a:extLst>
        </xdr:cNvPr>
        <xdr:cNvSpPr txBox="1"/>
      </xdr:nvSpPr>
      <xdr:spPr>
        <a:xfrm>
          <a:off x="1859324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4" name="テキスト ボックス 583">
          <a:extLst>
            <a:ext uri="{FF2B5EF4-FFF2-40B4-BE49-F238E27FC236}">
              <a16:creationId xmlns:a16="http://schemas.microsoft.com/office/drawing/2014/main" id="{8812DEC9-8295-4E16-8C09-CE3C07EFD048}"/>
            </a:ext>
          </a:extLst>
        </xdr:cNvPr>
        <xdr:cNvSpPr txBox="1"/>
      </xdr:nvSpPr>
      <xdr:spPr>
        <a:xfrm>
          <a:off x="1778209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5" name="テキスト ボックス 584">
          <a:extLst>
            <a:ext uri="{FF2B5EF4-FFF2-40B4-BE49-F238E27FC236}">
              <a16:creationId xmlns:a16="http://schemas.microsoft.com/office/drawing/2014/main" id="{F83AD78C-DEBE-40EB-9F57-6E38BC5323DD}"/>
            </a:ext>
          </a:extLst>
        </xdr:cNvPr>
        <xdr:cNvSpPr txBox="1"/>
      </xdr:nvSpPr>
      <xdr:spPr>
        <a:xfrm>
          <a:off x="1697095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33782</xdr:rowOff>
    </xdr:from>
    <xdr:to>
      <xdr:col>116</xdr:col>
      <xdr:colOff>114300</xdr:colOff>
      <xdr:row>63</xdr:row>
      <xdr:rowOff>135382</xdr:rowOff>
    </xdr:to>
    <xdr:sp macro="" textlink="">
      <xdr:nvSpPr>
        <xdr:cNvPr id="586" name="楕円 585">
          <a:extLst>
            <a:ext uri="{FF2B5EF4-FFF2-40B4-BE49-F238E27FC236}">
              <a16:creationId xmlns:a16="http://schemas.microsoft.com/office/drawing/2014/main" id="{C0DFC0E2-1132-42F8-8172-A20554E817E5}"/>
            </a:ext>
          </a:extLst>
        </xdr:cNvPr>
        <xdr:cNvSpPr/>
      </xdr:nvSpPr>
      <xdr:spPr>
        <a:xfrm>
          <a:off x="20304429" y="11046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120159</xdr:rowOff>
    </xdr:from>
    <xdr:ext cx="469744" cy="259045"/>
    <xdr:sp macro="" textlink="">
      <xdr:nvSpPr>
        <xdr:cNvPr id="587" name="【保健センター・保健所】&#10;一人当たり面積該当値テキスト">
          <a:extLst>
            <a:ext uri="{FF2B5EF4-FFF2-40B4-BE49-F238E27FC236}">
              <a16:creationId xmlns:a16="http://schemas.microsoft.com/office/drawing/2014/main" id="{FD0ACA4E-FFB0-4CF3-9B3F-EBFD5B306DB5}"/>
            </a:ext>
          </a:extLst>
        </xdr:cNvPr>
        <xdr:cNvSpPr txBox="1"/>
      </xdr:nvSpPr>
      <xdr:spPr>
        <a:xfrm>
          <a:off x="20393329" y="10957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33782</xdr:rowOff>
    </xdr:from>
    <xdr:to>
      <xdr:col>112</xdr:col>
      <xdr:colOff>38100</xdr:colOff>
      <xdr:row>63</xdr:row>
      <xdr:rowOff>135382</xdr:rowOff>
    </xdr:to>
    <xdr:sp macro="" textlink="">
      <xdr:nvSpPr>
        <xdr:cNvPr id="588" name="楕円 587">
          <a:extLst>
            <a:ext uri="{FF2B5EF4-FFF2-40B4-BE49-F238E27FC236}">
              <a16:creationId xmlns:a16="http://schemas.microsoft.com/office/drawing/2014/main" id="{E6E0332E-E120-471E-8217-4285C4225384}"/>
            </a:ext>
          </a:extLst>
        </xdr:cNvPr>
        <xdr:cNvSpPr/>
      </xdr:nvSpPr>
      <xdr:spPr>
        <a:xfrm>
          <a:off x="19544085" y="1104633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84582</xdr:rowOff>
    </xdr:from>
    <xdr:to>
      <xdr:col>116</xdr:col>
      <xdr:colOff>63500</xdr:colOff>
      <xdr:row>63</xdr:row>
      <xdr:rowOff>84582</xdr:rowOff>
    </xdr:to>
    <xdr:cxnSp macro="">
      <xdr:nvCxnSpPr>
        <xdr:cNvPr id="589" name="直線コネクタ 588">
          <a:extLst>
            <a:ext uri="{FF2B5EF4-FFF2-40B4-BE49-F238E27FC236}">
              <a16:creationId xmlns:a16="http://schemas.microsoft.com/office/drawing/2014/main" id="{2563FC64-1B34-49F6-ADCD-A6D4AEC31B58}"/>
            </a:ext>
          </a:extLst>
        </xdr:cNvPr>
        <xdr:cNvCxnSpPr/>
      </xdr:nvCxnSpPr>
      <xdr:spPr>
        <a:xfrm>
          <a:off x="19594885" y="11097139"/>
          <a:ext cx="7603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33782</xdr:rowOff>
    </xdr:from>
    <xdr:to>
      <xdr:col>107</xdr:col>
      <xdr:colOff>101600</xdr:colOff>
      <xdr:row>63</xdr:row>
      <xdr:rowOff>135382</xdr:rowOff>
    </xdr:to>
    <xdr:sp macro="" textlink="">
      <xdr:nvSpPr>
        <xdr:cNvPr id="590" name="楕円 589">
          <a:extLst>
            <a:ext uri="{FF2B5EF4-FFF2-40B4-BE49-F238E27FC236}">
              <a16:creationId xmlns:a16="http://schemas.microsoft.com/office/drawing/2014/main" id="{8D6A8E21-8F26-478D-A6FC-3A1EDE6BF6C4}"/>
            </a:ext>
          </a:extLst>
        </xdr:cNvPr>
        <xdr:cNvSpPr/>
      </xdr:nvSpPr>
      <xdr:spPr>
        <a:xfrm>
          <a:off x="18717370" y="11046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84582</xdr:rowOff>
    </xdr:from>
    <xdr:to>
      <xdr:col>111</xdr:col>
      <xdr:colOff>177800</xdr:colOff>
      <xdr:row>63</xdr:row>
      <xdr:rowOff>84582</xdr:rowOff>
    </xdr:to>
    <xdr:cxnSp macro="">
      <xdr:nvCxnSpPr>
        <xdr:cNvPr id="591" name="直線コネクタ 590">
          <a:extLst>
            <a:ext uri="{FF2B5EF4-FFF2-40B4-BE49-F238E27FC236}">
              <a16:creationId xmlns:a16="http://schemas.microsoft.com/office/drawing/2014/main" id="{9C354824-F00A-4A28-9EFD-61EE23F9A703}"/>
            </a:ext>
          </a:extLst>
        </xdr:cNvPr>
        <xdr:cNvCxnSpPr/>
      </xdr:nvCxnSpPr>
      <xdr:spPr>
        <a:xfrm>
          <a:off x="18768170" y="11097139"/>
          <a:ext cx="8267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33782</xdr:rowOff>
    </xdr:from>
    <xdr:to>
      <xdr:col>102</xdr:col>
      <xdr:colOff>165100</xdr:colOff>
      <xdr:row>63</xdr:row>
      <xdr:rowOff>135382</xdr:rowOff>
    </xdr:to>
    <xdr:sp macro="" textlink="">
      <xdr:nvSpPr>
        <xdr:cNvPr id="592" name="楕円 591">
          <a:extLst>
            <a:ext uri="{FF2B5EF4-FFF2-40B4-BE49-F238E27FC236}">
              <a16:creationId xmlns:a16="http://schemas.microsoft.com/office/drawing/2014/main" id="{324624DC-F7DF-4AB2-BBBE-36FF070D4C48}"/>
            </a:ext>
          </a:extLst>
        </xdr:cNvPr>
        <xdr:cNvSpPr/>
      </xdr:nvSpPr>
      <xdr:spPr>
        <a:xfrm>
          <a:off x="17906227" y="11046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84582</xdr:rowOff>
    </xdr:from>
    <xdr:to>
      <xdr:col>107</xdr:col>
      <xdr:colOff>50800</xdr:colOff>
      <xdr:row>63</xdr:row>
      <xdr:rowOff>84582</xdr:rowOff>
    </xdr:to>
    <xdr:cxnSp macro="">
      <xdr:nvCxnSpPr>
        <xdr:cNvPr id="593" name="直線コネクタ 592">
          <a:extLst>
            <a:ext uri="{FF2B5EF4-FFF2-40B4-BE49-F238E27FC236}">
              <a16:creationId xmlns:a16="http://schemas.microsoft.com/office/drawing/2014/main" id="{ECB002A6-4A77-40FB-A869-9E74B455A019}"/>
            </a:ext>
          </a:extLst>
        </xdr:cNvPr>
        <xdr:cNvCxnSpPr/>
      </xdr:nvCxnSpPr>
      <xdr:spPr>
        <a:xfrm>
          <a:off x="17957027" y="11097139"/>
          <a:ext cx="8111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38354</xdr:rowOff>
    </xdr:from>
    <xdr:to>
      <xdr:col>98</xdr:col>
      <xdr:colOff>38100</xdr:colOff>
      <xdr:row>63</xdr:row>
      <xdr:rowOff>139954</xdr:rowOff>
    </xdr:to>
    <xdr:sp macro="" textlink="">
      <xdr:nvSpPr>
        <xdr:cNvPr id="594" name="楕円 593">
          <a:extLst>
            <a:ext uri="{FF2B5EF4-FFF2-40B4-BE49-F238E27FC236}">
              <a16:creationId xmlns:a16="http://schemas.microsoft.com/office/drawing/2014/main" id="{7C698DB6-8889-4D31-A126-C61DC7EF7B8B}"/>
            </a:ext>
          </a:extLst>
        </xdr:cNvPr>
        <xdr:cNvSpPr/>
      </xdr:nvSpPr>
      <xdr:spPr>
        <a:xfrm>
          <a:off x="17095083" y="11050911"/>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84582</xdr:rowOff>
    </xdr:from>
    <xdr:to>
      <xdr:col>102</xdr:col>
      <xdr:colOff>114300</xdr:colOff>
      <xdr:row>63</xdr:row>
      <xdr:rowOff>89154</xdr:rowOff>
    </xdr:to>
    <xdr:cxnSp macro="">
      <xdr:nvCxnSpPr>
        <xdr:cNvPr id="595" name="直線コネクタ 594">
          <a:extLst>
            <a:ext uri="{FF2B5EF4-FFF2-40B4-BE49-F238E27FC236}">
              <a16:creationId xmlns:a16="http://schemas.microsoft.com/office/drawing/2014/main" id="{D7D6C365-9ACE-4A14-889A-D5B68534DC88}"/>
            </a:ext>
          </a:extLst>
        </xdr:cNvPr>
        <xdr:cNvCxnSpPr/>
      </xdr:nvCxnSpPr>
      <xdr:spPr>
        <a:xfrm flipV="1">
          <a:off x="17145883" y="11097139"/>
          <a:ext cx="811144"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596" name="n_1aveValue【保健センター・保健所】&#10;一人当たり面積">
          <a:extLst>
            <a:ext uri="{FF2B5EF4-FFF2-40B4-BE49-F238E27FC236}">
              <a16:creationId xmlns:a16="http://schemas.microsoft.com/office/drawing/2014/main" id="{5DB0F1D8-3488-4CBD-B95D-EE10E08A9C13}"/>
            </a:ext>
          </a:extLst>
        </xdr:cNvPr>
        <xdr:cNvSpPr txBox="1"/>
      </xdr:nvSpPr>
      <xdr:spPr>
        <a:xfrm>
          <a:off x="19362884" y="10637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597" name="n_2aveValue【保健センター・保健所】&#10;一人当たり面積">
          <a:extLst>
            <a:ext uri="{FF2B5EF4-FFF2-40B4-BE49-F238E27FC236}">
              <a16:creationId xmlns:a16="http://schemas.microsoft.com/office/drawing/2014/main" id="{D5F10776-BC44-4E46-8BBF-00743676963C}"/>
            </a:ext>
          </a:extLst>
        </xdr:cNvPr>
        <xdr:cNvSpPr txBox="1"/>
      </xdr:nvSpPr>
      <xdr:spPr>
        <a:xfrm>
          <a:off x="18548869" y="10637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598" name="n_3aveValue【保健センター・保健所】&#10;一人当たり面積">
          <a:extLst>
            <a:ext uri="{FF2B5EF4-FFF2-40B4-BE49-F238E27FC236}">
              <a16:creationId xmlns:a16="http://schemas.microsoft.com/office/drawing/2014/main" id="{9AB8880D-3633-4399-B9CC-8A0EE49B87C6}"/>
            </a:ext>
          </a:extLst>
        </xdr:cNvPr>
        <xdr:cNvSpPr txBox="1"/>
      </xdr:nvSpPr>
      <xdr:spPr>
        <a:xfrm>
          <a:off x="17737725" y="10641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145051</xdr:rowOff>
    </xdr:from>
    <xdr:ext cx="469744" cy="259045"/>
    <xdr:sp macro="" textlink="">
      <xdr:nvSpPr>
        <xdr:cNvPr id="599" name="n_4aveValue【保健センター・保健所】&#10;一人当たり面積">
          <a:extLst>
            <a:ext uri="{FF2B5EF4-FFF2-40B4-BE49-F238E27FC236}">
              <a16:creationId xmlns:a16="http://schemas.microsoft.com/office/drawing/2014/main" id="{00E1ED35-026F-4728-9E3D-B3E96E712F12}"/>
            </a:ext>
          </a:extLst>
        </xdr:cNvPr>
        <xdr:cNvSpPr txBox="1"/>
      </xdr:nvSpPr>
      <xdr:spPr>
        <a:xfrm>
          <a:off x="16926582" y="10632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126509</xdr:rowOff>
    </xdr:from>
    <xdr:ext cx="469744" cy="259045"/>
    <xdr:sp macro="" textlink="">
      <xdr:nvSpPr>
        <xdr:cNvPr id="600" name="n_1mainValue【保健センター・保健所】&#10;一人当たり面積">
          <a:extLst>
            <a:ext uri="{FF2B5EF4-FFF2-40B4-BE49-F238E27FC236}">
              <a16:creationId xmlns:a16="http://schemas.microsoft.com/office/drawing/2014/main" id="{B600A735-F7DD-42F4-8A38-475DA4F858DA}"/>
            </a:ext>
          </a:extLst>
        </xdr:cNvPr>
        <xdr:cNvSpPr txBox="1"/>
      </xdr:nvSpPr>
      <xdr:spPr>
        <a:xfrm>
          <a:off x="19362884" y="1113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126509</xdr:rowOff>
    </xdr:from>
    <xdr:ext cx="469744" cy="259045"/>
    <xdr:sp macro="" textlink="">
      <xdr:nvSpPr>
        <xdr:cNvPr id="601" name="n_2mainValue【保健センター・保健所】&#10;一人当たり面積">
          <a:extLst>
            <a:ext uri="{FF2B5EF4-FFF2-40B4-BE49-F238E27FC236}">
              <a16:creationId xmlns:a16="http://schemas.microsoft.com/office/drawing/2014/main" id="{3818D1B9-A5C0-428E-80CF-E5E432A8EDF4}"/>
            </a:ext>
          </a:extLst>
        </xdr:cNvPr>
        <xdr:cNvSpPr txBox="1"/>
      </xdr:nvSpPr>
      <xdr:spPr>
        <a:xfrm>
          <a:off x="18548869" y="1113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126509</xdr:rowOff>
    </xdr:from>
    <xdr:ext cx="469744" cy="259045"/>
    <xdr:sp macro="" textlink="">
      <xdr:nvSpPr>
        <xdr:cNvPr id="602" name="n_3mainValue【保健センター・保健所】&#10;一人当たり面積">
          <a:extLst>
            <a:ext uri="{FF2B5EF4-FFF2-40B4-BE49-F238E27FC236}">
              <a16:creationId xmlns:a16="http://schemas.microsoft.com/office/drawing/2014/main" id="{B50B6C73-7918-47A2-B7A0-30F07BBB3989}"/>
            </a:ext>
          </a:extLst>
        </xdr:cNvPr>
        <xdr:cNvSpPr txBox="1"/>
      </xdr:nvSpPr>
      <xdr:spPr>
        <a:xfrm>
          <a:off x="17737725" y="1113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131081</xdr:rowOff>
    </xdr:from>
    <xdr:ext cx="469744" cy="259045"/>
    <xdr:sp macro="" textlink="">
      <xdr:nvSpPr>
        <xdr:cNvPr id="603" name="n_4mainValue【保健センター・保健所】&#10;一人当たり面積">
          <a:extLst>
            <a:ext uri="{FF2B5EF4-FFF2-40B4-BE49-F238E27FC236}">
              <a16:creationId xmlns:a16="http://schemas.microsoft.com/office/drawing/2014/main" id="{35179072-5E22-4EF4-8918-71F4FC2A0607}"/>
            </a:ext>
          </a:extLst>
        </xdr:cNvPr>
        <xdr:cNvSpPr txBox="1"/>
      </xdr:nvSpPr>
      <xdr:spPr>
        <a:xfrm>
          <a:off x="16926582" y="11143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4" name="正方形/長方形 603">
          <a:extLst>
            <a:ext uri="{FF2B5EF4-FFF2-40B4-BE49-F238E27FC236}">
              <a16:creationId xmlns:a16="http://schemas.microsoft.com/office/drawing/2014/main" id="{916ADCC9-FC97-477F-81A9-864E60E94D60}"/>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5" name="正方形/長方形 604">
          <a:extLst>
            <a:ext uri="{FF2B5EF4-FFF2-40B4-BE49-F238E27FC236}">
              <a16:creationId xmlns:a16="http://schemas.microsoft.com/office/drawing/2014/main" id="{DD2AAAA7-8999-4B28-BEBA-92E23C29D929}"/>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6" name="正方形/長方形 605">
          <a:extLst>
            <a:ext uri="{FF2B5EF4-FFF2-40B4-BE49-F238E27FC236}">
              <a16:creationId xmlns:a16="http://schemas.microsoft.com/office/drawing/2014/main" id="{DF68C1C5-C1A5-45B1-9AEB-12E4CA19F101}"/>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7" name="正方形/長方形 606">
          <a:extLst>
            <a:ext uri="{FF2B5EF4-FFF2-40B4-BE49-F238E27FC236}">
              <a16:creationId xmlns:a16="http://schemas.microsoft.com/office/drawing/2014/main" id="{B54B5334-ABAF-49B0-AB6D-E9432215AAA9}"/>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8" name="正方形/長方形 607">
          <a:extLst>
            <a:ext uri="{FF2B5EF4-FFF2-40B4-BE49-F238E27FC236}">
              <a16:creationId xmlns:a16="http://schemas.microsoft.com/office/drawing/2014/main" id="{49D52F25-AD51-43D6-8BC7-BE61A3FBE061}"/>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9" name="正方形/長方形 608">
          <a:extLst>
            <a:ext uri="{FF2B5EF4-FFF2-40B4-BE49-F238E27FC236}">
              <a16:creationId xmlns:a16="http://schemas.microsoft.com/office/drawing/2014/main" id="{8BCA0C3D-899F-4F6D-B8A3-B2425E012CFA}"/>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0" name="正方形/長方形 609">
          <a:extLst>
            <a:ext uri="{FF2B5EF4-FFF2-40B4-BE49-F238E27FC236}">
              <a16:creationId xmlns:a16="http://schemas.microsoft.com/office/drawing/2014/main" id="{AE0FD29C-469F-4AFB-880F-4A433439B144}"/>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1" name="正方形/長方形 610">
          <a:extLst>
            <a:ext uri="{FF2B5EF4-FFF2-40B4-BE49-F238E27FC236}">
              <a16:creationId xmlns:a16="http://schemas.microsoft.com/office/drawing/2014/main" id="{8BD22831-F5FE-4F35-9A13-B388C120E123}"/>
            </a:ext>
          </a:extLst>
        </xdr:cNvPr>
        <xdr:cNvSpPr/>
      </xdr:nvSpPr>
      <xdr:spPr>
        <a:xfrm>
          <a:off x="11433865" y="13206951"/>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2" name="テキスト ボックス 611">
          <a:extLst>
            <a:ext uri="{FF2B5EF4-FFF2-40B4-BE49-F238E27FC236}">
              <a16:creationId xmlns:a16="http://schemas.microsoft.com/office/drawing/2014/main" id="{6FEE1EFF-2F70-4F97-89AB-99DD7758DDC7}"/>
            </a:ext>
          </a:extLst>
        </xdr:cNvPr>
        <xdr:cNvSpPr txBox="1"/>
      </xdr:nvSpPr>
      <xdr:spPr>
        <a:xfrm>
          <a:off x="11395765"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13" name="直線コネクタ 612">
          <a:extLst>
            <a:ext uri="{FF2B5EF4-FFF2-40B4-BE49-F238E27FC236}">
              <a16:creationId xmlns:a16="http://schemas.microsoft.com/office/drawing/2014/main" id="{1F81A5AB-893B-4164-8657-F41AD05F0220}"/>
            </a:ext>
          </a:extLst>
        </xdr:cNvPr>
        <xdr:cNvCxnSpPr/>
      </xdr:nvCxnSpPr>
      <xdr:spPr>
        <a:xfrm>
          <a:off x="11433865" y="155381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14" name="テキスト ボックス 613">
          <a:extLst>
            <a:ext uri="{FF2B5EF4-FFF2-40B4-BE49-F238E27FC236}">
              <a16:creationId xmlns:a16="http://schemas.microsoft.com/office/drawing/2014/main" id="{CD5CD66A-D6FD-41D1-9963-B4C644AA1AAC}"/>
            </a:ext>
          </a:extLst>
        </xdr:cNvPr>
        <xdr:cNvSpPr txBox="1"/>
      </xdr:nvSpPr>
      <xdr:spPr>
        <a:xfrm>
          <a:off x="1101340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15" name="直線コネクタ 614">
          <a:extLst>
            <a:ext uri="{FF2B5EF4-FFF2-40B4-BE49-F238E27FC236}">
              <a16:creationId xmlns:a16="http://schemas.microsoft.com/office/drawing/2014/main" id="{CCAFDF7A-998C-4C62-BB49-4C889B8D7C53}"/>
            </a:ext>
          </a:extLst>
        </xdr:cNvPr>
        <xdr:cNvCxnSpPr/>
      </xdr:nvCxnSpPr>
      <xdr:spPr>
        <a:xfrm>
          <a:off x="11433865" y="1515021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16" name="テキスト ボックス 615">
          <a:extLst>
            <a:ext uri="{FF2B5EF4-FFF2-40B4-BE49-F238E27FC236}">
              <a16:creationId xmlns:a16="http://schemas.microsoft.com/office/drawing/2014/main" id="{934DA088-4E29-46DC-AD94-3797E53B60E3}"/>
            </a:ext>
          </a:extLst>
        </xdr:cNvPr>
        <xdr:cNvSpPr txBox="1"/>
      </xdr:nvSpPr>
      <xdr:spPr>
        <a:xfrm>
          <a:off x="1101340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17" name="直線コネクタ 616">
          <a:extLst>
            <a:ext uri="{FF2B5EF4-FFF2-40B4-BE49-F238E27FC236}">
              <a16:creationId xmlns:a16="http://schemas.microsoft.com/office/drawing/2014/main" id="{A2688297-D087-4579-AF90-3790D071F358}"/>
            </a:ext>
          </a:extLst>
        </xdr:cNvPr>
        <xdr:cNvCxnSpPr/>
      </xdr:nvCxnSpPr>
      <xdr:spPr>
        <a:xfrm>
          <a:off x="11433865" y="1476225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18" name="テキスト ボックス 617">
          <a:extLst>
            <a:ext uri="{FF2B5EF4-FFF2-40B4-BE49-F238E27FC236}">
              <a16:creationId xmlns:a16="http://schemas.microsoft.com/office/drawing/2014/main" id="{B2319F1C-3572-428B-B832-3003D3300595}"/>
            </a:ext>
          </a:extLst>
        </xdr:cNvPr>
        <xdr:cNvSpPr txBox="1"/>
      </xdr:nvSpPr>
      <xdr:spPr>
        <a:xfrm>
          <a:off x="11061949"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19" name="直線コネクタ 618">
          <a:extLst>
            <a:ext uri="{FF2B5EF4-FFF2-40B4-BE49-F238E27FC236}">
              <a16:creationId xmlns:a16="http://schemas.microsoft.com/office/drawing/2014/main" id="{A7023C8B-9F01-485F-8F2A-EEA7110AB15F}"/>
            </a:ext>
          </a:extLst>
        </xdr:cNvPr>
        <xdr:cNvCxnSpPr/>
      </xdr:nvCxnSpPr>
      <xdr:spPr>
        <a:xfrm>
          <a:off x="11433865" y="1437430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20" name="テキスト ボックス 619">
          <a:extLst>
            <a:ext uri="{FF2B5EF4-FFF2-40B4-BE49-F238E27FC236}">
              <a16:creationId xmlns:a16="http://schemas.microsoft.com/office/drawing/2014/main" id="{57FE96AC-8202-4A9D-92FE-C03EC6466DF8}"/>
            </a:ext>
          </a:extLst>
        </xdr:cNvPr>
        <xdr:cNvSpPr txBox="1"/>
      </xdr:nvSpPr>
      <xdr:spPr>
        <a:xfrm>
          <a:off x="11061949"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21" name="直線コネクタ 620">
          <a:extLst>
            <a:ext uri="{FF2B5EF4-FFF2-40B4-BE49-F238E27FC236}">
              <a16:creationId xmlns:a16="http://schemas.microsoft.com/office/drawing/2014/main" id="{8959A297-BA76-45F7-9440-5027E026C59C}"/>
            </a:ext>
          </a:extLst>
        </xdr:cNvPr>
        <xdr:cNvCxnSpPr/>
      </xdr:nvCxnSpPr>
      <xdr:spPr>
        <a:xfrm>
          <a:off x="11433865" y="1398634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22" name="テキスト ボックス 621">
          <a:extLst>
            <a:ext uri="{FF2B5EF4-FFF2-40B4-BE49-F238E27FC236}">
              <a16:creationId xmlns:a16="http://schemas.microsoft.com/office/drawing/2014/main" id="{145CB08C-D7F7-4705-94B6-0DF8FC9C631C}"/>
            </a:ext>
          </a:extLst>
        </xdr:cNvPr>
        <xdr:cNvSpPr txBox="1"/>
      </xdr:nvSpPr>
      <xdr:spPr>
        <a:xfrm>
          <a:off x="11061949"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23" name="直線コネクタ 622">
          <a:extLst>
            <a:ext uri="{FF2B5EF4-FFF2-40B4-BE49-F238E27FC236}">
              <a16:creationId xmlns:a16="http://schemas.microsoft.com/office/drawing/2014/main" id="{81F9B710-DCE5-4B55-987D-EAC838D4127B}"/>
            </a:ext>
          </a:extLst>
        </xdr:cNvPr>
        <xdr:cNvCxnSpPr/>
      </xdr:nvCxnSpPr>
      <xdr:spPr>
        <a:xfrm>
          <a:off x="11433865" y="1359490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24" name="テキスト ボックス 623">
          <a:extLst>
            <a:ext uri="{FF2B5EF4-FFF2-40B4-BE49-F238E27FC236}">
              <a16:creationId xmlns:a16="http://schemas.microsoft.com/office/drawing/2014/main" id="{CB1FDEA9-43BC-4F44-B276-9B88EF537B03}"/>
            </a:ext>
          </a:extLst>
        </xdr:cNvPr>
        <xdr:cNvSpPr txBox="1"/>
      </xdr:nvSpPr>
      <xdr:spPr>
        <a:xfrm>
          <a:off x="11061949"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25" name="直線コネクタ 624">
          <a:extLst>
            <a:ext uri="{FF2B5EF4-FFF2-40B4-BE49-F238E27FC236}">
              <a16:creationId xmlns:a16="http://schemas.microsoft.com/office/drawing/2014/main" id="{AA671B65-5B39-4E43-B8D7-1DBDC6C7BE2C}"/>
            </a:ext>
          </a:extLst>
        </xdr:cNvPr>
        <xdr:cNvCxnSpPr/>
      </xdr:nvCxnSpPr>
      <xdr:spPr>
        <a:xfrm>
          <a:off x="11433865" y="1320695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26" name="テキスト ボックス 625">
          <a:extLst>
            <a:ext uri="{FF2B5EF4-FFF2-40B4-BE49-F238E27FC236}">
              <a16:creationId xmlns:a16="http://schemas.microsoft.com/office/drawing/2014/main" id="{932B586A-0C64-454F-8045-8802DEF53438}"/>
            </a:ext>
          </a:extLst>
        </xdr:cNvPr>
        <xdr:cNvSpPr txBox="1"/>
      </xdr:nvSpPr>
      <xdr:spPr>
        <a:xfrm>
          <a:off x="11126069"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27" name="【消防施設】&#10;有形固定資産減価償却率グラフ枠">
          <a:extLst>
            <a:ext uri="{FF2B5EF4-FFF2-40B4-BE49-F238E27FC236}">
              <a16:creationId xmlns:a16="http://schemas.microsoft.com/office/drawing/2014/main" id="{A9986CE0-642A-4331-89B1-E71F4B85FC26}"/>
            </a:ext>
          </a:extLst>
        </xdr:cNvPr>
        <xdr:cNvSpPr/>
      </xdr:nvSpPr>
      <xdr:spPr>
        <a:xfrm>
          <a:off x="11433865" y="13206951"/>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628" name="直線コネクタ 627">
          <a:extLst>
            <a:ext uri="{FF2B5EF4-FFF2-40B4-BE49-F238E27FC236}">
              <a16:creationId xmlns:a16="http://schemas.microsoft.com/office/drawing/2014/main" id="{99560B2D-FC1F-4BD7-8324-57688DC1290E}"/>
            </a:ext>
          </a:extLst>
        </xdr:cNvPr>
        <xdr:cNvCxnSpPr/>
      </xdr:nvCxnSpPr>
      <xdr:spPr>
        <a:xfrm flipV="1">
          <a:off x="14995303" y="13832371"/>
          <a:ext cx="0" cy="1260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629" name="【消防施設】&#10;有形固定資産減価償却率最小値テキスト">
          <a:extLst>
            <a:ext uri="{FF2B5EF4-FFF2-40B4-BE49-F238E27FC236}">
              <a16:creationId xmlns:a16="http://schemas.microsoft.com/office/drawing/2014/main" id="{9A80A079-CE16-4E63-AACA-B42388B58E03}"/>
            </a:ext>
          </a:extLst>
        </xdr:cNvPr>
        <xdr:cNvSpPr txBox="1"/>
      </xdr:nvSpPr>
      <xdr:spPr>
        <a:xfrm>
          <a:off x="15034039" y="15096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630" name="直線コネクタ 629">
          <a:extLst>
            <a:ext uri="{FF2B5EF4-FFF2-40B4-BE49-F238E27FC236}">
              <a16:creationId xmlns:a16="http://schemas.microsoft.com/office/drawing/2014/main" id="{330087CC-38E5-43E7-9F3B-AD4216E67447}"/>
            </a:ext>
          </a:extLst>
        </xdr:cNvPr>
        <xdr:cNvCxnSpPr/>
      </xdr:nvCxnSpPr>
      <xdr:spPr>
        <a:xfrm>
          <a:off x="14907039" y="1509306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631" name="【消防施設】&#10;有形固定資産減価償却率最大値テキスト">
          <a:extLst>
            <a:ext uri="{FF2B5EF4-FFF2-40B4-BE49-F238E27FC236}">
              <a16:creationId xmlns:a16="http://schemas.microsoft.com/office/drawing/2014/main" id="{86A5ACBE-2281-48C2-BB70-6100166D7704}"/>
            </a:ext>
          </a:extLst>
        </xdr:cNvPr>
        <xdr:cNvSpPr txBox="1"/>
      </xdr:nvSpPr>
      <xdr:spPr>
        <a:xfrm>
          <a:off x="15034039" y="1360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632" name="直線コネクタ 631">
          <a:extLst>
            <a:ext uri="{FF2B5EF4-FFF2-40B4-BE49-F238E27FC236}">
              <a16:creationId xmlns:a16="http://schemas.microsoft.com/office/drawing/2014/main" id="{21AB36F0-92D2-418D-8D02-60D2817011BA}"/>
            </a:ext>
          </a:extLst>
        </xdr:cNvPr>
        <xdr:cNvCxnSpPr/>
      </xdr:nvCxnSpPr>
      <xdr:spPr>
        <a:xfrm>
          <a:off x="14907039" y="1383237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33" name="【消防施設】&#10;有形固定資産減価償却率平均値テキスト">
          <a:extLst>
            <a:ext uri="{FF2B5EF4-FFF2-40B4-BE49-F238E27FC236}">
              <a16:creationId xmlns:a16="http://schemas.microsoft.com/office/drawing/2014/main" id="{F4A7B7EF-1D12-474E-AE4F-EC6AA52BD2E4}"/>
            </a:ext>
          </a:extLst>
        </xdr:cNvPr>
        <xdr:cNvSpPr txBox="1"/>
      </xdr:nvSpPr>
      <xdr:spPr>
        <a:xfrm>
          <a:off x="15034039" y="142413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34" name="フローチャート: 判断 633">
          <a:extLst>
            <a:ext uri="{FF2B5EF4-FFF2-40B4-BE49-F238E27FC236}">
              <a16:creationId xmlns:a16="http://schemas.microsoft.com/office/drawing/2014/main" id="{3338D230-C28A-462A-8942-834D5FE66DEE}"/>
            </a:ext>
          </a:extLst>
        </xdr:cNvPr>
        <xdr:cNvSpPr/>
      </xdr:nvSpPr>
      <xdr:spPr>
        <a:xfrm>
          <a:off x="14945139" y="1426287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635" name="フローチャート: 判断 634">
          <a:extLst>
            <a:ext uri="{FF2B5EF4-FFF2-40B4-BE49-F238E27FC236}">
              <a16:creationId xmlns:a16="http://schemas.microsoft.com/office/drawing/2014/main" id="{966B4B6E-B201-4DA9-8FFB-753AE1AB08BB}"/>
            </a:ext>
          </a:extLst>
        </xdr:cNvPr>
        <xdr:cNvSpPr/>
      </xdr:nvSpPr>
      <xdr:spPr>
        <a:xfrm>
          <a:off x="14169224" y="1424763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636" name="フローチャート: 判断 635">
          <a:extLst>
            <a:ext uri="{FF2B5EF4-FFF2-40B4-BE49-F238E27FC236}">
              <a16:creationId xmlns:a16="http://schemas.microsoft.com/office/drawing/2014/main" id="{20A8DD98-327A-499B-A199-A297AA81C70D}"/>
            </a:ext>
          </a:extLst>
        </xdr:cNvPr>
        <xdr:cNvSpPr/>
      </xdr:nvSpPr>
      <xdr:spPr>
        <a:xfrm>
          <a:off x="13358081" y="1421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637" name="フローチャート: 判断 636">
          <a:extLst>
            <a:ext uri="{FF2B5EF4-FFF2-40B4-BE49-F238E27FC236}">
              <a16:creationId xmlns:a16="http://schemas.microsoft.com/office/drawing/2014/main" id="{F627B8C9-10F4-443F-AEFB-59350CE4E1DB}"/>
            </a:ext>
          </a:extLst>
        </xdr:cNvPr>
        <xdr:cNvSpPr/>
      </xdr:nvSpPr>
      <xdr:spPr>
        <a:xfrm>
          <a:off x="12546937" y="1417143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133986</xdr:rowOff>
    </xdr:from>
    <xdr:to>
      <xdr:col>67</xdr:col>
      <xdr:colOff>101600</xdr:colOff>
      <xdr:row>82</xdr:row>
      <xdr:rowOff>64136</xdr:rowOff>
    </xdr:to>
    <xdr:sp macro="" textlink="">
      <xdr:nvSpPr>
        <xdr:cNvPr id="638" name="フローチャート: 判断 637">
          <a:extLst>
            <a:ext uri="{FF2B5EF4-FFF2-40B4-BE49-F238E27FC236}">
              <a16:creationId xmlns:a16="http://schemas.microsoft.com/office/drawing/2014/main" id="{D26D6B10-6AD0-441E-B742-BDDA41915BCE}"/>
            </a:ext>
          </a:extLst>
        </xdr:cNvPr>
        <xdr:cNvSpPr/>
      </xdr:nvSpPr>
      <xdr:spPr>
        <a:xfrm>
          <a:off x="11720223" y="1429525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9" name="テキスト ボックス 638">
          <a:extLst>
            <a:ext uri="{FF2B5EF4-FFF2-40B4-BE49-F238E27FC236}">
              <a16:creationId xmlns:a16="http://schemas.microsoft.com/office/drawing/2014/main" id="{D1A8BA25-66B4-40D2-B067-FD2D9100630E}"/>
            </a:ext>
          </a:extLst>
        </xdr:cNvPr>
        <xdr:cNvSpPr txBox="1"/>
      </xdr:nvSpPr>
      <xdr:spPr>
        <a:xfrm>
          <a:off x="1482101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0" name="テキスト ボックス 639">
          <a:extLst>
            <a:ext uri="{FF2B5EF4-FFF2-40B4-BE49-F238E27FC236}">
              <a16:creationId xmlns:a16="http://schemas.microsoft.com/office/drawing/2014/main" id="{FDB577CD-86DE-4EBA-9ED8-C9EDC3F3CCD4}"/>
            </a:ext>
          </a:extLst>
        </xdr:cNvPr>
        <xdr:cNvSpPr txBox="1"/>
      </xdr:nvSpPr>
      <xdr:spPr>
        <a:xfrm>
          <a:off x="1404509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1" name="テキスト ボックス 640">
          <a:extLst>
            <a:ext uri="{FF2B5EF4-FFF2-40B4-BE49-F238E27FC236}">
              <a16:creationId xmlns:a16="http://schemas.microsoft.com/office/drawing/2014/main" id="{719B8E13-01DC-4237-BE22-7962BEDE4EF2}"/>
            </a:ext>
          </a:extLst>
        </xdr:cNvPr>
        <xdr:cNvSpPr txBox="1"/>
      </xdr:nvSpPr>
      <xdr:spPr>
        <a:xfrm>
          <a:off x="1323395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42" name="テキスト ボックス 641">
          <a:extLst>
            <a:ext uri="{FF2B5EF4-FFF2-40B4-BE49-F238E27FC236}">
              <a16:creationId xmlns:a16="http://schemas.microsoft.com/office/drawing/2014/main" id="{3AA41747-2668-43AA-B595-847D3773F05F}"/>
            </a:ext>
          </a:extLst>
        </xdr:cNvPr>
        <xdr:cNvSpPr txBox="1"/>
      </xdr:nvSpPr>
      <xdr:spPr>
        <a:xfrm>
          <a:off x="12422809"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43" name="テキスト ボックス 642">
          <a:extLst>
            <a:ext uri="{FF2B5EF4-FFF2-40B4-BE49-F238E27FC236}">
              <a16:creationId xmlns:a16="http://schemas.microsoft.com/office/drawing/2014/main" id="{387CF12E-F550-4D94-9D30-1F0A104933D6}"/>
            </a:ext>
          </a:extLst>
        </xdr:cNvPr>
        <xdr:cNvSpPr txBox="1"/>
      </xdr:nvSpPr>
      <xdr:spPr>
        <a:xfrm>
          <a:off x="1159609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6350</xdr:rowOff>
    </xdr:from>
    <xdr:to>
      <xdr:col>85</xdr:col>
      <xdr:colOff>177800</xdr:colOff>
      <xdr:row>80</xdr:row>
      <xdr:rowOff>107950</xdr:rowOff>
    </xdr:to>
    <xdr:sp macro="" textlink="">
      <xdr:nvSpPr>
        <xdr:cNvPr id="644" name="楕円 643">
          <a:extLst>
            <a:ext uri="{FF2B5EF4-FFF2-40B4-BE49-F238E27FC236}">
              <a16:creationId xmlns:a16="http://schemas.microsoft.com/office/drawing/2014/main" id="{87DF52E2-0F4C-4A0F-93C2-810AFCA1AE35}"/>
            </a:ext>
          </a:extLst>
        </xdr:cNvPr>
        <xdr:cNvSpPr/>
      </xdr:nvSpPr>
      <xdr:spPr>
        <a:xfrm>
          <a:off x="14945139" y="1399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29227</xdr:rowOff>
    </xdr:from>
    <xdr:ext cx="405111" cy="259045"/>
    <xdr:sp macro="" textlink="">
      <xdr:nvSpPr>
        <xdr:cNvPr id="645" name="【消防施設】&#10;有形固定資産減価償却率該当値テキスト">
          <a:extLst>
            <a:ext uri="{FF2B5EF4-FFF2-40B4-BE49-F238E27FC236}">
              <a16:creationId xmlns:a16="http://schemas.microsoft.com/office/drawing/2014/main" id="{FED5E648-EFD8-40EE-ACA0-4A11348D202D}"/>
            </a:ext>
          </a:extLst>
        </xdr:cNvPr>
        <xdr:cNvSpPr txBox="1"/>
      </xdr:nvSpPr>
      <xdr:spPr>
        <a:xfrm>
          <a:off x="15034039" y="13840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8255</xdr:rowOff>
    </xdr:from>
    <xdr:to>
      <xdr:col>81</xdr:col>
      <xdr:colOff>101600</xdr:colOff>
      <xdr:row>80</xdr:row>
      <xdr:rowOff>109855</xdr:rowOff>
    </xdr:to>
    <xdr:sp macro="" textlink="">
      <xdr:nvSpPr>
        <xdr:cNvPr id="646" name="楕円 645">
          <a:extLst>
            <a:ext uri="{FF2B5EF4-FFF2-40B4-BE49-F238E27FC236}">
              <a16:creationId xmlns:a16="http://schemas.microsoft.com/office/drawing/2014/main" id="{07FA0BF2-A74A-4814-9635-1CD38610E46E}"/>
            </a:ext>
          </a:extLst>
        </xdr:cNvPr>
        <xdr:cNvSpPr/>
      </xdr:nvSpPr>
      <xdr:spPr>
        <a:xfrm>
          <a:off x="14169224" y="13994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57150</xdr:rowOff>
    </xdr:from>
    <xdr:to>
      <xdr:col>85</xdr:col>
      <xdr:colOff>127000</xdr:colOff>
      <xdr:row>80</xdr:row>
      <xdr:rowOff>59055</xdr:rowOff>
    </xdr:to>
    <xdr:cxnSp macro="">
      <xdr:nvCxnSpPr>
        <xdr:cNvPr id="647" name="直線コネクタ 646">
          <a:extLst>
            <a:ext uri="{FF2B5EF4-FFF2-40B4-BE49-F238E27FC236}">
              <a16:creationId xmlns:a16="http://schemas.microsoft.com/office/drawing/2014/main" id="{9D5C4AF6-B43C-4C37-BDAA-DA3E03A9A6EE}"/>
            </a:ext>
          </a:extLst>
        </xdr:cNvPr>
        <xdr:cNvCxnSpPr/>
      </xdr:nvCxnSpPr>
      <xdr:spPr>
        <a:xfrm flipV="1">
          <a:off x="14220024" y="14043494"/>
          <a:ext cx="77591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139700</xdr:rowOff>
    </xdr:from>
    <xdr:to>
      <xdr:col>76</xdr:col>
      <xdr:colOff>165100</xdr:colOff>
      <xdr:row>80</xdr:row>
      <xdr:rowOff>69850</xdr:rowOff>
    </xdr:to>
    <xdr:sp macro="" textlink="">
      <xdr:nvSpPr>
        <xdr:cNvPr id="648" name="楕円 647">
          <a:extLst>
            <a:ext uri="{FF2B5EF4-FFF2-40B4-BE49-F238E27FC236}">
              <a16:creationId xmlns:a16="http://schemas.microsoft.com/office/drawing/2014/main" id="{854B212A-F9B3-46F8-B5FA-73A8CCE7702B}"/>
            </a:ext>
          </a:extLst>
        </xdr:cNvPr>
        <xdr:cNvSpPr/>
      </xdr:nvSpPr>
      <xdr:spPr>
        <a:xfrm>
          <a:off x="13358081" y="1395111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19050</xdr:rowOff>
    </xdr:from>
    <xdr:to>
      <xdr:col>81</xdr:col>
      <xdr:colOff>50800</xdr:colOff>
      <xdr:row>80</xdr:row>
      <xdr:rowOff>59055</xdr:rowOff>
    </xdr:to>
    <xdr:cxnSp macro="">
      <xdr:nvCxnSpPr>
        <xdr:cNvPr id="649" name="直線コネクタ 648">
          <a:extLst>
            <a:ext uri="{FF2B5EF4-FFF2-40B4-BE49-F238E27FC236}">
              <a16:creationId xmlns:a16="http://schemas.microsoft.com/office/drawing/2014/main" id="{E8B636F2-5554-418C-8EC5-333FAE27ECCD}"/>
            </a:ext>
          </a:extLst>
        </xdr:cNvPr>
        <xdr:cNvCxnSpPr/>
      </xdr:nvCxnSpPr>
      <xdr:spPr>
        <a:xfrm>
          <a:off x="13408881" y="14005394"/>
          <a:ext cx="811143"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92075</xdr:rowOff>
    </xdr:from>
    <xdr:to>
      <xdr:col>72</xdr:col>
      <xdr:colOff>38100</xdr:colOff>
      <xdr:row>80</xdr:row>
      <xdr:rowOff>22225</xdr:rowOff>
    </xdr:to>
    <xdr:sp macro="" textlink="">
      <xdr:nvSpPr>
        <xdr:cNvPr id="650" name="楕円 649">
          <a:extLst>
            <a:ext uri="{FF2B5EF4-FFF2-40B4-BE49-F238E27FC236}">
              <a16:creationId xmlns:a16="http://schemas.microsoft.com/office/drawing/2014/main" id="{6258B637-632D-4EC9-86DC-8510E3A976BB}"/>
            </a:ext>
          </a:extLst>
        </xdr:cNvPr>
        <xdr:cNvSpPr/>
      </xdr:nvSpPr>
      <xdr:spPr>
        <a:xfrm>
          <a:off x="12546937" y="13903491"/>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142875</xdr:rowOff>
    </xdr:from>
    <xdr:to>
      <xdr:col>76</xdr:col>
      <xdr:colOff>114300</xdr:colOff>
      <xdr:row>80</xdr:row>
      <xdr:rowOff>19050</xdr:rowOff>
    </xdr:to>
    <xdr:cxnSp macro="">
      <xdr:nvCxnSpPr>
        <xdr:cNvPr id="651" name="直線コネクタ 650">
          <a:extLst>
            <a:ext uri="{FF2B5EF4-FFF2-40B4-BE49-F238E27FC236}">
              <a16:creationId xmlns:a16="http://schemas.microsoft.com/office/drawing/2014/main" id="{BCDFCB40-5D5E-43DC-97EF-CF04BDAB846B}"/>
            </a:ext>
          </a:extLst>
        </xdr:cNvPr>
        <xdr:cNvCxnSpPr/>
      </xdr:nvCxnSpPr>
      <xdr:spPr>
        <a:xfrm>
          <a:off x="12597737" y="13954291"/>
          <a:ext cx="811144" cy="5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38736</xdr:rowOff>
    </xdr:from>
    <xdr:to>
      <xdr:col>67</xdr:col>
      <xdr:colOff>101600</xdr:colOff>
      <xdr:row>79</xdr:row>
      <xdr:rowOff>140336</xdr:rowOff>
    </xdr:to>
    <xdr:sp macro="" textlink="">
      <xdr:nvSpPr>
        <xdr:cNvPr id="652" name="楕円 651">
          <a:extLst>
            <a:ext uri="{FF2B5EF4-FFF2-40B4-BE49-F238E27FC236}">
              <a16:creationId xmlns:a16="http://schemas.microsoft.com/office/drawing/2014/main" id="{5BBDDE40-6E3A-4041-B3BA-97BB6D7A57DD}"/>
            </a:ext>
          </a:extLst>
        </xdr:cNvPr>
        <xdr:cNvSpPr/>
      </xdr:nvSpPr>
      <xdr:spPr>
        <a:xfrm>
          <a:off x="11720223" y="138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89536</xdr:rowOff>
    </xdr:from>
    <xdr:to>
      <xdr:col>71</xdr:col>
      <xdr:colOff>177800</xdr:colOff>
      <xdr:row>79</xdr:row>
      <xdr:rowOff>142875</xdr:rowOff>
    </xdr:to>
    <xdr:cxnSp macro="">
      <xdr:nvCxnSpPr>
        <xdr:cNvPr id="653" name="直線コネクタ 652">
          <a:extLst>
            <a:ext uri="{FF2B5EF4-FFF2-40B4-BE49-F238E27FC236}">
              <a16:creationId xmlns:a16="http://schemas.microsoft.com/office/drawing/2014/main" id="{4319982C-FF6F-44EC-88A0-9C5B4DAADF36}"/>
            </a:ext>
          </a:extLst>
        </xdr:cNvPr>
        <xdr:cNvCxnSpPr/>
      </xdr:nvCxnSpPr>
      <xdr:spPr>
        <a:xfrm>
          <a:off x="11771023" y="13900952"/>
          <a:ext cx="826714"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7638</xdr:rowOff>
    </xdr:from>
    <xdr:ext cx="405111" cy="259045"/>
    <xdr:sp macro="" textlink="">
      <xdr:nvSpPr>
        <xdr:cNvPr id="654" name="n_1aveValue【消防施設】&#10;有形固定資産減価償却率">
          <a:extLst>
            <a:ext uri="{FF2B5EF4-FFF2-40B4-BE49-F238E27FC236}">
              <a16:creationId xmlns:a16="http://schemas.microsoft.com/office/drawing/2014/main" id="{71A269B4-42BA-4CDE-8D29-7C4900800410}"/>
            </a:ext>
          </a:extLst>
        </xdr:cNvPr>
        <xdr:cNvSpPr txBox="1"/>
      </xdr:nvSpPr>
      <xdr:spPr>
        <a:xfrm>
          <a:off x="14020340" y="14343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144797</xdr:rowOff>
    </xdr:from>
    <xdr:ext cx="405111" cy="259045"/>
    <xdr:sp macro="" textlink="">
      <xdr:nvSpPr>
        <xdr:cNvPr id="655" name="n_2aveValue【消防施設】&#10;有形固定資産減価償却率">
          <a:extLst>
            <a:ext uri="{FF2B5EF4-FFF2-40B4-BE49-F238E27FC236}">
              <a16:creationId xmlns:a16="http://schemas.microsoft.com/office/drawing/2014/main" id="{B14576BF-26E4-4F43-B67B-C1AAADF41154}"/>
            </a:ext>
          </a:extLst>
        </xdr:cNvPr>
        <xdr:cNvSpPr txBox="1"/>
      </xdr:nvSpPr>
      <xdr:spPr>
        <a:xfrm>
          <a:off x="13221896" y="14306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102888</xdr:rowOff>
    </xdr:from>
    <xdr:ext cx="405111" cy="259045"/>
    <xdr:sp macro="" textlink="">
      <xdr:nvSpPr>
        <xdr:cNvPr id="656" name="n_3aveValue【消防施設】&#10;有形固定資産減価償却率">
          <a:extLst>
            <a:ext uri="{FF2B5EF4-FFF2-40B4-BE49-F238E27FC236}">
              <a16:creationId xmlns:a16="http://schemas.microsoft.com/office/drawing/2014/main" id="{AFEE7C61-989B-486D-A29F-D43BB3EA020B}"/>
            </a:ext>
          </a:extLst>
        </xdr:cNvPr>
        <xdr:cNvSpPr txBox="1"/>
      </xdr:nvSpPr>
      <xdr:spPr>
        <a:xfrm>
          <a:off x="12410753" y="14264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55263</xdr:rowOff>
    </xdr:from>
    <xdr:ext cx="405111" cy="259045"/>
    <xdr:sp macro="" textlink="">
      <xdr:nvSpPr>
        <xdr:cNvPr id="657" name="n_4aveValue【消防施設】&#10;有形固定資産減価償却率">
          <a:extLst>
            <a:ext uri="{FF2B5EF4-FFF2-40B4-BE49-F238E27FC236}">
              <a16:creationId xmlns:a16="http://schemas.microsoft.com/office/drawing/2014/main" id="{2B56C229-8B53-4117-9A01-90E1CD395712}"/>
            </a:ext>
          </a:extLst>
        </xdr:cNvPr>
        <xdr:cNvSpPr txBox="1"/>
      </xdr:nvSpPr>
      <xdr:spPr>
        <a:xfrm>
          <a:off x="11584038" y="14391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126382</xdr:rowOff>
    </xdr:from>
    <xdr:ext cx="405111" cy="259045"/>
    <xdr:sp macro="" textlink="">
      <xdr:nvSpPr>
        <xdr:cNvPr id="658" name="n_1mainValue【消防施設】&#10;有形固定資産減価償却率">
          <a:extLst>
            <a:ext uri="{FF2B5EF4-FFF2-40B4-BE49-F238E27FC236}">
              <a16:creationId xmlns:a16="http://schemas.microsoft.com/office/drawing/2014/main" id="{1064F229-6ACC-466C-9DE4-D10B4E526329}"/>
            </a:ext>
          </a:extLst>
        </xdr:cNvPr>
        <xdr:cNvSpPr txBox="1"/>
      </xdr:nvSpPr>
      <xdr:spPr>
        <a:xfrm>
          <a:off x="14020340" y="13762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86377</xdr:rowOff>
    </xdr:from>
    <xdr:ext cx="405111" cy="259045"/>
    <xdr:sp macro="" textlink="">
      <xdr:nvSpPr>
        <xdr:cNvPr id="659" name="n_2mainValue【消防施設】&#10;有形固定資産減価償却率">
          <a:extLst>
            <a:ext uri="{FF2B5EF4-FFF2-40B4-BE49-F238E27FC236}">
              <a16:creationId xmlns:a16="http://schemas.microsoft.com/office/drawing/2014/main" id="{57FE0B15-7452-4E79-8F5F-876DB13B241C}"/>
            </a:ext>
          </a:extLst>
        </xdr:cNvPr>
        <xdr:cNvSpPr txBox="1"/>
      </xdr:nvSpPr>
      <xdr:spPr>
        <a:xfrm>
          <a:off x="13221896" y="13722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38752</xdr:rowOff>
    </xdr:from>
    <xdr:ext cx="405111" cy="259045"/>
    <xdr:sp macro="" textlink="">
      <xdr:nvSpPr>
        <xdr:cNvPr id="660" name="n_3mainValue【消防施設】&#10;有形固定資産減価償却率">
          <a:extLst>
            <a:ext uri="{FF2B5EF4-FFF2-40B4-BE49-F238E27FC236}">
              <a16:creationId xmlns:a16="http://schemas.microsoft.com/office/drawing/2014/main" id="{32690C27-9259-48C9-8481-343B81EA5F9E}"/>
            </a:ext>
          </a:extLst>
        </xdr:cNvPr>
        <xdr:cNvSpPr txBox="1"/>
      </xdr:nvSpPr>
      <xdr:spPr>
        <a:xfrm>
          <a:off x="12410753" y="13675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156863</xdr:rowOff>
    </xdr:from>
    <xdr:ext cx="405111" cy="259045"/>
    <xdr:sp macro="" textlink="">
      <xdr:nvSpPr>
        <xdr:cNvPr id="661" name="n_4mainValue【消防施設】&#10;有形固定資産減価償却率">
          <a:extLst>
            <a:ext uri="{FF2B5EF4-FFF2-40B4-BE49-F238E27FC236}">
              <a16:creationId xmlns:a16="http://schemas.microsoft.com/office/drawing/2014/main" id="{ED16D1A0-140C-4FFA-BAB3-1F8B1084EDE1}"/>
            </a:ext>
          </a:extLst>
        </xdr:cNvPr>
        <xdr:cNvSpPr txBox="1"/>
      </xdr:nvSpPr>
      <xdr:spPr>
        <a:xfrm>
          <a:off x="11584038" y="13618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2" name="正方形/長方形 661">
          <a:extLst>
            <a:ext uri="{FF2B5EF4-FFF2-40B4-BE49-F238E27FC236}">
              <a16:creationId xmlns:a16="http://schemas.microsoft.com/office/drawing/2014/main" id="{9449F588-963B-47CF-96ED-9DA8F94E8A62}"/>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63" name="正方形/長方形 662">
          <a:extLst>
            <a:ext uri="{FF2B5EF4-FFF2-40B4-BE49-F238E27FC236}">
              <a16:creationId xmlns:a16="http://schemas.microsoft.com/office/drawing/2014/main" id="{45BF258C-1F51-4A8B-9C26-787760C83199}"/>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64" name="正方形/長方形 663">
          <a:extLst>
            <a:ext uri="{FF2B5EF4-FFF2-40B4-BE49-F238E27FC236}">
              <a16:creationId xmlns:a16="http://schemas.microsoft.com/office/drawing/2014/main" id="{0269FE55-E0E5-4B01-8C8D-1BB3388A3517}"/>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65" name="正方形/長方形 664">
          <a:extLst>
            <a:ext uri="{FF2B5EF4-FFF2-40B4-BE49-F238E27FC236}">
              <a16:creationId xmlns:a16="http://schemas.microsoft.com/office/drawing/2014/main" id="{C647AABC-F556-40AE-A054-6ACA8123C9F2}"/>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66" name="正方形/長方形 665">
          <a:extLst>
            <a:ext uri="{FF2B5EF4-FFF2-40B4-BE49-F238E27FC236}">
              <a16:creationId xmlns:a16="http://schemas.microsoft.com/office/drawing/2014/main" id="{CD1E2F78-669F-4CD7-B7E5-A1B70A78B516}"/>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67" name="正方形/長方形 666">
          <a:extLst>
            <a:ext uri="{FF2B5EF4-FFF2-40B4-BE49-F238E27FC236}">
              <a16:creationId xmlns:a16="http://schemas.microsoft.com/office/drawing/2014/main" id="{330A1433-CFE9-44CC-9FDA-893934D2147D}"/>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68" name="正方形/長方形 667">
          <a:extLst>
            <a:ext uri="{FF2B5EF4-FFF2-40B4-BE49-F238E27FC236}">
              <a16:creationId xmlns:a16="http://schemas.microsoft.com/office/drawing/2014/main" id="{2E6C60E6-49E8-49DB-B761-EC1535E1CA60}"/>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69" name="正方形/長方形 668">
          <a:extLst>
            <a:ext uri="{FF2B5EF4-FFF2-40B4-BE49-F238E27FC236}">
              <a16:creationId xmlns:a16="http://schemas.microsoft.com/office/drawing/2014/main" id="{43279CEE-C454-418F-8D90-C0CB28ED4CD2}"/>
            </a:ext>
          </a:extLst>
        </xdr:cNvPr>
        <xdr:cNvSpPr/>
      </xdr:nvSpPr>
      <xdr:spPr>
        <a:xfrm>
          <a:off x="1679315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0" name="テキスト ボックス 669">
          <a:extLst>
            <a:ext uri="{FF2B5EF4-FFF2-40B4-BE49-F238E27FC236}">
              <a16:creationId xmlns:a16="http://schemas.microsoft.com/office/drawing/2014/main" id="{BA7E6E11-C277-46D1-BA74-8EC52E75134A}"/>
            </a:ext>
          </a:extLst>
        </xdr:cNvPr>
        <xdr:cNvSpPr txBox="1"/>
      </xdr:nvSpPr>
      <xdr:spPr>
        <a:xfrm>
          <a:off x="1677062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1" name="直線コネクタ 670">
          <a:extLst>
            <a:ext uri="{FF2B5EF4-FFF2-40B4-BE49-F238E27FC236}">
              <a16:creationId xmlns:a16="http://schemas.microsoft.com/office/drawing/2014/main" id="{6EB44A91-FD00-4285-9024-A68F24F92AD0}"/>
            </a:ext>
          </a:extLst>
        </xdr:cNvPr>
        <xdr:cNvCxnSpPr/>
      </xdr:nvCxnSpPr>
      <xdr:spPr>
        <a:xfrm>
          <a:off x="1679315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72" name="直線コネクタ 671">
          <a:extLst>
            <a:ext uri="{FF2B5EF4-FFF2-40B4-BE49-F238E27FC236}">
              <a16:creationId xmlns:a16="http://schemas.microsoft.com/office/drawing/2014/main" id="{0B76FE9D-B86B-4F31-B1EB-3E12788150DD}"/>
            </a:ext>
          </a:extLst>
        </xdr:cNvPr>
        <xdr:cNvCxnSpPr/>
      </xdr:nvCxnSpPr>
      <xdr:spPr>
        <a:xfrm>
          <a:off x="16793155" y="150740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73" name="テキスト ボックス 672">
          <a:extLst>
            <a:ext uri="{FF2B5EF4-FFF2-40B4-BE49-F238E27FC236}">
              <a16:creationId xmlns:a16="http://schemas.microsoft.com/office/drawing/2014/main" id="{824705CC-9456-4093-8854-D82959E486CA}"/>
            </a:ext>
          </a:extLst>
        </xdr:cNvPr>
        <xdr:cNvSpPr txBox="1"/>
      </xdr:nvSpPr>
      <xdr:spPr>
        <a:xfrm>
          <a:off x="16372690" y="149283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74" name="直線コネクタ 673">
          <a:extLst>
            <a:ext uri="{FF2B5EF4-FFF2-40B4-BE49-F238E27FC236}">
              <a16:creationId xmlns:a16="http://schemas.microsoft.com/office/drawing/2014/main" id="{A0940BDC-3D38-4D0C-8273-F39059D8E0BE}"/>
            </a:ext>
          </a:extLst>
        </xdr:cNvPr>
        <xdr:cNvCxnSpPr/>
      </xdr:nvCxnSpPr>
      <xdr:spPr>
        <a:xfrm>
          <a:off x="16793155" y="1460638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75" name="テキスト ボックス 674">
          <a:extLst>
            <a:ext uri="{FF2B5EF4-FFF2-40B4-BE49-F238E27FC236}">
              <a16:creationId xmlns:a16="http://schemas.microsoft.com/office/drawing/2014/main" id="{52B6891A-C954-4C06-AA1E-77A0E0940908}"/>
            </a:ext>
          </a:extLst>
        </xdr:cNvPr>
        <xdr:cNvSpPr txBox="1"/>
      </xdr:nvSpPr>
      <xdr:spPr>
        <a:xfrm>
          <a:off x="16372690" y="1446067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76" name="直線コネクタ 675">
          <a:extLst>
            <a:ext uri="{FF2B5EF4-FFF2-40B4-BE49-F238E27FC236}">
              <a16:creationId xmlns:a16="http://schemas.microsoft.com/office/drawing/2014/main" id="{06D5DD93-D092-4350-BA53-6771A0DB67F6}"/>
            </a:ext>
          </a:extLst>
        </xdr:cNvPr>
        <xdr:cNvCxnSpPr/>
      </xdr:nvCxnSpPr>
      <xdr:spPr>
        <a:xfrm>
          <a:off x="16793155" y="141387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77" name="テキスト ボックス 676">
          <a:extLst>
            <a:ext uri="{FF2B5EF4-FFF2-40B4-BE49-F238E27FC236}">
              <a16:creationId xmlns:a16="http://schemas.microsoft.com/office/drawing/2014/main" id="{56E90161-95F7-4301-9816-F4ECF21F4234}"/>
            </a:ext>
          </a:extLst>
        </xdr:cNvPr>
        <xdr:cNvSpPr txBox="1"/>
      </xdr:nvSpPr>
      <xdr:spPr>
        <a:xfrm>
          <a:off x="16372690" y="1399652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78" name="直線コネクタ 677">
          <a:extLst>
            <a:ext uri="{FF2B5EF4-FFF2-40B4-BE49-F238E27FC236}">
              <a16:creationId xmlns:a16="http://schemas.microsoft.com/office/drawing/2014/main" id="{20CC7A2A-CF4D-480C-88E0-D2C1299743BC}"/>
            </a:ext>
          </a:extLst>
        </xdr:cNvPr>
        <xdr:cNvCxnSpPr/>
      </xdr:nvCxnSpPr>
      <xdr:spPr>
        <a:xfrm>
          <a:off x="16793155" y="1367458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79" name="テキスト ボックス 678">
          <a:extLst>
            <a:ext uri="{FF2B5EF4-FFF2-40B4-BE49-F238E27FC236}">
              <a16:creationId xmlns:a16="http://schemas.microsoft.com/office/drawing/2014/main" id="{3DC9C305-8B7E-412A-8922-EFFE62F2427F}"/>
            </a:ext>
          </a:extLst>
        </xdr:cNvPr>
        <xdr:cNvSpPr txBox="1"/>
      </xdr:nvSpPr>
      <xdr:spPr>
        <a:xfrm>
          <a:off x="16372690" y="135288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0" name="直線コネクタ 679">
          <a:extLst>
            <a:ext uri="{FF2B5EF4-FFF2-40B4-BE49-F238E27FC236}">
              <a16:creationId xmlns:a16="http://schemas.microsoft.com/office/drawing/2014/main" id="{B2D13F0D-7A50-4242-A6C9-AAF74EE03EA2}"/>
            </a:ext>
          </a:extLst>
        </xdr:cNvPr>
        <xdr:cNvCxnSpPr/>
      </xdr:nvCxnSpPr>
      <xdr:spPr>
        <a:xfrm>
          <a:off x="1679315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1" name="テキスト ボックス 680">
          <a:extLst>
            <a:ext uri="{FF2B5EF4-FFF2-40B4-BE49-F238E27FC236}">
              <a16:creationId xmlns:a16="http://schemas.microsoft.com/office/drawing/2014/main" id="{32FF257C-E120-4298-B206-5AFC1ACA41AC}"/>
            </a:ext>
          </a:extLst>
        </xdr:cNvPr>
        <xdr:cNvSpPr txBox="1"/>
      </xdr:nvSpPr>
      <xdr:spPr>
        <a:xfrm>
          <a:off x="16372690"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82" name="【消防施設】&#10;一人当たり面積グラフ枠">
          <a:extLst>
            <a:ext uri="{FF2B5EF4-FFF2-40B4-BE49-F238E27FC236}">
              <a16:creationId xmlns:a16="http://schemas.microsoft.com/office/drawing/2014/main" id="{30741648-0B45-4A2D-A9A1-F00B8CFBF043}"/>
            </a:ext>
          </a:extLst>
        </xdr:cNvPr>
        <xdr:cNvSpPr/>
      </xdr:nvSpPr>
      <xdr:spPr>
        <a:xfrm>
          <a:off x="1679315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683" name="直線コネクタ 682">
          <a:extLst>
            <a:ext uri="{FF2B5EF4-FFF2-40B4-BE49-F238E27FC236}">
              <a16:creationId xmlns:a16="http://schemas.microsoft.com/office/drawing/2014/main" id="{A1583BAF-9A1E-482A-AA63-9A79B74B5917}"/>
            </a:ext>
          </a:extLst>
        </xdr:cNvPr>
        <xdr:cNvCxnSpPr/>
      </xdr:nvCxnSpPr>
      <xdr:spPr>
        <a:xfrm flipV="1">
          <a:off x="20354593" y="13770600"/>
          <a:ext cx="0" cy="1226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684" name="【消防施設】&#10;一人当たり面積最小値テキスト">
          <a:extLst>
            <a:ext uri="{FF2B5EF4-FFF2-40B4-BE49-F238E27FC236}">
              <a16:creationId xmlns:a16="http://schemas.microsoft.com/office/drawing/2014/main" id="{676F245A-CBBC-4142-9AF7-F011601C9063}"/>
            </a:ext>
          </a:extLst>
        </xdr:cNvPr>
        <xdr:cNvSpPr txBox="1"/>
      </xdr:nvSpPr>
      <xdr:spPr>
        <a:xfrm>
          <a:off x="20393329" y="15001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685" name="直線コネクタ 684">
          <a:extLst>
            <a:ext uri="{FF2B5EF4-FFF2-40B4-BE49-F238E27FC236}">
              <a16:creationId xmlns:a16="http://schemas.microsoft.com/office/drawing/2014/main" id="{768B7EF9-1AF5-4B52-A6DA-3838B17F4D8F}"/>
            </a:ext>
          </a:extLst>
        </xdr:cNvPr>
        <xdr:cNvCxnSpPr/>
      </xdr:nvCxnSpPr>
      <xdr:spPr>
        <a:xfrm>
          <a:off x="20281900" y="1499738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686" name="【消防施設】&#10;一人当たり面積最大値テキスト">
          <a:extLst>
            <a:ext uri="{FF2B5EF4-FFF2-40B4-BE49-F238E27FC236}">
              <a16:creationId xmlns:a16="http://schemas.microsoft.com/office/drawing/2014/main" id="{2BB0D863-8AA8-4689-8241-31F69DE7289A}"/>
            </a:ext>
          </a:extLst>
        </xdr:cNvPr>
        <xdr:cNvSpPr txBox="1"/>
      </xdr:nvSpPr>
      <xdr:spPr>
        <a:xfrm>
          <a:off x="20393329" y="13542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687" name="直線コネクタ 686">
          <a:extLst>
            <a:ext uri="{FF2B5EF4-FFF2-40B4-BE49-F238E27FC236}">
              <a16:creationId xmlns:a16="http://schemas.microsoft.com/office/drawing/2014/main" id="{BC0AA9C6-4891-481F-9095-61544EF923A6}"/>
            </a:ext>
          </a:extLst>
        </xdr:cNvPr>
        <xdr:cNvCxnSpPr/>
      </xdr:nvCxnSpPr>
      <xdr:spPr>
        <a:xfrm>
          <a:off x="20281900" y="1377060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132605</xdr:rowOff>
    </xdr:from>
    <xdr:ext cx="469744" cy="259045"/>
    <xdr:sp macro="" textlink="">
      <xdr:nvSpPr>
        <xdr:cNvPr id="688" name="【消防施設】&#10;一人当たり面積平均値テキスト">
          <a:extLst>
            <a:ext uri="{FF2B5EF4-FFF2-40B4-BE49-F238E27FC236}">
              <a16:creationId xmlns:a16="http://schemas.microsoft.com/office/drawing/2014/main" id="{4C8E6586-2656-4BC9-9D64-4F9001A7B6B0}"/>
            </a:ext>
          </a:extLst>
        </xdr:cNvPr>
        <xdr:cNvSpPr txBox="1"/>
      </xdr:nvSpPr>
      <xdr:spPr>
        <a:xfrm>
          <a:off x="20393329" y="146437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689" name="フローチャート: 判断 688">
          <a:extLst>
            <a:ext uri="{FF2B5EF4-FFF2-40B4-BE49-F238E27FC236}">
              <a16:creationId xmlns:a16="http://schemas.microsoft.com/office/drawing/2014/main" id="{12BB7282-4BB9-42A9-B20F-373385019604}"/>
            </a:ext>
          </a:extLst>
        </xdr:cNvPr>
        <xdr:cNvSpPr/>
      </xdr:nvSpPr>
      <xdr:spPr>
        <a:xfrm>
          <a:off x="20304429" y="1466530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690" name="フローチャート: 判断 689">
          <a:extLst>
            <a:ext uri="{FF2B5EF4-FFF2-40B4-BE49-F238E27FC236}">
              <a16:creationId xmlns:a16="http://schemas.microsoft.com/office/drawing/2014/main" id="{B4B248DC-EABA-47A4-AF9E-323516C533E1}"/>
            </a:ext>
          </a:extLst>
        </xdr:cNvPr>
        <xdr:cNvSpPr/>
      </xdr:nvSpPr>
      <xdr:spPr>
        <a:xfrm>
          <a:off x="19544085" y="1465159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691" name="フローチャート: 判断 690">
          <a:extLst>
            <a:ext uri="{FF2B5EF4-FFF2-40B4-BE49-F238E27FC236}">
              <a16:creationId xmlns:a16="http://schemas.microsoft.com/office/drawing/2014/main" id="{1B5A89F6-F552-490F-A83F-455214E1D872}"/>
            </a:ext>
          </a:extLst>
        </xdr:cNvPr>
        <xdr:cNvSpPr/>
      </xdr:nvSpPr>
      <xdr:spPr>
        <a:xfrm>
          <a:off x="18717370" y="1465616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692" name="フローチャート: 判断 691">
          <a:extLst>
            <a:ext uri="{FF2B5EF4-FFF2-40B4-BE49-F238E27FC236}">
              <a16:creationId xmlns:a16="http://schemas.microsoft.com/office/drawing/2014/main" id="{4FFDBA84-519F-4D64-A606-7398D99E86E9}"/>
            </a:ext>
          </a:extLst>
        </xdr:cNvPr>
        <xdr:cNvSpPr/>
      </xdr:nvSpPr>
      <xdr:spPr>
        <a:xfrm>
          <a:off x="17906227" y="1466073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93" name="フローチャート: 判断 692">
          <a:extLst>
            <a:ext uri="{FF2B5EF4-FFF2-40B4-BE49-F238E27FC236}">
              <a16:creationId xmlns:a16="http://schemas.microsoft.com/office/drawing/2014/main" id="{DDCC770C-E246-47ED-A5A9-F6828B4F4AFF}"/>
            </a:ext>
          </a:extLst>
        </xdr:cNvPr>
        <xdr:cNvSpPr/>
      </xdr:nvSpPr>
      <xdr:spPr>
        <a:xfrm>
          <a:off x="17095083" y="1470993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94" name="テキスト ボックス 693">
          <a:extLst>
            <a:ext uri="{FF2B5EF4-FFF2-40B4-BE49-F238E27FC236}">
              <a16:creationId xmlns:a16="http://schemas.microsoft.com/office/drawing/2014/main" id="{CD473301-0D43-4627-AE09-477921720FF5}"/>
            </a:ext>
          </a:extLst>
        </xdr:cNvPr>
        <xdr:cNvSpPr txBox="1"/>
      </xdr:nvSpPr>
      <xdr:spPr>
        <a:xfrm>
          <a:off x="2018030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95" name="テキスト ボックス 694">
          <a:extLst>
            <a:ext uri="{FF2B5EF4-FFF2-40B4-BE49-F238E27FC236}">
              <a16:creationId xmlns:a16="http://schemas.microsoft.com/office/drawing/2014/main" id="{300F8625-1D85-4123-B4A1-8CB4FDDD92FB}"/>
            </a:ext>
          </a:extLst>
        </xdr:cNvPr>
        <xdr:cNvSpPr txBox="1"/>
      </xdr:nvSpPr>
      <xdr:spPr>
        <a:xfrm>
          <a:off x="1941995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96" name="テキスト ボックス 695">
          <a:extLst>
            <a:ext uri="{FF2B5EF4-FFF2-40B4-BE49-F238E27FC236}">
              <a16:creationId xmlns:a16="http://schemas.microsoft.com/office/drawing/2014/main" id="{D0B8122F-DD11-4C7E-9FDA-706CDE4CE20B}"/>
            </a:ext>
          </a:extLst>
        </xdr:cNvPr>
        <xdr:cNvSpPr txBox="1"/>
      </xdr:nvSpPr>
      <xdr:spPr>
        <a:xfrm>
          <a:off x="1859324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97" name="テキスト ボックス 696">
          <a:extLst>
            <a:ext uri="{FF2B5EF4-FFF2-40B4-BE49-F238E27FC236}">
              <a16:creationId xmlns:a16="http://schemas.microsoft.com/office/drawing/2014/main" id="{91C227D0-18A8-4A1A-B7B8-A2A02789BA19}"/>
            </a:ext>
          </a:extLst>
        </xdr:cNvPr>
        <xdr:cNvSpPr txBox="1"/>
      </xdr:nvSpPr>
      <xdr:spPr>
        <a:xfrm>
          <a:off x="1778209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98" name="テキスト ボックス 697">
          <a:extLst>
            <a:ext uri="{FF2B5EF4-FFF2-40B4-BE49-F238E27FC236}">
              <a16:creationId xmlns:a16="http://schemas.microsoft.com/office/drawing/2014/main" id="{37817F1E-97B2-499D-B19D-D23DDEC64747}"/>
            </a:ext>
          </a:extLst>
        </xdr:cNvPr>
        <xdr:cNvSpPr txBox="1"/>
      </xdr:nvSpPr>
      <xdr:spPr>
        <a:xfrm>
          <a:off x="1697095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92456</xdr:rowOff>
    </xdr:from>
    <xdr:to>
      <xdr:col>116</xdr:col>
      <xdr:colOff>114300</xdr:colOff>
      <xdr:row>83</xdr:row>
      <xdr:rowOff>22606</xdr:rowOff>
    </xdr:to>
    <xdr:sp macro="" textlink="">
      <xdr:nvSpPr>
        <xdr:cNvPr id="699" name="楕円 698">
          <a:extLst>
            <a:ext uri="{FF2B5EF4-FFF2-40B4-BE49-F238E27FC236}">
              <a16:creationId xmlns:a16="http://schemas.microsoft.com/office/drawing/2014/main" id="{8C601829-67AB-43AC-A521-42B97473FD65}"/>
            </a:ext>
          </a:extLst>
        </xdr:cNvPr>
        <xdr:cNvSpPr/>
      </xdr:nvSpPr>
      <xdr:spPr>
        <a:xfrm>
          <a:off x="20304429" y="14428658"/>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115333</xdr:rowOff>
    </xdr:from>
    <xdr:ext cx="469744" cy="259045"/>
    <xdr:sp macro="" textlink="">
      <xdr:nvSpPr>
        <xdr:cNvPr id="700" name="【消防施設】&#10;一人当たり面積該当値テキスト">
          <a:extLst>
            <a:ext uri="{FF2B5EF4-FFF2-40B4-BE49-F238E27FC236}">
              <a16:creationId xmlns:a16="http://schemas.microsoft.com/office/drawing/2014/main" id="{BB43CFB2-B54B-47C1-AB7A-7F3F4DECEA0D}"/>
            </a:ext>
          </a:extLst>
        </xdr:cNvPr>
        <xdr:cNvSpPr txBox="1"/>
      </xdr:nvSpPr>
      <xdr:spPr>
        <a:xfrm>
          <a:off x="20393329" y="1427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101600</xdr:rowOff>
    </xdr:from>
    <xdr:to>
      <xdr:col>112</xdr:col>
      <xdr:colOff>38100</xdr:colOff>
      <xdr:row>83</xdr:row>
      <xdr:rowOff>31750</xdr:rowOff>
    </xdr:to>
    <xdr:sp macro="" textlink="">
      <xdr:nvSpPr>
        <xdr:cNvPr id="701" name="楕円 700">
          <a:extLst>
            <a:ext uri="{FF2B5EF4-FFF2-40B4-BE49-F238E27FC236}">
              <a16:creationId xmlns:a16="http://schemas.microsoft.com/office/drawing/2014/main" id="{3E5A7DE2-139C-48EE-85DB-E8E12E03E091}"/>
            </a:ext>
          </a:extLst>
        </xdr:cNvPr>
        <xdr:cNvSpPr/>
      </xdr:nvSpPr>
      <xdr:spPr>
        <a:xfrm>
          <a:off x="19544085" y="14437802"/>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143256</xdr:rowOff>
    </xdr:from>
    <xdr:to>
      <xdr:col>116</xdr:col>
      <xdr:colOff>63500</xdr:colOff>
      <xdr:row>82</xdr:row>
      <xdr:rowOff>152400</xdr:rowOff>
    </xdr:to>
    <xdr:cxnSp macro="">
      <xdr:nvCxnSpPr>
        <xdr:cNvPr id="702" name="直線コネクタ 701">
          <a:extLst>
            <a:ext uri="{FF2B5EF4-FFF2-40B4-BE49-F238E27FC236}">
              <a16:creationId xmlns:a16="http://schemas.microsoft.com/office/drawing/2014/main" id="{E81D1D0D-2227-4A04-B0BA-AF005CB3E84D}"/>
            </a:ext>
          </a:extLst>
        </xdr:cNvPr>
        <xdr:cNvCxnSpPr/>
      </xdr:nvCxnSpPr>
      <xdr:spPr>
        <a:xfrm flipV="1">
          <a:off x="19594885" y="14479458"/>
          <a:ext cx="760344"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110744</xdr:rowOff>
    </xdr:from>
    <xdr:to>
      <xdr:col>107</xdr:col>
      <xdr:colOff>101600</xdr:colOff>
      <xdr:row>83</xdr:row>
      <xdr:rowOff>40894</xdr:rowOff>
    </xdr:to>
    <xdr:sp macro="" textlink="">
      <xdr:nvSpPr>
        <xdr:cNvPr id="703" name="楕円 702">
          <a:extLst>
            <a:ext uri="{FF2B5EF4-FFF2-40B4-BE49-F238E27FC236}">
              <a16:creationId xmlns:a16="http://schemas.microsoft.com/office/drawing/2014/main" id="{BEA3C1DD-25C3-433B-AFCE-8549EC88B12E}"/>
            </a:ext>
          </a:extLst>
        </xdr:cNvPr>
        <xdr:cNvSpPr/>
      </xdr:nvSpPr>
      <xdr:spPr>
        <a:xfrm>
          <a:off x="18717370" y="1444694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152400</xdr:rowOff>
    </xdr:from>
    <xdr:to>
      <xdr:col>111</xdr:col>
      <xdr:colOff>177800</xdr:colOff>
      <xdr:row>82</xdr:row>
      <xdr:rowOff>161544</xdr:rowOff>
    </xdr:to>
    <xdr:cxnSp macro="">
      <xdr:nvCxnSpPr>
        <xdr:cNvPr id="704" name="直線コネクタ 703">
          <a:extLst>
            <a:ext uri="{FF2B5EF4-FFF2-40B4-BE49-F238E27FC236}">
              <a16:creationId xmlns:a16="http://schemas.microsoft.com/office/drawing/2014/main" id="{4665497C-C89A-4BD4-BFB4-B565870722B1}"/>
            </a:ext>
          </a:extLst>
        </xdr:cNvPr>
        <xdr:cNvCxnSpPr/>
      </xdr:nvCxnSpPr>
      <xdr:spPr>
        <a:xfrm flipV="1">
          <a:off x="18768170" y="14488602"/>
          <a:ext cx="826715"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115315</xdr:rowOff>
    </xdr:from>
    <xdr:to>
      <xdr:col>102</xdr:col>
      <xdr:colOff>165100</xdr:colOff>
      <xdr:row>83</xdr:row>
      <xdr:rowOff>45465</xdr:rowOff>
    </xdr:to>
    <xdr:sp macro="" textlink="">
      <xdr:nvSpPr>
        <xdr:cNvPr id="705" name="楕円 704">
          <a:extLst>
            <a:ext uri="{FF2B5EF4-FFF2-40B4-BE49-F238E27FC236}">
              <a16:creationId xmlns:a16="http://schemas.microsoft.com/office/drawing/2014/main" id="{48BEF9D2-A3A9-498A-9237-CA6C1F0B40C4}"/>
            </a:ext>
          </a:extLst>
        </xdr:cNvPr>
        <xdr:cNvSpPr/>
      </xdr:nvSpPr>
      <xdr:spPr>
        <a:xfrm>
          <a:off x="17906227" y="1445151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161544</xdr:rowOff>
    </xdr:from>
    <xdr:to>
      <xdr:col>107</xdr:col>
      <xdr:colOff>50800</xdr:colOff>
      <xdr:row>82</xdr:row>
      <xdr:rowOff>166115</xdr:rowOff>
    </xdr:to>
    <xdr:cxnSp macro="">
      <xdr:nvCxnSpPr>
        <xdr:cNvPr id="706" name="直線コネクタ 705">
          <a:extLst>
            <a:ext uri="{FF2B5EF4-FFF2-40B4-BE49-F238E27FC236}">
              <a16:creationId xmlns:a16="http://schemas.microsoft.com/office/drawing/2014/main" id="{63CF4EAA-1619-4123-B7F6-37662BE84835}"/>
            </a:ext>
          </a:extLst>
        </xdr:cNvPr>
        <xdr:cNvCxnSpPr/>
      </xdr:nvCxnSpPr>
      <xdr:spPr>
        <a:xfrm flipV="1">
          <a:off x="17957027" y="14497746"/>
          <a:ext cx="811143"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119887</xdr:rowOff>
    </xdr:from>
    <xdr:to>
      <xdr:col>98</xdr:col>
      <xdr:colOff>38100</xdr:colOff>
      <xdr:row>83</xdr:row>
      <xdr:rowOff>50037</xdr:rowOff>
    </xdr:to>
    <xdr:sp macro="" textlink="">
      <xdr:nvSpPr>
        <xdr:cNvPr id="707" name="楕円 706">
          <a:extLst>
            <a:ext uri="{FF2B5EF4-FFF2-40B4-BE49-F238E27FC236}">
              <a16:creationId xmlns:a16="http://schemas.microsoft.com/office/drawing/2014/main" id="{7D65CEAF-B888-476D-8828-DA3D19ABD575}"/>
            </a:ext>
          </a:extLst>
        </xdr:cNvPr>
        <xdr:cNvSpPr/>
      </xdr:nvSpPr>
      <xdr:spPr>
        <a:xfrm>
          <a:off x="17095083" y="14456089"/>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166115</xdr:rowOff>
    </xdr:from>
    <xdr:to>
      <xdr:col>102</xdr:col>
      <xdr:colOff>114300</xdr:colOff>
      <xdr:row>82</xdr:row>
      <xdr:rowOff>170687</xdr:rowOff>
    </xdr:to>
    <xdr:cxnSp macro="">
      <xdr:nvCxnSpPr>
        <xdr:cNvPr id="708" name="直線コネクタ 707">
          <a:extLst>
            <a:ext uri="{FF2B5EF4-FFF2-40B4-BE49-F238E27FC236}">
              <a16:creationId xmlns:a16="http://schemas.microsoft.com/office/drawing/2014/main" id="{A8B2350A-D561-46A6-B608-1D7B7F01A7CB}"/>
            </a:ext>
          </a:extLst>
        </xdr:cNvPr>
        <xdr:cNvCxnSpPr/>
      </xdr:nvCxnSpPr>
      <xdr:spPr>
        <a:xfrm flipV="1">
          <a:off x="17145883" y="14502317"/>
          <a:ext cx="811144"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61740</xdr:rowOff>
    </xdr:from>
    <xdr:ext cx="469744" cy="259045"/>
    <xdr:sp macro="" textlink="">
      <xdr:nvSpPr>
        <xdr:cNvPr id="709" name="n_1aveValue【消防施設】&#10;一人当たり面積">
          <a:extLst>
            <a:ext uri="{FF2B5EF4-FFF2-40B4-BE49-F238E27FC236}">
              <a16:creationId xmlns:a16="http://schemas.microsoft.com/office/drawing/2014/main" id="{BA362764-6BB0-4413-BD74-B48B89B4516E}"/>
            </a:ext>
          </a:extLst>
        </xdr:cNvPr>
        <xdr:cNvSpPr txBox="1"/>
      </xdr:nvSpPr>
      <xdr:spPr>
        <a:xfrm>
          <a:off x="19362884" y="14747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66312</xdr:rowOff>
    </xdr:from>
    <xdr:ext cx="469744" cy="259045"/>
    <xdr:sp macro="" textlink="">
      <xdr:nvSpPr>
        <xdr:cNvPr id="710" name="n_2aveValue【消防施設】&#10;一人当たり面積">
          <a:extLst>
            <a:ext uri="{FF2B5EF4-FFF2-40B4-BE49-F238E27FC236}">
              <a16:creationId xmlns:a16="http://schemas.microsoft.com/office/drawing/2014/main" id="{DF20777C-4886-4754-8C6B-712167C4F7F6}"/>
            </a:ext>
          </a:extLst>
        </xdr:cNvPr>
        <xdr:cNvSpPr txBox="1"/>
      </xdr:nvSpPr>
      <xdr:spPr>
        <a:xfrm>
          <a:off x="18548869" y="14752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70883</xdr:rowOff>
    </xdr:from>
    <xdr:ext cx="469744" cy="259045"/>
    <xdr:sp macro="" textlink="">
      <xdr:nvSpPr>
        <xdr:cNvPr id="711" name="n_3aveValue【消防施設】&#10;一人当たり面積">
          <a:extLst>
            <a:ext uri="{FF2B5EF4-FFF2-40B4-BE49-F238E27FC236}">
              <a16:creationId xmlns:a16="http://schemas.microsoft.com/office/drawing/2014/main" id="{199CC0AC-4FFC-4572-B958-2717C9FBC747}"/>
            </a:ext>
          </a:extLst>
        </xdr:cNvPr>
        <xdr:cNvSpPr txBox="1"/>
      </xdr:nvSpPr>
      <xdr:spPr>
        <a:xfrm>
          <a:off x="17737725" y="14756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712" name="n_4aveValue【消防施設】&#10;一人当たり面積">
          <a:extLst>
            <a:ext uri="{FF2B5EF4-FFF2-40B4-BE49-F238E27FC236}">
              <a16:creationId xmlns:a16="http://schemas.microsoft.com/office/drawing/2014/main" id="{C38259A1-A328-4700-92C7-04FA03E02A57}"/>
            </a:ext>
          </a:extLst>
        </xdr:cNvPr>
        <xdr:cNvSpPr txBox="1"/>
      </xdr:nvSpPr>
      <xdr:spPr>
        <a:xfrm>
          <a:off x="16926582" y="1480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48277</xdr:rowOff>
    </xdr:from>
    <xdr:ext cx="469744" cy="259045"/>
    <xdr:sp macro="" textlink="">
      <xdr:nvSpPr>
        <xdr:cNvPr id="713" name="n_1mainValue【消防施設】&#10;一人当たり面積">
          <a:extLst>
            <a:ext uri="{FF2B5EF4-FFF2-40B4-BE49-F238E27FC236}">
              <a16:creationId xmlns:a16="http://schemas.microsoft.com/office/drawing/2014/main" id="{4A5B5367-0CCF-4217-AC2A-79556B818CE7}"/>
            </a:ext>
          </a:extLst>
        </xdr:cNvPr>
        <xdr:cNvSpPr txBox="1"/>
      </xdr:nvSpPr>
      <xdr:spPr>
        <a:xfrm>
          <a:off x="19362884" y="14209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57421</xdr:rowOff>
    </xdr:from>
    <xdr:ext cx="469744" cy="259045"/>
    <xdr:sp macro="" textlink="">
      <xdr:nvSpPr>
        <xdr:cNvPr id="714" name="n_2mainValue【消防施設】&#10;一人当たり面積">
          <a:extLst>
            <a:ext uri="{FF2B5EF4-FFF2-40B4-BE49-F238E27FC236}">
              <a16:creationId xmlns:a16="http://schemas.microsoft.com/office/drawing/2014/main" id="{BCBC72C6-FA58-4EBF-90FD-404B95D74DAA}"/>
            </a:ext>
          </a:extLst>
        </xdr:cNvPr>
        <xdr:cNvSpPr txBox="1"/>
      </xdr:nvSpPr>
      <xdr:spPr>
        <a:xfrm>
          <a:off x="18548869" y="14218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61992</xdr:rowOff>
    </xdr:from>
    <xdr:ext cx="469744" cy="259045"/>
    <xdr:sp macro="" textlink="">
      <xdr:nvSpPr>
        <xdr:cNvPr id="715" name="n_3mainValue【消防施設】&#10;一人当たり面積">
          <a:extLst>
            <a:ext uri="{FF2B5EF4-FFF2-40B4-BE49-F238E27FC236}">
              <a16:creationId xmlns:a16="http://schemas.microsoft.com/office/drawing/2014/main" id="{40FB4BC3-278F-4C8D-8F2F-5FBA967EBC2C}"/>
            </a:ext>
          </a:extLst>
        </xdr:cNvPr>
        <xdr:cNvSpPr txBox="1"/>
      </xdr:nvSpPr>
      <xdr:spPr>
        <a:xfrm>
          <a:off x="17737725" y="1422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66564</xdr:rowOff>
    </xdr:from>
    <xdr:ext cx="469744" cy="259045"/>
    <xdr:sp macro="" textlink="">
      <xdr:nvSpPr>
        <xdr:cNvPr id="716" name="n_4mainValue【消防施設】&#10;一人当たり面積">
          <a:extLst>
            <a:ext uri="{FF2B5EF4-FFF2-40B4-BE49-F238E27FC236}">
              <a16:creationId xmlns:a16="http://schemas.microsoft.com/office/drawing/2014/main" id="{F1E7B6D5-5946-4814-B306-179D644421F7}"/>
            </a:ext>
          </a:extLst>
        </xdr:cNvPr>
        <xdr:cNvSpPr txBox="1"/>
      </xdr:nvSpPr>
      <xdr:spPr>
        <a:xfrm>
          <a:off x="16926582" y="1422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7" name="正方形/長方形 716">
          <a:extLst>
            <a:ext uri="{FF2B5EF4-FFF2-40B4-BE49-F238E27FC236}">
              <a16:creationId xmlns:a16="http://schemas.microsoft.com/office/drawing/2014/main" id="{F818B7D9-E04E-405D-87E1-03CE3931E5F3}"/>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8" name="正方形/長方形 717">
          <a:extLst>
            <a:ext uri="{FF2B5EF4-FFF2-40B4-BE49-F238E27FC236}">
              <a16:creationId xmlns:a16="http://schemas.microsoft.com/office/drawing/2014/main" id="{641D186C-79B7-4E58-975E-4788D29EEDAD}"/>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9" name="正方形/長方形 718">
          <a:extLst>
            <a:ext uri="{FF2B5EF4-FFF2-40B4-BE49-F238E27FC236}">
              <a16:creationId xmlns:a16="http://schemas.microsoft.com/office/drawing/2014/main" id="{94224537-FEE9-4FF0-A6A1-C105BA4CCC83}"/>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0" name="正方形/長方形 719">
          <a:extLst>
            <a:ext uri="{FF2B5EF4-FFF2-40B4-BE49-F238E27FC236}">
              <a16:creationId xmlns:a16="http://schemas.microsoft.com/office/drawing/2014/main" id="{66B7C84A-0A74-4497-A58F-1E7CB4CE562A}"/>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1" name="正方形/長方形 720">
          <a:extLst>
            <a:ext uri="{FF2B5EF4-FFF2-40B4-BE49-F238E27FC236}">
              <a16:creationId xmlns:a16="http://schemas.microsoft.com/office/drawing/2014/main" id="{658A8250-5167-42D7-BB5D-4FAA6C9C6F0E}"/>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2" name="正方形/長方形 721">
          <a:extLst>
            <a:ext uri="{FF2B5EF4-FFF2-40B4-BE49-F238E27FC236}">
              <a16:creationId xmlns:a16="http://schemas.microsoft.com/office/drawing/2014/main" id="{962D141C-9B07-4D5B-BF02-4B4F03DE246D}"/>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3" name="正方形/長方形 722">
          <a:extLst>
            <a:ext uri="{FF2B5EF4-FFF2-40B4-BE49-F238E27FC236}">
              <a16:creationId xmlns:a16="http://schemas.microsoft.com/office/drawing/2014/main" id="{6EA3F7BF-79EA-41A5-8825-4DE3AC1EA953}"/>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4" name="正方形/長方形 723">
          <a:extLst>
            <a:ext uri="{FF2B5EF4-FFF2-40B4-BE49-F238E27FC236}">
              <a16:creationId xmlns:a16="http://schemas.microsoft.com/office/drawing/2014/main" id="{A662236D-F6A0-478A-AF41-B55504B0A3D3}"/>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5" name="テキスト ボックス 724">
          <a:extLst>
            <a:ext uri="{FF2B5EF4-FFF2-40B4-BE49-F238E27FC236}">
              <a16:creationId xmlns:a16="http://schemas.microsoft.com/office/drawing/2014/main" id="{4B4B4ED8-BF5E-4644-B39B-6FB5CC4B6D36}"/>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6" name="直線コネクタ 725">
          <a:extLst>
            <a:ext uri="{FF2B5EF4-FFF2-40B4-BE49-F238E27FC236}">
              <a16:creationId xmlns:a16="http://schemas.microsoft.com/office/drawing/2014/main" id="{7EB2BFAF-69FF-40E2-952C-44D7F15ED402}"/>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7" name="テキスト ボックス 726">
          <a:extLst>
            <a:ext uri="{FF2B5EF4-FFF2-40B4-BE49-F238E27FC236}">
              <a16:creationId xmlns:a16="http://schemas.microsoft.com/office/drawing/2014/main" id="{F887B54E-D05D-4856-B83C-BFFA79C67926}"/>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28" name="直線コネクタ 727">
          <a:extLst>
            <a:ext uri="{FF2B5EF4-FFF2-40B4-BE49-F238E27FC236}">
              <a16:creationId xmlns:a16="http://schemas.microsoft.com/office/drawing/2014/main" id="{AE71C69A-1D09-4E0D-B1E8-2351297DCD9B}"/>
            </a:ext>
          </a:extLst>
        </xdr:cNvPr>
        <xdr:cNvCxnSpPr/>
      </xdr:nvCxnSpPr>
      <xdr:spPr>
        <a:xfrm>
          <a:off x="11433865" y="1895153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29" name="テキスト ボックス 728">
          <a:extLst>
            <a:ext uri="{FF2B5EF4-FFF2-40B4-BE49-F238E27FC236}">
              <a16:creationId xmlns:a16="http://schemas.microsoft.com/office/drawing/2014/main" id="{F744BD96-9D69-4692-89E2-5BEFC2F37A47}"/>
            </a:ext>
          </a:extLst>
        </xdr:cNvPr>
        <xdr:cNvSpPr txBox="1"/>
      </xdr:nvSpPr>
      <xdr:spPr>
        <a:xfrm>
          <a:off x="1101340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30" name="直線コネクタ 729">
          <a:extLst>
            <a:ext uri="{FF2B5EF4-FFF2-40B4-BE49-F238E27FC236}">
              <a16:creationId xmlns:a16="http://schemas.microsoft.com/office/drawing/2014/main" id="{DC3D484F-AFF4-4A4D-8F5A-E58349161176}"/>
            </a:ext>
          </a:extLst>
        </xdr:cNvPr>
        <xdr:cNvCxnSpPr/>
      </xdr:nvCxnSpPr>
      <xdr:spPr>
        <a:xfrm>
          <a:off x="11433865" y="1863390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31" name="テキスト ボックス 730">
          <a:extLst>
            <a:ext uri="{FF2B5EF4-FFF2-40B4-BE49-F238E27FC236}">
              <a16:creationId xmlns:a16="http://schemas.microsoft.com/office/drawing/2014/main" id="{CB3FECB2-DC28-48B6-81F0-E800FEF53D08}"/>
            </a:ext>
          </a:extLst>
        </xdr:cNvPr>
        <xdr:cNvSpPr txBox="1"/>
      </xdr:nvSpPr>
      <xdr:spPr>
        <a:xfrm>
          <a:off x="11061949"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32" name="直線コネクタ 731">
          <a:extLst>
            <a:ext uri="{FF2B5EF4-FFF2-40B4-BE49-F238E27FC236}">
              <a16:creationId xmlns:a16="http://schemas.microsoft.com/office/drawing/2014/main" id="{77A7FC92-1EF3-400C-B6EC-300CF70A3C3A}"/>
            </a:ext>
          </a:extLst>
        </xdr:cNvPr>
        <xdr:cNvCxnSpPr/>
      </xdr:nvCxnSpPr>
      <xdr:spPr>
        <a:xfrm>
          <a:off x="11433865" y="183162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33" name="テキスト ボックス 732">
          <a:extLst>
            <a:ext uri="{FF2B5EF4-FFF2-40B4-BE49-F238E27FC236}">
              <a16:creationId xmlns:a16="http://schemas.microsoft.com/office/drawing/2014/main" id="{4A2949AB-D809-4A4B-A992-C8A552EC98CF}"/>
            </a:ext>
          </a:extLst>
        </xdr:cNvPr>
        <xdr:cNvSpPr txBox="1"/>
      </xdr:nvSpPr>
      <xdr:spPr>
        <a:xfrm>
          <a:off x="11061949"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34" name="直線コネクタ 733">
          <a:extLst>
            <a:ext uri="{FF2B5EF4-FFF2-40B4-BE49-F238E27FC236}">
              <a16:creationId xmlns:a16="http://schemas.microsoft.com/office/drawing/2014/main" id="{537E1901-B1A3-46EB-AEC8-ED7F41E9C383}"/>
            </a:ext>
          </a:extLst>
        </xdr:cNvPr>
        <xdr:cNvCxnSpPr/>
      </xdr:nvCxnSpPr>
      <xdr:spPr>
        <a:xfrm>
          <a:off x="11433865" y="1799865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35" name="テキスト ボックス 734">
          <a:extLst>
            <a:ext uri="{FF2B5EF4-FFF2-40B4-BE49-F238E27FC236}">
              <a16:creationId xmlns:a16="http://schemas.microsoft.com/office/drawing/2014/main" id="{A78408BD-7CA5-4A5E-BCFD-E6C50E09698E}"/>
            </a:ext>
          </a:extLst>
        </xdr:cNvPr>
        <xdr:cNvSpPr txBox="1"/>
      </xdr:nvSpPr>
      <xdr:spPr>
        <a:xfrm>
          <a:off x="11061949"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36" name="直線コネクタ 735">
          <a:extLst>
            <a:ext uri="{FF2B5EF4-FFF2-40B4-BE49-F238E27FC236}">
              <a16:creationId xmlns:a16="http://schemas.microsoft.com/office/drawing/2014/main" id="{B4EB2703-D7CD-4E84-B64E-99BB8FC471A3}"/>
            </a:ext>
          </a:extLst>
        </xdr:cNvPr>
        <xdr:cNvCxnSpPr/>
      </xdr:nvCxnSpPr>
      <xdr:spPr>
        <a:xfrm>
          <a:off x="11433865" y="1768102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37" name="テキスト ボックス 736">
          <a:extLst>
            <a:ext uri="{FF2B5EF4-FFF2-40B4-BE49-F238E27FC236}">
              <a16:creationId xmlns:a16="http://schemas.microsoft.com/office/drawing/2014/main" id="{4673A320-F54C-46B5-A6CB-3BC72BE7D017}"/>
            </a:ext>
          </a:extLst>
        </xdr:cNvPr>
        <xdr:cNvSpPr txBox="1"/>
      </xdr:nvSpPr>
      <xdr:spPr>
        <a:xfrm>
          <a:off x="11061949"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38" name="直線コネクタ 737">
          <a:extLst>
            <a:ext uri="{FF2B5EF4-FFF2-40B4-BE49-F238E27FC236}">
              <a16:creationId xmlns:a16="http://schemas.microsoft.com/office/drawing/2014/main" id="{59DD5F02-CE9A-46F3-BA44-634A47EAF660}"/>
            </a:ext>
          </a:extLst>
        </xdr:cNvPr>
        <xdr:cNvCxnSpPr/>
      </xdr:nvCxnSpPr>
      <xdr:spPr>
        <a:xfrm>
          <a:off x="11433865" y="1736340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39" name="テキスト ボックス 738">
          <a:extLst>
            <a:ext uri="{FF2B5EF4-FFF2-40B4-BE49-F238E27FC236}">
              <a16:creationId xmlns:a16="http://schemas.microsoft.com/office/drawing/2014/main" id="{EE65493A-F8BF-4758-BBB0-A12D2433C6BB}"/>
            </a:ext>
          </a:extLst>
        </xdr:cNvPr>
        <xdr:cNvSpPr txBox="1"/>
      </xdr:nvSpPr>
      <xdr:spPr>
        <a:xfrm>
          <a:off x="11126069" y="1722565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0" name="直線コネクタ 739">
          <a:extLst>
            <a:ext uri="{FF2B5EF4-FFF2-40B4-BE49-F238E27FC236}">
              <a16:creationId xmlns:a16="http://schemas.microsoft.com/office/drawing/2014/main" id="{1C9E61AD-3551-4752-B818-205903D8D886}"/>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庁舎】&#10;有形固定資産減価償却率グラフ枠">
          <a:extLst>
            <a:ext uri="{FF2B5EF4-FFF2-40B4-BE49-F238E27FC236}">
              <a16:creationId xmlns:a16="http://schemas.microsoft.com/office/drawing/2014/main" id="{D791DE13-124E-48FE-B573-519AEC07CCB0}"/>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742" name="直線コネクタ 741">
          <a:extLst>
            <a:ext uri="{FF2B5EF4-FFF2-40B4-BE49-F238E27FC236}">
              <a16:creationId xmlns:a16="http://schemas.microsoft.com/office/drawing/2014/main" id="{2428112C-1ABE-4342-B22D-8F8DEC205B1F}"/>
            </a:ext>
          </a:extLst>
        </xdr:cNvPr>
        <xdr:cNvCxnSpPr/>
      </xdr:nvCxnSpPr>
      <xdr:spPr>
        <a:xfrm flipV="1">
          <a:off x="14995303" y="17435673"/>
          <a:ext cx="0" cy="1496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743" name="【庁舎】&#10;有形固定資産減価償却率最小値テキスト">
          <a:extLst>
            <a:ext uri="{FF2B5EF4-FFF2-40B4-BE49-F238E27FC236}">
              <a16:creationId xmlns:a16="http://schemas.microsoft.com/office/drawing/2014/main" id="{BF0084EE-C714-4B9D-9ED2-00D25160216A}"/>
            </a:ext>
          </a:extLst>
        </xdr:cNvPr>
        <xdr:cNvSpPr txBox="1"/>
      </xdr:nvSpPr>
      <xdr:spPr>
        <a:xfrm>
          <a:off x="15034039" y="18935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744" name="直線コネクタ 743">
          <a:extLst>
            <a:ext uri="{FF2B5EF4-FFF2-40B4-BE49-F238E27FC236}">
              <a16:creationId xmlns:a16="http://schemas.microsoft.com/office/drawing/2014/main" id="{831CFCF7-D2BB-4955-87A1-7A55EEA1FD13}"/>
            </a:ext>
          </a:extLst>
        </xdr:cNvPr>
        <xdr:cNvCxnSpPr/>
      </xdr:nvCxnSpPr>
      <xdr:spPr>
        <a:xfrm>
          <a:off x="14907039" y="1893193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745" name="【庁舎】&#10;有形固定資産減価償却率最大値テキスト">
          <a:extLst>
            <a:ext uri="{FF2B5EF4-FFF2-40B4-BE49-F238E27FC236}">
              <a16:creationId xmlns:a16="http://schemas.microsoft.com/office/drawing/2014/main" id="{4355B621-8B37-4387-9757-F7B2A25F8517}"/>
            </a:ext>
          </a:extLst>
        </xdr:cNvPr>
        <xdr:cNvSpPr txBox="1"/>
      </xdr:nvSpPr>
      <xdr:spPr>
        <a:xfrm>
          <a:off x="15034039" y="172198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746" name="直線コネクタ 745">
          <a:extLst>
            <a:ext uri="{FF2B5EF4-FFF2-40B4-BE49-F238E27FC236}">
              <a16:creationId xmlns:a16="http://schemas.microsoft.com/office/drawing/2014/main" id="{BD322992-151D-4B94-94B5-6CFD8B29303A}"/>
            </a:ext>
          </a:extLst>
        </xdr:cNvPr>
        <xdr:cNvCxnSpPr/>
      </xdr:nvCxnSpPr>
      <xdr:spPr>
        <a:xfrm>
          <a:off x="14907039" y="1743567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747" name="【庁舎】&#10;有形固定資産減価償却率平均値テキスト">
          <a:extLst>
            <a:ext uri="{FF2B5EF4-FFF2-40B4-BE49-F238E27FC236}">
              <a16:creationId xmlns:a16="http://schemas.microsoft.com/office/drawing/2014/main" id="{2BF20B91-0DB4-4F08-91BE-A44E436D7DA0}"/>
            </a:ext>
          </a:extLst>
        </xdr:cNvPr>
        <xdr:cNvSpPr txBox="1"/>
      </xdr:nvSpPr>
      <xdr:spPr>
        <a:xfrm>
          <a:off x="15034039" y="180197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748" name="フローチャート: 判断 747">
          <a:extLst>
            <a:ext uri="{FF2B5EF4-FFF2-40B4-BE49-F238E27FC236}">
              <a16:creationId xmlns:a16="http://schemas.microsoft.com/office/drawing/2014/main" id="{250A16A7-1766-4B98-9DBD-F484D0B40775}"/>
            </a:ext>
          </a:extLst>
        </xdr:cNvPr>
        <xdr:cNvSpPr/>
      </xdr:nvSpPr>
      <xdr:spPr>
        <a:xfrm>
          <a:off x="14945139" y="1816381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749" name="フローチャート: 判断 748">
          <a:extLst>
            <a:ext uri="{FF2B5EF4-FFF2-40B4-BE49-F238E27FC236}">
              <a16:creationId xmlns:a16="http://schemas.microsoft.com/office/drawing/2014/main" id="{3BEF8EE5-8ABE-46AF-9F16-6136657E6859}"/>
            </a:ext>
          </a:extLst>
        </xdr:cNvPr>
        <xdr:cNvSpPr/>
      </xdr:nvSpPr>
      <xdr:spPr>
        <a:xfrm>
          <a:off x="14169224" y="18255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750" name="フローチャート: 判断 749">
          <a:extLst>
            <a:ext uri="{FF2B5EF4-FFF2-40B4-BE49-F238E27FC236}">
              <a16:creationId xmlns:a16="http://schemas.microsoft.com/office/drawing/2014/main" id="{8F748DB1-43A4-4048-B67D-6BB59AE9F220}"/>
            </a:ext>
          </a:extLst>
        </xdr:cNvPr>
        <xdr:cNvSpPr/>
      </xdr:nvSpPr>
      <xdr:spPr>
        <a:xfrm>
          <a:off x="13358081" y="18204637"/>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751" name="フローチャート: 判断 750">
          <a:extLst>
            <a:ext uri="{FF2B5EF4-FFF2-40B4-BE49-F238E27FC236}">
              <a16:creationId xmlns:a16="http://schemas.microsoft.com/office/drawing/2014/main" id="{CD7DE56A-34A3-4C58-99D8-6B24AAAC78F1}"/>
            </a:ext>
          </a:extLst>
        </xdr:cNvPr>
        <xdr:cNvSpPr/>
      </xdr:nvSpPr>
      <xdr:spPr>
        <a:xfrm>
          <a:off x="12546937" y="18170347"/>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52" name="フローチャート: 判断 751">
          <a:extLst>
            <a:ext uri="{FF2B5EF4-FFF2-40B4-BE49-F238E27FC236}">
              <a16:creationId xmlns:a16="http://schemas.microsoft.com/office/drawing/2014/main" id="{1341F01A-E3C1-42F4-908B-D67958D5CA63}"/>
            </a:ext>
          </a:extLst>
        </xdr:cNvPr>
        <xdr:cNvSpPr/>
      </xdr:nvSpPr>
      <xdr:spPr>
        <a:xfrm>
          <a:off x="11720223" y="18160550"/>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3" name="テキスト ボックス 752">
          <a:extLst>
            <a:ext uri="{FF2B5EF4-FFF2-40B4-BE49-F238E27FC236}">
              <a16:creationId xmlns:a16="http://schemas.microsoft.com/office/drawing/2014/main" id="{B828DE95-35A2-437D-AD53-31A929607D3B}"/>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4" name="テキスト ボックス 753">
          <a:extLst>
            <a:ext uri="{FF2B5EF4-FFF2-40B4-BE49-F238E27FC236}">
              <a16:creationId xmlns:a16="http://schemas.microsoft.com/office/drawing/2014/main" id="{19978D94-0D80-4D5C-AEB4-34E65DFF9748}"/>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5" name="テキスト ボックス 754">
          <a:extLst>
            <a:ext uri="{FF2B5EF4-FFF2-40B4-BE49-F238E27FC236}">
              <a16:creationId xmlns:a16="http://schemas.microsoft.com/office/drawing/2014/main" id="{08C2BFB9-F005-40BA-8FC8-E70CAC1593D6}"/>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6" name="テキスト ボックス 755">
          <a:extLst>
            <a:ext uri="{FF2B5EF4-FFF2-40B4-BE49-F238E27FC236}">
              <a16:creationId xmlns:a16="http://schemas.microsoft.com/office/drawing/2014/main" id="{0D1F74FA-3FC0-45C0-A97E-4780AD8C2996}"/>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7" name="テキスト ボックス 756">
          <a:extLst>
            <a:ext uri="{FF2B5EF4-FFF2-40B4-BE49-F238E27FC236}">
              <a16:creationId xmlns:a16="http://schemas.microsoft.com/office/drawing/2014/main" id="{F04B9D2A-59CC-44F0-ADE2-921698B34A7A}"/>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129902</xdr:rowOff>
    </xdr:from>
    <xdr:to>
      <xdr:col>85</xdr:col>
      <xdr:colOff>177800</xdr:colOff>
      <xdr:row>108</xdr:row>
      <xdr:rowOff>60052</xdr:rowOff>
    </xdr:to>
    <xdr:sp macro="" textlink="">
      <xdr:nvSpPr>
        <xdr:cNvPr id="758" name="楕円 757">
          <a:extLst>
            <a:ext uri="{FF2B5EF4-FFF2-40B4-BE49-F238E27FC236}">
              <a16:creationId xmlns:a16="http://schemas.microsoft.com/office/drawing/2014/main" id="{6D4A71B0-B286-4214-9E90-204447958F24}"/>
            </a:ext>
          </a:extLst>
        </xdr:cNvPr>
        <xdr:cNvSpPr/>
      </xdr:nvSpPr>
      <xdr:spPr>
        <a:xfrm>
          <a:off x="14945139" y="18712100"/>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108329</xdr:rowOff>
    </xdr:from>
    <xdr:ext cx="405111" cy="259045"/>
    <xdr:sp macro="" textlink="">
      <xdr:nvSpPr>
        <xdr:cNvPr id="759" name="【庁舎】&#10;有形固定資産減価償却率該当値テキスト">
          <a:extLst>
            <a:ext uri="{FF2B5EF4-FFF2-40B4-BE49-F238E27FC236}">
              <a16:creationId xmlns:a16="http://schemas.microsoft.com/office/drawing/2014/main" id="{6636BE90-4105-4C46-BF90-A80624A30AFE}"/>
            </a:ext>
          </a:extLst>
        </xdr:cNvPr>
        <xdr:cNvSpPr txBox="1"/>
      </xdr:nvSpPr>
      <xdr:spPr>
        <a:xfrm>
          <a:off x="15034039" y="1869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110308</xdr:rowOff>
    </xdr:from>
    <xdr:to>
      <xdr:col>81</xdr:col>
      <xdr:colOff>101600</xdr:colOff>
      <xdr:row>108</xdr:row>
      <xdr:rowOff>40458</xdr:rowOff>
    </xdr:to>
    <xdr:sp macro="" textlink="">
      <xdr:nvSpPr>
        <xdr:cNvPr id="760" name="楕円 759">
          <a:extLst>
            <a:ext uri="{FF2B5EF4-FFF2-40B4-BE49-F238E27FC236}">
              <a16:creationId xmlns:a16="http://schemas.microsoft.com/office/drawing/2014/main" id="{AA301A6C-B404-4AF7-9D7C-6584BB473ED9}"/>
            </a:ext>
          </a:extLst>
        </xdr:cNvPr>
        <xdr:cNvSpPr/>
      </xdr:nvSpPr>
      <xdr:spPr>
        <a:xfrm>
          <a:off x="14169224" y="18692506"/>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161108</xdr:rowOff>
    </xdr:from>
    <xdr:to>
      <xdr:col>85</xdr:col>
      <xdr:colOff>127000</xdr:colOff>
      <xdr:row>108</xdr:row>
      <xdr:rowOff>9252</xdr:rowOff>
    </xdr:to>
    <xdr:cxnSp macro="">
      <xdr:nvCxnSpPr>
        <xdr:cNvPr id="761" name="直線コネクタ 760">
          <a:extLst>
            <a:ext uri="{FF2B5EF4-FFF2-40B4-BE49-F238E27FC236}">
              <a16:creationId xmlns:a16="http://schemas.microsoft.com/office/drawing/2014/main" id="{08C617D0-2D99-454B-AAE6-71B0B225E34A}"/>
            </a:ext>
          </a:extLst>
        </xdr:cNvPr>
        <xdr:cNvCxnSpPr/>
      </xdr:nvCxnSpPr>
      <xdr:spPr>
        <a:xfrm>
          <a:off x="14220024" y="18743306"/>
          <a:ext cx="775915" cy="1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98879</xdr:rowOff>
    </xdr:from>
    <xdr:to>
      <xdr:col>76</xdr:col>
      <xdr:colOff>165100</xdr:colOff>
      <xdr:row>108</xdr:row>
      <xdr:rowOff>29029</xdr:rowOff>
    </xdr:to>
    <xdr:sp macro="" textlink="">
      <xdr:nvSpPr>
        <xdr:cNvPr id="762" name="楕円 761">
          <a:extLst>
            <a:ext uri="{FF2B5EF4-FFF2-40B4-BE49-F238E27FC236}">
              <a16:creationId xmlns:a16="http://schemas.microsoft.com/office/drawing/2014/main" id="{3439D563-8DE9-4621-8D57-9F32F673D744}"/>
            </a:ext>
          </a:extLst>
        </xdr:cNvPr>
        <xdr:cNvSpPr/>
      </xdr:nvSpPr>
      <xdr:spPr>
        <a:xfrm>
          <a:off x="13358081" y="18681077"/>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149679</xdr:rowOff>
    </xdr:from>
    <xdr:to>
      <xdr:col>81</xdr:col>
      <xdr:colOff>50800</xdr:colOff>
      <xdr:row>107</xdr:row>
      <xdr:rowOff>161108</xdr:rowOff>
    </xdr:to>
    <xdr:cxnSp macro="">
      <xdr:nvCxnSpPr>
        <xdr:cNvPr id="763" name="直線コネクタ 762">
          <a:extLst>
            <a:ext uri="{FF2B5EF4-FFF2-40B4-BE49-F238E27FC236}">
              <a16:creationId xmlns:a16="http://schemas.microsoft.com/office/drawing/2014/main" id="{66E1180E-2A49-44F8-A60A-4D4C5610F45D}"/>
            </a:ext>
          </a:extLst>
        </xdr:cNvPr>
        <xdr:cNvCxnSpPr/>
      </xdr:nvCxnSpPr>
      <xdr:spPr>
        <a:xfrm>
          <a:off x="13408881" y="18731877"/>
          <a:ext cx="811143"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54792</xdr:rowOff>
    </xdr:from>
    <xdr:to>
      <xdr:col>72</xdr:col>
      <xdr:colOff>38100</xdr:colOff>
      <xdr:row>107</xdr:row>
      <xdr:rowOff>156392</xdr:rowOff>
    </xdr:to>
    <xdr:sp macro="" textlink="">
      <xdr:nvSpPr>
        <xdr:cNvPr id="764" name="楕円 763">
          <a:extLst>
            <a:ext uri="{FF2B5EF4-FFF2-40B4-BE49-F238E27FC236}">
              <a16:creationId xmlns:a16="http://schemas.microsoft.com/office/drawing/2014/main" id="{73897C57-FF47-41FA-9F47-87BD5F46BFA6}"/>
            </a:ext>
          </a:extLst>
        </xdr:cNvPr>
        <xdr:cNvSpPr/>
      </xdr:nvSpPr>
      <xdr:spPr>
        <a:xfrm>
          <a:off x="12546937" y="1863699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105592</xdr:rowOff>
    </xdr:from>
    <xdr:to>
      <xdr:col>76</xdr:col>
      <xdr:colOff>114300</xdr:colOff>
      <xdr:row>107</xdr:row>
      <xdr:rowOff>149679</xdr:rowOff>
    </xdr:to>
    <xdr:cxnSp macro="">
      <xdr:nvCxnSpPr>
        <xdr:cNvPr id="765" name="直線コネクタ 764">
          <a:extLst>
            <a:ext uri="{FF2B5EF4-FFF2-40B4-BE49-F238E27FC236}">
              <a16:creationId xmlns:a16="http://schemas.microsoft.com/office/drawing/2014/main" id="{8283AC41-F7FD-41A9-816E-9E0CA9908C9D}"/>
            </a:ext>
          </a:extLst>
        </xdr:cNvPr>
        <xdr:cNvCxnSpPr/>
      </xdr:nvCxnSpPr>
      <xdr:spPr>
        <a:xfrm>
          <a:off x="12597737" y="18687790"/>
          <a:ext cx="811144"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12337</xdr:rowOff>
    </xdr:from>
    <xdr:to>
      <xdr:col>67</xdr:col>
      <xdr:colOff>101600</xdr:colOff>
      <xdr:row>107</xdr:row>
      <xdr:rowOff>113937</xdr:rowOff>
    </xdr:to>
    <xdr:sp macro="" textlink="">
      <xdr:nvSpPr>
        <xdr:cNvPr id="766" name="楕円 765">
          <a:extLst>
            <a:ext uri="{FF2B5EF4-FFF2-40B4-BE49-F238E27FC236}">
              <a16:creationId xmlns:a16="http://schemas.microsoft.com/office/drawing/2014/main" id="{6F07F1C2-D96A-4002-96E2-D94AED67F5CD}"/>
            </a:ext>
          </a:extLst>
        </xdr:cNvPr>
        <xdr:cNvSpPr/>
      </xdr:nvSpPr>
      <xdr:spPr>
        <a:xfrm>
          <a:off x="11720223" y="1859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63137</xdr:rowOff>
    </xdr:from>
    <xdr:to>
      <xdr:col>71</xdr:col>
      <xdr:colOff>177800</xdr:colOff>
      <xdr:row>107</xdr:row>
      <xdr:rowOff>105592</xdr:rowOff>
    </xdr:to>
    <xdr:cxnSp macro="">
      <xdr:nvCxnSpPr>
        <xdr:cNvPr id="767" name="直線コネクタ 766">
          <a:extLst>
            <a:ext uri="{FF2B5EF4-FFF2-40B4-BE49-F238E27FC236}">
              <a16:creationId xmlns:a16="http://schemas.microsoft.com/office/drawing/2014/main" id="{31996E70-69A2-47D7-8616-005610C99742}"/>
            </a:ext>
          </a:extLst>
        </xdr:cNvPr>
        <xdr:cNvCxnSpPr/>
      </xdr:nvCxnSpPr>
      <xdr:spPr>
        <a:xfrm>
          <a:off x="11771023" y="18645335"/>
          <a:ext cx="826714"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768" name="n_1aveValue【庁舎】&#10;有形固定資産減価償却率">
          <a:extLst>
            <a:ext uri="{FF2B5EF4-FFF2-40B4-BE49-F238E27FC236}">
              <a16:creationId xmlns:a16="http://schemas.microsoft.com/office/drawing/2014/main" id="{52DA813B-F4EF-4187-95A4-06E0A86D8633}"/>
            </a:ext>
          </a:extLst>
        </xdr:cNvPr>
        <xdr:cNvSpPr txBox="1"/>
      </xdr:nvSpPr>
      <xdr:spPr>
        <a:xfrm>
          <a:off x="14020340" y="18039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769" name="n_2aveValue【庁舎】&#10;有形固定資産減価償却率">
          <a:extLst>
            <a:ext uri="{FF2B5EF4-FFF2-40B4-BE49-F238E27FC236}">
              <a16:creationId xmlns:a16="http://schemas.microsoft.com/office/drawing/2014/main" id="{D1CD9EA0-9361-4834-949F-6288ADBBC50D}"/>
            </a:ext>
          </a:extLst>
        </xdr:cNvPr>
        <xdr:cNvSpPr txBox="1"/>
      </xdr:nvSpPr>
      <xdr:spPr>
        <a:xfrm>
          <a:off x="13221896" y="17984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770" name="n_3aveValue【庁舎】&#10;有形固定資産減価償却率">
          <a:extLst>
            <a:ext uri="{FF2B5EF4-FFF2-40B4-BE49-F238E27FC236}">
              <a16:creationId xmlns:a16="http://schemas.microsoft.com/office/drawing/2014/main" id="{8D8CC9C2-15D6-4B54-ABB7-4A192E4B5703}"/>
            </a:ext>
          </a:extLst>
        </xdr:cNvPr>
        <xdr:cNvSpPr txBox="1"/>
      </xdr:nvSpPr>
      <xdr:spPr>
        <a:xfrm>
          <a:off x="12410753" y="17950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771" name="n_4aveValue【庁舎】&#10;有形固定資産減価償却率">
          <a:extLst>
            <a:ext uri="{FF2B5EF4-FFF2-40B4-BE49-F238E27FC236}">
              <a16:creationId xmlns:a16="http://schemas.microsoft.com/office/drawing/2014/main" id="{33E887E9-DBAC-428D-8200-9AC1F134F3F4}"/>
            </a:ext>
          </a:extLst>
        </xdr:cNvPr>
        <xdr:cNvSpPr txBox="1"/>
      </xdr:nvSpPr>
      <xdr:spPr>
        <a:xfrm>
          <a:off x="11584038" y="17940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31585</xdr:rowOff>
    </xdr:from>
    <xdr:ext cx="405111" cy="259045"/>
    <xdr:sp macro="" textlink="">
      <xdr:nvSpPr>
        <xdr:cNvPr id="772" name="n_1mainValue【庁舎】&#10;有形固定資産減価償却率">
          <a:extLst>
            <a:ext uri="{FF2B5EF4-FFF2-40B4-BE49-F238E27FC236}">
              <a16:creationId xmlns:a16="http://schemas.microsoft.com/office/drawing/2014/main" id="{00913681-6F61-41B9-A146-CF24AD2C098F}"/>
            </a:ext>
          </a:extLst>
        </xdr:cNvPr>
        <xdr:cNvSpPr txBox="1"/>
      </xdr:nvSpPr>
      <xdr:spPr>
        <a:xfrm>
          <a:off x="14020340" y="18780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20156</xdr:rowOff>
    </xdr:from>
    <xdr:ext cx="405111" cy="259045"/>
    <xdr:sp macro="" textlink="">
      <xdr:nvSpPr>
        <xdr:cNvPr id="773" name="n_2mainValue【庁舎】&#10;有形固定資産減価償却率">
          <a:extLst>
            <a:ext uri="{FF2B5EF4-FFF2-40B4-BE49-F238E27FC236}">
              <a16:creationId xmlns:a16="http://schemas.microsoft.com/office/drawing/2014/main" id="{EBD725EB-466F-4188-AB3D-FE7907044B93}"/>
            </a:ext>
          </a:extLst>
        </xdr:cNvPr>
        <xdr:cNvSpPr txBox="1"/>
      </xdr:nvSpPr>
      <xdr:spPr>
        <a:xfrm>
          <a:off x="13221896" y="18769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147519</xdr:rowOff>
    </xdr:from>
    <xdr:ext cx="405111" cy="259045"/>
    <xdr:sp macro="" textlink="">
      <xdr:nvSpPr>
        <xdr:cNvPr id="774" name="n_3mainValue【庁舎】&#10;有形固定資産減価償却率">
          <a:extLst>
            <a:ext uri="{FF2B5EF4-FFF2-40B4-BE49-F238E27FC236}">
              <a16:creationId xmlns:a16="http://schemas.microsoft.com/office/drawing/2014/main" id="{6EBCBBD6-352C-4F73-A576-FFB951AACA42}"/>
            </a:ext>
          </a:extLst>
        </xdr:cNvPr>
        <xdr:cNvSpPr txBox="1"/>
      </xdr:nvSpPr>
      <xdr:spPr>
        <a:xfrm>
          <a:off x="12410753" y="1872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105064</xdr:rowOff>
    </xdr:from>
    <xdr:ext cx="405111" cy="259045"/>
    <xdr:sp macro="" textlink="">
      <xdr:nvSpPr>
        <xdr:cNvPr id="775" name="n_4mainValue【庁舎】&#10;有形固定資産減価償却率">
          <a:extLst>
            <a:ext uri="{FF2B5EF4-FFF2-40B4-BE49-F238E27FC236}">
              <a16:creationId xmlns:a16="http://schemas.microsoft.com/office/drawing/2014/main" id="{CC013196-B099-4C4B-BF0E-8B00E3C417F8}"/>
            </a:ext>
          </a:extLst>
        </xdr:cNvPr>
        <xdr:cNvSpPr txBox="1"/>
      </xdr:nvSpPr>
      <xdr:spPr>
        <a:xfrm>
          <a:off x="11584038" y="1868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6" name="正方形/長方形 775">
          <a:extLst>
            <a:ext uri="{FF2B5EF4-FFF2-40B4-BE49-F238E27FC236}">
              <a16:creationId xmlns:a16="http://schemas.microsoft.com/office/drawing/2014/main" id="{95EB7CD7-4B03-4C58-BCEC-B2B6725E67B8}"/>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7" name="正方形/長方形 776">
          <a:extLst>
            <a:ext uri="{FF2B5EF4-FFF2-40B4-BE49-F238E27FC236}">
              <a16:creationId xmlns:a16="http://schemas.microsoft.com/office/drawing/2014/main" id="{01FA7E74-106D-4ACE-A166-248D94E09C0E}"/>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8" name="正方形/長方形 777">
          <a:extLst>
            <a:ext uri="{FF2B5EF4-FFF2-40B4-BE49-F238E27FC236}">
              <a16:creationId xmlns:a16="http://schemas.microsoft.com/office/drawing/2014/main" id="{1937C0C6-9E81-41BA-8DD4-21E3E954ADE2}"/>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9" name="正方形/長方形 778">
          <a:extLst>
            <a:ext uri="{FF2B5EF4-FFF2-40B4-BE49-F238E27FC236}">
              <a16:creationId xmlns:a16="http://schemas.microsoft.com/office/drawing/2014/main" id="{C7976323-0AED-453D-9ED7-84B9D78CCEB4}"/>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0" name="正方形/長方形 779">
          <a:extLst>
            <a:ext uri="{FF2B5EF4-FFF2-40B4-BE49-F238E27FC236}">
              <a16:creationId xmlns:a16="http://schemas.microsoft.com/office/drawing/2014/main" id="{014AB37D-8F97-406D-A91C-343E5FF8F1FC}"/>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1" name="正方形/長方形 780">
          <a:extLst>
            <a:ext uri="{FF2B5EF4-FFF2-40B4-BE49-F238E27FC236}">
              <a16:creationId xmlns:a16="http://schemas.microsoft.com/office/drawing/2014/main" id="{FBB21A66-1A32-446C-BB38-A35E928DAF9B}"/>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2" name="正方形/長方形 781">
          <a:extLst>
            <a:ext uri="{FF2B5EF4-FFF2-40B4-BE49-F238E27FC236}">
              <a16:creationId xmlns:a16="http://schemas.microsoft.com/office/drawing/2014/main" id="{D1973E40-8D8A-493E-898E-724237156F89}"/>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3" name="正方形/長方形 782">
          <a:extLst>
            <a:ext uri="{FF2B5EF4-FFF2-40B4-BE49-F238E27FC236}">
              <a16:creationId xmlns:a16="http://schemas.microsoft.com/office/drawing/2014/main" id="{CAE00B78-BF96-4B7A-89BB-3BA5D0B5F2A1}"/>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4" name="テキスト ボックス 783">
          <a:extLst>
            <a:ext uri="{FF2B5EF4-FFF2-40B4-BE49-F238E27FC236}">
              <a16:creationId xmlns:a16="http://schemas.microsoft.com/office/drawing/2014/main" id="{F2005CF0-F403-4CDA-8025-0B249CCB8692}"/>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5" name="直線コネクタ 784">
          <a:extLst>
            <a:ext uri="{FF2B5EF4-FFF2-40B4-BE49-F238E27FC236}">
              <a16:creationId xmlns:a16="http://schemas.microsoft.com/office/drawing/2014/main" id="{79EDB456-2415-4DED-B7A3-A74A84DDA7E5}"/>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86" name="直線コネクタ 785">
          <a:extLst>
            <a:ext uri="{FF2B5EF4-FFF2-40B4-BE49-F238E27FC236}">
              <a16:creationId xmlns:a16="http://schemas.microsoft.com/office/drawing/2014/main" id="{944E92EA-638C-45F2-BFA9-9AC238E85DDC}"/>
            </a:ext>
          </a:extLst>
        </xdr:cNvPr>
        <xdr:cNvCxnSpPr/>
      </xdr:nvCxnSpPr>
      <xdr:spPr>
        <a:xfrm>
          <a:off x="16793155" y="189015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87" name="テキスト ボックス 786">
          <a:extLst>
            <a:ext uri="{FF2B5EF4-FFF2-40B4-BE49-F238E27FC236}">
              <a16:creationId xmlns:a16="http://schemas.microsoft.com/office/drawing/2014/main" id="{30EEBA4D-C109-48A1-AE9C-EB12C6DB10E5}"/>
            </a:ext>
          </a:extLst>
        </xdr:cNvPr>
        <xdr:cNvSpPr txBox="1"/>
      </xdr:nvSpPr>
      <xdr:spPr>
        <a:xfrm>
          <a:off x="1637269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88" name="直線コネクタ 787">
          <a:extLst>
            <a:ext uri="{FF2B5EF4-FFF2-40B4-BE49-F238E27FC236}">
              <a16:creationId xmlns:a16="http://schemas.microsoft.com/office/drawing/2014/main" id="{72CFB1A0-47C0-4A48-9CC4-4CFBB10CCFE4}"/>
            </a:ext>
          </a:extLst>
        </xdr:cNvPr>
        <xdr:cNvCxnSpPr/>
      </xdr:nvCxnSpPr>
      <xdr:spPr>
        <a:xfrm>
          <a:off x="16793155" y="1852952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89" name="テキスト ボックス 788">
          <a:extLst>
            <a:ext uri="{FF2B5EF4-FFF2-40B4-BE49-F238E27FC236}">
              <a16:creationId xmlns:a16="http://schemas.microsoft.com/office/drawing/2014/main" id="{9DB0862C-5EBD-4421-9FC5-E1C7B2866644}"/>
            </a:ext>
          </a:extLst>
        </xdr:cNvPr>
        <xdr:cNvSpPr txBox="1"/>
      </xdr:nvSpPr>
      <xdr:spPr>
        <a:xfrm>
          <a:off x="16372690" y="183917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0" name="直線コネクタ 789">
          <a:extLst>
            <a:ext uri="{FF2B5EF4-FFF2-40B4-BE49-F238E27FC236}">
              <a16:creationId xmlns:a16="http://schemas.microsoft.com/office/drawing/2014/main" id="{5CC8FB1C-740D-4D99-8418-DFB3DE3E2BD1}"/>
            </a:ext>
          </a:extLst>
        </xdr:cNvPr>
        <xdr:cNvCxnSpPr/>
      </xdr:nvCxnSpPr>
      <xdr:spPr>
        <a:xfrm>
          <a:off x="16793155" y="181574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91" name="テキスト ボックス 790">
          <a:extLst>
            <a:ext uri="{FF2B5EF4-FFF2-40B4-BE49-F238E27FC236}">
              <a16:creationId xmlns:a16="http://schemas.microsoft.com/office/drawing/2014/main" id="{17014100-9B97-4253-B15E-34E8821D4718}"/>
            </a:ext>
          </a:extLst>
        </xdr:cNvPr>
        <xdr:cNvSpPr txBox="1"/>
      </xdr:nvSpPr>
      <xdr:spPr>
        <a:xfrm>
          <a:off x="16372690" y="18019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92" name="直線コネクタ 791">
          <a:extLst>
            <a:ext uri="{FF2B5EF4-FFF2-40B4-BE49-F238E27FC236}">
              <a16:creationId xmlns:a16="http://schemas.microsoft.com/office/drawing/2014/main" id="{631C3FFA-9DAD-4DFA-B2ED-6595A98273E6}"/>
            </a:ext>
          </a:extLst>
        </xdr:cNvPr>
        <xdr:cNvCxnSpPr/>
      </xdr:nvCxnSpPr>
      <xdr:spPr>
        <a:xfrm>
          <a:off x="16793155" y="177854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93" name="テキスト ボックス 792">
          <a:extLst>
            <a:ext uri="{FF2B5EF4-FFF2-40B4-BE49-F238E27FC236}">
              <a16:creationId xmlns:a16="http://schemas.microsoft.com/office/drawing/2014/main" id="{AB7D4B84-2D45-4EB8-B658-0022FDB07D7A}"/>
            </a:ext>
          </a:extLst>
        </xdr:cNvPr>
        <xdr:cNvSpPr txBox="1"/>
      </xdr:nvSpPr>
      <xdr:spPr>
        <a:xfrm>
          <a:off x="16372690" y="176476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94" name="直線コネクタ 793">
          <a:extLst>
            <a:ext uri="{FF2B5EF4-FFF2-40B4-BE49-F238E27FC236}">
              <a16:creationId xmlns:a16="http://schemas.microsoft.com/office/drawing/2014/main" id="{717608CD-2D7E-4FBA-9D9F-7B96951D7971}"/>
            </a:ext>
          </a:extLst>
        </xdr:cNvPr>
        <xdr:cNvCxnSpPr/>
      </xdr:nvCxnSpPr>
      <xdr:spPr>
        <a:xfrm>
          <a:off x="16793155" y="174133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95" name="テキスト ボックス 794">
          <a:extLst>
            <a:ext uri="{FF2B5EF4-FFF2-40B4-BE49-F238E27FC236}">
              <a16:creationId xmlns:a16="http://schemas.microsoft.com/office/drawing/2014/main" id="{7EE4E554-65B1-44EC-8CD6-007DFD1F26E3}"/>
            </a:ext>
          </a:extLst>
        </xdr:cNvPr>
        <xdr:cNvSpPr txBox="1"/>
      </xdr:nvSpPr>
      <xdr:spPr>
        <a:xfrm>
          <a:off x="16372690" y="172756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6" name="直線コネクタ 795">
          <a:extLst>
            <a:ext uri="{FF2B5EF4-FFF2-40B4-BE49-F238E27FC236}">
              <a16:creationId xmlns:a16="http://schemas.microsoft.com/office/drawing/2014/main" id="{EBB7EF54-FBC1-4D12-8AE7-1B4CB92C2D11}"/>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7" name="テキスト ボックス 796">
          <a:extLst>
            <a:ext uri="{FF2B5EF4-FFF2-40B4-BE49-F238E27FC236}">
              <a16:creationId xmlns:a16="http://schemas.microsoft.com/office/drawing/2014/main" id="{A6365EEE-A9D1-419B-BE54-32AF832BF4C2}"/>
            </a:ext>
          </a:extLst>
        </xdr:cNvPr>
        <xdr:cNvSpPr txBox="1"/>
      </xdr:nvSpPr>
      <xdr:spPr>
        <a:xfrm>
          <a:off x="16372690"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8" name="【庁舎】&#10;一人当たり面積グラフ枠">
          <a:extLst>
            <a:ext uri="{FF2B5EF4-FFF2-40B4-BE49-F238E27FC236}">
              <a16:creationId xmlns:a16="http://schemas.microsoft.com/office/drawing/2014/main" id="{994A4E72-1A93-4CDE-AF9A-BF8EEDCCBC8B}"/>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799" name="直線コネクタ 798">
          <a:extLst>
            <a:ext uri="{FF2B5EF4-FFF2-40B4-BE49-F238E27FC236}">
              <a16:creationId xmlns:a16="http://schemas.microsoft.com/office/drawing/2014/main" id="{FC438A22-112C-4584-91CA-F3843458F6F8}"/>
            </a:ext>
          </a:extLst>
        </xdr:cNvPr>
        <xdr:cNvCxnSpPr/>
      </xdr:nvCxnSpPr>
      <xdr:spPr>
        <a:xfrm flipV="1">
          <a:off x="20354593" y="17629864"/>
          <a:ext cx="0" cy="1095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800" name="【庁舎】&#10;一人当たり面積最小値テキスト">
          <a:extLst>
            <a:ext uri="{FF2B5EF4-FFF2-40B4-BE49-F238E27FC236}">
              <a16:creationId xmlns:a16="http://schemas.microsoft.com/office/drawing/2014/main" id="{63B04F05-01ED-4B30-A4EE-D75BA8E38A6E}"/>
            </a:ext>
          </a:extLst>
        </xdr:cNvPr>
        <xdr:cNvSpPr txBox="1"/>
      </xdr:nvSpPr>
      <xdr:spPr>
        <a:xfrm>
          <a:off x="20393329" y="18728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801" name="直線コネクタ 800">
          <a:extLst>
            <a:ext uri="{FF2B5EF4-FFF2-40B4-BE49-F238E27FC236}">
              <a16:creationId xmlns:a16="http://schemas.microsoft.com/office/drawing/2014/main" id="{33ADAB39-6986-4C49-863F-0547EE2B70E3}"/>
            </a:ext>
          </a:extLst>
        </xdr:cNvPr>
        <xdr:cNvCxnSpPr/>
      </xdr:nvCxnSpPr>
      <xdr:spPr>
        <a:xfrm>
          <a:off x="20281900" y="1872507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802" name="【庁舎】&#10;一人当たり面積最大値テキスト">
          <a:extLst>
            <a:ext uri="{FF2B5EF4-FFF2-40B4-BE49-F238E27FC236}">
              <a16:creationId xmlns:a16="http://schemas.microsoft.com/office/drawing/2014/main" id="{97C10ED6-C693-4FEF-A0A8-62EDEBA46FCA}"/>
            </a:ext>
          </a:extLst>
        </xdr:cNvPr>
        <xdr:cNvSpPr txBox="1"/>
      </xdr:nvSpPr>
      <xdr:spPr>
        <a:xfrm>
          <a:off x="20393329" y="17414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803" name="直線コネクタ 802">
          <a:extLst>
            <a:ext uri="{FF2B5EF4-FFF2-40B4-BE49-F238E27FC236}">
              <a16:creationId xmlns:a16="http://schemas.microsoft.com/office/drawing/2014/main" id="{06D02BB6-886F-44D5-9B27-23F4F1A47422}"/>
            </a:ext>
          </a:extLst>
        </xdr:cNvPr>
        <xdr:cNvCxnSpPr/>
      </xdr:nvCxnSpPr>
      <xdr:spPr>
        <a:xfrm>
          <a:off x="20281900" y="1762986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804" name="【庁舎】&#10;一人当たり面積平均値テキスト">
          <a:extLst>
            <a:ext uri="{FF2B5EF4-FFF2-40B4-BE49-F238E27FC236}">
              <a16:creationId xmlns:a16="http://schemas.microsoft.com/office/drawing/2014/main" id="{2A45A98E-F9AA-4A95-B818-9F1ADFD2CD8D}"/>
            </a:ext>
          </a:extLst>
        </xdr:cNvPr>
        <xdr:cNvSpPr txBox="1"/>
      </xdr:nvSpPr>
      <xdr:spPr>
        <a:xfrm>
          <a:off x="20393329" y="182266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805" name="フローチャート: 判断 804">
          <a:extLst>
            <a:ext uri="{FF2B5EF4-FFF2-40B4-BE49-F238E27FC236}">
              <a16:creationId xmlns:a16="http://schemas.microsoft.com/office/drawing/2014/main" id="{D42A7DA2-8FF1-4135-83C2-DBEA8BB416FF}"/>
            </a:ext>
          </a:extLst>
        </xdr:cNvPr>
        <xdr:cNvSpPr/>
      </xdr:nvSpPr>
      <xdr:spPr>
        <a:xfrm>
          <a:off x="20304429" y="18370798"/>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806" name="フローチャート: 判断 805">
          <a:extLst>
            <a:ext uri="{FF2B5EF4-FFF2-40B4-BE49-F238E27FC236}">
              <a16:creationId xmlns:a16="http://schemas.microsoft.com/office/drawing/2014/main" id="{72AA1CAA-0CEB-4E5B-90D4-56164ADA9A8B}"/>
            </a:ext>
          </a:extLst>
        </xdr:cNvPr>
        <xdr:cNvSpPr/>
      </xdr:nvSpPr>
      <xdr:spPr>
        <a:xfrm>
          <a:off x="19544085" y="18378418"/>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807" name="フローチャート: 判断 806">
          <a:extLst>
            <a:ext uri="{FF2B5EF4-FFF2-40B4-BE49-F238E27FC236}">
              <a16:creationId xmlns:a16="http://schemas.microsoft.com/office/drawing/2014/main" id="{37184C43-8F7A-4EFB-B2FF-3B4911876BA7}"/>
            </a:ext>
          </a:extLst>
        </xdr:cNvPr>
        <xdr:cNvSpPr/>
      </xdr:nvSpPr>
      <xdr:spPr>
        <a:xfrm>
          <a:off x="18717370" y="18374607"/>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08" name="フローチャート: 判断 807">
          <a:extLst>
            <a:ext uri="{FF2B5EF4-FFF2-40B4-BE49-F238E27FC236}">
              <a16:creationId xmlns:a16="http://schemas.microsoft.com/office/drawing/2014/main" id="{7B61C48F-9F6D-4E7E-882E-73CEDB78AB0F}"/>
            </a:ext>
          </a:extLst>
        </xdr:cNvPr>
        <xdr:cNvSpPr/>
      </xdr:nvSpPr>
      <xdr:spPr>
        <a:xfrm>
          <a:off x="17906227" y="18380323"/>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48261</xdr:rowOff>
    </xdr:from>
    <xdr:to>
      <xdr:col>98</xdr:col>
      <xdr:colOff>38100</xdr:colOff>
      <xdr:row>106</xdr:row>
      <xdr:rowOff>149861</xdr:rowOff>
    </xdr:to>
    <xdr:sp macro="" textlink="">
      <xdr:nvSpPr>
        <xdr:cNvPr id="809" name="フローチャート: 判断 808">
          <a:extLst>
            <a:ext uri="{FF2B5EF4-FFF2-40B4-BE49-F238E27FC236}">
              <a16:creationId xmlns:a16="http://schemas.microsoft.com/office/drawing/2014/main" id="{E604EDA8-A1D0-4466-99DF-8FC0BC690EA7}"/>
            </a:ext>
          </a:extLst>
        </xdr:cNvPr>
        <xdr:cNvSpPr/>
      </xdr:nvSpPr>
      <xdr:spPr>
        <a:xfrm>
          <a:off x="17095083" y="18463482"/>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0" name="テキスト ボックス 809">
          <a:extLst>
            <a:ext uri="{FF2B5EF4-FFF2-40B4-BE49-F238E27FC236}">
              <a16:creationId xmlns:a16="http://schemas.microsoft.com/office/drawing/2014/main" id="{6E0EC0B5-B042-48FB-AE1E-5C2F5E942D90}"/>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1" name="テキスト ボックス 810">
          <a:extLst>
            <a:ext uri="{FF2B5EF4-FFF2-40B4-BE49-F238E27FC236}">
              <a16:creationId xmlns:a16="http://schemas.microsoft.com/office/drawing/2014/main" id="{6C86C85A-DEC8-4771-89DF-48189A095967}"/>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2" name="テキスト ボックス 811">
          <a:extLst>
            <a:ext uri="{FF2B5EF4-FFF2-40B4-BE49-F238E27FC236}">
              <a16:creationId xmlns:a16="http://schemas.microsoft.com/office/drawing/2014/main" id="{1318C581-45C8-4268-9295-E729FF7F65D3}"/>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3" name="テキスト ボックス 812">
          <a:extLst>
            <a:ext uri="{FF2B5EF4-FFF2-40B4-BE49-F238E27FC236}">
              <a16:creationId xmlns:a16="http://schemas.microsoft.com/office/drawing/2014/main" id="{DE261907-F8AC-4D87-B82C-9738D30D0A7D}"/>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4" name="テキスト ボックス 813">
          <a:extLst>
            <a:ext uri="{FF2B5EF4-FFF2-40B4-BE49-F238E27FC236}">
              <a16:creationId xmlns:a16="http://schemas.microsoft.com/office/drawing/2014/main" id="{B4BF5149-B7B3-4D26-9756-8D3E447E14C9}"/>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73025</xdr:rowOff>
    </xdr:from>
    <xdr:to>
      <xdr:col>116</xdr:col>
      <xdr:colOff>114300</xdr:colOff>
      <xdr:row>107</xdr:row>
      <xdr:rowOff>3175</xdr:rowOff>
    </xdr:to>
    <xdr:sp macro="" textlink="">
      <xdr:nvSpPr>
        <xdr:cNvPr id="815" name="楕円 814">
          <a:extLst>
            <a:ext uri="{FF2B5EF4-FFF2-40B4-BE49-F238E27FC236}">
              <a16:creationId xmlns:a16="http://schemas.microsoft.com/office/drawing/2014/main" id="{EC44C324-7443-4FA4-A8D3-9617A2DF9AE6}"/>
            </a:ext>
          </a:extLst>
        </xdr:cNvPr>
        <xdr:cNvSpPr/>
      </xdr:nvSpPr>
      <xdr:spPr>
        <a:xfrm>
          <a:off x="20304429" y="1848824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51452</xdr:rowOff>
    </xdr:from>
    <xdr:ext cx="469744" cy="259045"/>
    <xdr:sp macro="" textlink="">
      <xdr:nvSpPr>
        <xdr:cNvPr id="816" name="【庁舎】&#10;一人当たり面積該当値テキスト">
          <a:extLst>
            <a:ext uri="{FF2B5EF4-FFF2-40B4-BE49-F238E27FC236}">
              <a16:creationId xmlns:a16="http://schemas.microsoft.com/office/drawing/2014/main" id="{6819BEA2-62AE-48D9-A22C-3A64D5A49FF3}"/>
            </a:ext>
          </a:extLst>
        </xdr:cNvPr>
        <xdr:cNvSpPr txBox="1"/>
      </xdr:nvSpPr>
      <xdr:spPr>
        <a:xfrm>
          <a:off x="20393329" y="18466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78739</xdr:rowOff>
    </xdr:from>
    <xdr:to>
      <xdr:col>112</xdr:col>
      <xdr:colOff>38100</xdr:colOff>
      <xdr:row>107</xdr:row>
      <xdr:rowOff>8889</xdr:rowOff>
    </xdr:to>
    <xdr:sp macro="" textlink="">
      <xdr:nvSpPr>
        <xdr:cNvPr id="817" name="楕円 816">
          <a:extLst>
            <a:ext uri="{FF2B5EF4-FFF2-40B4-BE49-F238E27FC236}">
              <a16:creationId xmlns:a16="http://schemas.microsoft.com/office/drawing/2014/main" id="{D44B8450-656D-4BC4-926B-326FE13EA8F2}"/>
            </a:ext>
          </a:extLst>
        </xdr:cNvPr>
        <xdr:cNvSpPr/>
      </xdr:nvSpPr>
      <xdr:spPr>
        <a:xfrm>
          <a:off x="19544085" y="18493960"/>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123825</xdr:rowOff>
    </xdr:from>
    <xdr:to>
      <xdr:col>116</xdr:col>
      <xdr:colOff>63500</xdr:colOff>
      <xdr:row>106</xdr:row>
      <xdr:rowOff>129539</xdr:rowOff>
    </xdr:to>
    <xdr:cxnSp macro="">
      <xdr:nvCxnSpPr>
        <xdr:cNvPr id="818" name="直線コネクタ 817">
          <a:extLst>
            <a:ext uri="{FF2B5EF4-FFF2-40B4-BE49-F238E27FC236}">
              <a16:creationId xmlns:a16="http://schemas.microsoft.com/office/drawing/2014/main" id="{10F19161-D89D-4C9C-9F19-B8C3334EF7CA}"/>
            </a:ext>
          </a:extLst>
        </xdr:cNvPr>
        <xdr:cNvCxnSpPr/>
      </xdr:nvCxnSpPr>
      <xdr:spPr>
        <a:xfrm flipV="1">
          <a:off x="19594885" y="18539046"/>
          <a:ext cx="760344"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82550</xdr:rowOff>
    </xdr:from>
    <xdr:to>
      <xdr:col>107</xdr:col>
      <xdr:colOff>101600</xdr:colOff>
      <xdr:row>107</xdr:row>
      <xdr:rowOff>12700</xdr:rowOff>
    </xdr:to>
    <xdr:sp macro="" textlink="">
      <xdr:nvSpPr>
        <xdr:cNvPr id="819" name="楕円 818">
          <a:extLst>
            <a:ext uri="{FF2B5EF4-FFF2-40B4-BE49-F238E27FC236}">
              <a16:creationId xmlns:a16="http://schemas.microsoft.com/office/drawing/2014/main" id="{F2ACAFC2-EAD9-4A18-B30F-4C74CE17CA10}"/>
            </a:ext>
          </a:extLst>
        </xdr:cNvPr>
        <xdr:cNvSpPr/>
      </xdr:nvSpPr>
      <xdr:spPr>
        <a:xfrm>
          <a:off x="18717370" y="1849777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129539</xdr:rowOff>
    </xdr:from>
    <xdr:to>
      <xdr:col>111</xdr:col>
      <xdr:colOff>177800</xdr:colOff>
      <xdr:row>106</xdr:row>
      <xdr:rowOff>133350</xdr:rowOff>
    </xdr:to>
    <xdr:cxnSp macro="">
      <xdr:nvCxnSpPr>
        <xdr:cNvPr id="820" name="直線コネクタ 819">
          <a:extLst>
            <a:ext uri="{FF2B5EF4-FFF2-40B4-BE49-F238E27FC236}">
              <a16:creationId xmlns:a16="http://schemas.microsoft.com/office/drawing/2014/main" id="{66954C8D-A210-4F13-956C-0F2887F44329}"/>
            </a:ext>
          </a:extLst>
        </xdr:cNvPr>
        <xdr:cNvCxnSpPr/>
      </xdr:nvCxnSpPr>
      <xdr:spPr>
        <a:xfrm flipV="1">
          <a:off x="18768170" y="18544760"/>
          <a:ext cx="826715"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86361</xdr:rowOff>
    </xdr:from>
    <xdr:to>
      <xdr:col>102</xdr:col>
      <xdr:colOff>165100</xdr:colOff>
      <xdr:row>107</xdr:row>
      <xdr:rowOff>16511</xdr:rowOff>
    </xdr:to>
    <xdr:sp macro="" textlink="">
      <xdr:nvSpPr>
        <xdr:cNvPr id="821" name="楕円 820">
          <a:extLst>
            <a:ext uri="{FF2B5EF4-FFF2-40B4-BE49-F238E27FC236}">
              <a16:creationId xmlns:a16="http://schemas.microsoft.com/office/drawing/2014/main" id="{EF7FB60C-C22B-402A-BF79-C18C1B8310B7}"/>
            </a:ext>
          </a:extLst>
        </xdr:cNvPr>
        <xdr:cNvSpPr/>
      </xdr:nvSpPr>
      <xdr:spPr>
        <a:xfrm>
          <a:off x="17906227" y="18501582"/>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133350</xdr:rowOff>
    </xdr:from>
    <xdr:to>
      <xdr:col>107</xdr:col>
      <xdr:colOff>50800</xdr:colOff>
      <xdr:row>106</xdr:row>
      <xdr:rowOff>137161</xdr:rowOff>
    </xdr:to>
    <xdr:cxnSp macro="">
      <xdr:nvCxnSpPr>
        <xdr:cNvPr id="822" name="直線コネクタ 821">
          <a:extLst>
            <a:ext uri="{FF2B5EF4-FFF2-40B4-BE49-F238E27FC236}">
              <a16:creationId xmlns:a16="http://schemas.microsoft.com/office/drawing/2014/main" id="{9D93D518-2503-4C86-B060-02A86262FC13}"/>
            </a:ext>
          </a:extLst>
        </xdr:cNvPr>
        <xdr:cNvCxnSpPr/>
      </xdr:nvCxnSpPr>
      <xdr:spPr>
        <a:xfrm flipV="1">
          <a:off x="17957027" y="18548571"/>
          <a:ext cx="811143"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92075</xdr:rowOff>
    </xdr:from>
    <xdr:to>
      <xdr:col>98</xdr:col>
      <xdr:colOff>38100</xdr:colOff>
      <xdr:row>107</xdr:row>
      <xdr:rowOff>22225</xdr:rowOff>
    </xdr:to>
    <xdr:sp macro="" textlink="">
      <xdr:nvSpPr>
        <xdr:cNvPr id="823" name="楕円 822">
          <a:extLst>
            <a:ext uri="{FF2B5EF4-FFF2-40B4-BE49-F238E27FC236}">
              <a16:creationId xmlns:a16="http://schemas.microsoft.com/office/drawing/2014/main" id="{94A3160F-57F3-457D-A733-C27FCD9BB124}"/>
            </a:ext>
          </a:extLst>
        </xdr:cNvPr>
        <xdr:cNvSpPr/>
      </xdr:nvSpPr>
      <xdr:spPr>
        <a:xfrm>
          <a:off x="17095083" y="18507296"/>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137161</xdr:rowOff>
    </xdr:from>
    <xdr:to>
      <xdr:col>102</xdr:col>
      <xdr:colOff>114300</xdr:colOff>
      <xdr:row>106</xdr:row>
      <xdr:rowOff>142875</xdr:rowOff>
    </xdr:to>
    <xdr:cxnSp macro="">
      <xdr:nvCxnSpPr>
        <xdr:cNvPr id="824" name="直線コネクタ 823">
          <a:extLst>
            <a:ext uri="{FF2B5EF4-FFF2-40B4-BE49-F238E27FC236}">
              <a16:creationId xmlns:a16="http://schemas.microsoft.com/office/drawing/2014/main" id="{3EA6472F-5FB0-4A96-A1D8-1BF66CB9D904}"/>
            </a:ext>
          </a:extLst>
        </xdr:cNvPr>
        <xdr:cNvCxnSpPr/>
      </xdr:nvCxnSpPr>
      <xdr:spPr>
        <a:xfrm flipV="1">
          <a:off x="17145883" y="18552382"/>
          <a:ext cx="811144"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825" name="n_1aveValue【庁舎】&#10;一人当たり面積">
          <a:extLst>
            <a:ext uri="{FF2B5EF4-FFF2-40B4-BE49-F238E27FC236}">
              <a16:creationId xmlns:a16="http://schemas.microsoft.com/office/drawing/2014/main" id="{AF94E361-AD0B-42F4-905D-5E3AA357513E}"/>
            </a:ext>
          </a:extLst>
        </xdr:cNvPr>
        <xdr:cNvSpPr txBox="1"/>
      </xdr:nvSpPr>
      <xdr:spPr>
        <a:xfrm>
          <a:off x="19362884" y="18158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826" name="n_2aveValue【庁舎】&#10;一人当たり面積">
          <a:extLst>
            <a:ext uri="{FF2B5EF4-FFF2-40B4-BE49-F238E27FC236}">
              <a16:creationId xmlns:a16="http://schemas.microsoft.com/office/drawing/2014/main" id="{075B85D7-BB2B-446C-8C2E-B1726249C16C}"/>
            </a:ext>
          </a:extLst>
        </xdr:cNvPr>
        <xdr:cNvSpPr txBox="1"/>
      </xdr:nvSpPr>
      <xdr:spPr>
        <a:xfrm>
          <a:off x="18548869" y="1815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827" name="n_3aveValue【庁舎】&#10;一人当たり面積">
          <a:extLst>
            <a:ext uri="{FF2B5EF4-FFF2-40B4-BE49-F238E27FC236}">
              <a16:creationId xmlns:a16="http://schemas.microsoft.com/office/drawing/2014/main" id="{7C820860-7DD4-4EB3-BFBF-4DCE796FAFCE}"/>
            </a:ext>
          </a:extLst>
        </xdr:cNvPr>
        <xdr:cNvSpPr txBox="1"/>
      </xdr:nvSpPr>
      <xdr:spPr>
        <a:xfrm>
          <a:off x="17737725" y="1816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166388</xdr:rowOff>
    </xdr:from>
    <xdr:ext cx="469744" cy="259045"/>
    <xdr:sp macro="" textlink="">
      <xdr:nvSpPr>
        <xdr:cNvPr id="828" name="n_4aveValue【庁舎】&#10;一人当たり面積">
          <a:extLst>
            <a:ext uri="{FF2B5EF4-FFF2-40B4-BE49-F238E27FC236}">
              <a16:creationId xmlns:a16="http://schemas.microsoft.com/office/drawing/2014/main" id="{82ECDE48-0ADD-414D-AE08-F1902404A13B}"/>
            </a:ext>
          </a:extLst>
        </xdr:cNvPr>
        <xdr:cNvSpPr txBox="1"/>
      </xdr:nvSpPr>
      <xdr:spPr>
        <a:xfrm>
          <a:off x="16926582" y="18247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xdr:rowOff>
    </xdr:from>
    <xdr:ext cx="469744" cy="259045"/>
    <xdr:sp macro="" textlink="">
      <xdr:nvSpPr>
        <xdr:cNvPr id="829" name="n_1mainValue【庁舎】&#10;一人当たり面積">
          <a:extLst>
            <a:ext uri="{FF2B5EF4-FFF2-40B4-BE49-F238E27FC236}">
              <a16:creationId xmlns:a16="http://schemas.microsoft.com/office/drawing/2014/main" id="{524A4D9E-CA52-456B-B061-C9A177F5DB3F}"/>
            </a:ext>
          </a:extLst>
        </xdr:cNvPr>
        <xdr:cNvSpPr txBox="1"/>
      </xdr:nvSpPr>
      <xdr:spPr>
        <a:xfrm>
          <a:off x="19362884" y="18582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3827</xdr:rowOff>
    </xdr:from>
    <xdr:ext cx="469744" cy="259045"/>
    <xdr:sp macro="" textlink="">
      <xdr:nvSpPr>
        <xdr:cNvPr id="830" name="n_2mainValue【庁舎】&#10;一人当たり面積">
          <a:extLst>
            <a:ext uri="{FF2B5EF4-FFF2-40B4-BE49-F238E27FC236}">
              <a16:creationId xmlns:a16="http://schemas.microsoft.com/office/drawing/2014/main" id="{8E980CBE-9B82-41BA-8C59-DAEA6332D6F8}"/>
            </a:ext>
          </a:extLst>
        </xdr:cNvPr>
        <xdr:cNvSpPr txBox="1"/>
      </xdr:nvSpPr>
      <xdr:spPr>
        <a:xfrm>
          <a:off x="18548869" y="1858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7638</xdr:rowOff>
    </xdr:from>
    <xdr:ext cx="469744" cy="259045"/>
    <xdr:sp macro="" textlink="">
      <xdr:nvSpPr>
        <xdr:cNvPr id="831" name="n_3mainValue【庁舎】&#10;一人当たり面積">
          <a:extLst>
            <a:ext uri="{FF2B5EF4-FFF2-40B4-BE49-F238E27FC236}">
              <a16:creationId xmlns:a16="http://schemas.microsoft.com/office/drawing/2014/main" id="{5B29E789-2C51-4A7C-B382-2BA1F42B2AD3}"/>
            </a:ext>
          </a:extLst>
        </xdr:cNvPr>
        <xdr:cNvSpPr txBox="1"/>
      </xdr:nvSpPr>
      <xdr:spPr>
        <a:xfrm>
          <a:off x="17737725" y="18589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13352</xdr:rowOff>
    </xdr:from>
    <xdr:ext cx="469744" cy="259045"/>
    <xdr:sp macro="" textlink="">
      <xdr:nvSpPr>
        <xdr:cNvPr id="832" name="n_4mainValue【庁舎】&#10;一人当たり面積">
          <a:extLst>
            <a:ext uri="{FF2B5EF4-FFF2-40B4-BE49-F238E27FC236}">
              <a16:creationId xmlns:a16="http://schemas.microsoft.com/office/drawing/2014/main" id="{EF9F0596-568C-4400-8C1F-415FABF0F772}"/>
            </a:ext>
          </a:extLst>
        </xdr:cNvPr>
        <xdr:cNvSpPr txBox="1"/>
      </xdr:nvSpPr>
      <xdr:spPr>
        <a:xfrm>
          <a:off x="16926582" y="18595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3" name="正方形/長方形 832">
          <a:extLst>
            <a:ext uri="{FF2B5EF4-FFF2-40B4-BE49-F238E27FC236}">
              <a16:creationId xmlns:a16="http://schemas.microsoft.com/office/drawing/2014/main" id="{144F5FED-7512-4313-B0DF-9B8799762BB7}"/>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4" name="正方形/長方形 833">
          <a:extLst>
            <a:ext uri="{FF2B5EF4-FFF2-40B4-BE49-F238E27FC236}">
              <a16:creationId xmlns:a16="http://schemas.microsoft.com/office/drawing/2014/main" id="{2B815A3C-1D6A-4031-AABA-4D2BBAAEC1CA}"/>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5" name="テキスト ボックス 834">
          <a:extLst>
            <a:ext uri="{FF2B5EF4-FFF2-40B4-BE49-F238E27FC236}">
              <a16:creationId xmlns:a16="http://schemas.microsoft.com/office/drawing/2014/main" id="{95983F34-AEAD-4E60-A62F-3454E6B6033D}"/>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nSpc>
              <a:spcPts val="1440"/>
            </a:lnSpc>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類似団体と比較して有形固定資産減価償却率が特に高くなっている施設等は、庁舎であり、低くなっている施設は、図書館や保健センター、消防施設である。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a:lnSpc>
              <a:spcPts val="1440"/>
            </a:lnSpc>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庁舎については、有形固定資産減価償却率が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87.9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となっており、類似団体を上回っている。これは、庁舎が昭和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年に建設され、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年以上経過したためであるが、耐震性は満たされており、日々の修繕を行っているため、使用する上で問題はない。</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a:lnSpc>
              <a:spcPts val="1440"/>
            </a:lnSpc>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図書館と保健センターについては、有形固定資産減価償却率がそれぞれ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56.3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％となっており、類似団体より低くなっている。これは、平成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に保健福祉機能、町民交流センター機能、図書館、富山地方鉄道立山線五百石駅が一体となった複合施設を整備したためである。これにより、一人当たり面積も減少し、維持管理にかかる経費を抑制することが出来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a:lnSpc>
              <a:spcPts val="1440"/>
            </a:lnSpc>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消防施設については、有形固定資産減価償却率が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43.0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となっており、類似団体平均を下回っているものの、一人当たり面積は類似団体平均を上回っている。これは、老朽化した消防分団詰所を計画的に更新していること、</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また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、地形が北西から南東にかけて細長く</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箇所の詰所があることで一人あたり面積が上回っているためである。今後、老朽化対応更新時には、単純更新することなく、公立公民館と相互に利用しやすいよう近接させ、コンパクト化を図っていく必要があ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a:lnSpc>
              <a:spcPts val="1440"/>
            </a:lnSpc>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また、体育施設については、複数体育施設の照明設備</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LED</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化等の省エネ設備導入があったため有形固定資産減価償却率が前年度から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％改善した。一人当たり面積は町民体育館</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延べ床面積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882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を解体したため減少しており、今後の維持管理費用の減少を見込んでいる。</a:t>
          </a:r>
          <a:endParaRPr kumimoji="1" lang="ja-JP" altLang="en-US" sz="1200">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_&#24066;&#30010;&#26449;&#8594;&#30476;/&#12304;&#36001;&#25919;&#29366;&#27841;&#36039;&#26009;&#38598;&#12305;_163236_&#31435;&#23665;&#30010;_2024(2&#22238;&#30446;).xlsx" TargetMode="External"/><Relationship Id="rId2" Type="http://schemas.openxmlformats.org/officeDocument/2006/relationships/externalLinkPath" Target="file:///I:\&#9733;&#24066;&#30010;&#26449;&#25903;&#25588;&#35506;&#31227;&#34892;&#12487;&#12540;&#12479;\&#36001;&#25919;&#20418;\08%20%20&#20844;&#20250;&#35336;&#21046;&#24230;\R08\260817_&#9317;&#36001;&#25919;&#29366;&#27841;&#36039;&#26009;&#38598;&#12398;&#20316;&#25104;&#12395;&#12388;&#12356;&#12390;\03_&#24066;&#30010;&#26449;&#8594;&#30476;\&#12304;&#36001;&#25919;&#29366;&#27841;&#36039;&#26009;&#38598;&#12305;_163236_&#31435;&#23665;&#30010;_2024(2&#22238;&#30446;).xlsx" TargetMode="External"/><Relationship Id="rId1" Type="http://schemas.openxmlformats.org/officeDocument/2006/relationships/externalLinkPath" Target="/&#9733;&#24066;&#30010;&#26449;&#25903;&#25588;&#35506;&#31227;&#34892;&#12487;&#12540;&#12479;/&#36001;&#25919;&#20418;/08%20%20&#20844;&#20250;&#35336;&#21046;&#24230;/R08/260817_&#9317;&#36001;&#25919;&#29366;&#27841;&#36039;&#26009;&#38598;&#12398;&#20316;&#25104;&#12395;&#12388;&#12356;&#12390;/03_&#24066;&#30010;&#26449;&#8594;&#30476;/&#12304;&#36001;&#25919;&#29366;&#27841;&#36039;&#26009;&#38598;&#12305;_163236_&#31435;&#23665;&#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99.7</v>
          </cell>
          <cell r="BX51">
            <v>73.099999999999994</v>
          </cell>
          <cell r="CF51">
            <v>44.8</v>
          </cell>
          <cell r="CN51">
            <v>25.4</v>
          </cell>
          <cell r="CV51">
            <v>18.2</v>
          </cell>
        </row>
        <row r="53">
          <cell r="BP53">
            <v>70.5</v>
          </cell>
          <cell r="BX53">
            <v>72.099999999999994</v>
          </cell>
          <cell r="CF53">
            <v>73.900000000000006</v>
          </cell>
          <cell r="CN53">
            <v>75.3</v>
          </cell>
          <cell r="CV53">
            <v>74.400000000000006</v>
          </cell>
        </row>
        <row r="55">
          <cell r="AN55" t="str">
            <v>類似団体内平均値</v>
          </cell>
          <cell r="BP55">
            <v>15.5</v>
          </cell>
          <cell r="BX55">
            <v>6.5</v>
          </cell>
          <cell r="CF55">
            <v>0</v>
          </cell>
          <cell r="CN55">
            <v>0</v>
          </cell>
          <cell r="CV55">
            <v>0</v>
          </cell>
        </row>
        <row r="57">
          <cell r="BP57">
            <v>61.7</v>
          </cell>
          <cell r="BX57">
            <v>63.6</v>
          </cell>
          <cell r="CF57">
            <v>64.7</v>
          </cell>
          <cell r="CN57">
            <v>66.099999999999994</v>
          </cell>
          <cell r="CV57">
            <v>67.7</v>
          </cell>
        </row>
        <row r="72">
          <cell r="BP72" t="str">
            <v>R02</v>
          </cell>
          <cell r="BX72" t="str">
            <v>R03</v>
          </cell>
          <cell r="CF72" t="str">
            <v>R04</v>
          </cell>
          <cell r="CN72" t="str">
            <v>R05</v>
          </cell>
          <cell r="CV72" t="str">
            <v>R06</v>
          </cell>
        </row>
        <row r="73">
          <cell r="AN73" t="str">
            <v>当該団体値</v>
          </cell>
          <cell r="BP73">
            <v>99.7</v>
          </cell>
          <cell r="BX73">
            <v>73.099999999999994</v>
          </cell>
          <cell r="CF73">
            <v>44.8</v>
          </cell>
          <cell r="CN73">
            <v>25.4</v>
          </cell>
          <cell r="CV73">
            <v>18.2</v>
          </cell>
        </row>
        <row r="75">
          <cell r="BP75">
            <v>11.7</v>
          </cell>
          <cell r="BX75">
            <v>11.2</v>
          </cell>
          <cell r="CF75">
            <v>11.3</v>
          </cell>
          <cell r="CN75">
            <v>11.5</v>
          </cell>
          <cell r="CV75">
            <v>11.4</v>
          </cell>
        </row>
        <row r="77">
          <cell r="AN77" t="str">
            <v>類似団体内平均値</v>
          </cell>
          <cell r="BP77">
            <v>15.5</v>
          </cell>
          <cell r="BX77">
            <v>6.5</v>
          </cell>
          <cell r="CF77">
            <v>0</v>
          </cell>
          <cell r="CN77">
            <v>0</v>
          </cell>
          <cell r="CV77">
            <v>0</v>
          </cell>
        </row>
        <row r="79">
          <cell r="BP79">
            <v>6.4</v>
          </cell>
          <cell r="BX79">
            <v>5.9</v>
          </cell>
          <cell r="CF79">
            <v>6.1</v>
          </cell>
          <cell r="CN79">
            <v>6.5</v>
          </cell>
          <cell r="CV79">
            <v>6.6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65"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049999999999997"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45" thickBot="1" x14ac:dyDescent="0.25">
      <c r="B2" s="164" t="s">
        <v>77</v>
      </c>
      <c r="C2" s="164"/>
      <c r="D2" s="165"/>
    </row>
    <row r="3" spans="1:119" ht="18.8"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8"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15898151</v>
      </c>
      <c r="BO4" s="358"/>
      <c r="BP4" s="358"/>
      <c r="BQ4" s="358"/>
      <c r="BR4" s="358"/>
      <c r="BS4" s="358"/>
      <c r="BT4" s="358"/>
      <c r="BU4" s="359"/>
      <c r="BV4" s="357">
        <v>15521559</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4.5</v>
      </c>
      <c r="CU4" s="364"/>
      <c r="CV4" s="364"/>
      <c r="CW4" s="364"/>
      <c r="CX4" s="364"/>
      <c r="CY4" s="364"/>
      <c r="CZ4" s="364"/>
      <c r="DA4" s="365"/>
      <c r="DB4" s="363">
        <v>5</v>
      </c>
      <c r="DC4" s="364"/>
      <c r="DD4" s="364"/>
      <c r="DE4" s="364"/>
      <c r="DF4" s="364"/>
      <c r="DG4" s="364"/>
      <c r="DH4" s="364"/>
      <c r="DI4" s="365"/>
    </row>
    <row r="5" spans="1:119" ht="18.8"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15387775</v>
      </c>
      <c r="BO5" s="395"/>
      <c r="BP5" s="395"/>
      <c r="BQ5" s="395"/>
      <c r="BR5" s="395"/>
      <c r="BS5" s="395"/>
      <c r="BT5" s="395"/>
      <c r="BU5" s="396"/>
      <c r="BV5" s="394">
        <v>14847775</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87.3</v>
      </c>
      <c r="CU5" s="392"/>
      <c r="CV5" s="392"/>
      <c r="CW5" s="392"/>
      <c r="CX5" s="392"/>
      <c r="CY5" s="392"/>
      <c r="CZ5" s="392"/>
      <c r="DA5" s="393"/>
      <c r="DB5" s="391">
        <v>83.6</v>
      </c>
      <c r="DC5" s="392"/>
      <c r="DD5" s="392"/>
      <c r="DE5" s="392"/>
      <c r="DF5" s="392"/>
      <c r="DG5" s="392"/>
      <c r="DH5" s="392"/>
      <c r="DI5" s="393"/>
    </row>
    <row r="6" spans="1:119" ht="18.8"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510376</v>
      </c>
      <c r="BO6" s="395"/>
      <c r="BP6" s="395"/>
      <c r="BQ6" s="395"/>
      <c r="BR6" s="395"/>
      <c r="BS6" s="395"/>
      <c r="BT6" s="395"/>
      <c r="BU6" s="396"/>
      <c r="BV6" s="394">
        <v>673784</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87.6</v>
      </c>
      <c r="CU6" s="432"/>
      <c r="CV6" s="432"/>
      <c r="CW6" s="432"/>
      <c r="CX6" s="432"/>
      <c r="CY6" s="432"/>
      <c r="CZ6" s="432"/>
      <c r="DA6" s="433"/>
      <c r="DB6" s="431">
        <v>84.1</v>
      </c>
      <c r="DC6" s="432"/>
      <c r="DD6" s="432"/>
      <c r="DE6" s="432"/>
      <c r="DF6" s="432"/>
      <c r="DG6" s="432"/>
      <c r="DH6" s="432"/>
      <c r="DI6" s="433"/>
    </row>
    <row r="7" spans="1:119" ht="18.8"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151651</v>
      </c>
      <c r="BO7" s="395"/>
      <c r="BP7" s="395"/>
      <c r="BQ7" s="395"/>
      <c r="BR7" s="395"/>
      <c r="BS7" s="395"/>
      <c r="BT7" s="395"/>
      <c r="BU7" s="396"/>
      <c r="BV7" s="394">
        <v>284615</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7991042</v>
      </c>
      <c r="CU7" s="395"/>
      <c r="CV7" s="395"/>
      <c r="CW7" s="395"/>
      <c r="CX7" s="395"/>
      <c r="CY7" s="395"/>
      <c r="CZ7" s="395"/>
      <c r="DA7" s="396"/>
      <c r="DB7" s="394">
        <v>7765041</v>
      </c>
      <c r="DC7" s="395"/>
      <c r="DD7" s="395"/>
      <c r="DE7" s="395"/>
      <c r="DF7" s="395"/>
      <c r="DG7" s="395"/>
      <c r="DH7" s="395"/>
      <c r="DI7" s="396"/>
    </row>
    <row r="8" spans="1:119" ht="18.8"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358725</v>
      </c>
      <c r="BO8" s="395"/>
      <c r="BP8" s="395"/>
      <c r="BQ8" s="395"/>
      <c r="BR8" s="395"/>
      <c r="BS8" s="395"/>
      <c r="BT8" s="395"/>
      <c r="BU8" s="396"/>
      <c r="BV8" s="394">
        <v>389169</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0.46</v>
      </c>
      <c r="CU8" s="435"/>
      <c r="CV8" s="435"/>
      <c r="CW8" s="435"/>
      <c r="CX8" s="435"/>
      <c r="CY8" s="435"/>
      <c r="CZ8" s="435"/>
      <c r="DA8" s="436"/>
      <c r="DB8" s="434">
        <v>0.46</v>
      </c>
      <c r="DC8" s="435"/>
      <c r="DD8" s="435"/>
      <c r="DE8" s="435"/>
      <c r="DF8" s="435"/>
      <c r="DG8" s="435"/>
      <c r="DH8" s="435"/>
      <c r="DI8" s="436"/>
    </row>
    <row r="9" spans="1:119" ht="18.8" customHeight="1" thickBot="1" x14ac:dyDescent="0.25">
      <c r="A9" s="163"/>
      <c r="B9" s="388" t="s">
        <v>106</v>
      </c>
      <c r="C9" s="389"/>
      <c r="D9" s="389"/>
      <c r="E9" s="389"/>
      <c r="F9" s="389"/>
      <c r="G9" s="389"/>
      <c r="H9" s="389"/>
      <c r="I9" s="389"/>
      <c r="J9" s="389"/>
      <c r="K9" s="437"/>
      <c r="L9" s="438" t="s">
        <v>107</v>
      </c>
      <c r="M9" s="439"/>
      <c r="N9" s="439"/>
      <c r="O9" s="439"/>
      <c r="P9" s="439"/>
      <c r="Q9" s="440"/>
      <c r="R9" s="441">
        <v>24792</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110</v>
      </c>
      <c r="AV9" s="427"/>
      <c r="AW9" s="427"/>
      <c r="AX9" s="427"/>
      <c r="AY9" s="428" t="s">
        <v>111</v>
      </c>
      <c r="AZ9" s="429"/>
      <c r="BA9" s="429"/>
      <c r="BB9" s="429"/>
      <c r="BC9" s="429"/>
      <c r="BD9" s="429"/>
      <c r="BE9" s="429"/>
      <c r="BF9" s="429"/>
      <c r="BG9" s="429"/>
      <c r="BH9" s="429"/>
      <c r="BI9" s="429"/>
      <c r="BJ9" s="429"/>
      <c r="BK9" s="429"/>
      <c r="BL9" s="429"/>
      <c r="BM9" s="430"/>
      <c r="BN9" s="394">
        <v>-30444</v>
      </c>
      <c r="BO9" s="395"/>
      <c r="BP9" s="395"/>
      <c r="BQ9" s="395"/>
      <c r="BR9" s="395"/>
      <c r="BS9" s="395"/>
      <c r="BT9" s="395"/>
      <c r="BU9" s="396"/>
      <c r="BV9" s="394">
        <v>-93076</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14.8</v>
      </c>
      <c r="CU9" s="392"/>
      <c r="CV9" s="392"/>
      <c r="CW9" s="392"/>
      <c r="CX9" s="392"/>
      <c r="CY9" s="392"/>
      <c r="CZ9" s="392"/>
      <c r="DA9" s="393"/>
      <c r="DB9" s="391">
        <v>14.7</v>
      </c>
      <c r="DC9" s="392"/>
      <c r="DD9" s="392"/>
      <c r="DE9" s="392"/>
      <c r="DF9" s="392"/>
      <c r="DG9" s="392"/>
      <c r="DH9" s="392"/>
      <c r="DI9" s="393"/>
    </row>
    <row r="10" spans="1:119" ht="18.8" customHeight="1" thickBot="1" x14ac:dyDescent="0.25">
      <c r="A10" s="163"/>
      <c r="B10" s="388"/>
      <c r="C10" s="389"/>
      <c r="D10" s="389"/>
      <c r="E10" s="389"/>
      <c r="F10" s="389"/>
      <c r="G10" s="389"/>
      <c r="H10" s="389"/>
      <c r="I10" s="389"/>
      <c r="J10" s="389"/>
      <c r="K10" s="437"/>
      <c r="L10" s="444" t="s">
        <v>113</v>
      </c>
      <c r="M10" s="424"/>
      <c r="N10" s="424"/>
      <c r="O10" s="424"/>
      <c r="P10" s="424"/>
      <c r="Q10" s="425"/>
      <c r="R10" s="445">
        <v>26317</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0</v>
      </c>
      <c r="BO10" s="395"/>
      <c r="BP10" s="395"/>
      <c r="BQ10" s="395"/>
      <c r="BR10" s="395"/>
      <c r="BS10" s="395"/>
      <c r="BT10" s="395"/>
      <c r="BU10" s="396"/>
      <c r="BV10" s="394">
        <v>2</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8"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110</v>
      </c>
      <c r="AV11" s="427"/>
      <c r="AW11" s="427"/>
      <c r="AX11" s="427"/>
      <c r="AY11" s="428" t="s">
        <v>120</v>
      </c>
      <c r="AZ11" s="429"/>
      <c r="BA11" s="429"/>
      <c r="BB11" s="429"/>
      <c r="BC11" s="429"/>
      <c r="BD11" s="429"/>
      <c r="BE11" s="429"/>
      <c r="BF11" s="429"/>
      <c r="BG11" s="429"/>
      <c r="BH11" s="429"/>
      <c r="BI11" s="429"/>
      <c r="BJ11" s="429"/>
      <c r="BK11" s="429"/>
      <c r="BL11" s="429"/>
      <c r="BM11" s="430"/>
      <c r="BN11" s="394">
        <v>291553</v>
      </c>
      <c r="BO11" s="395"/>
      <c r="BP11" s="395"/>
      <c r="BQ11" s="395"/>
      <c r="BR11" s="395"/>
      <c r="BS11" s="395"/>
      <c r="BT11" s="395"/>
      <c r="BU11" s="396"/>
      <c r="BV11" s="394">
        <v>293240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8" customHeight="1" x14ac:dyDescent="0.2">
      <c r="A12" s="163"/>
      <c r="B12" s="454" t="s">
        <v>123</v>
      </c>
      <c r="C12" s="455"/>
      <c r="D12" s="455"/>
      <c r="E12" s="455"/>
      <c r="F12" s="455"/>
      <c r="G12" s="455"/>
      <c r="H12" s="455"/>
      <c r="I12" s="455"/>
      <c r="J12" s="455"/>
      <c r="K12" s="456"/>
      <c r="L12" s="463" t="s">
        <v>124</v>
      </c>
      <c r="M12" s="464"/>
      <c r="N12" s="464"/>
      <c r="O12" s="464"/>
      <c r="P12" s="464"/>
      <c r="Q12" s="465"/>
      <c r="R12" s="466">
        <v>24294</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8" customHeight="1" x14ac:dyDescent="0.2">
      <c r="A13" s="163"/>
      <c r="B13" s="457"/>
      <c r="C13" s="458"/>
      <c r="D13" s="458"/>
      <c r="E13" s="458"/>
      <c r="F13" s="458"/>
      <c r="G13" s="458"/>
      <c r="H13" s="458"/>
      <c r="I13" s="458"/>
      <c r="J13" s="458"/>
      <c r="K13" s="459"/>
      <c r="L13" s="172"/>
      <c r="M13" s="485" t="s">
        <v>130</v>
      </c>
      <c r="N13" s="486"/>
      <c r="O13" s="486"/>
      <c r="P13" s="486"/>
      <c r="Q13" s="487"/>
      <c r="R13" s="478">
        <v>23935</v>
      </c>
      <c r="S13" s="479"/>
      <c r="T13" s="479"/>
      <c r="U13" s="479"/>
      <c r="V13" s="480"/>
      <c r="W13" s="410" t="s">
        <v>131</v>
      </c>
      <c r="X13" s="411"/>
      <c r="Y13" s="411"/>
      <c r="Z13" s="411"/>
      <c r="AA13" s="411"/>
      <c r="AB13" s="401"/>
      <c r="AC13" s="445">
        <v>735</v>
      </c>
      <c r="AD13" s="446"/>
      <c r="AE13" s="446"/>
      <c r="AF13" s="446"/>
      <c r="AG13" s="488"/>
      <c r="AH13" s="445">
        <v>814</v>
      </c>
      <c r="AI13" s="446"/>
      <c r="AJ13" s="446"/>
      <c r="AK13" s="446"/>
      <c r="AL13" s="447"/>
      <c r="AM13" s="423" t="s">
        <v>132</v>
      </c>
      <c r="AN13" s="424"/>
      <c r="AO13" s="424"/>
      <c r="AP13" s="424"/>
      <c r="AQ13" s="424"/>
      <c r="AR13" s="424"/>
      <c r="AS13" s="424"/>
      <c r="AT13" s="425"/>
      <c r="AU13" s="426" t="s">
        <v>110</v>
      </c>
      <c r="AV13" s="427"/>
      <c r="AW13" s="427"/>
      <c r="AX13" s="427"/>
      <c r="AY13" s="428" t="s">
        <v>133</v>
      </c>
      <c r="AZ13" s="429"/>
      <c r="BA13" s="429"/>
      <c r="BB13" s="429"/>
      <c r="BC13" s="429"/>
      <c r="BD13" s="429"/>
      <c r="BE13" s="429"/>
      <c r="BF13" s="429"/>
      <c r="BG13" s="429"/>
      <c r="BH13" s="429"/>
      <c r="BI13" s="429"/>
      <c r="BJ13" s="429"/>
      <c r="BK13" s="429"/>
      <c r="BL13" s="429"/>
      <c r="BM13" s="430"/>
      <c r="BN13" s="394">
        <v>261109</v>
      </c>
      <c r="BO13" s="395"/>
      <c r="BP13" s="395"/>
      <c r="BQ13" s="395"/>
      <c r="BR13" s="395"/>
      <c r="BS13" s="395"/>
      <c r="BT13" s="395"/>
      <c r="BU13" s="396"/>
      <c r="BV13" s="394">
        <v>200166</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11.4</v>
      </c>
      <c r="CU13" s="392"/>
      <c r="CV13" s="392"/>
      <c r="CW13" s="392"/>
      <c r="CX13" s="392"/>
      <c r="CY13" s="392"/>
      <c r="CZ13" s="392"/>
      <c r="DA13" s="393"/>
      <c r="DB13" s="391">
        <v>11.5</v>
      </c>
      <c r="DC13" s="392"/>
      <c r="DD13" s="392"/>
      <c r="DE13" s="392"/>
      <c r="DF13" s="392"/>
      <c r="DG13" s="392"/>
      <c r="DH13" s="392"/>
      <c r="DI13" s="393"/>
    </row>
    <row r="14" spans="1:119" ht="18.8" customHeight="1" thickBot="1" x14ac:dyDescent="0.25">
      <c r="A14" s="163"/>
      <c r="B14" s="457"/>
      <c r="C14" s="458"/>
      <c r="D14" s="458"/>
      <c r="E14" s="458"/>
      <c r="F14" s="458"/>
      <c r="G14" s="458"/>
      <c r="H14" s="458"/>
      <c r="I14" s="458"/>
      <c r="J14" s="458"/>
      <c r="K14" s="459"/>
      <c r="L14" s="475" t="s">
        <v>135</v>
      </c>
      <c r="M14" s="476"/>
      <c r="N14" s="476"/>
      <c r="O14" s="476"/>
      <c r="P14" s="476"/>
      <c r="Q14" s="477"/>
      <c r="R14" s="478">
        <v>24567</v>
      </c>
      <c r="S14" s="479"/>
      <c r="T14" s="479"/>
      <c r="U14" s="479"/>
      <c r="V14" s="480"/>
      <c r="W14" s="384"/>
      <c r="X14" s="385"/>
      <c r="Y14" s="385"/>
      <c r="Z14" s="385"/>
      <c r="AA14" s="385"/>
      <c r="AB14" s="374"/>
      <c r="AC14" s="481">
        <v>5.7</v>
      </c>
      <c r="AD14" s="482"/>
      <c r="AE14" s="482"/>
      <c r="AF14" s="482"/>
      <c r="AG14" s="483"/>
      <c r="AH14" s="481">
        <v>6</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18.2</v>
      </c>
      <c r="CU14" s="493"/>
      <c r="CV14" s="493"/>
      <c r="CW14" s="493"/>
      <c r="CX14" s="493"/>
      <c r="CY14" s="493"/>
      <c r="CZ14" s="493"/>
      <c r="DA14" s="494"/>
      <c r="DB14" s="492">
        <v>25.4</v>
      </c>
      <c r="DC14" s="493"/>
      <c r="DD14" s="493"/>
      <c r="DE14" s="493"/>
      <c r="DF14" s="493"/>
      <c r="DG14" s="493"/>
      <c r="DH14" s="493"/>
      <c r="DI14" s="494"/>
    </row>
    <row r="15" spans="1:119" ht="18.8" customHeight="1" x14ac:dyDescent="0.2">
      <c r="A15" s="163"/>
      <c r="B15" s="457"/>
      <c r="C15" s="458"/>
      <c r="D15" s="458"/>
      <c r="E15" s="458"/>
      <c r="F15" s="458"/>
      <c r="G15" s="458"/>
      <c r="H15" s="458"/>
      <c r="I15" s="458"/>
      <c r="J15" s="458"/>
      <c r="K15" s="459"/>
      <c r="L15" s="172"/>
      <c r="M15" s="485" t="s">
        <v>130</v>
      </c>
      <c r="N15" s="486"/>
      <c r="O15" s="486"/>
      <c r="P15" s="486"/>
      <c r="Q15" s="487"/>
      <c r="R15" s="478">
        <v>24245</v>
      </c>
      <c r="S15" s="479"/>
      <c r="T15" s="479"/>
      <c r="U15" s="479"/>
      <c r="V15" s="480"/>
      <c r="W15" s="410" t="s">
        <v>137</v>
      </c>
      <c r="X15" s="411"/>
      <c r="Y15" s="411"/>
      <c r="Z15" s="411"/>
      <c r="AA15" s="411"/>
      <c r="AB15" s="401"/>
      <c r="AC15" s="445">
        <v>4289</v>
      </c>
      <c r="AD15" s="446"/>
      <c r="AE15" s="446"/>
      <c r="AF15" s="446"/>
      <c r="AG15" s="488"/>
      <c r="AH15" s="445">
        <v>4432</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3253800</v>
      </c>
      <c r="BO15" s="358"/>
      <c r="BP15" s="358"/>
      <c r="BQ15" s="358"/>
      <c r="BR15" s="358"/>
      <c r="BS15" s="358"/>
      <c r="BT15" s="358"/>
      <c r="BU15" s="359"/>
      <c r="BV15" s="357">
        <v>3215230</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8"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33.4</v>
      </c>
      <c r="AD16" s="482"/>
      <c r="AE16" s="482"/>
      <c r="AF16" s="482"/>
      <c r="AG16" s="483"/>
      <c r="AH16" s="481">
        <v>32.700000000000003</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7153558</v>
      </c>
      <c r="BO16" s="395"/>
      <c r="BP16" s="395"/>
      <c r="BQ16" s="395"/>
      <c r="BR16" s="395"/>
      <c r="BS16" s="395"/>
      <c r="BT16" s="395"/>
      <c r="BU16" s="396"/>
      <c r="BV16" s="394">
        <v>6911666</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8"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7829</v>
      </c>
      <c r="AD17" s="446"/>
      <c r="AE17" s="446"/>
      <c r="AF17" s="446"/>
      <c r="AG17" s="488"/>
      <c r="AH17" s="445">
        <v>8328</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4065520</v>
      </c>
      <c r="BO17" s="395"/>
      <c r="BP17" s="395"/>
      <c r="BQ17" s="395"/>
      <c r="BR17" s="395"/>
      <c r="BS17" s="395"/>
      <c r="BT17" s="395"/>
      <c r="BU17" s="396"/>
      <c r="BV17" s="394">
        <v>4010761</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8" customHeight="1" thickBot="1" x14ac:dyDescent="0.25">
      <c r="A18" s="163"/>
      <c r="B18" s="516" t="s">
        <v>147</v>
      </c>
      <c r="C18" s="437"/>
      <c r="D18" s="437"/>
      <c r="E18" s="517"/>
      <c r="F18" s="517"/>
      <c r="G18" s="517"/>
      <c r="H18" s="517"/>
      <c r="I18" s="517"/>
      <c r="J18" s="517"/>
      <c r="K18" s="517"/>
      <c r="L18" s="518">
        <v>307.29000000000002</v>
      </c>
      <c r="M18" s="518"/>
      <c r="N18" s="518"/>
      <c r="O18" s="518"/>
      <c r="P18" s="518"/>
      <c r="Q18" s="518"/>
      <c r="R18" s="519"/>
      <c r="S18" s="519"/>
      <c r="T18" s="519"/>
      <c r="U18" s="519"/>
      <c r="V18" s="520"/>
      <c r="W18" s="412"/>
      <c r="X18" s="413"/>
      <c r="Y18" s="413"/>
      <c r="Z18" s="413"/>
      <c r="AA18" s="413"/>
      <c r="AB18" s="404"/>
      <c r="AC18" s="521">
        <v>60.9</v>
      </c>
      <c r="AD18" s="522"/>
      <c r="AE18" s="522"/>
      <c r="AF18" s="522"/>
      <c r="AG18" s="523"/>
      <c r="AH18" s="521">
        <v>61.4</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7311649</v>
      </c>
      <c r="BO18" s="395"/>
      <c r="BP18" s="395"/>
      <c r="BQ18" s="395"/>
      <c r="BR18" s="395"/>
      <c r="BS18" s="395"/>
      <c r="BT18" s="395"/>
      <c r="BU18" s="396"/>
      <c r="BV18" s="394">
        <v>6784373</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8" customHeight="1" thickBot="1" x14ac:dyDescent="0.25">
      <c r="A19" s="163"/>
      <c r="B19" s="516" t="s">
        <v>149</v>
      </c>
      <c r="C19" s="437"/>
      <c r="D19" s="437"/>
      <c r="E19" s="517"/>
      <c r="F19" s="517"/>
      <c r="G19" s="517"/>
      <c r="H19" s="517"/>
      <c r="I19" s="517"/>
      <c r="J19" s="517"/>
      <c r="K19" s="517"/>
      <c r="L19" s="525">
        <v>81</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10027430</v>
      </c>
      <c r="BO19" s="395"/>
      <c r="BP19" s="395"/>
      <c r="BQ19" s="395"/>
      <c r="BR19" s="395"/>
      <c r="BS19" s="395"/>
      <c r="BT19" s="395"/>
      <c r="BU19" s="396"/>
      <c r="BV19" s="394">
        <v>9840421</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8" customHeight="1" thickBot="1" x14ac:dyDescent="0.25">
      <c r="A20" s="163"/>
      <c r="B20" s="516" t="s">
        <v>151</v>
      </c>
      <c r="C20" s="437"/>
      <c r="D20" s="437"/>
      <c r="E20" s="517"/>
      <c r="F20" s="517"/>
      <c r="G20" s="517"/>
      <c r="H20" s="517"/>
      <c r="I20" s="517"/>
      <c r="J20" s="517"/>
      <c r="K20" s="517"/>
      <c r="L20" s="525">
        <v>9047</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8"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8"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9359778</v>
      </c>
      <c r="BO22" s="358"/>
      <c r="BP22" s="358"/>
      <c r="BQ22" s="358"/>
      <c r="BR22" s="358"/>
      <c r="BS22" s="358"/>
      <c r="BT22" s="358"/>
      <c r="BU22" s="359"/>
      <c r="BV22" s="357">
        <v>9167143</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8"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6646957</v>
      </c>
      <c r="BO23" s="395"/>
      <c r="BP23" s="395"/>
      <c r="BQ23" s="395"/>
      <c r="BR23" s="395"/>
      <c r="BS23" s="395"/>
      <c r="BT23" s="395"/>
      <c r="BU23" s="396"/>
      <c r="BV23" s="394">
        <v>6557473</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8" customHeight="1" thickBot="1" x14ac:dyDescent="0.25">
      <c r="A24" s="163"/>
      <c r="B24" s="565"/>
      <c r="C24" s="541"/>
      <c r="D24" s="542"/>
      <c r="E24" s="444" t="s">
        <v>161</v>
      </c>
      <c r="F24" s="424"/>
      <c r="G24" s="424"/>
      <c r="H24" s="424"/>
      <c r="I24" s="424"/>
      <c r="J24" s="424"/>
      <c r="K24" s="425"/>
      <c r="L24" s="445">
        <v>1</v>
      </c>
      <c r="M24" s="446"/>
      <c r="N24" s="446"/>
      <c r="O24" s="446"/>
      <c r="P24" s="488"/>
      <c r="Q24" s="445">
        <v>8230</v>
      </c>
      <c r="R24" s="446"/>
      <c r="S24" s="446"/>
      <c r="T24" s="446"/>
      <c r="U24" s="446"/>
      <c r="V24" s="488"/>
      <c r="W24" s="540"/>
      <c r="X24" s="541"/>
      <c r="Y24" s="542"/>
      <c r="Z24" s="444" t="s">
        <v>162</v>
      </c>
      <c r="AA24" s="424"/>
      <c r="AB24" s="424"/>
      <c r="AC24" s="424"/>
      <c r="AD24" s="424"/>
      <c r="AE24" s="424"/>
      <c r="AF24" s="424"/>
      <c r="AG24" s="425"/>
      <c r="AH24" s="445">
        <v>228</v>
      </c>
      <c r="AI24" s="446"/>
      <c r="AJ24" s="446"/>
      <c r="AK24" s="446"/>
      <c r="AL24" s="488"/>
      <c r="AM24" s="445">
        <v>701328</v>
      </c>
      <c r="AN24" s="446"/>
      <c r="AO24" s="446"/>
      <c r="AP24" s="446"/>
      <c r="AQ24" s="446"/>
      <c r="AR24" s="488"/>
      <c r="AS24" s="445">
        <v>3076</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6525475</v>
      </c>
      <c r="BO24" s="395"/>
      <c r="BP24" s="395"/>
      <c r="BQ24" s="395"/>
      <c r="BR24" s="395"/>
      <c r="BS24" s="395"/>
      <c r="BT24" s="395"/>
      <c r="BU24" s="396"/>
      <c r="BV24" s="394">
        <v>5686434</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8" customHeight="1" x14ac:dyDescent="0.2">
      <c r="A25" s="163"/>
      <c r="B25" s="565"/>
      <c r="C25" s="541"/>
      <c r="D25" s="542"/>
      <c r="E25" s="444" t="s">
        <v>164</v>
      </c>
      <c r="F25" s="424"/>
      <c r="G25" s="424"/>
      <c r="H25" s="424"/>
      <c r="I25" s="424"/>
      <c r="J25" s="424"/>
      <c r="K25" s="425"/>
      <c r="L25" s="445">
        <v>1</v>
      </c>
      <c r="M25" s="446"/>
      <c r="N25" s="446"/>
      <c r="O25" s="446"/>
      <c r="P25" s="488"/>
      <c r="Q25" s="445">
        <v>6840</v>
      </c>
      <c r="R25" s="446"/>
      <c r="S25" s="446"/>
      <c r="T25" s="446"/>
      <c r="U25" s="446"/>
      <c r="V25" s="488"/>
      <c r="W25" s="540"/>
      <c r="X25" s="541"/>
      <c r="Y25" s="542"/>
      <c r="Z25" s="444" t="s">
        <v>165</v>
      </c>
      <c r="AA25" s="424"/>
      <c r="AB25" s="424"/>
      <c r="AC25" s="424"/>
      <c r="AD25" s="424"/>
      <c r="AE25" s="424"/>
      <c r="AF25" s="424"/>
      <c r="AG25" s="425"/>
      <c r="AH25" s="445">
        <v>38</v>
      </c>
      <c r="AI25" s="446"/>
      <c r="AJ25" s="446"/>
      <c r="AK25" s="446"/>
      <c r="AL25" s="488"/>
      <c r="AM25" s="445">
        <v>114418</v>
      </c>
      <c r="AN25" s="446"/>
      <c r="AO25" s="446"/>
      <c r="AP25" s="446"/>
      <c r="AQ25" s="446"/>
      <c r="AR25" s="488"/>
      <c r="AS25" s="445">
        <v>3011</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1882262</v>
      </c>
      <c r="BO25" s="358"/>
      <c r="BP25" s="358"/>
      <c r="BQ25" s="358"/>
      <c r="BR25" s="358"/>
      <c r="BS25" s="358"/>
      <c r="BT25" s="358"/>
      <c r="BU25" s="359"/>
      <c r="BV25" s="357">
        <v>1821712</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8" customHeight="1" x14ac:dyDescent="0.2">
      <c r="A26" s="163"/>
      <c r="B26" s="565"/>
      <c r="C26" s="541"/>
      <c r="D26" s="542"/>
      <c r="E26" s="444" t="s">
        <v>167</v>
      </c>
      <c r="F26" s="424"/>
      <c r="G26" s="424"/>
      <c r="H26" s="424"/>
      <c r="I26" s="424"/>
      <c r="J26" s="424"/>
      <c r="K26" s="425"/>
      <c r="L26" s="445">
        <v>1</v>
      </c>
      <c r="M26" s="446"/>
      <c r="N26" s="446"/>
      <c r="O26" s="446"/>
      <c r="P26" s="488"/>
      <c r="Q26" s="445">
        <v>6050</v>
      </c>
      <c r="R26" s="446"/>
      <c r="S26" s="446"/>
      <c r="T26" s="446"/>
      <c r="U26" s="446"/>
      <c r="V26" s="488"/>
      <c r="W26" s="540"/>
      <c r="X26" s="541"/>
      <c r="Y26" s="542"/>
      <c r="Z26" s="444" t="s">
        <v>168</v>
      </c>
      <c r="AA26" s="546"/>
      <c r="AB26" s="546"/>
      <c r="AC26" s="546"/>
      <c r="AD26" s="546"/>
      <c r="AE26" s="546"/>
      <c r="AF26" s="546"/>
      <c r="AG26" s="547"/>
      <c r="AH26" s="445">
        <v>18</v>
      </c>
      <c r="AI26" s="446"/>
      <c r="AJ26" s="446"/>
      <c r="AK26" s="446"/>
      <c r="AL26" s="488"/>
      <c r="AM26" s="445">
        <v>50400</v>
      </c>
      <c r="AN26" s="446"/>
      <c r="AO26" s="446"/>
      <c r="AP26" s="446"/>
      <c r="AQ26" s="446"/>
      <c r="AR26" s="488"/>
      <c r="AS26" s="445">
        <v>2800</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8" customHeight="1" thickBot="1" x14ac:dyDescent="0.25">
      <c r="A27" s="163"/>
      <c r="B27" s="565"/>
      <c r="C27" s="541"/>
      <c r="D27" s="542"/>
      <c r="E27" s="444" t="s">
        <v>170</v>
      </c>
      <c r="F27" s="424"/>
      <c r="G27" s="424"/>
      <c r="H27" s="424"/>
      <c r="I27" s="424"/>
      <c r="J27" s="424"/>
      <c r="K27" s="425"/>
      <c r="L27" s="445">
        <v>1</v>
      </c>
      <c r="M27" s="446"/>
      <c r="N27" s="446"/>
      <c r="O27" s="446"/>
      <c r="P27" s="488"/>
      <c r="Q27" s="445">
        <v>3600</v>
      </c>
      <c r="R27" s="446"/>
      <c r="S27" s="446"/>
      <c r="T27" s="446"/>
      <c r="U27" s="446"/>
      <c r="V27" s="488"/>
      <c r="W27" s="540"/>
      <c r="X27" s="541"/>
      <c r="Y27" s="542"/>
      <c r="Z27" s="444" t="s">
        <v>171</v>
      </c>
      <c r="AA27" s="424"/>
      <c r="AB27" s="424"/>
      <c r="AC27" s="424"/>
      <c r="AD27" s="424"/>
      <c r="AE27" s="424"/>
      <c r="AF27" s="424"/>
      <c r="AG27" s="425"/>
      <c r="AH27" s="445" t="s">
        <v>122</v>
      </c>
      <c r="AI27" s="446"/>
      <c r="AJ27" s="446"/>
      <c r="AK27" s="446"/>
      <c r="AL27" s="488"/>
      <c r="AM27" s="445" t="s">
        <v>122</v>
      </c>
      <c r="AN27" s="446"/>
      <c r="AO27" s="446"/>
      <c r="AP27" s="446"/>
      <c r="AQ27" s="446"/>
      <c r="AR27" s="488"/>
      <c r="AS27" s="445" t="s">
        <v>122</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240477</v>
      </c>
      <c r="BO27" s="514"/>
      <c r="BP27" s="514"/>
      <c r="BQ27" s="514"/>
      <c r="BR27" s="514"/>
      <c r="BS27" s="514"/>
      <c r="BT27" s="514"/>
      <c r="BU27" s="515"/>
      <c r="BV27" s="513">
        <v>239349</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8" customHeight="1" x14ac:dyDescent="0.2">
      <c r="A28" s="163"/>
      <c r="B28" s="565"/>
      <c r="C28" s="541"/>
      <c r="D28" s="542"/>
      <c r="E28" s="444" t="s">
        <v>173</v>
      </c>
      <c r="F28" s="424"/>
      <c r="G28" s="424"/>
      <c r="H28" s="424"/>
      <c r="I28" s="424"/>
      <c r="J28" s="424"/>
      <c r="K28" s="425"/>
      <c r="L28" s="445">
        <v>1</v>
      </c>
      <c r="M28" s="446"/>
      <c r="N28" s="446"/>
      <c r="O28" s="446"/>
      <c r="P28" s="488"/>
      <c r="Q28" s="445">
        <v>3100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1215345</v>
      </c>
      <c r="BO28" s="358"/>
      <c r="BP28" s="358"/>
      <c r="BQ28" s="358"/>
      <c r="BR28" s="358"/>
      <c r="BS28" s="358"/>
      <c r="BT28" s="358"/>
      <c r="BU28" s="359"/>
      <c r="BV28" s="357">
        <v>1215345</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8" customHeight="1" x14ac:dyDescent="0.2">
      <c r="A29" s="163"/>
      <c r="B29" s="565"/>
      <c r="C29" s="541"/>
      <c r="D29" s="542"/>
      <c r="E29" s="444" t="s">
        <v>176</v>
      </c>
      <c r="F29" s="424"/>
      <c r="G29" s="424"/>
      <c r="H29" s="424"/>
      <c r="I29" s="424"/>
      <c r="J29" s="424"/>
      <c r="K29" s="425"/>
      <c r="L29" s="445">
        <v>12</v>
      </c>
      <c r="M29" s="446"/>
      <c r="N29" s="446"/>
      <c r="O29" s="446"/>
      <c r="P29" s="488"/>
      <c r="Q29" s="445">
        <v>2900</v>
      </c>
      <c r="R29" s="446"/>
      <c r="S29" s="446"/>
      <c r="T29" s="446"/>
      <c r="U29" s="446"/>
      <c r="V29" s="488"/>
      <c r="W29" s="543"/>
      <c r="X29" s="544"/>
      <c r="Y29" s="545"/>
      <c r="Z29" s="444" t="s">
        <v>177</v>
      </c>
      <c r="AA29" s="424"/>
      <c r="AB29" s="424"/>
      <c r="AC29" s="424"/>
      <c r="AD29" s="424"/>
      <c r="AE29" s="424"/>
      <c r="AF29" s="424"/>
      <c r="AG29" s="425"/>
      <c r="AH29" s="445">
        <v>228</v>
      </c>
      <c r="AI29" s="446"/>
      <c r="AJ29" s="446"/>
      <c r="AK29" s="446"/>
      <c r="AL29" s="488"/>
      <c r="AM29" s="445">
        <v>701328</v>
      </c>
      <c r="AN29" s="446"/>
      <c r="AO29" s="446"/>
      <c r="AP29" s="446"/>
      <c r="AQ29" s="446"/>
      <c r="AR29" s="488"/>
      <c r="AS29" s="445">
        <v>3076</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643642</v>
      </c>
      <c r="BO29" s="395"/>
      <c r="BP29" s="395"/>
      <c r="BQ29" s="395"/>
      <c r="BR29" s="395"/>
      <c r="BS29" s="395"/>
      <c r="BT29" s="395"/>
      <c r="BU29" s="396"/>
      <c r="BV29" s="394">
        <v>683528</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8"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97</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3225774</v>
      </c>
      <c r="BO30" s="514"/>
      <c r="BP30" s="514"/>
      <c r="BQ30" s="514"/>
      <c r="BR30" s="514"/>
      <c r="BS30" s="514"/>
      <c r="BT30" s="514"/>
      <c r="BU30" s="515"/>
      <c r="BV30" s="513">
        <v>3219665</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IF('各会計、関係団体の財政状況及び健全化判断比率'!B30="","",'各会計、関係団体の財政状況及び健全化判断比率'!B30)</f>
        <v>水道事業会計</v>
      </c>
      <c r="AP34" s="585"/>
      <c r="AQ34" s="585"/>
      <c r="AR34" s="585"/>
      <c r="AS34" s="585"/>
      <c r="AT34" s="585"/>
      <c r="AU34" s="585"/>
      <c r="AV34" s="585"/>
      <c r="AW34" s="585"/>
      <c r="AX34" s="585"/>
      <c r="AY34" s="585"/>
      <c r="AZ34" s="585"/>
      <c r="BA34" s="585"/>
      <c r="BB34" s="585"/>
      <c r="BC34" s="585"/>
      <c r="BD34" s="163"/>
      <c r="BE34" s="584">
        <f>IF(BG34="","",MAX(C34:D43,U34:V43,AM34:AN43)+1)</f>
        <v>7</v>
      </c>
      <c r="BF34" s="584"/>
      <c r="BG34" s="585" t="str">
        <f>IF('各会計、関係団体の財政状況及び健全化判断比率'!B32="","",'各会計、関係団体の財政状況及び健全化判断比率'!B32)</f>
        <v>地域開発事業特別会計</v>
      </c>
      <c r="BH34" s="585"/>
      <c r="BI34" s="585"/>
      <c r="BJ34" s="585"/>
      <c r="BK34" s="585"/>
      <c r="BL34" s="585"/>
      <c r="BM34" s="585"/>
      <c r="BN34" s="585"/>
      <c r="BO34" s="585"/>
      <c r="BP34" s="585"/>
      <c r="BQ34" s="585"/>
      <c r="BR34" s="585"/>
      <c r="BS34" s="585"/>
      <c r="BT34" s="585"/>
      <c r="BU34" s="585"/>
      <c r="BV34" s="163"/>
      <c r="BW34" s="584">
        <f>IF(BY34="","",MAX(C34:D43,U34:V43,AM34:AN43,BE34:BF43)+1)</f>
        <v>8</v>
      </c>
      <c r="BX34" s="584"/>
      <c r="BY34" s="585" t="str">
        <f>IF('各会計、関係団体の財政状況及び健全化判断比率'!B68="","",'各会計、関係団体の財政状況及び健全化判断比率'!B68)</f>
        <v>富山地区広域圏事務組合</v>
      </c>
      <c r="BZ34" s="585"/>
      <c r="CA34" s="585"/>
      <c r="CB34" s="585"/>
      <c r="CC34" s="585"/>
      <c r="CD34" s="585"/>
      <c r="CE34" s="585"/>
      <c r="CF34" s="585"/>
      <c r="CG34" s="585"/>
      <c r="CH34" s="585"/>
      <c r="CI34" s="585"/>
      <c r="CJ34" s="585"/>
      <c r="CK34" s="585"/>
      <c r="CL34" s="585"/>
      <c r="CM34" s="585"/>
      <c r="CN34" s="163"/>
      <c r="CO34" s="584">
        <f>IF(CQ34="","",MAX(C34:D43,U34:V43,AM34:AN43,BE34:BF43,BW34:BX43)+1)</f>
        <v>18</v>
      </c>
      <c r="CP34" s="584"/>
      <c r="CQ34" s="585" t="str">
        <f>IF('各会計、関係団体の財政状況及び健全化判断比率'!BS7="","",'各会計、関係団体の財政状況及び健全化判断比率'!BS7)</f>
        <v>株式会社　Bridges</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f>IF(E35="","",C34+1)</f>
        <v>2</v>
      </c>
      <c r="D35" s="584"/>
      <c r="E35" s="585" t="str">
        <f>IF('各会計、関係団体の財政状況及び健全化判断比率'!B8="","",'各会計、関係団体の財政状況及び健全化判断比率'!B8)</f>
        <v>墓地公園事業特別会計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後期高齢者医療事業特別会計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IF('各会計、関係団体の財政状況及び健全化判断比率'!B31="","",'各会計、関係団体の財政状況及び健全化判断比率'!B31)</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9</v>
      </c>
      <c r="BX35" s="584"/>
      <c r="BY35" s="585" t="str">
        <f>IF('各会計、関係団体の財政状況及び健全化判断比率'!B69="","",'各会計、関係団体の財政状況及び健全化判断比率'!B69)</f>
        <v>富山県市町村会館管理組合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t="str">
        <f t="shared" ref="U36:U43" si="4">IF(W36="","",U35+1)</f>
        <v/>
      </c>
      <c r="V36" s="584"/>
      <c r="W36" s="585"/>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10</v>
      </c>
      <c r="BX36" s="584"/>
      <c r="BY36" s="585" t="str">
        <f>IF('各会計、関係団体の財政状況及び健全化判断比率'!B70="","",'各会計、関係団体の財政状況及び健全化判断比率'!B70)</f>
        <v>滑川中新川地区広域情報事務組合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11</v>
      </c>
      <c r="BX37" s="584"/>
      <c r="BY37" s="585" t="str">
        <f>IF('各会計、関係団体の財政状況及び健全化判断比率'!B71="","",'各会計、関係団体の財政状況及び健全化判断比率'!B71)</f>
        <v>富山県市町村総合事務組合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12</v>
      </c>
      <c r="BX38" s="584"/>
      <c r="BY38" s="585" t="str">
        <f>IF('各会計、関係団体の財政状況及び健全化判断比率'!B72="","",'各会計、関係団体の財政状況及び健全化判断比率'!B72)</f>
        <v>富山県後期高齢者医療広域連合
[一般会計]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13</v>
      </c>
      <c r="BX39" s="584"/>
      <c r="BY39" s="585" t="str">
        <f>IF('各会計、関係団体の財政状況及び健全化判断比率'!B73="","",'各会計、関係団体の財政状況及び健全化判断比率'!B73)</f>
        <v>富山県後期高齢者医療広域連合
[後期高齢者医療事業特別会計]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14</v>
      </c>
      <c r="BX40" s="584"/>
      <c r="BY40" s="585" t="str">
        <f>IF('各会計、関係団体の財政状況及び健全化判断比率'!B74="","",'各会計、関係団体の財政状況及び健全化判断比率'!B74)</f>
        <v>常願寺川右岸水防市町村組合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15</v>
      </c>
      <c r="BX41" s="584"/>
      <c r="BY41" s="585" t="str">
        <f>IF('各会計、関係団体の財政状況及び健全化判断比率'!B75="","",'各会計、関係団体の財政状況及び健全化判断比率'!B75)</f>
        <v>中新川広域行政事務組合
[一般会計]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16</v>
      </c>
      <c r="BX42" s="584"/>
      <c r="BY42" s="585" t="str">
        <f>IF('各会計、関係団体の財政状況及び健全化判断比率'!B76="","",'各会計、関係団体の財政状況及び健全化判断比率'!B76)</f>
        <v>中新川広域行政事務組合
[介護保険事業特別会計]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17</v>
      </c>
      <c r="BX43" s="584"/>
      <c r="BY43" s="585" t="str">
        <f>IF('各会計、関係団体の財政状況及び健全化判断比率'!B77="","",'各会計、関係団体の財政状況及び健全化判断比率'!B77)</f>
        <v>中新川広域行政事務組合
[訪問看護事業特別会計]</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3TQzT80600I4hhqrn2w5E7EyVbFd3Nmw7kmTQ2ASGZQYmHxz2XYFEtMt2J3YM4F3ZTfXlYaQIpWGAP6iLSe+DA==" saltValue="uR9Qv9N9eAkQdHrRsT632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19685039370078741" bottom="0.23622047244094491" header="0" footer="0"/>
  <pageSetup paperSize="8" scale="84" orientation="landscape" verticalDpi="300"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3"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3"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3"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3" customHeight="1" x14ac:dyDescent="0.2">
      <c r="B5" s="596" t="s">
        <v>215</v>
      </c>
      <c r="C5" s="597"/>
      <c r="D5" s="597"/>
      <c r="E5" s="597"/>
      <c r="F5" s="597"/>
      <c r="G5" s="597"/>
      <c r="H5" s="597"/>
      <c r="I5" s="597"/>
      <c r="J5" s="597"/>
      <c r="K5" s="597"/>
      <c r="L5" s="597"/>
      <c r="M5" s="597"/>
      <c r="N5" s="597"/>
      <c r="O5" s="597"/>
      <c r="P5" s="597"/>
      <c r="Q5" s="598"/>
      <c r="R5" s="599">
        <v>3362188</v>
      </c>
      <c r="S5" s="600"/>
      <c r="T5" s="600"/>
      <c r="U5" s="600"/>
      <c r="V5" s="600"/>
      <c r="W5" s="600"/>
      <c r="X5" s="600"/>
      <c r="Y5" s="601"/>
      <c r="Z5" s="602">
        <v>21.1</v>
      </c>
      <c r="AA5" s="602"/>
      <c r="AB5" s="602"/>
      <c r="AC5" s="602"/>
      <c r="AD5" s="603">
        <v>3362188</v>
      </c>
      <c r="AE5" s="603"/>
      <c r="AF5" s="603"/>
      <c r="AG5" s="603"/>
      <c r="AH5" s="603"/>
      <c r="AI5" s="603"/>
      <c r="AJ5" s="603"/>
      <c r="AK5" s="603"/>
      <c r="AL5" s="604">
        <v>40.299999999999997</v>
      </c>
      <c r="AM5" s="605"/>
      <c r="AN5" s="605"/>
      <c r="AO5" s="606"/>
      <c r="AP5" s="596" t="s">
        <v>216</v>
      </c>
      <c r="AQ5" s="597"/>
      <c r="AR5" s="597"/>
      <c r="AS5" s="597"/>
      <c r="AT5" s="597"/>
      <c r="AU5" s="597"/>
      <c r="AV5" s="597"/>
      <c r="AW5" s="597"/>
      <c r="AX5" s="597"/>
      <c r="AY5" s="597"/>
      <c r="AZ5" s="597"/>
      <c r="BA5" s="597"/>
      <c r="BB5" s="597"/>
      <c r="BC5" s="597"/>
      <c r="BD5" s="597"/>
      <c r="BE5" s="597"/>
      <c r="BF5" s="598"/>
      <c r="BG5" s="610">
        <v>3328252</v>
      </c>
      <c r="BH5" s="611"/>
      <c r="BI5" s="611"/>
      <c r="BJ5" s="611"/>
      <c r="BK5" s="611"/>
      <c r="BL5" s="611"/>
      <c r="BM5" s="611"/>
      <c r="BN5" s="612"/>
      <c r="BO5" s="613">
        <v>99</v>
      </c>
      <c r="BP5" s="613"/>
      <c r="BQ5" s="613"/>
      <c r="BR5" s="613"/>
      <c r="BS5" s="614">
        <v>55334</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3" customHeight="1" x14ac:dyDescent="0.2">
      <c r="B6" s="607" t="s">
        <v>220</v>
      </c>
      <c r="C6" s="608"/>
      <c r="D6" s="608"/>
      <c r="E6" s="608"/>
      <c r="F6" s="608"/>
      <c r="G6" s="608"/>
      <c r="H6" s="608"/>
      <c r="I6" s="608"/>
      <c r="J6" s="608"/>
      <c r="K6" s="608"/>
      <c r="L6" s="608"/>
      <c r="M6" s="608"/>
      <c r="N6" s="608"/>
      <c r="O6" s="608"/>
      <c r="P6" s="608"/>
      <c r="Q6" s="609"/>
      <c r="R6" s="610">
        <v>143325</v>
      </c>
      <c r="S6" s="611"/>
      <c r="T6" s="611"/>
      <c r="U6" s="611"/>
      <c r="V6" s="611"/>
      <c r="W6" s="611"/>
      <c r="X6" s="611"/>
      <c r="Y6" s="612"/>
      <c r="Z6" s="613">
        <v>0.9</v>
      </c>
      <c r="AA6" s="613"/>
      <c r="AB6" s="613"/>
      <c r="AC6" s="613"/>
      <c r="AD6" s="614">
        <v>143325</v>
      </c>
      <c r="AE6" s="614"/>
      <c r="AF6" s="614"/>
      <c r="AG6" s="614"/>
      <c r="AH6" s="614"/>
      <c r="AI6" s="614"/>
      <c r="AJ6" s="614"/>
      <c r="AK6" s="614"/>
      <c r="AL6" s="615">
        <v>1.7</v>
      </c>
      <c r="AM6" s="616"/>
      <c r="AN6" s="616"/>
      <c r="AO6" s="617"/>
      <c r="AP6" s="607" t="s">
        <v>221</v>
      </c>
      <c r="AQ6" s="608"/>
      <c r="AR6" s="608"/>
      <c r="AS6" s="608"/>
      <c r="AT6" s="608"/>
      <c r="AU6" s="608"/>
      <c r="AV6" s="608"/>
      <c r="AW6" s="608"/>
      <c r="AX6" s="608"/>
      <c r="AY6" s="608"/>
      <c r="AZ6" s="608"/>
      <c r="BA6" s="608"/>
      <c r="BB6" s="608"/>
      <c r="BC6" s="608"/>
      <c r="BD6" s="608"/>
      <c r="BE6" s="608"/>
      <c r="BF6" s="609"/>
      <c r="BG6" s="610">
        <v>3328252</v>
      </c>
      <c r="BH6" s="611"/>
      <c r="BI6" s="611"/>
      <c r="BJ6" s="611"/>
      <c r="BK6" s="611"/>
      <c r="BL6" s="611"/>
      <c r="BM6" s="611"/>
      <c r="BN6" s="612"/>
      <c r="BO6" s="613">
        <v>99</v>
      </c>
      <c r="BP6" s="613"/>
      <c r="BQ6" s="613"/>
      <c r="BR6" s="613"/>
      <c r="BS6" s="614">
        <v>55334</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115653</v>
      </c>
      <c r="CS6" s="611"/>
      <c r="CT6" s="611"/>
      <c r="CU6" s="611"/>
      <c r="CV6" s="611"/>
      <c r="CW6" s="611"/>
      <c r="CX6" s="611"/>
      <c r="CY6" s="612"/>
      <c r="CZ6" s="604">
        <v>0.8</v>
      </c>
      <c r="DA6" s="605"/>
      <c r="DB6" s="605"/>
      <c r="DC6" s="621"/>
      <c r="DD6" s="619" t="s">
        <v>122</v>
      </c>
      <c r="DE6" s="611"/>
      <c r="DF6" s="611"/>
      <c r="DG6" s="611"/>
      <c r="DH6" s="611"/>
      <c r="DI6" s="611"/>
      <c r="DJ6" s="611"/>
      <c r="DK6" s="611"/>
      <c r="DL6" s="611"/>
      <c r="DM6" s="611"/>
      <c r="DN6" s="611"/>
      <c r="DO6" s="611"/>
      <c r="DP6" s="612"/>
      <c r="DQ6" s="619">
        <v>115259</v>
      </c>
      <c r="DR6" s="611"/>
      <c r="DS6" s="611"/>
      <c r="DT6" s="611"/>
      <c r="DU6" s="611"/>
      <c r="DV6" s="611"/>
      <c r="DW6" s="611"/>
      <c r="DX6" s="611"/>
      <c r="DY6" s="611"/>
      <c r="DZ6" s="611"/>
      <c r="EA6" s="611"/>
      <c r="EB6" s="611"/>
      <c r="EC6" s="620"/>
    </row>
    <row r="7" spans="2:143" ht="11.3" customHeight="1" x14ac:dyDescent="0.2">
      <c r="B7" s="607" t="s">
        <v>223</v>
      </c>
      <c r="C7" s="608"/>
      <c r="D7" s="608"/>
      <c r="E7" s="608"/>
      <c r="F7" s="608"/>
      <c r="G7" s="608"/>
      <c r="H7" s="608"/>
      <c r="I7" s="608"/>
      <c r="J7" s="608"/>
      <c r="K7" s="608"/>
      <c r="L7" s="608"/>
      <c r="M7" s="608"/>
      <c r="N7" s="608"/>
      <c r="O7" s="608"/>
      <c r="P7" s="608"/>
      <c r="Q7" s="609"/>
      <c r="R7" s="610">
        <v>1750</v>
      </c>
      <c r="S7" s="611"/>
      <c r="T7" s="611"/>
      <c r="U7" s="611"/>
      <c r="V7" s="611"/>
      <c r="W7" s="611"/>
      <c r="X7" s="611"/>
      <c r="Y7" s="612"/>
      <c r="Z7" s="613">
        <v>0</v>
      </c>
      <c r="AA7" s="613"/>
      <c r="AB7" s="613"/>
      <c r="AC7" s="613"/>
      <c r="AD7" s="614">
        <v>1750</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1353910</v>
      </c>
      <c r="BH7" s="611"/>
      <c r="BI7" s="611"/>
      <c r="BJ7" s="611"/>
      <c r="BK7" s="611"/>
      <c r="BL7" s="611"/>
      <c r="BM7" s="611"/>
      <c r="BN7" s="612"/>
      <c r="BO7" s="613">
        <v>40.299999999999997</v>
      </c>
      <c r="BP7" s="613"/>
      <c r="BQ7" s="613"/>
      <c r="BR7" s="613"/>
      <c r="BS7" s="614">
        <v>55334</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3248887</v>
      </c>
      <c r="CS7" s="611"/>
      <c r="CT7" s="611"/>
      <c r="CU7" s="611"/>
      <c r="CV7" s="611"/>
      <c r="CW7" s="611"/>
      <c r="CX7" s="611"/>
      <c r="CY7" s="612"/>
      <c r="CZ7" s="613">
        <v>21.1</v>
      </c>
      <c r="DA7" s="613"/>
      <c r="DB7" s="613"/>
      <c r="DC7" s="613"/>
      <c r="DD7" s="619">
        <v>1339234</v>
      </c>
      <c r="DE7" s="611"/>
      <c r="DF7" s="611"/>
      <c r="DG7" s="611"/>
      <c r="DH7" s="611"/>
      <c r="DI7" s="611"/>
      <c r="DJ7" s="611"/>
      <c r="DK7" s="611"/>
      <c r="DL7" s="611"/>
      <c r="DM7" s="611"/>
      <c r="DN7" s="611"/>
      <c r="DO7" s="611"/>
      <c r="DP7" s="612"/>
      <c r="DQ7" s="619">
        <v>1316402</v>
      </c>
      <c r="DR7" s="611"/>
      <c r="DS7" s="611"/>
      <c r="DT7" s="611"/>
      <c r="DU7" s="611"/>
      <c r="DV7" s="611"/>
      <c r="DW7" s="611"/>
      <c r="DX7" s="611"/>
      <c r="DY7" s="611"/>
      <c r="DZ7" s="611"/>
      <c r="EA7" s="611"/>
      <c r="EB7" s="611"/>
      <c r="EC7" s="620"/>
    </row>
    <row r="8" spans="2:143" ht="11.3" customHeight="1" x14ac:dyDescent="0.2">
      <c r="B8" s="607" t="s">
        <v>226</v>
      </c>
      <c r="C8" s="608"/>
      <c r="D8" s="608"/>
      <c r="E8" s="608"/>
      <c r="F8" s="608"/>
      <c r="G8" s="608"/>
      <c r="H8" s="608"/>
      <c r="I8" s="608"/>
      <c r="J8" s="608"/>
      <c r="K8" s="608"/>
      <c r="L8" s="608"/>
      <c r="M8" s="608"/>
      <c r="N8" s="608"/>
      <c r="O8" s="608"/>
      <c r="P8" s="608"/>
      <c r="Q8" s="609"/>
      <c r="R8" s="610">
        <v>30697</v>
      </c>
      <c r="S8" s="611"/>
      <c r="T8" s="611"/>
      <c r="U8" s="611"/>
      <c r="V8" s="611"/>
      <c r="W8" s="611"/>
      <c r="X8" s="611"/>
      <c r="Y8" s="612"/>
      <c r="Z8" s="613">
        <v>0.2</v>
      </c>
      <c r="AA8" s="613"/>
      <c r="AB8" s="613"/>
      <c r="AC8" s="613"/>
      <c r="AD8" s="614">
        <v>30697</v>
      </c>
      <c r="AE8" s="614"/>
      <c r="AF8" s="614"/>
      <c r="AG8" s="614"/>
      <c r="AH8" s="614"/>
      <c r="AI8" s="614"/>
      <c r="AJ8" s="614"/>
      <c r="AK8" s="614"/>
      <c r="AL8" s="615">
        <v>0.4</v>
      </c>
      <c r="AM8" s="616"/>
      <c r="AN8" s="616"/>
      <c r="AO8" s="617"/>
      <c r="AP8" s="607" t="s">
        <v>227</v>
      </c>
      <c r="AQ8" s="608"/>
      <c r="AR8" s="608"/>
      <c r="AS8" s="608"/>
      <c r="AT8" s="608"/>
      <c r="AU8" s="608"/>
      <c r="AV8" s="608"/>
      <c r="AW8" s="608"/>
      <c r="AX8" s="608"/>
      <c r="AY8" s="608"/>
      <c r="AZ8" s="608"/>
      <c r="BA8" s="608"/>
      <c r="BB8" s="608"/>
      <c r="BC8" s="608"/>
      <c r="BD8" s="608"/>
      <c r="BE8" s="608"/>
      <c r="BF8" s="609"/>
      <c r="BG8" s="610">
        <v>41959</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3931006</v>
      </c>
      <c r="CS8" s="611"/>
      <c r="CT8" s="611"/>
      <c r="CU8" s="611"/>
      <c r="CV8" s="611"/>
      <c r="CW8" s="611"/>
      <c r="CX8" s="611"/>
      <c r="CY8" s="612"/>
      <c r="CZ8" s="613">
        <v>25.5</v>
      </c>
      <c r="DA8" s="613"/>
      <c r="DB8" s="613"/>
      <c r="DC8" s="613"/>
      <c r="DD8" s="619">
        <v>10338</v>
      </c>
      <c r="DE8" s="611"/>
      <c r="DF8" s="611"/>
      <c r="DG8" s="611"/>
      <c r="DH8" s="611"/>
      <c r="DI8" s="611"/>
      <c r="DJ8" s="611"/>
      <c r="DK8" s="611"/>
      <c r="DL8" s="611"/>
      <c r="DM8" s="611"/>
      <c r="DN8" s="611"/>
      <c r="DO8" s="611"/>
      <c r="DP8" s="612"/>
      <c r="DQ8" s="619">
        <v>2583874</v>
      </c>
      <c r="DR8" s="611"/>
      <c r="DS8" s="611"/>
      <c r="DT8" s="611"/>
      <c r="DU8" s="611"/>
      <c r="DV8" s="611"/>
      <c r="DW8" s="611"/>
      <c r="DX8" s="611"/>
      <c r="DY8" s="611"/>
      <c r="DZ8" s="611"/>
      <c r="EA8" s="611"/>
      <c r="EB8" s="611"/>
      <c r="EC8" s="620"/>
    </row>
    <row r="9" spans="2:143" ht="11.3" customHeight="1" x14ac:dyDescent="0.2">
      <c r="B9" s="607" t="s">
        <v>229</v>
      </c>
      <c r="C9" s="608"/>
      <c r="D9" s="608"/>
      <c r="E9" s="608"/>
      <c r="F9" s="608"/>
      <c r="G9" s="608"/>
      <c r="H9" s="608"/>
      <c r="I9" s="608"/>
      <c r="J9" s="608"/>
      <c r="K9" s="608"/>
      <c r="L9" s="608"/>
      <c r="M9" s="608"/>
      <c r="N9" s="608"/>
      <c r="O9" s="608"/>
      <c r="P9" s="608"/>
      <c r="Q9" s="609"/>
      <c r="R9" s="610">
        <v>39437</v>
      </c>
      <c r="S9" s="611"/>
      <c r="T9" s="611"/>
      <c r="U9" s="611"/>
      <c r="V9" s="611"/>
      <c r="W9" s="611"/>
      <c r="X9" s="611"/>
      <c r="Y9" s="612"/>
      <c r="Z9" s="613">
        <v>0.2</v>
      </c>
      <c r="AA9" s="613"/>
      <c r="AB9" s="613"/>
      <c r="AC9" s="613"/>
      <c r="AD9" s="614">
        <v>39437</v>
      </c>
      <c r="AE9" s="614"/>
      <c r="AF9" s="614"/>
      <c r="AG9" s="614"/>
      <c r="AH9" s="614"/>
      <c r="AI9" s="614"/>
      <c r="AJ9" s="614"/>
      <c r="AK9" s="614"/>
      <c r="AL9" s="615">
        <v>0.5</v>
      </c>
      <c r="AM9" s="616"/>
      <c r="AN9" s="616"/>
      <c r="AO9" s="617"/>
      <c r="AP9" s="607" t="s">
        <v>230</v>
      </c>
      <c r="AQ9" s="608"/>
      <c r="AR9" s="608"/>
      <c r="AS9" s="608"/>
      <c r="AT9" s="608"/>
      <c r="AU9" s="608"/>
      <c r="AV9" s="608"/>
      <c r="AW9" s="608"/>
      <c r="AX9" s="608"/>
      <c r="AY9" s="608"/>
      <c r="AZ9" s="608"/>
      <c r="BA9" s="608"/>
      <c r="BB9" s="608"/>
      <c r="BC9" s="608"/>
      <c r="BD9" s="608"/>
      <c r="BE9" s="608"/>
      <c r="BF9" s="609"/>
      <c r="BG9" s="610">
        <v>1087553</v>
      </c>
      <c r="BH9" s="611"/>
      <c r="BI9" s="611"/>
      <c r="BJ9" s="611"/>
      <c r="BK9" s="611"/>
      <c r="BL9" s="611"/>
      <c r="BM9" s="611"/>
      <c r="BN9" s="612"/>
      <c r="BO9" s="613">
        <v>32.299999999999997</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750619</v>
      </c>
      <c r="CS9" s="611"/>
      <c r="CT9" s="611"/>
      <c r="CU9" s="611"/>
      <c r="CV9" s="611"/>
      <c r="CW9" s="611"/>
      <c r="CX9" s="611"/>
      <c r="CY9" s="612"/>
      <c r="CZ9" s="613">
        <v>4.9000000000000004</v>
      </c>
      <c r="DA9" s="613"/>
      <c r="DB9" s="613"/>
      <c r="DC9" s="613"/>
      <c r="DD9" s="619">
        <v>164526</v>
      </c>
      <c r="DE9" s="611"/>
      <c r="DF9" s="611"/>
      <c r="DG9" s="611"/>
      <c r="DH9" s="611"/>
      <c r="DI9" s="611"/>
      <c r="DJ9" s="611"/>
      <c r="DK9" s="611"/>
      <c r="DL9" s="611"/>
      <c r="DM9" s="611"/>
      <c r="DN9" s="611"/>
      <c r="DO9" s="611"/>
      <c r="DP9" s="612"/>
      <c r="DQ9" s="619">
        <v>511677</v>
      </c>
      <c r="DR9" s="611"/>
      <c r="DS9" s="611"/>
      <c r="DT9" s="611"/>
      <c r="DU9" s="611"/>
      <c r="DV9" s="611"/>
      <c r="DW9" s="611"/>
      <c r="DX9" s="611"/>
      <c r="DY9" s="611"/>
      <c r="DZ9" s="611"/>
      <c r="EA9" s="611"/>
      <c r="EB9" s="611"/>
      <c r="EC9" s="620"/>
    </row>
    <row r="10" spans="2:143" ht="11.3"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76567</v>
      </c>
      <c r="BH10" s="611"/>
      <c r="BI10" s="611"/>
      <c r="BJ10" s="611"/>
      <c r="BK10" s="611"/>
      <c r="BL10" s="611"/>
      <c r="BM10" s="611"/>
      <c r="BN10" s="612"/>
      <c r="BO10" s="613">
        <v>2.2999999999999998</v>
      </c>
      <c r="BP10" s="613"/>
      <c r="BQ10" s="613"/>
      <c r="BR10" s="613"/>
      <c r="BS10" s="614">
        <v>13088</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28240</v>
      </c>
      <c r="CS10" s="611"/>
      <c r="CT10" s="611"/>
      <c r="CU10" s="611"/>
      <c r="CV10" s="611"/>
      <c r="CW10" s="611"/>
      <c r="CX10" s="611"/>
      <c r="CY10" s="612"/>
      <c r="CZ10" s="613">
        <v>0.2</v>
      </c>
      <c r="DA10" s="613"/>
      <c r="DB10" s="613"/>
      <c r="DC10" s="613"/>
      <c r="DD10" s="619" t="s">
        <v>122</v>
      </c>
      <c r="DE10" s="611"/>
      <c r="DF10" s="611"/>
      <c r="DG10" s="611"/>
      <c r="DH10" s="611"/>
      <c r="DI10" s="611"/>
      <c r="DJ10" s="611"/>
      <c r="DK10" s="611"/>
      <c r="DL10" s="611"/>
      <c r="DM10" s="611"/>
      <c r="DN10" s="611"/>
      <c r="DO10" s="611"/>
      <c r="DP10" s="612"/>
      <c r="DQ10" s="619">
        <v>240</v>
      </c>
      <c r="DR10" s="611"/>
      <c r="DS10" s="611"/>
      <c r="DT10" s="611"/>
      <c r="DU10" s="611"/>
      <c r="DV10" s="611"/>
      <c r="DW10" s="611"/>
      <c r="DX10" s="611"/>
      <c r="DY10" s="611"/>
      <c r="DZ10" s="611"/>
      <c r="EA10" s="611"/>
      <c r="EB10" s="611"/>
      <c r="EC10" s="620"/>
    </row>
    <row r="11" spans="2:143" ht="11.3" customHeight="1" x14ac:dyDescent="0.2">
      <c r="B11" s="607" t="s">
        <v>235</v>
      </c>
      <c r="C11" s="608"/>
      <c r="D11" s="608"/>
      <c r="E11" s="608"/>
      <c r="F11" s="608"/>
      <c r="G11" s="608"/>
      <c r="H11" s="608"/>
      <c r="I11" s="608"/>
      <c r="J11" s="608"/>
      <c r="K11" s="608"/>
      <c r="L11" s="608"/>
      <c r="M11" s="608"/>
      <c r="N11" s="608"/>
      <c r="O11" s="608"/>
      <c r="P11" s="608"/>
      <c r="Q11" s="609"/>
      <c r="R11" s="610">
        <v>619278</v>
      </c>
      <c r="S11" s="611"/>
      <c r="T11" s="611"/>
      <c r="U11" s="611"/>
      <c r="V11" s="611"/>
      <c r="W11" s="611"/>
      <c r="X11" s="611"/>
      <c r="Y11" s="612"/>
      <c r="Z11" s="615">
        <v>3.9</v>
      </c>
      <c r="AA11" s="616"/>
      <c r="AB11" s="616"/>
      <c r="AC11" s="622"/>
      <c r="AD11" s="619">
        <v>619278</v>
      </c>
      <c r="AE11" s="611"/>
      <c r="AF11" s="611"/>
      <c r="AG11" s="611"/>
      <c r="AH11" s="611"/>
      <c r="AI11" s="611"/>
      <c r="AJ11" s="611"/>
      <c r="AK11" s="612"/>
      <c r="AL11" s="615">
        <v>7.4</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147831</v>
      </c>
      <c r="BH11" s="611"/>
      <c r="BI11" s="611"/>
      <c r="BJ11" s="611"/>
      <c r="BK11" s="611"/>
      <c r="BL11" s="611"/>
      <c r="BM11" s="611"/>
      <c r="BN11" s="612"/>
      <c r="BO11" s="613">
        <v>4.4000000000000004</v>
      </c>
      <c r="BP11" s="613"/>
      <c r="BQ11" s="613"/>
      <c r="BR11" s="613"/>
      <c r="BS11" s="614">
        <v>42246</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643398</v>
      </c>
      <c r="CS11" s="611"/>
      <c r="CT11" s="611"/>
      <c r="CU11" s="611"/>
      <c r="CV11" s="611"/>
      <c r="CW11" s="611"/>
      <c r="CX11" s="611"/>
      <c r="CY11" s="612"/>
      <c r="CZ11" s="613">
        <v>4.2</v>
      </c>
      <c r="DA11" s="613"/>
      <c r="DB11" s="613"/>
      <c r="DC11" s="613"/>
      <c r="DD11" s="619">
        <v>146281</v>
      </c>
      <c r="DE11" s="611"/>
      <c r="DF11" s="611"/>
      <c r="DG11" s="611"/>
      <c r="DH11" s="611"/>
      <c r="DI11" s="611"/>
      <c r="DJ11" s="611"/>
      <c r="DK11" s="611"/>
      <c r="DL11" s="611"/>
      <c r="DM11" s="611"/>
      <c r="DN11" s="611"/>
      <c r="DO11" s="611"/>
      <c r="DP11" s="612"/>
      <c r="DQ11" s="619">
        <v>206321</v>
      </c>
      <c r="DR11" s="611"/>
      <c r="DS11" s="611"/>
      <c r="DT11" s="611"/>
      <c r="DU11" s="611"/>
      <c r="DV11" s="611"/>
      <c r="DW11" s="611"/>
      <c r="DX11" s="611"/>
      <c r="DY11" s="611"/>
      <c r="DZ11" s="611"/>
      <c r="EA11" s="611"/>
      <c r="EB11" s="611"/>
      <c r="EC11" s="620"/>
    </row>
    <row r="12" spans="2:143" ht="11.3" customHeight="1" x14ac:dyDescent="0.2">
      <c r="B12" s="607" t="s">
        <v>238</v>
      </c>
      <c r="C12" s="608"/>
      <c r="D12" s="608"/>
      <c r="E12" s="608"/>
      <c r="F12" s="608"/>
      <c r="G12" s="608"/>
      <c r="H12" s="608"/>
      <c r="I12" s="608"/>
      <c r="J12" s="608"/>
      <c r="K12" s="608"/>
      <c r="L12" s="608"/>
      <c r="M12" s="608"/>
      <c r="N12" s="608"/>
      <c r="O12" s="608"/>
      <c r="P12" s="608"/>
      <c r="Q12" s="609"/>
      <c r="R12" s="610">
        <v>8948</v>
      </c>
      <c r="S12" s="611"/>
      <c r="T12" s="611"/>
      <c r="U12" s="611"/>
      <c r="V12" s="611"/>
      <c r="W12" s="611"/>
      <c r="X12" s="611"/>
      <c r="Y12" s="612"/>
      <c r="Z12" s="613">
        <v>0.1</v>
      </c>
      <c r="AA12" s="613"/>
      <c r="AB12" s="613"/>
      <c r="AC12" s="613"/>
      <c r="AD12" s="614">
        <v>8948</v>
      </c>
      <c r="AE12" s="614"/>
      <c r="AF12" s="614"/>
      <c r="AG12" s="614"/>
      <c r="AH12" s="614"/>
      <c r="AI12" s="614"/>
      <c r="AJ12" s="614"/>
      <c r="AK12" s="614"/>
      <c r="AL12" s="615">
        <v>0.1</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1698233</v>
      </c>
      <c r="BH12" s="611"/>
      <c r="BI12" s="611"/>
      <c r="BJ12" s="611"/>
      <c r="BK12" s="611"/>
      <c r="BL12" s="611"/>
      <c r="BM12" s="611"/>
      <c r="BN12" s="612"/>
      <c r="BO12" s="613">
        <v>50.5</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864279</v>
      </c>
      <c r="CS12" s="611"/>
      <c r="CT12" s="611"/>
      <c r="CU12" s="611"/>
      <c r="CV12" s="611"/>
      <c r="CW12" s="611"/>
      <c r="CX12" s="611"/>
      <c r="CY12" s="612"/>
      <c r="CZ12" s="613">
        <v>5.6</v>
      </c>
      <c r="DA12" s="613"/>
      <c r="DB12" s="613"/>
      <c r="DC12" s="613"/>
      <c r="DD12" s="619">
        <v>260001</v>
      </c>
      <c r="DE12" s="611"/>
      <c r="DF12" s="611"/>
      <c r="DG12" s="611"/>
      <c r="DH12" s="611"/>
      <c r="DI12" s="611"/>
      <c r="DJ12" s="611"/>
      <c r="DK12" s="611"/>
      <c r="DL12" s="611"/>
      <c r="DM12" s="611"/>
      <c r="DN12" s="611"/>
      <c r="DO12" s="611"/>
      <c r="DP12" s="612"/>
      <c r="DQ12" s="619">
        <v>390210</v>
      </c>
      <c r="DR12" s="611"/>
      <c r="DS12" s="611"/>
      <c r="DT12" s="611"/>
      <c r="DU12" s="611"/>
      <c r="DV12" s="611"/>
      <c r="DW12" s="611"/>
      <c r="DX12" s="611"/>
      <c r="DY12" s="611"/>
      <c r="DZ12" s="611"/>
      <c r="EA12" s="611"/>
      <c r="EB12" s="611"/>
      <c r="EC12" s="620"/>
    </row>
    <row r="13" spans="2:143" ht="11.3"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1693350</v>
      </c>
      <c r="BH13" s="611"/>
      <c r="BI13" s="611"/>
      <c r="BJ13" s="611"/>
      <c r="BK13" s="611"/>
      <c r="BL13" s="611"/>
      <c r="BM13" s="611"/>
      <c r="BN13" s="612"/>
      <c r="BO13" s="613">
        <v>50.4</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2163184</v>
      </c>
      <c r="CS13" s="611"/>
      <c r="CT13" s="611"/>
      <c r="CU13" s="611"/>
      <c r="CV13" s="611"/>
      <c r="CW13" s="611"/>
      <c r="CX13" s="611"/>
      <c r="CY13" s="612"/>
      <c r="CZ13" s="613">
        <v>14.1</v>
      </c>
      <c r="DA13" s="613"/>
      <c r="DB13" s="613"/>
      <c r="DC13" s="613"/>
      <c r="DD13" s="619">
        <v>499936</v>
      </c>
      <c r="DE13" s="611"/>
      <c r="DF13" s="611"/>
      <c r="DG13" s="611"/>
      <c r="DH13" s="611"/>
      <c r="DI13" s="611"/>
      <c r="DJ13" s="611"/>
      <c r="DK13" s="611"/>
      <c r="DL13" s="611"/>
      <c r="DM13" s="611"/>
      <c r="DN13" s="611"/>
      <c r="DO13" s="611"/>
      <c r="DP13" s="612"/>
      <c r="DQ13" s="619">
        <v>1604456</v>
      </c>
      <c r="DR13" s="611"/>
      <c r="DS13" s="611"/>
      <c r="DT13" s="611"/>
      <c r="DU13" s="611"/>
      <c r="DV13" s="611"/>
      <c r="DW13" s="611"/>
      <c r="DX13" s="611"/>
      <c r="DY13" s="611"/>
      <c r="DZ13" s="611"/>
      <c r="EA13" s="611"/>
      <c r="EB13" s="611"/>
      <c r="EC13" s="620"/>
    </row>
    <row r="14" spans="2:143" ht="11.3"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103737</v>
      </c>
      <c r="BH14" s="611"/>
      <c r="BI14" s="611"/>
      <c r="BJ14" s="611"/>
      <c r="BK14" s="611"/>
      <c r="BL14" s="611"/>
      <c r="BM14" s="611"/>
      <c r="BN14" s="612"/>
      <c r="BO14" s="613">
        <v>3.1</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431806</v>
      </c>
      <c r="CS14" s="611"/>
      <c r="CT14" s="611"/>
      <c r="CU14" s="611"/>
      <c r="CV14" s="611"/>
      <c r="CW14" s="611"/>
      <c r="CX14" s="611"/>
      <c r="CY14" s="612"/>
      <c r="CZ14" s="613">
        <v>2.8</v>
      </c>
      <c r="DA14" s="613"/>
      <c r="DB14" s="613"/>
      <c r="DC14" s="613"/>
      <c r="DD14" s="619">
        <v>41025</v>
      </c>
      <c r="DE14" s="611"/>
      <c r="DF14" s="611"/>
      <c r="DG14" s="611"/>
      <c r="DH14" s="611"/>
      <c r="DI14" s="611"/>
      <c r="DJ14" s="611"/>
      <c r="DK14" s="611"/>
      <c r="DL14" s="611"/>
      <c r="DM14" s="611"/>
      <c r="DN14" s="611"/>
      <c r="DO14" s="611"/>
      <c r="DP14" s="612"/>
      <c r="DQ14" s="619">
        <v>359313</v>
      </c>
      <c r="DR14" s="611"/>
      <c r="DS14" s="611"/>
      <c r="DT14" s="611"/>
      <c r="DU14" s="611"/>
      <c r="DV14" s="611"/>
      <c r="DW14" s="611"/>
      <c r="DX14" s="611"/>
      <c r="DY14" s="611"/>
      <c r="DZ14" s="611"/>
      <c r="EA14" s="611"/>
      <c r="EB14" s="611"/>
      <c r="EC14" s="620"/>
    </row>
    <row r="15" spans="2:143" ht="11.3" customHeight="1" x14ac:dyDescent="0.2">
      <c r="B15" s="607" t="s">
        <v>247</v>
      </c>
      <c r="C15" s="608"/>
      <c r="D15" s="608"/>
      <c r="E15" s="608"/>
      <c r="F15" s="608"/>
      <c r="G15" s="608"/>
      <c r="H15" s="608"/>
      <c r="I15" s="608"/>
      <c r="J15" s="608"/>
      <c r="K15" s="608"/>
      <c r="L15" s="608"/>
      <c r="M15" s="608"/>
      <c r="N15" s="608"/>
      <c r="O15" s="608"/>
      <c r="P15" s="608"/>
      <c r="Q15" s="609"/>
      <c r="R15" s="610">
        <v>17559</v>
      </c>
      <c r="S15" s="611"/>
      <c r="T15" s="611"/>
      <c r="U15" s="611"/>
      <c r="V15" s="611"/>
      <c r="W15" s="611"/>
      <c r="X15" s="611"/>
      <c r="Y15" s="612"/>
      <c r="Z15" s="613">
        <v>0.1</v>
      </c>
      <c r="AA15" s="613"/>
      <c r="AB15" s="613"/>
      <c r="AC15" s="613"/>
      <c r="AD15" s="614">
        <v>17559</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172372</v>
      </c>
      <c r="BH15" s="611"/>
      <c r="BI15" s="611"/>
      <c r="BJ15" s="611"/>
      <c r="BK15" s="611"/>
      <c r="BL15" s="611"/>
      <c r="BM15" s="611"/>
      <c r="BN15" s="612"/>
      <c r="BO15" s="613">
        <v>5.0999999999999996</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1116236</v>
      </c>
      <c r="CS15" s="611"/>
      <c r="CT15" s="611"/>
      <c r="CU15" s="611"/>
      <c r="CV15" s="611"/>
      <c r="CW15" s="611"/>
      <c r="CX15" s="611"/>
      <c r="CY15" s="612"/>
      <c r="CZ15" s="613">
        <v>7.3</v>
      </c>
      <c r="DA15" s="613"/>
      <c r="DB15" s="613"/>
      <c r="DC15" s="613"/>
      <c r="DD15" s="619">
        <v>133258</v>
      </c>
      <c r="DE15" s="611"/>
      <c r="DF15" s="611"/>
      <c r="DG15" s="611"/>
      <c r="DH15" s="611"/>
      <c r="DI15" s="611"/>
      <c r="DJ15" s="611"/>
      <c r="DK15" s="611"/>
      <c r="DL15" s="611"/>
      <c r="DM15" s="611"/>
      <c r="DN15" s="611"/>
      <c r="DO15" s="611"/>
      <c r="DP15" s="612"/>
      <c r="DQ15" s="619">
        <v>923535</v>
      </c>
      <c r="DR15" s="611"/>
      <c r="DS15" s="611"/>
      <c r="DT15" s="611"/>
      <c r="DU15" s="611"/>
      <c r="DV15" s="611"/>
      <c r="DW15" s="611"/>
      <c r="DX15" s="611"/>
      <c r="DY15" s="611"/>
      <c r="DZ15" s="611"/>
      <c r="EA15" s="611"/>
      <c r="EB15" s="611"/>
      <c r="EC15" s="620"/>
    </row>
    <row r="16" spans="2:143" ht="11.3" customHeight="1" x14ac:dyDescent="0.2">
      <c r="B16" s="607" t="s">
        <v>250</v>
      </c>
      <c r="C16" s="608"/>
      <c r="D16" s="608"/>
      <c r="E16" s="608"/>
      <c r="F16" s="608"/>
      <c r="G16" s="608"/>
      <c r="H16" s="608"/>
      <c r="I16" s="608"/>
      <c r="J16" s="608"/>
      <c r="K16" s="608"/>
      <c r="L16" s="608"/>
      <c r="M16" s="608"/>
      <c r="N16" s="608"/>
      <c r="O16" s="608"/>
      <c r="P16" s="608"/>
      <c r="Q16" s="609"/>
      <c r="R16" s="610">
        <v>52575</v>
      </c>
      <c r="S16" s="611"/>
      <c r="T16" s="611"/>
      <c r="U16" s="611"/>
      <c r="V16" s="611"/>
      <c r="W16" s="611"/>
      <c r="X16" s="611"/>
      <c r="Y16" s="612"/>
      <c r="Z16" s="613">
        <v>0.3</v>
      </c>
      <c r="AA16" s="613"/>
      <c r="AB16" s="613"/>
      <c r="AC16" s="613"/>
      <c r="AD16" s="614">
        <v>52575</v>
      </c>
      <c r="AE16" s="614"/>
      <c r="AF16" s="614"/>
      <c r="AG16" s="614"/>
      <c r="AH16" s="614"/>
      <c r="AI16" s="614"/>
      <c r="AJ16" s="614"/>
      <c r="AK16" s="614"/>
      <c r="AL16" s="615">
        <v>0.6</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567070</v>
      </c>
      <c r="CS16" s="611"/>
      <c r="CT16" s="611"/>
      <c r="CU16" s="611"/>
      <c r="CV16" s="611"/>
      <c r="CW16" s="611"/>
      <c r="CX16" s="611"/>
      <c r="CY16" s="612"/>
      <c r="CZ16" s="613">
        <v>3.7</v>
      </c>
      <c r="DA16" s="613"/>
      <c r="DB16" s="613"/>
      <c r="DC16" s="613"/>
      <c r="DD16" s="619" t="s">
        <v>122</v>
      </c>
      <c r="DE16" s="611"/>
      <c r="DF16" s="611"/>
      <c r="DG16" s="611"/>
      <c r="DH16" s="611"/>
      <c r="DI16" s="611"/>
      <c r="DJ16" s="611"/>
      <c r="DK16" s="611"/>
      <c r="DL16" s="611"/>
      <c r="DM16" s="611"/>
      <c r="DN16" s="611"/>
      <c r="DO16" s="611"/>
      <c r="DP16" s="612"/>
      <c r="DQ16" s="619">
        <v>19067</v>
      </c>
      <c r="DR16" s="611"/>
      <c r="DS16" s="611"/>
      <c r="DT16" s="611"/>
      <c r="DU16" s="611"/>
      <c r="DV16" s="611"/>
      <c r="DW16" s="611"/>
      <c r="DX16" s="611"/>
      <c r="DY16" s="611"/>
      <c r="DZ16" s="611"/>
      <c r="EA16" s="611"/>
      <c r="EB16" s="611"/>
      <c r="EC16" s="620"/>
    </row>
    <row r="17" spans="2:133" ht="11.3" customHeight="1" x14ac:dyDescent="0.2">
      <c r="B17" s="607" t="s">
        <v>253</v>
      </c>
      <c r="C17" s="608"/>
      <c r="D17" s="608"/>
      <c r="E17" s="608"/>
      <c r="F17" s="608"/>
      <c r="G17" s="608"/>
      <c r="H17" s="608"/>
      <c r="I17" s="608"/>
      <c r="J17" s="608"/>
      <c r="K17" s="608"/>
      <c r="L17" s="608"/>
      <c r="M17" s="608"/>
      <c r="N17" s="608"/>
      <c r="O17" s="608"/>
      <c r="P17" s="608"/>
      <c r="Q17" s="609"/>
      <c r="R17" s="610">
        <v>147242</v>
      </c>
      <c r="S17" s="611"/>
      <c r="T17" s="611"/>
      <c r="U17" s="611"/>
      <c r="V17" s="611"/>
      <c r="W17" s="611"/>
      <c r="X17" s="611"/>
      <c r="Y17" s="612"/>
      <c r="Z17" s="613">
        <v>0.9</v>
      </c>
      <c r="AA17" s="613"/>
      <c r="AB17" s="613"/>
      <c r="AC17" s="613"/>
      <c r="AD17" s="614">
        <v>147242</v>
      </c>
      <c r="AE17" s="614"/>
      <c r="AF17" s="614"/>
      <c r="AG17" s="614"/>
      <c r="AH17" s="614"/>
      <c r="AI17" s="614"/>
      <c r="AJ17" s="614"/>
      <c r="AK17" s="614"/>
      <c r="AL17" s="615">
        <v>1.8</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1527397</v>
      </c>
      <c r="CS17" s="611"/>
      <c r="CT17" s="611"/>
      <c r="CU17" s="611"/>
      <c r="CV17" s="611"/>
      <c r="CW17" s="611"/>
      <c r="CX17" s="611"/>
      <c r="CY17" s="612"/>
      <c r="CZ17" s="613">
        <v>9.9</v>
      </c>
      <c r="DA17" s="613"/>
      <c r="DB17" s="613"/>
      <c r="DC17" s="613"/>
      <c r="DD17" s="619" t="s">
        <v>122</v>
      </c>
      <c r="DE17" s="611"/>
      <c r="DF17" s="611"/>
      <c r="DG17" s="611"/>
      <c r="DH17" s="611"/>
      <c r="DI17" s="611"/>
      <c r="DJ17" s="611"/>
      <c r="DK17" s="611"/>
      <c r="DL17" s="611"/>
      <c r="DM17" s="611"/>
      <c r="DN17" s="611"/>
      <c r="DO17" s="611"/>
      <c r="DP17" s="612"/>
      <c r="DQ17" s="619">
        <v>1486825</v>
      </c>
      <c r="DR17" s="611"/>
      <c r="DS17" s="611"/>
      <c r="DT17" s="611"/>
      <c r="DU17" s="611"/>
      <c r="DV17" s="611"/>
      <c r="DW17" s="611"/>
      <c r="DX17" s="611"/>
      <c r="DY17" s="611"/>
      <c r="DZ17" s="611"/>
      <c r="EA17" s="611"/>
      <c r="EB17" s="611"/>
      <c r="EC17" s="620"/>
    </row>
    <row r="18" spans="2:133" ht="11.3" customHeight="1" x14ac:dyDescent="0.2">
      <c r="B18" s="607" t="s">
        <v>256</v>
      </c>
      <c r="C18" s="608"/>
      <c r="D18" s="608"/>
      <c r="E18" s="608"/>
      <c r="F18" s="608"/>
      <c r="G18" s="608"/>
      <c r="H18" s="608"/>
      <c r="I18" s="608"/>
      <c r="J18" s="608"/>
      <c r="K18" s="608"/>
      <c r="L18" s="608"/>
      <c r="M18" s="608"/>
      <c r="N18" s="608"/>
      <c r="O18" s="608"/>
      <c r="P18" s="608"/>
      <c r="Q18" s="609"/>
      <c r="R18" s="610">
        <v>24165</v>
      </c>
      <c r="S18" s="611"/>
      <c r="T18" s="611"/>
      <c r="U18" s="611"/>
      <c r="V18" s="611"/>
      <c r="W18" s="611"/>
      <c r="X18" s="611"/>
      <c r="Y18" s="612"/>
      <c r="Z18" s="613">
        <v>0.2</v>
      </c>
      <c r="AA18" s="613"/>
      <c r="AB18" s="613"/>
      <c r="AC18" s="613"/>
      <c r="AD18" s="614">
        <v>24165</v>
      </c>
      <c r="AE18" s="614"/>
      <c r="AF18" s="614"/>
      <c r="AG18" s="614"/>
      <c r="AH18" s="614"/>
      <c r="AI18" s="614"/>
      <c r="AJ18" s="614"/>
      <c r="AK18" s="614"/>
      <c r="AL18" s="615">
        <v>0.3</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3" customHeight="1" x14ac:dyDescent="0.2">
      <c r="B19" s="607" t="s">
        <v>259</v>
      </c>
      <c r="C19" s="608"/>
      <c r="D19" s="608"/>
      <c r="E19" s="608"/>
      <c r="F19" s="608"/>
      <c r="G19" s="608"/>
      <c r="H19" s="608"/>
      <c r="I19" s="608"/>
      <c r="J19" s="608"/>
      <c r="K19" s="608"/>
      <c r="L19" s="608"/>
      <c r="M19" s="608"/>
      <c r="N19" s="608"/>
      <c r="O19" s="608"/>
      <c r="P19" s="608"/>
      <c r="Q19" s="609"/>
      <c r="R19" s="610">
        <v>111900</v>
      </c>
      <c r="S19" s="611"/>
      <c r="T19" s="611"/>
      <c r="U19" s="611"/>
      <c r="V19" s="611"/>
      <c r="W19" s="611"/>
      <c r="X19" s="611"/>
      <c r="Y19" s="612"/>
      <c r="Z19" s="613">
        <v>0.7</v>
      </c>
      <c r="AA19" s="613"/>
      <c r="AB19" s="613"/>
      <c r="AC19" s="613"/>
      <c r="AD19" s="614">
        <v>111900</v>
      </c>
      <c r="AE19" s="614"/>
      <c r="AF19" s="614"/>
      <c r="AG19" s="614"/>
      <c r="AH19" s="614"/>
      <c r="AI19" s="614"/>
      <c r="AJ19" s="614"/>
      <c r="AK19" s="614"/>
      <c r="AL19" s="615">
        <v>1.3</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33936</v>
      </c>
      <c r="BH19" s="611"/>
      <c r="BI19" s="611"/>
      <c r="BJ19" s="611"/>
      <c r="BK19" s="611"/>
      <c r="BL19" s="611"/>
      <c r="BM19" s="611"/>
      <c r="BN19" s="612"/>
      <c r="BO19" s="613">
        <v>1</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3" customHeight="1" x14ac:dyDescent="0.2">
      <c r="B20" s="623" t="s">
        <v>262</v>
      </c>
      <c r="C20" s="624"/>
      <c r="D20" s="624"/>
      <c r="E20" s="624"/>
      <c r="F20" s="624"/>
      <c r="G20" s="624"/>
      <c r="H20" s="624"/>
      <c r="I20" s="624"/>
      <c r="J20" s="624"/>
      <c r="K20" s="624"/>
      <c r="L20" s="624"/>
      <c r="M20" s="624"/>
      <c r="N20" s="624"/>
      <c r="O20" s="624"/>
      <c r="P20" s="624"/>
      <c r="Q20" s="625"/>
      <c r="R20" s="610">
        <v>11177</v>
      </c>
      <c r="S20" s="611"/>
      <c r="T20" s="611"/>
      <c r="U20" s="611"/>
      <c r="V20" s="611"/>
      <c r="W20" s="611"/>
      <c r="X20" s="611"/>
      <c r="Y20" s="612"/>
      <c r="Z20" s="613">
        <v>0.1</v>
      </c>
      <c r="AA20" s="613"/>
      <c r="AB20" s="613"/>
      <c r="AC20" s="613"/>
      <c r="AD20" s="614">
        <v>11177</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33936</v>
      </c>
      <c r="BH20" s="611"/>
      <c r="BI20" s="611"/>
      <c r="BJ20" s="611"/>
      <c r="BK20" s="611"/>
      <c r="BL20" s="611"/>
      <c r="BM20" s="611"/>
      <c r="BN20" s="612"/>
      <c r="BO20" s="613">
        <v>1</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15387775</v>
      </c>
      <c r="CS20" s="611"/>
      <c r="CT20" s="611"/>
      <c r="CU20" s="611"/>
      <c r="CV20" s="611"/>
      <c r="CW20" s="611"/>
      <c r="CX20" s="611"/>
      <c r="CY20" s="612"/>
      <c r="CZ20" s="613">
        <v>100</v>
      </c>
      <c r="DA20" s="613"/>
      <c r="DB20" s="613"/>
      <c r="DC20" s="613"/>
      <c r="DD20" s="619">
        <v>2594599</v>
      </c>
      <c r="DE20" s="611"/>
      <c r="DF20" s="611"/>
      <c r="DG20" s="611"/>
      <c r="DH20" s="611"/>
      <c r="DI20" s="611"/>
      <c r="DJ20" s="611"/>
      <c r="DK20" s="611"/>
      <c r="DL20" s="611"/>
      <c r="DM20" s="611"/>
      <c r="DN20" s="611"/>
      <c r="DO20" s="611"/>
      <c r="DP20" s="612"/>
      <c r="DQ20" s="619">
        <v>9517179</v>
      </c>
      <c r="DR20" s="611"/>
      <c r="DS20" s="611"/>
      <c r="DT20" s="611"/>
      <c r="DU20" s="611"/>
      <c r="DV20" s="611"/>
      <c r="DW20" s="611"/>
      <c r="DX20" s="611"/>
      <c r="DY20" s="611"/>
      <c r="DZ20" s="611"/>
      <c r="EA20" s="611"/>
      <c r="EB20" s="611"/>
      <c r="EC20" s="620"/>
    </row>
    <row r="21" spans="2:133" ht="11.3" customHeight="1" x14ac:dyDescent="0.2">
      <c r="B21" s="607" t="s">
        <v>265</v>
      </c>
      <c r="C21" s="608"/>
      <c r="D21" s="608"/>
      <c r="E21" s="608"/>
      <c r="F21" s="608"/>
      <c r="G21" s="608"/>
      <c r="H21" s="608"/>
      <c r="I21" s="608"/>
      <c r="J21" s="608"/>
      <c r="K21" s="608"/>
      <c r="L21" s="608"/>
      <c r="M21" s="608"/>
      <c r="N21" s="608"/>
      <c r="O21" s="608"/>
      <c r="P21" s="608"/>
      <c r="Q21" s="609"/>
      <c r="R21" s="610">
        <v>4331660</v>
      </c>
      <c r="S21" s="611"/>
      <c r="T21" s="611"/>
      <c r="U21" s="611"/>
      <c r="V21" s="611"/>
      <c r="W21" s="611"/>
      <c r="X21" s="611"/>
      <c r="Y21" s="612"/>
      <c r="Z21" s="613">
        <v>27.2</v>
      </c>
      <c r="AA21" s="613"/>
      <c r="AB21" s="613"/>
      <c r="AC21" s="613"/>
      <c r="AD21" s="614">
        <v>3899906</v>
      </c>
      <c r="AE21" s="614"/>
      <c r="AF21" s="614"/>
      <c r="AG21" s="614"/>
      <c r="AH21" s="614"/>
      <c r="AI21" s="614"/>
      <c r="AJ21" s="614"/>
      <c r="AK21" s="614"/>
      <c r="AL21" s="615">
        <v>46.7</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33936</v>
      </c>
      <c r="BH21" s="611"/>
      <c r="BI21" s="611"/>
      <c r="BJ21" s="611"/>
      <c r="BK21" s="611"/>
      <c r="BL21" s="611"/>
      <c r="BM21" s="611"/>
      <c r="BN21" s="612"/>
      <c r="BO21" s="613">
        <v>1</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3" customHeight="1" x14ac:dyDescent="0.2">
      <c r="B22" s="607" t="s">
        <v>267</v>
      </c>
      <c r="C22" s="608"/>
      <c r="D22" s="608"/>
      <c r="E22" s="608"/>
      <c r="F22" s="608"/>
      <c r="G22" s="608"/>
      <c r="H22" s="608"/>
      <c r="I22" s="608"/>
      <c r="J22" s="608"/>
      <c r="K22" s="608"/>
      <c r="L22" s="608"/>
      <c r="M22" s="608"/>
      <c r="N22" s="608"/>
      <c r="O22" s="608"/>
      <c r="P22" s="608"/>
      <c r="Q22" s="609"/>
      <c r="R22" s="610">
        <v>3899906</v>
      </c>
      <c r="S22" s="611"/>
      <c r="T22" s="611"/>
      <c r="U22" s="611"/>
      <c r="V22" s="611"/>
      <c r="W22" s="611"/>
      <c r="X22" s="611"/>
      <c r="Y22" s="612"/>
      <c r="Z22" s="613">
        <v>24.5</v>
      </c>
      <c r="AA22" s="613"/>
      <c r="AB22" s="613"/>
      <c r="AC22" s="613"/>
      <c r="AD22" s="614">
        <v>3899906</v>
      </c>
      <c r="AE22" s="614"/>
      <c r="AF22" s="614"/>
      <c r="AG22" s="614"/>
      <c r="AH22" s="614"/>
      <c r="AI22" s="614"/>
      <c r="AJ22" s="614"/>
      <c r="AK22" s="614"/>
      <c r="AL22" s="615">
        <v>46.7</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3" customHeight="1" x14ac:dyDescent="0.2">
      <c r="B23" s="607" t="s">
        <v>270</v>
      </c>
      <c r="C23" s="608"/>
      <c r="D23" s="608"/>
      <c r="E23" s="608"/>
      <c r="F23" s="608"/>
      <c r="G23" s="608"/>
      <c r="H23" s="608"/>
      <c r="I23" s="608"/>
      <c r="J23" s="608"/>
      <c r="K23" s="608"/>
      <c r="L23" s="608"/>
      <c r="M23" s="608"/>
      <c r="N23" s="608"/>
      <c r="O23" s="608"/>
      <c r="P23" s="608"/>
      <c r="Q23" s="609"/>
      <c r="R23" s="610">
        <v>431754</v>
      </c>
      <c r="S23" s="611"/>
      <c r="T23" s="611"/>
      <c r="U23" s="611"/>
      <c r="V23" s="611"/>
      <c r="W23" s="611"/>
      <c r="X23" s="611"/>
      <c r="Y23" s="612"/>
      <c r="Z23" s="613">
        <v>2.7</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3"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6153955</v>
      </c>
      <c r="CS24" s="600"/>
      <c r="CT24" s="600"/>
      <c r="CU24" s="600"/>
      <c r="CV24" s="600"/>
      <c r="CW24" s="600"/>
      <c r="CX24" s="600"/>
      <c r="CY24" s="601"/>
      <c r="CZ24" s="604">
        <v>40</v>
      </c>
      <c r="DA24" s="605"/>
      <c r="DB24" s="605"/>
      <c r="DC24" s="621"/>
      <c r="DD24" s="645">
        <v>4815127</v>
      </c>
      <c r="DE24" s="600"/>
      <c r="DF24" s="600"/>
      <c r="DG24" s="600"/>
      <c r="DH24" s="600"/>
      <c r="DI24" s="600"/>
      <c r="DJ24" s="600"/>
      <c r="DK24" s="601"/>
      <c r="DL24" s="645">
        <v>3929491</v>
      </c>
      <c r="DM24" s="600"/>
      <c r="DN24" s="600"/>
      <c r="DO24" s="600"/>
      <c r="DP24" s="600"/>
      <c r="DQ24" s="600"/>
      <c r="DR24" s="600"/>
      <c r="DS24" s="600"/>
      <c r="DT24" s="600"/>
      <c r="DU24" s="600"/>
      <c r="DV24" s="601"/>
      <c r="DW24" s="604">
        <v>46.9</v>
      </c>
      <c r="DX24" s="605"/>
      <c r="DY24" s="605"/>
      <c r="DZ24" s="605"/>
      <c r="EA24" s="605"/>
      <c r="EB24" s="605"/>
      <c r="EC24" s="606"/>
    </row>
    <row r="25" spans="2:133" ht="11.3" customHeight="1" x14ac:dyDescent="0.2">
      <c r="B25" s="607" t="s">
        <v>280</v>
      </c>
      <c r="C25" s="608"/>
      <c r="D25" s="608"/>
      <c r="E25" s="608"/>
      <c r="F25" s="608"/>
      <c r="G25" s="608"/>
      <c r="H25" s="608"/>
      <c r="I25" s="608"/>
      <c r="J25" s="608"/>
      <c r="K25" s="608"/>
      <c r="L25" s="608"/>
      <c r="M25" s="608"/>
      <c r="N25" s="608"/>
      <c r="O25" s="608"/>
      <c r="P25" s="608"/>
      <c r="Q25" s="609"/>
      <c r="R25" s="610">
        <v>8754659</v>
      </c>
      <c r="S25" s="611"/>
      <c r="T25" s="611"/>
      <c r="U25" s="611"/>
      <c r="V25" s="611"/>
      <c r="W25" s="611"/>
      <c r="X25" s="611"/>
      <c r="Y25" s="612"/>
      <c r="Z25" s="613">
        <v>55.1</v>
      </c>
      <c r="AA25" s="613"/>
      <c r="AB25" s="613"/>
      <c r="AC25" s="613"/>
      <c r="AD25" s="614">
        <v>8322905</v>
      </c>
      <c r="AE25" s="614"/>
      <c r="AF25" s="614"/>
      <c r="AG25" s="614"/>
      <c r="AH25" s="614"/>
      <c r="AI25" s="614"/>
      <c r="AJ25" s="614"/>
      <c r="AK25" s="614"/>
      <c r="AL25" s="615">
        <v>99.7</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2270625</v>
      </c>
      <c r="CS25" s="642"/>
      <c r="CT25" s="642"/>
      <c r="CU25" s="642"/>
      <c r="CV25" s="642"/>
      <c r="CW25" s="642"/>
      <c r="CX25" s="642"/>
      <c r="CY25" s="643"/>
      <c r="CZ25" s="615">
        <v>14.8</v>
      </c>
      <c r="DA25" s="640"/>
      <c r="DB25" s="640"/>
      <c r="DC25" s="644"/>
      <c r="DD25" s="619">
        <v>2071805</v>
      </c>
      <c r="DE25" s="642"/>
      <c r="DF25" s="642"/>
      <c r="DG25" s="642"/>
      <c r="DH25" s="642"/>
      <c r="DI25" s="642"/>
      <c r="DJ25" s="642"/>
      <c r="DK25" s="643"/>
      <c r="DL25" s="619">
        <v>1779683</v>
      </c>
      <c r="DM25" s="642"/>
      <c r="DN25" s="642"/>
      <c r="DO25" s="642"/>
      <c r="DP25" s="642"/>
      <c r="DQ25" s="642"/>
      <c r="DR25" s="642"/>
      <c r="DS25" s="642"/>
      <c r="DT25" s="642"/>
      <c r="DU25" s="642"/>
      <c r="DV25" s="643"/>
      <c r="DW25" s="615">
        <v>21.2</v>
      </c>
      <c r="DX25" s="640"/>
      <c r="DY25" s="640"/>
      <c r="DZ25" s="640"/>
      <c r="EA25" s="640"/>
      <c r="EB25" s="640"/>
      <c r="EC25" s="641"/>
    </row>
    <row r="26" spans="2:133" ht="11.3" customHeight="1" x14ac:dyDescent="0.2">
      <c r="B26" s="607" t="s">
        <v>283</v>
      </c>
      <c r="C26" s="608"/>
      <c r="D26" s="608"/>
      <c r="E26" s="608"/>
      <c r="F26" s="608"/>
      <c r="G26" s="608"/>
      <c r="H26" s="608"/>
      <c r="I26" s="608"/>
      <c r="J26" s="608"/>
      <c r="K26" s="608"/>
      <c r="L26" s="608"/>
      <c r="M26" s="608"/>
      <c r="N26" s="608"/>
      <c r="O26" s="608"/>
      <c r="P26" s="608"/>
      <c r="Q26" s="609"/>
      <c r="R26" s="610">
        <v>1721</v>
      </c>
      <c r="S26" s="611"/>
      <c r="T26" s="611"/>
      <c r="U26" s="611"/>
      <c r="V26" s="611"/>
      <c r="W26" s="611"/>
      <c r="X26" s="611"/>
      <c r="Y26" s="612"/>
      <c r="Z26" s="613">
        <v>0</v>
      </c>
      <c r="AA26" s="613"/>
      <c r="AB26" s="613"/>
      <c r="AC26" s="613"/>
      <c r="AD26" s="614">
        <v>1721</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1366880</v>
      </c>
      <c r="CS26" s="611"/>
      <c r="CT26" s="611"/>
      <c r="CU26" s="611"/>
      <c r="CV26" s="611"/>
      <c r="CW26" s="611"/>
      <c r="CX26" s="611"/>
      <c r="CY26" s="612"/>
      <c r="CZ26" s="615">
        <v>8.9</v>
      </c>
      <c r="DA26" s="640"/>
      <c r="DB26" s="640"/>
      <c r="DC26" s="644"/>
      <c r="DD26" s="619">
        <v>1168060</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3" customHeight="1" x14ac:dyDescent="0.2">
      <c r="B27" s="607" t="s">
        <v>286</v>
      </c>
      <c r="C27" s="608"/>
      <c r="D27" s="608"/>
      <c r="E27" s="608"/>
      <c r="F27" s="608"/>
      <c r="G27" s="608"/>
      <c r="H27" s="608"/>
      <c r="I27" s="608"/>
      <c r="J27" s="608"/>
      <c r="K27" s="608"/>
      <c r="L27" s="608"/>
      <c r="M27" s="608"/>
      <c r="N27" s="608"/>
      <c r="O27" s="608"/>
      <c r="P27" s="608"/>
      <c r="Q27" s="609"/>
      <c r="R27" s="610">
        <v>69622</v>
      </c>
      <c r="S27" s="611"/>
      <c r="T27" s="611"/>
      <c r="U27" s="611"/>
      <c r="V27" s="611"/>
      <c r="W27" s="611"/>
      <c r="X27" s="611"/>
      <c r="Y27" s="612"/>
      <c r="Z27" s="613">
        <v>0.4</v>
      </c>
      <c r="AA27" s="613"/>
      <c r="AB27" s="613"/>
      <c r="AC27" s="613"/>
      <c r="AD27" s="614">
        <v>135</v>
      </c>
      <c r="AE27" s="614"/>
      <c r="AF27" s="614"/>
      <c r="AG27" s="614"/>
      <c r="AH27" s="614"/>
      <c r="AI27" s="614"/>
      <c r="AJ27" s="614"/>
      <c r="AK27" s="614"/>
      <c r="AL27" s="615">
        <v>0</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3362188</v>
      </c>
      <c r="BH27" s="611"/>
      <c r="BI27" s="611"/>
      <c r="BJ27" s="611"/>
      <c r="BK27" s="611"/>
      <c r="BL27" s="611"/>
      <c r="BM27" s="611"/>
      <c r="BN27" s="612"/>
      <c r="BO27" s="613">
        <v>100</v>
      </c>
      <c r="BP27" s="613"/>
      <c r="BQ27" s="613"/>
      <c r="BR27" s="613"/>
      <c r="BS27" s="614">
        <v>55334</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2355933</v>
      </c>
      <c r="CS27" s="642"/>
      <c r="CT27" s="642"/>
      <c r="CU27" s="642"/>
      <c r="CV27" s="642"/>
      <c r="CW27" s="642"/>
      <c r="CX27" s="642"/>
      <c r="CY27" s="643"/>
      <c r="CZ27" s="615">
        <v>15.3</v>
      </c>
      <c r="DA27" s="640"/>
      <c r="DB27" s="640"/>
      <c r="DC27" s="644"/>
      <c r="DD27" s="619">
        <v>1256497</v>
      </c>
      <c r="DE27" s="642"/>
      <c r="DF27" s="642"/>
      <c r="DG27" s="642"/>
      <c r="DH27" s="642"/>
      <c r="DI27" s="642"/>
      <c r="DJ27" s="642"/>
      <c r="DK27" s="643"/>
      <c r="DL27" s="619">
        <v>954535</v>
      </c>
      <c r="DM27" s="642"/>
      <c r="DN27" s="642"/>
      <c r="DO27" s="642"/>
      <c r="DP27" s="642"/>
      <c r="DQ27" s="642"/>
      <c r="DR27" s="642"/>
      <c r="DS27" s="642"/>
      <c r="DT27" s="642"/>
      <c r="DU27" s="642"/>
      <c r="DV27" s="643"/>
      <c r="DW27" s="615">
        <v>11.4</v>
      </c>
      <c r="DX27" s="640"/>
      <c r="DY27" s="640"/>
      <c r="DZ27" s="640"/>
      <c r="EA27" s="640"/>
      <c r="EB27" s="640"/>
      <c r="EC27" s="641"/>
    </row>
    <row r="28" spans="2:133" ht="11.3" customHeight="1" x14ac:dyDescent="0.2">
      <c r="B28" s="607" t="s">
        <v>289</v>
      </c>
      <c r="C28" s="608"/>
      <c r="D28" s="608"/>
      <c r="E28" s="608"/>
      <c r="F28" s="608"/>
      <c r="G28" s="608"/>
      <c r="H28" s="608"/>
      <c r="I28" s="608"/>
      <c r="J28" s="608"/>
      <c r="K28" s="608"/>
      <c r="L28" s="608"/>
      <c r="M28" s="608"/>
      <c r="N28" s="608"/>
      <c r="O28" s="608"/>
      <c r="P28" s="608"/>
      <c r="Q28" s="609"/>
      <c r="R28" s="610">
        <v>131094</v>
      </c>
      <c r="S28" s="611"/>
      <c r="T28" s="611"/>
      <c r="U28" s="611"/>
      <c r="V28" s="611"/>
      <c r="W28" s="611"/>
      <c r="X28" s="611"/>
      <c r="Y28" s="612"/>
      <c r="Z28" s="613">
        <v>0.8</v>
      </c>
      <c r="AA28" s="613"/>
      <c r="AB28" s="613"/>
      <c r="AC28" s="613"/>
      <c r="AD28" s="614">
        <v>15846</v>
      </c>
      <c r="AE28" s="614"/>
      <c r="AF28" s="614"/>
      <c r="AG28" s="614"/>
      <c r="AH28" s="614"/>
      <c r="AI28" s="614"/>
      <c r="AJ28" s="614"/>
      <c r="AK28" s="614"/>
      <c r="AL28" s="615">
        <v>0.2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1527397</v>
      </c>
      <c r="CS28" s="611"/>
      <c r="CT28" s="611"/>
      <c r="CU28" s="611"/>
      <c r="CV28" s="611"/>
      <c r="CW28" s="611"/>
      <c r="CX28" s="611"/>
      <c r="CY28" s="612"/>
      <c r="CZ28" s="615">
        <v>9.9</v>
      </c>
      <c r="DA28" s="640"/>
      <c r="DB28" s="640"/>
      <c r="DC28" s="644"/>
      <c r="DD28" s="619">
        <v>1486825</v>
      </c>
      <c r="DE28" s="611"/>
      <c r="DF28" s="611"/>
      <c r="DG28" s="611"/>
      <c r="DH28" s="611"/>
      <c r="DI28" s="611"/>
      <c r="DJ28" s="611"/>
      <c r="DK28" s="612"/>
      <c r="DL28" s="619">
        <v>1195273</v>
      </c>
      <c r="DM28" s="611"/>
      <c r="DN28" s="611"/>
      <c r="DO28" s="611"/>
      <c r="DP28" s="611"/>
      <c r="DQ28" s="611"/>
      <c r="DR28" s="611"/>
      <c r="DS28" s="611"/>
      <c r="DT28" s="611"/>
      <c r="DU28" s="611"/>
      <c r="DV28" s="612"/>
      <c r="DW28" s="615">
        <v>14.3</v>
      </c>
      <c r="DX28" s="640"/>
      <c r="DY28" s="640"/>
      <c r="DZ28" s="640"/>
      <c r="EA28" s="640"/>
      <c r="EB28" s="640"/>
      <c r="EC28" s="641"/>
    </row>
    <row r="29" spans="2:133" ht="11.3" customHeight="1" x14ac:dyDescent="0.2">
      <c r="B29" s="607" t="s">
        <v>291</v>
      </c>
      <c r="C29" s="608"/>
      <c r="D29" s="608"/>
      <c r="E29" s="608"/>
      <c r="F29" s="608"/>
      <c r="G29" s="608"/>
      <c r="H29" s="608"/>
      <c r="I29" s="608"/>
      <c r="J29" s="608"/>
      <c r="K29" s="608"/>
      <c r="L29" s="608"/>
      <c r="M29" s="608"/>
      <c r="N29" s="608"/>
      <c r="O29" s="608"/>
      <c r="P29" s="608"/>
      <c r="Q29" s="609"/>
      <c r="R29" s="610">
        <v>12341</v>
      </c>
      <c r="S29" s="611"/>
      <c r="T29" s="611"/>
      <c r="U29" s="611"/>
      <c r="V29" s="611"/>
      <c r="W29" s="611"/>
      <c r="X29" s="611"/>
      <c r="Y29" s="612"/>
      <c r="Z29" s="613">
        <v>0.1</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1527321</v>
      </c>
      <c r="CS29" s="642"/>
      <c r="CT29" s="642"/>
      <c r="CU29" s="642"/>
      <c r="CV29" s="642"/>
      <c r="CW29" s="642"/>
      <c r="CX29" s="642"/>
      <c r="CY29" s="643"/>
      <c r="CZ29" s="615">
        <v>9.9</v>
      </c>
      <c r="DA29" s="640"/>
      <c r="DB29" s="640"/>
      <c r="DC29" s="644"/>
      <c r="DD29" s="619">
        <v>1486749</v>
      </c>
      <c r="DE29" s="642"/>
      <c r="DF29" s="642"/>
      <c r="DG29" s="642"/>
      <c r="DH29" s="642"/>
      <c r="DI29" s="642"/>
      <c r="DJ29" s="642"/>
      <c r="DK29" s="643"/>
      <c r="DL29" s="619">
        <v>1195197</v>
      </c>
      <c r="DM29" s="642"/>
      <c r="DN29" s="642"/>
      <c r="DO29" s="642"/>
      <c r="DP29" s="642"/>
      <c r="DQ29" s="642"/>
      <c r="DR29" s="642"/>
      <c r="DS29" s="642"/>
      <c r="DT29" s="642"/>
      <c r="DU29" s="642"/>
      <c r="DV29" s="643"/>
      <c r="DW29" s="615">
        <v>14.3</v>
      </c>
      <c r="DX29" s="640"/>
      <c r="DY29" s="640"/>
      <c r="DZ29" s="640"/>
      <c r="EA29" s="640"/>
      <c r="EB29" s="640"/>
      <c r="EC29" s="641"/>
    </row>
    <row r="30" spans="2:133" ht="11.3" customHeight="1" x14ac:dyDescent="0.2">
      <c r="B30" s="607" t="s">
        <v>293</v>
      </c>
      <c r="C30" s="608"/>
      <c r="D30" s="608"/>
      <c r="E30" s="608"/>
      <c r="F30" s="608"/>
      <c r="G30" s="608"/>
      <c r="H30" s="608"/>
      <c r="I30" s="608"/>
      <c r="J30" s="608"/>
      <c r="K30" s="608"/>
      <c r="L30" s="608"/>
      <c r="M30" s="608"/>
      <c r="N30" s="608"/>
      <c r="O30" s="608"/>
      <c r="P30" s="608"/>
      <c r="Q30" s="609"/>
      <c r="R30" s="610">
        <v>1981105</v>
      </c>
      <c r="S30" s="611"/>
      <c r="T30" s="611"/>
      <c r="U30" s="611"/>
      <c r="V30" s="611"/>
      <c r="W30" s="611"/>
      <c r="X30" s="611"/>
      <c r="Y30" s="612"/>
      <c r="Z30" s="613">
        <v>12.5</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1497981</v>
      </c>
      <c r="CS30" s="611"/>
      <c r="CT30" s="611"/>
      <c r="CU30" s="611"/>
      <c r="CV30" s="611"/>
      <c r="CW30" s="611"/>
      <c r="CX30" s="611"/>
      <c r="CY30" s="612"/>
      <c r="CZ30" s="615">
        <v>9.6999999999999993</v>
      </c>
      <c r="DA30" s="640"/>
      <c r="DB30" s="640"/>
      <c r="DC30" s="644"/>
      <c r="DD30" s="619">
        <v>1458953</v>
      </c>
      <c r="DE30" s="611"/>
      <c r="DF30" s="611"/>
      <c r="DG30" s="611"/>
      <c r="DH30" s="611"/>
      <c r="DI30" s="611"/>
      <c r="DJ30" s="611"/>
      <c r="DK30" s="612"/>
      <c r="DL30" s="619">
        <v>1167464</v>
      </c>
      <c r="DM30" s="611"/>
      <c r="DN30" s="611"/>
      <c r="DO30" s="611"/>
      <c r="DP30" s="611"/>
      <c r="DQ30" s="611"/>
      <c r="DR30" s="611"/>
      <c r="DS30" s="611"/>
      <c r="DT30" s="611"/>
      <c r="DU30" s="611"/>
      <c r="DV30" s="612"/>
      <c r="DW30" s="615">
        <v>13.9</v>
      </c>
      <c r="DX30" s="640"/>
      <c r="DY30" s="640"/>
      <c r="DZ30" s="640"/>
      <c r="EA30" s="640"/>
      <c r="EB30" s="640"/>
      <c r="EC30" s="641"/>
    </row>
    <row r="31" spans="2:133" ht="11.3"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99.3</v>
      </c>
      <c r="BH31" s="654"/>
      <c r="BI31" s="654"/>
      <c r="BJ31" s="654"/>
      <c r="BK31" s="654"/>
      <c r="BL31" s="654"/>
      <c r="BM31" s="605">
        <v>96.9</v>
      </c>
      <c r="BN31" s="654"/>
      <c r="BO31" s="654"/>
      <c r="BP31" s="654"/>
      <c r="BQ31" s="655"/>
      <c r="BR31" s="666">
        <v>99.4</v>
      </c>
      <c r="BS31" s="654"/>
      <c r="BT31" s="654"/>
      <c r="BU31" s="654"/>
      <c r="BV31" s="654"/>
      <c r="BW31" s="654"/>
      <c r="BX31" s="605">
        <v>97.2</v>
      </c>
      <c r="BY31" s="654"/>
      <c r="BZ31" s="654"/>
      <c r="CA31" s="654"/>
      <c r="CB31" s="655"/>
      <c r="CD31" s="648"/>
      <c r="CE31" s="649"/>
      <c r="CF31" s="607" t="s">
        <v>300</v>
      </c>
      <c r="CG31" s="608"/>
      <c r="CH31" s="608"/>
      <c r="CI31" s="608"/>
      <c r="CJ31" s="608"/>
      <c r="CK31" s="608"/>
      <c r="CL31" s="608"/>
      <c r="CM31" s="608"/>
      <c r="CN31" s="608"/>
      <c r="CO31" s="608"/>
      <c r="CP31" s="608"/>
      <c r="CQ31" s="609"/>
      <c r="CR31" s="610">
        <v>29340</v>
      </c>
      <c r="CS31" s="642"/>
      <c r="CT31" s="642"/>
      <c r="CU31" s="642"/>
      <c r="CV31" s="642"/>
      <c r="CW31" s="642"/>
      <c r="CX31" s="642"/>
      <c r="CY31" s="643"/>
      <c r="CZ31" s="615">
        <v>0.2</v>
      </c>
      <c r="DA31" s="640"/>
      <c r="DB31" s="640"/>
      <c r="DC31" s="644"/>
      <c r="DD31" s="619">
        <v>27796</v>
      </c>
      <c r="DE31" s="642"/>
      <c r="DF31" s="642"/>
      <c r="DG31" s="642"/>
      <c r="DH31" s="642"/>
      <c r="DI31" s="642"/>
      <c r="DJ31" s="642"/>
      <c r="DK31" s="643"/>
      <c r="DL31" s="619">
        <v>27733</v>
      </c>
      <c r="DM31" s="642"/>
      <c r="DN31" s="642"/>
      <c r="DO31" s="642"/>
      <c r="DP31" s="642"/>
      <c r="DQ31" s="642"/>
      <c r="DR31" s="642"/>
      <c r="DS31" s="642"/>
      <c r="DT31" s="642"/>
      <c r="DU31" s="642"/>
      <c r="DV31" s="643"/>
      <c r="DW31" s="615">
        <v>0.3</v>
      </c>
      <c r="DX31" s="640"/>
      <c r="DY31" s="640"/>
      <c r="DZ31" s="640"/>
      <c r="EA31" s="640"/>
      <c r="EB31" s="640"/>
      <c r="EC31" s="641"/>
    </row>
    <row r="32" spans="2:133" ht="11.3" customHeight="1" x14ac:dyDescent="0.2">
      <c r="B32" s="607" t="s">
        <v>301</v>
      </c>
      <c r="C32" s="608"/>
      <c r="D32" s="608"/>
      <c r="E32" s="608"/>
      <c r="F32" s="608"/>
      <c r="G32" s="608"/>
      <c r="H32" s="608"/>
      <c r="I32" s="608"/>
      <c r="J32" s="608"/>
      <c r="K32" s="608"/>
      <c r="L32" s="608"/>
      <c r="M32" s="608"/>
      <c r="N32" s="608"/>
      <c r="O32" s="608"/>
      <c r="P32" s="608"/>
      <c r="Q32" s="609"/>
      <c r="R32" s="610">
        <v>1427059</v>
      </c>
      <c r="S32" s="611"/>
      <c r="T32" s="611"/>
      <c r="U32" s="611"/>
      <c r="V32" s="611"/>
      <c r="W32" s="611"/>
      <c r="X32" s="611"/>
      <c r="Y32" s="612"/>
      <c r="Z32" s="613">
        <v>9</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99.3</v>
      </c>
      <c r="BH32" s="642"/>
      <c r="BI32" s="642"/>
      <c r="BJ32" s="642"/>
      <c r="BK32" s="642"/>
      <c r="BL32" s="642"/>
      <c r="BM32" s="616">
        <v>97.4</v>
      </c>
      <c r="BN32" s="642"/>
      <c r="BO32" s="642"/>
      <c r="BP32" s="642"/>
      <c r="BQ32" s="665"/>
      <c r="BR32" s="667">
        <v>99.4</v>
      </c>
      <c r="BS32" s="642"/>
      <c r="BT32" s="642"/>
      <c r="BU32" s="642"/>
      <c r="BV32" s="642"/>
      <c r="BW32" s="642"/>
      <c r="BX32" s="616">
        <v>97.8</v>
      </c>
      <c r="BY32" s="642"/>
      <c r="BZ32" s="642"/>
      <c r="CA32" s="642"/>
      <c r="CB32" s="665"/>
      <c r="CD32" s="650"/>
      <c r="CE32" s="651"/>
      <c r="CF32" s="607" t="s">
        <v>304</v>
      </c>
      <c r="CG32" s="608"/>
      <c r="CH32" s="608"/>
      <c r="CI32" s="608"/>
      <c r="CJ32" s="608"/>
      <c r="CK32" s="608"/>
      <c r="CL32" s="608"/>
      <c r="CM32" s="608"/>
      <c r="CN32" s="608"/>
      <c r="CO32" s="608"/>
      <c r="CP32" s="608"/>
      <c r="CQ32" s="609"/>
      <c r="CR32" s="610">
        <v>76</v>
      </c>
      <c r="CS32" s="611"/>
      <c r="CT32" s="611"/>
      <c r="CU32" s="611"/>
      <c r="CV32" s="611"/>
      <c r="CW32" s="611"/>
      <c r="CX32" s="611"/>
      <c r="CY32" s="612"/>
      <c r="CZ32" s="615">
        <v>0</v>
      </c>
      <c r="DA32" s="640"/>
      <c r="DB32" s="640"/>
      <c r="DC32" s="644"/>
      <c r="DD32" s="619">
        <v>76</v>
      </c>
      <c r="DE32" s="611"/>
      <c r="DF32" s="611"/>
      <c r="DG32" s="611"/>
      <c r="DH32" s="611"/>
      <c r="DI32" s="611"/>
      <c r="DJ32" s="611"/>
      <c r="DK32" s="612"/>
      <c r="DL32" s="619">
        <v>76</v>
      </c>
      <c r="DM32" s="611"/>
      <c r="DN32" s="611"/>
      <c r="DO32" s="611"/>
      <c r="DP32" s="611"/>
      <c r="DQ32" s="611"/>
      <c r="DR32" s="611"/>
      <c r="DS32" s="611"/>
      <c r="DT32" s="611"/>
      <c r="DU32" s="611"/>
      <c r="DV32" s="612"/>
      <c r="DW32" s="615">
        <v>0</v>
      </c>
      <c r="DX32" s="640"/>
      <c r="DY32" s="640"/>
      <c r="DZ32" s="640"/>
      <c r="EA32" s="640"/>
      <c r="EB32" s="640"/>
      <c r="EC32" s="641"/>
    </row>
    <row r="33" spans="2:133" ht="11.3" customHeight="1" x14ac:dyDescent="0.2">
      <c r="B33" s="607" t="s">
        <v>305</v>
      </c>
      <c r="C33" s="608"/>
      <c r="D33" s="608"/>
      <c r="E33" s="608"/>
      <c r="F33" s="608"/>
      <c r="G33" s="608"/>
      <c r="H33" s="608"/>
      <c r="I33" s="608"/>
      <c r="J33" s="608"/>
      <c r="K33" s="608"/>
      <c r="L33" s="608"/>
      <c r="M33" s="608"/>
      <c r="N33" s="608"/>
      <c r="O33" s="608"/>
      <c r="P33" s="608"/>
      <c r="Q33" s="609"/>
      <c r="R33" s="610">
        <v>58204</v>
      </c>
      <c r="S33" s="611"/>
      <c r="T33" s="611"/>
      <c r="U33" s="611"/>
      <c r="V33" s="611"/>
      <c r="W33" s="611"/>
      <c r="X33" s="611"/>
      <c r="Y33" s="612"/>
      <c r="Z33" s="613">
        <v>0.4</v>
      </c>
      <c r="AA33" s="613"/>
      <c r="AB33" s="613"/>
      <c r="AC33" s="613"/>
      <c r="AD33" s="614">
        <v>1909</v>
      </c>
      <c r="AE33" s="614"/>
      <c r="AF33" s="614"/>
      <c r="AG33" s="614"/>
      <c r="AH33" s="614"/>
      <c r="AI33" s="614"/>
      <c r="AJ33" s="614"/>
      <c r="AK33" s="614"/>
      <c r="AL33" s="615">
        <v>0</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99.1</v>
      </c>
      <c r="BH33" s="669"/>
      <c r="BI33" s="669"/>
      <c r="BJ33" s="669"/>
      <c r="BK33" s="669"/>
      <c r="BL33" s="669"/>
      <c r="BM33" s="670">
        <v>96.1</v>
      </c>
      <c r="BN33" s="669"/>
      <c r="BO33" s="669"/>
      <c r="BP33" s="669"/>
      <c r="BQ33" s="671"/>
      <c r="BR33" s="668">
        <v>99.3</v>
      </c>
      <c r="BS33" s="669"/>
      <c r="BT33" s="669"/>
      <c r="BU33" s="669"/>
      <c r="BV33" s="669"/>
      <c r="BW33" s="669"/>
      <c r="BX33" s="670">
        <v>96.3</v>
      </c>
      <c r="BY33" s="669"/>
      <c r="BZ33" s="669"/>
      <c r="CA33" s="669"/>
      <c r="CB33" s="671"/>
      <c r="CD33" s="607" t="s">
        <v>307</v>
      </c>
      <c r="CE33" s="608"/>
      <c r="CF33" s="608"/>
      <c r="CG33" s="608"/>
      <c r="CH33" s="608"/>
      <c r="CI33" s="608"/>
      <c r="CJ33" s="608"/>
      <c r="CK33" s="608"/>
      <c r="CL33" s="608"/>
      <c r="CM33" s="608"/>
      <c r="CN33" s="608"/>
      <c r="CO33" s="608"/>
      <c r="CP33" s="608"/>
      <c r="CQ33" s="609"/>
      <c r="CR33" s="610">
        <v>6072151</v>
      </c>
      <c r="CS33" s="642"/>
      <c r="CT33" s="642"/>
      <c r="CU33" s="642"/>
      <c r="CV33" s="642"/>
      <c r="CW33" s="642"/>
      <c r="CX33" s="642"/>
      <c r="CY33" s="643"/>
      <c r="CZ33" s="615">
        <v>39.5</v>
      </c>
      <c r="DA33" s="640"/>
      <c r="DB33" s="640"/>
      <c r="DC33" s="644"/>
      <c r="DD33" s="619">
        <v>4523503</v>
      </c>
      <c r="DE33" s="642"/>
      <c r="DF33" s="642"/>
      <c r="DG33" s="642"/>
      <c r="DH33" s="642"/>
      <c r="DI33" s="642"/>
      <c r="DJ33" s="642"/>
      <c r="DK33" s="643"/>
      <c r="DL33" s="619">
        <v>3382158</v>
      </c>
      <c r="DM33" s="642"/>
      <c r="DN33" s="642"/>
      <c r="DO33" s="642"/>
      <c r="DP33" s="642"/>
      <c r="DQ33" s="642"/>
      <c r="DR33" s="642"/>
      <c r="DS33" s="642"/>
      <c r="DT33" s="642"/>
      <c r="DU33" s="642"/>
      <c r="DV33" s="643"/>
      <c r="DW33" s="615">
        <v>40.4</v>
      </c>
      <c r="DX33" s="640"/>
      <c r="DY33" s="640"/>
      <c r="DZ33" s="640"/>
      <c r="EA33" s="640"/>
      <c r="EB33" s="640"/>
      <c r="EC33" s="641"/>
    </row>
    <row r="34" spans="2:133" ht="11.3" customHeight="1" x14ac:dyDescent="0.2">
      <c r="B34" s="607" t="s">
        <v>308</v>
      </c>
      <c r="C34" s="608"/>
      <c r="D34" s="608"/>
      <c r="E34" s="608"/>
      <c r="F34" s="608"/>
      <c r="G34" s="608"/>
      <c r="H34" s="608"/>
      <c r="I34" s="608"/>
      <c r="J34" s="608"/>
      <c r="K34" s="608"/>
      <c r="L34" s="608"/>
      <c r="M34" s="608"/>
      <c r="N34" s="608"/>
      <c r="O34" s="608"/>
      <c r="P34" s="608"/>
      <c r="Q34" s="609"/>
      <c r="R34" s="610">
        <v>150561</v>
      </c>
      <c r="S34" s="611"/>
      <c r="T34" s="611"/>
      <c r="U34" s="611"/>
      <c r="V34" s="611"/>
      <c r="W34" s="611"/>
      <c r="X34" s="611"/>
      <c r="Y34" s="612"/>
      <c r="Z34" s="613">
        <v>0.9</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1833118</v>
      </c>
      <c r="CS34" s="611"/>
      <c r="CT34" s="611"/>
      <c r="CU34" s="611"/>
      <c r="CV34" s="611"/>
      <c r="CW34" s="611"/>
      <c r="CX34" s="611"/>
      <c r="CY34" s="612"/>
      <c r="CZ34" s="615">
        <v>11.9</v>
      </c>
      <c r="DA34" s="640"/>
      <c r="DB34" s="640"/>
      <c r="DC34" s="644"/>
      <c r="DD34" s="619">
        <v>1295126</v>
      </c>
      <c r="DE34" s="611"/>
      <c r="DF34" s="611"/>
      <c r="DG34" s="611"/>
      <c r="DH34" s="611"/>
      <c r="DI34" s="611"/>
      <c r="DJ34" s="611"/>
      <c r="DK34" s="612"/>
      <c r="DL34" s="619">
        <v>1083476</v>
      </c>
      <c r="DM34" s="611"/>
      <c r="DN34" s="611"/>
      <c r="DO34" s="611"/>
      <c r="DP34" s="611"/>
      <c r="DQ34" s="611"/>
      <c r="DR34" s="611"/>
      <c r="DS34" s="611"/>
      <c r="DT34" s="611"/>
      <c r="DU34" s="611"/>
      <c r="DV34" s="612"/>
      <c r="DW34" s="615">
        <v>12.9</v>
      </c>
      <c r="DX34" s="640"/>
      <c r="DY34" s="640"/>
      <c r="DZ34" s="640"/>
      <c r="EA34" s="640"/>
      <c r="EB34" s="640"/>
      <c r="EC34" s="641"/>
    </row>
    <row r="35" spans="2:133" ht="11.3" customHeight="1" x14ac:dyDescent="0.2">
      <c r="B35" s="607" t="s">
        <v>310</v>
      </c>
      <c r="C35" s="608"/>
      <c r="D35" s="608"/>
      <c r="E35" s="608"/>
      <c r="F35" s="608"/>
      <c r="G35" s="608"/>
      <c r="H35" s="608"/>
      <c r="I35" s="608"/>
      <c r="J35" s="608"/>
      <c r="K35" s="608"/>
      <c r="L35" s="608"/>
      <c r="M35" s="608"/>
      <c r="N35" s="608"/>
      <c r="O35" s="608"/>
      <c r="P35" s="608"/>
      <c r="Q35" s="609"/>
      <c r="R35" s="610">
        <v>520356</v>
      </c>
      <c r="S35" s="611"/>
      <c r="T35" s="611"/>
      <c r="U35" s="611"/>
      <c r="V35" s="611"/>
      <c r="W35" s="611"/>
      <c r="X35" s="611"/>
      <c r="Y35" s="612"/>
      <c r="Z35" s="613">
        <v>3.3</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402522</v>
      </c>
      <c r="CS35" s="642"/>
      <c r="CT35" s="642"/>
      <c r="CU35" s="642"/>
      <c r="CV35" s="642"/>
      <c r="CW35" s="642"/>
      <c r="CX35" s="642"/>
      <c r="CY35" s="643"/>
      <c r="CZ35" s="615">
        <v>2.6</v>
      </c>
      <c r="DA35" s="640"/>
      <c r="DB35" s="640"/>
      <c r="DC35" s="644"/>
      <c r="DD35" s="619">
        <v>305989</v>
      </c>
      <c r="DE35" s="642"/>
      <c r="DF35" s="642"/>
      <c r="DG35" s="642"/>
      <c r="DH35" s="642"/>
      <c r="DI35" s="642"/>
      <c r="DJ35" s="642"/>
      <c r="DK35" s="643"/>
      <c r="DL35" s="619">
        <v>236138</v>
      </c>
      <c r="DM35" s="642"/>
      <c r="DN35" s="642"/>
      <c r="DO35" s="642"/>
      <c r="DP35" s="642"/>
      <c r="DQ35" s="642"/>
      <c r="DR35" s="642"/>
      <c r="DS35" s="642"/>
      <c r="DT35" s="642"/>
      <c r="DU35" s="642"/>
      <c r="DV35" s="643"/>
      <c r="DW35" s="615">
        <v>2.8</v>
      </c>
      <c r="DX35" s="640"/>
      <c r="DY35" s="640"/>
      <c r="DZ35" s="640"/>
      <c r="EA35" s="640"/>
      <c r="EB35" s="640"/>
      <c r="EC35" s="641"/>
    </row>
    <row r="36" spans="2:133" ht="11.3" customHeight="1" x14ac:dyDescent="0.2">
      <c r="B36" s="607" t="s">
        <v>314</v>
      </c>
      <c r="C36" s="608"/>
      <c r="D36" s="608"/>
      <c r="E36" s="608"/>
      <c r="F36" s="608"/>
      <c r="G36" s="608"/>
      <c r="H36" s="608"/>
      <c r="I36" s="608"/>
      <c r="J36" s="608"/>
      <c r="K36" s="608"/>
      <c r="L36" s="608"/>
      <c r="M36" s="608"/>
      <c r="N36" s="608"/>
      <c r="O36" s="608"/>
      <c r="P36" s="608"/>
      <c r="Q36" s="609"/>
      <c r="R36" s="610">
        <v>673784</v>
      </c>
      <c r="S36" s="611"/>
      <c r="T36" s="611"/>
      <c r="U36" s="611"/>
      <c r="V36" s="611"/>
      <c r="W36" s="611"/>
      <c r="X36" s="611"/>
      <c r="Y36" s="612"/>
      <c r="Z36" s="613">
        <v>4.2</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2173977</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112874</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1669193</v>
      </c>
      <c r="CS36" s="611"/>
      <c r="CT36" s="611"/>
      <c r="CU36" s="611"/>
      <c r="CV36" s="611"/>
      <c r="CW36" s="611"/>
      <c r="CX36" s="611"/>
      <c r="CY36" s="612"/>
      <c r="CZ36" s="615">
        <v>10.8</v>
      </c>
      <c r="DA36" s="640"/>
      <c r="DB36" s="640"/>
      <c r="DC36" s="644"/>
      <c r="DD36" s="619">
        <v>1182291</v>
      </c>
      <c r="DE36" s="611"/>
      <c r="DF36" s="611"/>
      <c r="DG36" s="611"/>
      <c r="DH36" s="611"/>
      <c r="DI36" s="611"/>
      <c r="DJ36" s="611"/>
      <c r="DK36" s="612"/>
      <c r="DL36" s="619">
        <v>967459</v>
      </c>
      <c r="DM36" s="611"/>
      <c r="DN36" s="611"/>
      <c r="DO36" s="611"/>
      <c r="DP36" s="611"/>
      <c r="DQ36" s="611"/>
      <c r="DR36" s="611"/>
      <c r="DS36" s="611"/>
      <c r="DT36" s="611"/>
      <c r="DU36" s="611"/>
      <c r="DV36" s="612"/>
      <c r="DW36" s="615">
        <v>11.5</v>
      </c>
      <c r="DX36" s="640"/>
      <c r="DY36" s="640"/>
      <c r="DZ36" s="640"/>
      <c r="EA36" s="640"/>
      <c r="EB36" s="640"/>
      <c r="EC36" s="641"/>
    </row>
    <row r="37" spans="2:133" ht="11.3" customHeight="1" x14ac:dyDescent="0.2">
      <c r="B37" s="607" t="s">
        <v>318</v>
      </c>
      <c r="C37" s="608"/>
      <c r="D37" s="608"/>
      <c r="E37" s="608"/>
      <c r="F37" s="608"/>
      <c r="G37" s="608"/>
      <c r="H37" s="608"/>
      <c r="I37" s="608"/>
      <c r="J37" s="608"/>
      <c r="K37" s="608"/>
      <c r="L37" s="608"/>
      <c r="M37" s="608"/>
      <c r="N37" s="608"/>
      <c r="O37" s="608"/>
      <c r="P37" s="608"/>
      <c r="Q37" s="609"/>
      <c r="R37" s="610">
        <v>427029</v>
      </c>
      <c r="S37" s="611"/>
      <c r="T37" s="611"/>
      <c r="U37" s="611"/>
      <c r="V37" s="611"/>
      <c r="W37" s="611"/>
      <c r="X37" s="611"/>
      <c r="Y37" s="612"/>
      <c r="Z37" s="613">
        <v>2.7</v>
      </c>
      <c r="AA37" s="613"/>
      <c r="AB37" s="613"/>
      <c r="AC37" s="613"/>
      <c r="AD37" s="614">
        <v>8556</v>
      </c>
      <c r="AE37" s="614"/>
      <c r="AF37" s="614"/>
      <c r="AG37" s="614"/>
      <c r="AH37" s="614"/>
      <c r="AI37" s="614"/>
      <c r="AJ37" s="614"/>
      <c r="AK37" s="614"/>
      <c r="AL37" s="615">
        <v>0.1</v>
      </c>
      <c r="AM37" s="616"/>
      <c r="AN37" s="616"/>
      <c r="AO37" s="617"/>
      <c r="AQ37" s="673" t="s">
        <v>319</v>
      </c>
      <c r="AR37" s="674"/>
      <c r="AS37" s="674"/>
      <c r="AT37" s="674"/>
      <c r="AU37" s="674"/>
      <c r="AV37" s="674"/>
      <c r="AW37" s="674"/>
      <c r="AX37" s="674"/>
      <c r="AY37" s="675"/>
      <c r="AZ37" s="610">
        <v>1089986</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101943</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166905</v>
      </c>
      <c r="CS37" s="642"/>
      <c r="CT37" s="642"/>
      <c r="CU37" s="642"/>
      <c r="CV37" s="642"/>
      <c r="CW37" s="642"/>
      <c r="CX37" s="642"/>
      <c r="CY37" s="643"/>
      <c r="CZ37" s="615">
        <v>1.1000000000000001</v>
      </c>
      <c r="DA37" s="640"/>
      <c r="DB37" s="640"/>
      <c r="DC37" s="644"/>
      <c r="DD37" s="619">
        <v>166905</v>
      </c>
      <c r="DE37" s="642"/>
      <c r="DF37" s="642"/>
      <c r="DG37" s="642"/>
      <c r="DH37" s="642"/>
      <c r="DI37" s="642"/>
      <c r="DJ37" s="642"/>
      <c r="DK37" s="643"/>
      <c r="DL37" s="619">
        <v>127021</v>
      </c>
      <c r="DM37" s="642"/>
      <c r="DN37" s="642"/>
      <c r="DO37" s="642"/>
      <c r="DP37" s="642"/>
      <c r="DQ37" s="642"/>
      <c r="DR37" s="642"/>
      <c r="DS37" s="642"/>
      <c r="DT37" s="642"/>
      <c r="DU37" s="642"/>
      <c r="DV37" s="643"/>
      <c r="DW37" s="615">
        <v>1.5</v>
      </c>
      <c r="DX37" s="640"/>
      <c r="DY37" s="640"/>
      <c r="DZ37" s="640"/>
      <c r="EA37" s="640"/>
      <c r="EB37" s="640"/>
      <c r="EC37" s="641"/>
    </row>
    <row r="38" spans="2:133" ht="11.3" customHeight="1" x14ac:dyDescent="0.2">
      <c r="B38" s="607" t="s">
        <v>322</v>
      </c>
      <c r="C38" s="608"/>
      <c r="D38" s="608"/>
      <c r="E38" s="608"/>
      <c r="F38" s="608"/>
      <c r="G38" s="608"/>
      <c r="H38" s="608"/>
      <c r="I38" s="608"/>
      <c r="J38" s="608"/>
      <c r="K38" s="608"/>
      <c r="L38" s="608"/>
      <c r="M38" s="608"/>
      <c r="N38" s="608"/>
      <c r="O38" s="608"/>
      <c r="P38" s="608"/>
      <c r="Q38" s="609"/>
      <c r="R38" s="610">
        <v>1690616</v>
      </c>
      <c r="S38" s="611"/>
      <c r="T38" s="611"/>
      <c r="U38" s="611"/>
      <c r="V38" s="611"/>
      <c r="W38" s="611"/>
      <c r="X38" s="611"/>
      <c r="Y38" s="612"/>
      <c r="Z38" s="613">
        <v>10.6</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11917</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2692</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1072074</v>
      </c>
      <c r="CS38" s="611"/>
      <c r="CT38" s="611"/>
      <c r="CU38" s="611"/>
      <c r="CV38" s="611"/>
      <c r="CW38" s="611"/>
      <c r="CX38" s="611"/>
      <c r="CY38" s="612"/>
      <c r="CZ38" s="615">
        <v>7</v>
      </c>
      <c r="DA38" s="640"/>
      <c r="DB38" s="640"/>
      <c r="DC38" s="644"/>
      <c r="DD38" s="619">
        <v>917473</v>
      </c>
      <c r="DE38" s="611"/>
      <c r="DF38" s="611"/>
      <c r="DG38" s="611"/>
      <c r="DH38" s="611"/>
      <c r="DI38" s="611"/>
      <c r="DJ38" s="611"/>
      <c r="DK38" s="612"/>
      <c r="DL38" s="619">
        <v>904063</v>
      </c>
      <c r="DM38" s="611"/>
      <c r="DN38" s="611"/>
      <c r="DO38" s="611"/>
      <c r="DP38" s="611"/>
      <c r="DQ38" s="611"/>
      <c r="DR38" s="611"/>
      <c r="DS38" s="611"/>
      <c r="DT38" s="611"/>
      <c r="DU38" s="611"/>
      <c r="DV38" s="612"/>
      <c r="DW38" s="615">
        <v>10.8</v>
      </c>
      <c r="DX38" s="640"/>
      <c r="DY38" s="640"/>
      <c r="DZ38" s="640"/>
      <c r="EA38" s="640"/>
      <c r="EB38" s="640"/>
      <c r="EC38" s="641"/>
    </row>
    <row r="39" spans="2:133" ht="11.3"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1844</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3928</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475081</v>
      </c>
      <c r="CS39" s="642"/>
      <c r="CT39" s="642"/>
      <c r="CU39" s="642"/>
      <c r="CV39" s="642"/>
      <c r="CW39" s="642"/>
      <c r="CX39" s="642"/>
      <c r="CY39" s="643"/>
      <c r="CZ39" s="615">
        <v>3.1</v>
      </c>
      <c r="DA39" s="640"/>
      <c r="DB39" s="640"/>
      <c r="DC39" s="644"/>
      <c r="DD39" s="619">
        <v>346139</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3" customHeight="1" x14ac:dyDescent="0.2">
      <c r="B40" s="607" t="s">
        <v>330</v>
      </c>
      <c r="C40" s="608"/>
      <c r="D40" s="608"/>
      <c r="E40" s="608"/>
      <c r="F40" s="608"/>
      <c r="G40" s="608"/>
      <c r="H40" s="608"/>
      <c r="I40" s="608"/>
      <c r="J40" s="608"/>
      <c r="K40" s="608"/>
      <c r="L40" s="608"/>
      <c r="M40" s="608"/>
      <c r="N40" s="608"/>
      <c r="O40" s="608"/>
      <c r="P40" s="608"/>
      <c r="Q40" s="609"/>
      <c r="R40" s="610">
        <v>25616</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144</v>
      </c>
      <c r="BA40" s="611"/>
      <c r="BB40" s="611"/>
      <c r="BC40" s="611"/>
      <c r="BD40" s="642"/>
      <c r="BE40" s="642"/>
      <c r="BF40" s="665"/>
      <c r="BG40" s="658" t="s">
        <v>332</v>
      </c>
      <c r="BH40" s="659"/>
      <c r="BI40" s="659"/>
      <c r="BJ40" s="659"/>
      <c r="BK40" s="659"/>
      <c r="BL40" s="205"/>
      <c r="BM40" s="608" t="s">
        <v>333</v>
      </c>
      <c r="BN40" s="608"/>
      <c r="BO40" s="608"/>
      <c r="BP40" s="608"/>
      <c r="BQ40" s="608"/>
      <c r="BR40" s="608"/>
      <c r="BS40" s="608"/>
      <c r="BT40" s="608"/>
      <c r="BU40" s="609"/>
      <c r="BV40" s="610">
        <v>93</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620163</v>
      </c>
      <c r="CS40" s="611"/>
      <c r="CT40" s="611"/>
      <c r="CU40" s="611"/>
      <c r="CV40" s="611"/>
      <c r="CW40" s="611"/>
      <c r="CX40" s="611"/>
      <c r="CY40" s="612"/>
      <c r="CZ40" s="615">
        <v>4</v>
      </c>
      <c r="DA40" s="640"/>
      <c r="DB40" s="640"/>
      <c r="DC40" s="644"/>
      <c r="DD40" s="619">
        <v>476485</v>
      </c>
      <c r="DE40" s="611"/>
      <c r="DF40" s="611"/>
      <c r="DG40" s="611"/>
      <c r="DH40" s="611"/>
      <c r="DI40" s="611"/>
      <c r="DJ40" s="611"/>
      <c r="DK40" s="612"/>
      <c r="DL40" s="619">
        <v>191022</v>
      </c>
      <c r="DM40" s="611"/>
      <c r="DN40" s="611"/>
      <c r="DO40" s="611"/>
      <c r="DP40" s="611"/>
      <c r="DQ40" s="611"/>
      <c r="DR40" s="611"/>
      <c r="DS40" s="611"/>
      <c r="DT40" s="611"/>
      <c r="DU40" s="611"/>
      <c r="DV40" s="612"/>
      <c r="DW40" s="615">
        <v>2.2999999999999998</v>
      </c>
      <c r="DX40" s="640"/>
      <c r="DY40" s="640"/>
      <c r="DZ40" s="640"/>
      <c r="EA40" s="640"/>
      <c r="EB40" s="640"/>
      <c r="EC40" s="641"/>
    </row>
    <row r="41" spans="2:133" ht="11.3" customHeight="1" x14ac:dyDescent="0.2">
      <c r="B41" s="631" t="s">
        <v>335</v>
      </c>
      <c r="C41" s="632"/>
      <c r="D41" s="632"/>
      <c r="E41" s="632"/>
      <c r="F41" s="632"/>
      <c r="G41" s="632"/>
      <c r="H41" s="632"/>
      <c r="I41" s="632"/>
      <c r="J41" s="632"/>
      <c r="K41" s="632"/>
      <c r="L41" s="632"/>
      <c r="M41" s="632"/>
      <c r="N41" s="632"/>
      <c r="O41" s="632"/>
      <c r="P41" s="632"/>
      <c r="Q41" s="633"/>
      <c r="R41" s="682">
        <v>15898151</v>
      </c>
      <c r="S41" s="683"/>
      <c r="T41" s="683"/>
      <c r="U41" s="683"/>
      <c r="V41" s="683"/>
      <c r="W41" s="683"/>
      <c r="X41" s="683"/>
      <c r="Y41" s="687"/>
      <c r="Z41" s="688">
        <v>100</v>
      </c>
      <c r="AA41" s="688"/>
      <c r="AB41" s="688"/>
      <c r="AC41" s="688"/>
      <c r="AD41" s="689">
        <v>8351072</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113622</v>
      </c>
      <c r="BA41" s="611"/>
      <c r="BB41" s="611"/>
      <c r="BC41" s="611"/>
      <c r="BD41" s="642"/>
      <c r="BE41" s="642"/>
      <c r="BF41" s="665"/>
      <c r="BG41" s="658"/>
      <c r="BH41" s="659"/>
      <c r="BI41" s="659"/>
      <c r="BJ41" s="659"/>
      <c r="BK41" s="659"/>
      <c r="BL41" s="205"/>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3" customHeight="1" x14ac:dyDescent="0.2">
      <c r="AQ42" s="679" t="s">
        <v>339</v>
      </c>
      <c r="AR42" s="680"/>
      <c r="AS42" s="680"/>
      <c r="AT42" s="680"/>
      <c r="AU42" s="680"/>
      <c r="AV42" s="680"/>
      <c r="AW42" s="680"/>
      <c r="AX42" s="680"/>
      <c r="AY42" s="681"/>
      <c r="AZ42" s="682">
        <v>956464</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369</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3161669</v>
      </c>
      <c r="CS42" s="642"/>
      <c r="CT42" s="642"/>
      <c r="CU42" s="642"/>
      <c r="CV42" s="642"/>
      <c r="CW42" s="642"/>
      <c r="CX42" s="642"/>
      <c r="CY42" s="643"/>
      <c r="CZ42" s="615">
        <v>20.5</v>
      </c>
      <c r="DA42" s="640"/>
      <c r="DB42" s="640"/>
      <c r="DC42" s="644"/>
      <c r="DD42" s="619">
        <v>178549</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3" customHeight="1" x14ac:dyDescent="0.2">
      <c r="B43" s="196" t="s">
        <v>342</v>
      </c>
      <c r="CD43" s="607" t="s">
        <v>343</v>
      </c>
      <c r="CE43" s="608"/>
      <c r="CF43" s="608"/>
      <c r="CG43" s="608"/>
      <c r="CH43" s="608"/>
      <c r="CI43" s="608"/>
      <c r="CJ43" s="608"/>
      <c r="CK43" s="608"/>
      <c r="CL43" s="608"/>
      <c r="CM43" s="608"/>
      <c r="CN43" s="608"/>
      <c r="CO43" s="608"/>
      <c r="CP43" s="608"/>
      <c r="CQ43" s="609"/>
      <c r="CR43" s="610" t="s">
        <v>122</v>
      </c>
      <c r="CS43" s="642"/>
      <c r="CT43" s="642"/>
      <c r="CU43" s="642"/>
      <c r="CV43" s="642"/>
      <c r="CW43" s="642"/>
      <c r="CX43" s="642"/>
      <c r="CY43" s="643"/>
      <c r="CZ43" s="615" t="s">
        <v>122</v>
      </c>
      <c r="DA43" s="640"/>
      <c r="DB43" s="640"/>
      <c r="DC43" s="644"/>
      <c r="DD43" s="619" t="s">
        <v>122</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3"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2594599</v>
      </c>
      <c r="CS44" s="611"/>
      <c r="CT44" s="611"/>
      <c r="CU44" s="611"/>
      <c r="CV44" s="611"/>
      <c r="CW44" s="611"/>
      <c r="CX44" s="611"/>
      <c r="CY44" s="612"/>
      <c r="CZ44" s="615">
        <v>16.899999999999999</v>
      </c>
      <c r="DA44" s="616"/>
      <c r="DB44" s="616"/>
      <c r="DC44" s="622"/>
      <c r="DD44" s="619">
        <v>159482</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3"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1258649</v>
      </c>
      <c r="CS45" s="642"/>
      <c r="CT45" s="642"/>
      <c r="CU45" s="642"/>
      <c r="CV45" s="642"/>
      <c r="CW45" s="642"/>
      <c r="CX45" s="642"/>
      <c r="CY45" s="643"/>
      <c r="CZ45" s="615">
        <v>8.1999999999999993</v>
      </c>
      <c r="DA45" s="640"/>
      <c r="DB45" s="640"/>
      <c r="DC45" s="644"/>
      <c r="DD45" s="619">
        <v>23838</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3" customHeight="1" x14ac:dyDescent="0.2">
      <c r="B46" s="207"/>
      <c r="CD46" s="648"/>
      <c r="CE46" s="649"/>
      <c r="CF46" s="607" t="s">
        <v>348</v>
      </c>
      <c r="CG46" s="608"/>
      <c r="CH46" s="608"/>
      <c r="CI46" s="608"/>
      <c r="CJ46" s="608"/>
      <c r="CK46" s="608"/>
      <c r="CL46" s="608"/>
      <c r="CM46" s="608"/>
      <c r="CN46" s="608"/>
      <c r="CO46" s="608"/>
      <c r="CP46" s="608"/>
      <c r="CQ46" s="609"/>
      <c r="CR46" s="610">
        <v>1235513</v>
      </c>
      <c r="CS46" s="611"/>
      <c r="CT46" s="611"/>
      <c r="CU46" s="611"/>
      <c r="CV46" s="611"/>
      <c r="CW46" s="611"/>
      <c r="CX46" s="611"/>
      <c r="CY46" s="612"/>
      <c r="CZ46" s="615">
        <v>8</v>
      </c>
      <c r="DA46" s="616"/>
      <c r="DB46" s="616"/>
      <c r="DC46" s="622"/>
      <c r="DD46" s="619">
        <v>99141</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3" customHeight="1" x14ac:dyDescent="0.2">
      <c r="B47" s="207"/>
      <c r="CD47" s="648"/>
      <c r="CE47" s="649"/>
      <c r="CF47" s="607" t="s">
        <v>349</v>
      </c>
      <c r="CG47" s="608"/>
      <c r="CH47" s="608"/>
      <c r="CI47" s="608"/>
      <c r="CJ47" s="608"/>
      <c r="CK47" s="608"/>
      <c r="CL47" s="608"/>
      <c r="CM47" s="608"/>
      <c r="CN47" s="608"/>
      <c r="CO47" s="608"/>
      <c r="CP47" s="608"/>
      <c r="CQ47" s="609"/>
      <c r="CR47" s="610">
        <v>567070</v>
      </c>
      <c r="CS47" s="642"/>
      <c r="CT47" s="642"/>
      <c r="CU47" s="642"/>
      <c r="CV47" s="642"/>
      <c r="CW47" s="642"/>
      <c r="CX47" s="642"/>
      <c r="CY47" s="643"/>
      <c r="CZ47" s="615">
        <v>3.7</v>
      </c>
      <c r="DA47" s="640"/>
      <c r="DB47" s="640"/>
      <c r="DC47" s="644"/>
      <c r="DD47" s="619">
        <v>19067</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65"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3" customHeight="1" x14ac:dyDescent="0.2">
      <c r="B49" s="207"/>
      <c r="CD49" s="631" t="s">
        <v>351</v>
      </c>
      <c r="CE49" s="632"/>
      <c r="CF49" s="632"/>
      <c r="CG49" s="632"/>
      <c r="CH49" s="632"/>
      <c r="CI49" s="632"/>
      <c r="CJ49" s="632"/>
      <c r="CK49" s="632"/>
      <c r="CL49" s="632"/>
      <c r="CM49" s="632"/>
      <c r="CN49" s="632"/>
      <c r="CO49" s="632"/>
      <c r="CP49" s="632"/>
      <c r="CQ49" s="633"/>
      <c r="CR49" s="682">
        <v>15387775</v>
      </c>
      <c r="CS49" s="669"/>
      <c r="CT49" s="669"/>
      <c r="CU49" s="669"/>
      <c r="CV49" s="669"/>
      <c r="CW49" s="669"/>
      <c r="CX49" s="669"/>
      <c r="CY49" s="698"/>
      <c r="CZ49" s="690">
        <v>100</v>
      </c>
      <c r="DA49" s="699"/>
      <c r="DB49" s="699"/>
      <c r="DC49" s="700"/>
      <c r="DD49" s="701">
        <v>9517179</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uV/kFk0Qbt3JYCOHFzCVq+TuVqBUeP8xbikvuDf2cTeglSARgQ7j9uKKxz5754ku5l4FFjs7rSxO8p7dbOuCng==" saltValue="+Kjtl3g4ejaJc4Y76gYaO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19685039370078741" bottom="0.23622047244094491" header="0" footer="0"/>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view="pageBreakPreview" zoomScale="70" zoomScaleNormal="70" zoomScaleSheetLayoutView="70" workbookViewId="0">
      <selection activeCell="A2" sqref="A2:BI2"/>
    </sheetView>
  </sheetViews>
  <sheetFormatPr defaultColWidth="0" defaultRowHeight="13.8" zeroHeight="1" x14ac:dyDescent="0.2"/>
  <cols>
    <col min="1" max="130" width="2.77734375" style="213" customWidth="1"/>
    <col min="131" max="131" width="1.6640625" style="213" customWidth="1"/>
    <col min="132" max="16384" width="9" style="213" hidden="1"/>
  </cols>
  <sheetData>
    <row r="1" spans="1:131" ht="11.3"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3"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3"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3"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3"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3"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3" customHeight="1" thickTop="1" x14ac:dyDescent="0.2">
      <c r="A7" s="218">
        <v>1</v>
      </c>
      <c r="B7" s="736" t="s">
        <v>374</v>
      </c>
      <c r="C7" s="737"/>
      <c r="D7" s="737"/>
      <c r="E7" s="737"/>
      <c r="F7" s="737"/>
      <c r="G7" s="737"/>
      <c r="H7" s="737"/>
      <c r="I7" s="737"/>
      <c r="J7" s="737"/>
      <c r="K7" s="737"/>
      <c r="L7" s="737"/>
      <c r="M7" s="737"/>
      <c r="N7" s="737"/>
      <c r="O7" s="737"/>
      <c r="P7" s="738"/>
      <c r="Q7" s="739">
        <v>15930</v>
      </c>
      <c r="R7" s="740"/>
      <c r="S7" s="740"/>
      <c r="T7" s="740"/>
      <c r="U7" s="740"/>
      <c r="V7" s="740">
        <v>15420</v>
      </c>
      <c r="W7" s="740"/>
      <c r="X7" s="740"/>
      <c r="Y7" s="740"/>
      <c r="Z7" s="740"/>
      <c r="AA7" s="740">
        <v>510</v>
      </c>
      <c r="AB7" s="740"/>
      <c r="AC7" s="740"/>
      <c r="AD7" s="740"/>
      <c r="AE7" s="741"/>
      <c r="AF7" s="742">
        <v>358</v>
      </c>
      <c r="AG7" s="743"/>
      <c r="AH7" s="743"/>
      <c r="AI7" s="743"/>
      <c r="AJ7" s="744"/>
      <c r="AK7" s="745">
        <v>517</v>
      </c>
      <c r="AL7" s="746"/>
      <c r="AM7" s="746"/>
      <c r="AN7" s="746"/>
      <c r="AO7" s="746"/>
      <c r="AP7" s="746">
        <v>9360</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553</v>
      </c>
      <c r="BT7" s="734"/>
      <c r="BU7" s="734"/>
      <c r="BV7" s="734"/>
      <c r="BW7" s="734"/>
      <c r="BX7" s="734"/>
      <c r="BY7" s="734"/>
      <c r="BZ7" s="734"/>
      <c r="CA7" s="734"/>
      <c r="CB7" s="734"/>
      <c r="CC7" s="734"/>
      <c r="CD7" s="734"/>
      <c r="CE7" s="734"/>
      <c r="CF7" s="734"/>
      <c r="CG7" s="749"/>
      <c r="CH7" s="730">
        <v>5</v>
      </c>
      <c r="CI7" s="731"/>
      <c r="CJ7" s="731"/>
      <c r="CK7" s="731"/>
      <c r="CL7" s="732"/>
      <c r="CM7" s="730">
        <v>5</v>
      </c>
      <c r="CN7" s="731"/>
      <c r="CO7" s="731"/>
      <c r="CP7" s="731"/>
      <c r="CQ7" s="732"/>
      <c r="CR7" s="730">
        <v>2</v>
      </c>
      <c r="CS7" s="731"/>
      <c r="CT7" s="731"/>
      <c r="CU7" s="731"/>
      <c r="CV7" s="732"/>
      <c r="CW7" s="730" t="s">
        <v>552</v>
      </c>
      <c r="CX7" s="731"/>
      <c r="CY7" s="731"/>
      <c r="CZ7" s="731"/>
      <c r="DA7" s="732"/>
      <c r="DB7" s="730" t="s">
        <v>552</v>
      </c>
      <c r="DC7" s="731"/>
      <c r="DD7" s="731"/>
      <c r="DE7" s="731"/>
      <c r="DF7" s="732"/>
      <c r="DG7" s="730" t="s">
        <v>552</v>
      </c>
      <c r="DH7" s="731"/>
      <c r="DI7" s="731"/>
      <c r="DJ7" s="731"/>
      <c r="DK7" s="732"/>
      <c r="DL7" s="730" t="s">
        <v>552</v>
      </c>
      <c r="DM7" s="731"/>
      <c r="DN7" s="731"/>
      <c r="DO7" s="731"/>
      <c r="DP7" s="732"/>
      <c r="DQ7" s="730" t="s">
        <v>552</v>
      </c>
      <c r="DR7" s="731"/>
      <c r="DS7" s="731"/>
      <c r="DT7" s="731"/>
      <c r="DU7" s="732"/>
      <c r="DV7" s="733"/>
      <c r="DW7" s="734"/>
      <c r="DX7" s="734"/>
      <c r="DY7" s="734"/>
      <c r="DZ7" s="735"/>
      <c r="EA7" s="216"/>
    </row>
    <row r="8" spans="1:131" s="217" customFormat="1" ht="26.3" customHeight="1" x14ac:dyDescent="0.2">
      <c r="A8" s="220">
        <v>2</v>
      </c>
      <c r="B8" s="767" t="s">
        <v>375</v>
      </c>
      <c r="C8" s="768"/>
      <c r="D8" s="768"/>
      <c r="E8" s="768"/>
      <c r="F8" s="768"/>
      <c r="G8" s="768"/>
      <c r="H8" s="768"/>
      <c r="I8" s="768"/>
      <c r="J8" s="768"/>
      <c r="K8" s="768"/>
      <c r="L8" s="768"/>
      <c r="M8" s="768"/>
      <c r="N8" s="768"/>
      <c r="O8" s="768"/>
      <c r="P8" s="769"/>
      <c r="Q8" s="770">
        <v>8</v>
      </c>
      <c r="R8" s="771"/>
      <c r="S8" s="771"/>
      <c r="T8" s="771"/>
      <c r="U8" s="771"/>
      <c r="V8" s="771">
        <v>8</v>
      </c>
      <c r="W8" s="771"/>
      <c r="X8" s="771"/>
      <c r="Y8" s="771"/>
      <c r="Z8" s="771"/>
      <c r="AA8" s="771">
        <v>0</v>
      </c>
      <c r="AB8" s="771"/>
      <c r="AC8" s="771"/>
      <c r="AD8" s="771"/>
      <c r="AE8" s="772"/>
      <c r="AF8" s="773">
        <v>0</v>
      </c>
      <c r="AG8" s="774"/>
      <c r="AH8" s="774"/>
      <c r="AI8" s="774"/>
      <c r="AJ8" s="775"/>
      <c r="AK8" s="756">
        <v>4</v>
      </c>
      <c r="AL8" s="757"/>
      <c r="AM8" s="757"/>
      <c r="AN8" s="757"/>
      <c r="AO8" s="757"/>
      <c r="AP8" s="757" t="s">
        <v>545</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3"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3"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3"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3"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3"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3"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3"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3"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3"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3"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3"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3"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3"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3"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3" customHeight="1" thickBot="1" x14ac:dyDescent="0.25">
      <c r="A23" s="222" t="s">
        <v>377</v>
      </c>
      <c r="B23" s="776" t="s">
        <v>378</v>
      </c>
      <c r="C23" s="777"/>
      <c r="D23" s="777"/>
      <c r="E23" s="777"/>
      <c r="F23" s="777"/>
      <c r="G23" s="777"/>
      <c r="H23" s="777"/>
      <c r="I23" s="777"/>
      <c r="J23" s="777"/>
      <c r="K23" s="777"/>
      <c r="L23" s="777"/>
      <c r="M23" s="777"/>
      <c r="N23" s="777"/>
      <c r="O23" s="777"/>
      <c r="P23" s="778"/>
      <c r="Q23" s="779">
        <f>SUM(Q7:U8)</f>
        <v>15938</v>
      </c>
      <c r="R23" s="780"/>
      <c r="S23" s="780"/>
      <c r="T23" s="780"/>
      <c r="U23" s="780"/>
      <c r="V23" s="780">
        <f t="shared" ref="V23" si="0">SUM(V7:Z8)</f>
        <v>15428</v>
      </c>
      <c r="W23" s="780"/>
      <c r="X23" s="780"/>
      <c r="Y23" s="780"/>
      <c r="Z23" s="780"/>
      <c r="AA23" s="780">
        <f t="shared" ref="AA23" si="1">SUM(AA7:AE8)</f>
        <v>510</v>
      </c>
      <c r="AB23" s="780"/>
      <c r="AC23" s="780"/>
      <c r="AD23" s="780"/>
      <c r="AE23" s="781"/>
      <c r="AF23" s="782">
        <f t="shared" ref="AF23" si="2">SUM(AF7:AJ8)</f>
        <v>358</v>
      </c>
      <c r="AG23" s="780"/>
      <c r="AH23" s="780"/>
      <c r="AI23" s="780"/>
      <c r="AJ23" s="783"/>
      <c r="AK23" s="784"/>
      <c r="AL23" s="785"/>
      <c r="AM23" s="785"/>
      <c r="AN23" s="785"/>
      <c r="AO23" s="785"/>
      <c r="AP23" s="780">
        <f t="shared" ref="AP23" si="3">SUM(AP7:AT8)</f>
        <v>9360</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3"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3"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3" customHeight="1" x14ac:dyDescent="0.2">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3"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3" customHeight="1" thickTop="1" x14ac:dyDescent="0.2">
      <c r="A28" s="224">
        <v>1</v>
      </c>
      <c r="B28" s="736" t="s">
        <v>389</v>
      </c>
      <c r="C28" s="737"/>
      <c r="D28" s="737"/>
      <c r="E28" s="737"/>
      <c r="F28" s="737"/>
      <c r="G28" s="737"/>
      <c r="H28" s="737"/>
      <c r="I28" s="737"/>
      <c r="J28" s="737"/>
      <c r="K28" s="737"/>
      <c r="L28" s="737"/>
      <c r="M28" s="737"/>
      <c r="N28" s="737"/>
      <c r="O28" s="737"/>
      <c r="P28" s="738"/>
      <c r="Q28" s="809">
        <v>2102</v>
      </c>
      <c r="R28" s="810"/>
      <c r="S28" s="810"/>
      <c r="T28" s="810"/>
      <c r="U28" s="810"/>
      <c r="V28" s="810">
        <v>1989</v>
      </c>
      <c r="W28" s="810"/>
      <c r="X28" s="810"/>
      <c r="Y28" s="810"/>
      <c r="Z28" s="810"/>
      <c r="AA28" s="810">
        <v>113</v>
      </c>
      <c r="AB28" s="810"/>
      <c r="AC28" s="810"/>
      <c r="AD28" s="810"/>
      <c r="AE28" s="811"/>
      <c r="AF28" s="812">
        <v>113</v>
      </c>
      <c r="AG28" s="810"/>
      <c r="AH28" s="810"/>
      <c r="AI28" s="810"/>
      <c r="AJ28" s="813"/>
      <c r="AK28" s="814">
        <v>114</v>
      </c>
      <c r="AL28" s="815"/>
      <c r="AM28" s="815"/>
      <c r="AN28" s="815"/>
      <c r="AO28" s="815"/>
      <c r="AP28" s="815">
        <v>0</v>
      </c>
      <c r="AQ28" s="815"/>
      <c r="AR28" s="815"/>
      <c r="AS28" s="815"/>
      <c r="AT28" s="815"/>
      <c r="AU28" s="815">
        <v>0</v>
      </c>
      <c r="AV28" s="815"/>
      <c r="AW28" s="815"/>
      <c r="AX28" s="815"/>
      <c r="AY28" s="815"/>
      <c r="AZ28" s="816"/>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3" customHeight="1" x14ac:dyDescent="0.2">
      <c r="A29" s="224">
        <v>2</v>
      </c>
      <c r="B29" s="767" t="s">
        <v>390</v>
      </c>
      <c r="C29" s="768"/>
      <c r="D29" s="768"/>
      <c r="E29" s="768"/>
      <c r="F29" s="768"/>
      <c r="G29" s="768"/>
      <c r="H29" s="768"/>
      <c r="I29" s="768"/>
      <c r="J29" s="768"/>
      <c r="K29" s="768"/>
      <c r="L29" s="768"/>
      <c r="M29" s="768"/>
      <c r="N29" s="768"/>
      <c r="O29" s="768"/>
      <c r="P29" s="769"/>
      <c r="Q29" s="770">
        <v>795</v>
      </c>
      <c r="R29" s="771"/>
      <c r="S29" s="771"/>
      <c r="T29" s="771"/>
      <c r="U29" s="771"/>
      <c r="V29" s="771">
        <v>793</v>
      </c>
      <c r="W29" s="771"/>
      <c r="X29" s="771"/>
      <c r="Y29" s="771"/>
      <c r="Z29" s="771"/>
      <c r="AA29" s="771">
        <v>1</v>
      </c>
      <c r="AB29" s="771"/>
      <c r="AC29" s="771"/>
      <c r="AD29" s="771"/>
      <c r="AE29" s="772"/>
      <c r="AF29" s="773">
        <v>1</v>
      </c>
      <c r="AG29" s="774"/>
      <c r="AH29" s="774"/>
      <c r="AI29" s="774"/>
      <c r="AJ29" s="775"/>
      <c r="AK29" s="821">
        <v>450</v>
      </c>
      <c r="AL29" s="817"/>
      <c r="AM29" s="817"/>
      <c r="AN29" s="817"/>
      <c r="AO29" s="817"/>
      <c r="AP29" s="817">
        <v>0</v>
      </c>
      <c r="AQ29" s="817"/>
      <c r="AR29" s="817"/>
      <c r="AS29" s="817"/>
      <c r="AT29" s="817"/>
      <c r="AU29" s="817">
        <v>0</v>
      </c>
      <c r="AV29" s="817"/>
      <c r="AW29" s="817"/>
      <c r="AX29" s="817"/>
      <c r="AY29" s="817"/>
      <c r="AZ29" s="818"/>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3" customHeight="1" x14ac:dyDescent="0.2">
      <c r="A30" s="224">
        <v>3</v>
      </c>
      <c r="B30" s="767" t="s">
        <v>391</v>
      </c>
      <c r="C30" s="768"/>
      <c r="D30" s="768"/>
      <c r="E30" s="768"/>
      <c r="F30" s="768"/>
      <c r="G30" s="768"/>
      <c r="H30" s="768"/>
      <c r="I30" s="768"/>
      <c r="J30" s="768"/>
      <c r="K30" s="768"/>
      <c r="L30" s="768"/>
      <c r="M30" s="768"/>
      <c r="N30" s="768"/>
      <c r="O30" s="768"/>
      <c r="P30" s="769"/>
      <c r="Q30" s="770">
        <v>496</v>
      </c>
      <c r="R30" s="771"/>
      <c r="S30" s="771"/>
      <c r="T30" s="771"/>
      <c r="U30" s="771"/>
      <c r="V30" s="771">
        <v>423</v>
      </c>
      <c r="W30" s="771"/>
      <c r="X30" s="771"/>
      <c r="Y30" s="771"/>
      <c r="Z30" s="771"/>
      <c r="AA30" s="771">
        <v>73</v>
      </c>
      <c r="AB30" s="771"/>
      <c r="AC30" s="771"/>
      <c r="AD30" s="771"/>
      <c r="AE30" s="772"/>
      <c r="AF30" s="773">
        <v>537</v>
      </c>
      <c r="AG30" s="774"/>
      <c r="AH30" s="774"/>
      <c r="AI30" s="774"/>
      <c r="AJ30" s="775"/>
      <c r="AK30" s="821">
        <v>12</v>
      </c>
      <c r="AL30" s="817"/>
      <c r="AM30" s="817"/>
      <c r="AN30" s="817"/>
      <c r="AO30" s="817"/>
      <c r="AP30" s="817">
        <v>1691</v>
      </c>
      <c r="AQ30" s="817"/>
      <c r="AR30" s="817"/>
      <c r="AS30" s="817"/>
      <c r="AT30" s="817"/>
      <c r="AU30" s="817">
        <v>112</v>
      </c>
      <c r="AV30" s="817"/>
      <c r="AW30" s="817"/>
      <c r="AX30" s="817"/>
      <c r="AY30" s="817"/>
      <c r="AZ30" s="818"/>
      <c r="BA30" s="818"/>
      <c r="BB30" s="818"/>
      <c r="BC30" s="818"/>
      <c r="BD30" s="818"/>
      <c r="BE30" s="819" t="s">
        <v>392</v>
      </c>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3" customHeight="1" x14ac:dyDescent="0.2">
      <c r="A31" s="224">
        <v>4</v>
      </c>
      <c r="B31" s="767" t="s">
        <v>393</v>
      </c>
      <c r="C31" s="768"/>
      <c r="D31" s="768"/>
      <c r="E31" s="768"/>
      <c r="F31" s="768"/>
      <c r="G31" s="768"/>
      <c r="H31" s="768"/>
      <c r="I31" s="768"/>
      <c r="J31" s="768"/>
      <c r="K31" s="768"/>
      <c r="L31" s="768"/>
      <c r="M31" s="768"/>
      <c r="N31" s="768"/>
      <c r="O31" s="768"/>
      <c r="P31" s="769"/>
      <c r="Q31" s="770">
        <v>189</v>
      </c>
      <c r="R31" s="771"/>
      <c r="S31" s="771"/>
      <c r="T31" s="771"/>
      <c r="U31" s="771"/>
      <c r="V31" s="771">
        <v>189</v>
      </c>
      <c r="W31" s="771"/>
      <c r="X31" s="771"/>
      <c r="Y31" s="771"/>
      <c r="Z31" s="771"/>
      <c r="AA31" s="771">
        <v>0</v>
      </c>
      <c r="AB31" s="771"/>
      <c r="AC31" s="771"/>
      <c r="AD31" s="771"/>
      <c r="AE31" s="772"/>
      <c r="AF31" s="773">
        <v>46</v>
      </c>
      <c r="AG31" s="774"/>
      <c r="AH31" s="774"/>
      <c r="AI31" s="774"/>
      <c r="AJ31" s="775"/>
      <c r="AK31" s="821">
        <v>385</v>
      </c>
      <c r="AL31" s="817"/>
      <c r="AM31" s="817"/>
      <c r="AN31" s="817"/>
      <c r="AO31" s="817"/>
      <c r="AP31" s="817">
        <v>637</v>
      </c>
      <c r="AQ31" s="817"/>
      <c r="AR31" s="817"/>
      <c r="AS31" s="817"/>
      <c r="AT31" s="817"/>
      <c r="AU31" s="817">
        <v>637</v>
      </c>
      <c r="AV31" s="817"/>
      <c r="AW31" s="817"/>
      <c r="AX31" s="817"/>
      <c r="AY31" s="817"/>
      <c r="AZ31" s="818"/>
      <c r="BA31" s="818"/>
      <c r="BB31" s="818"/>
      <c r="BC31" s="818"/>
      <c r="BD31" s="818"/>
      <c r="BE31" s="819" t="s">
        <v>392</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3" customHeight="1" x14ac:dyDescent="0.2">
      <c r="A32" s="224">
        <v>5</v>
      </c>
      <c r="B32" s="767" t="s">
        <v>394</v>
      </c>
      <c r="C32" s="768"/>
      <c r="D32" s="768"/>
      <c r="E32" s="768"/>
      <c r="F32" s="768"/>
      <c r="G32" s="768"/>
      <c r="H32" s="768"/>
      <c r="I32" s="768"/>
      <c r="J32" s="768"/>
      <c r="K32" s="768"/>
      <c r="L32" s="768"/>
      <c r="M32" s="768"/>
      <c r="N32" s="768"/>
      <c r="O32" s="768"/>
      <c r="P32" s="769"/>
      <c r="Q32" s="770">
        <v>17</v>
      </c>
      <c r="R32" s="771"/>
      <c r="S32" s="771"/>
      <c r="T32" s="771"/>
      <c r="U32" s="771"/>
      <c r="V32" s="771">
        <v>12</v>
      </c>
      <c r="W32" s="771"/>
      <c r="X32" s="771"/>
      <c r="Y32" s="771"/>
      <c r="Z32" s="771"/>
      <c r="AA32" s="771">
        <v>5</v>
      </c>
      <c r="AB32" s="771"/>
      <c r="AC32" s="771"/>
      <c r="AD32" s="771"/>
      <c r="AE32" s="772"/>
      <c r="AF32" s="773">
        <v>41</v>
      </c>
      <c r="AG32" s="774"/>
      <c r="AH32" s="774"/>
      <c r="AI32" s="774"/>
      <c r="AJ32" s="775"/>
      <c r="AK32" s="821">
        <v>0</v>
      </c>
      <c r="AL32" s="817"/>
      <c r="AM32" s="817"/>
      <c r="AN32" s="817"/>
      <c r="AO32" s="817"/>
      <c r="AP32" s="817">
        <v>442</v>
      </c>
      <c r="AQ32" s="817"/>
      <c r="AR32" s="817"/>
      <c r="AS32" s="817"/>
      <c r="AT32" s="817"/>
      <c r="AU32" s="817">
        <v>0</v>
      </c>
      <c r="AV32" s="817"/>
      <c r="AW32" s="817"/>
      <c r="AX32" s="817"/>
      <c r="AY32" s="817"/>
      <c r="AZ32" s="818"/>
      <c r="BA32" s="818"/>
      <c r="BB32" s="818"/>
      <c r="BC32" s="818"/>
      <c r="BD32" s="818"/>
      <c r="BE32" s="819" t="s">
        <v>395</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3"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3"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3"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3"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3"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3"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3"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3"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3"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3"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3"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3"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3"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3"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3"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3"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3"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3"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3"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3"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3"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3"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3"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3"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3"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3"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3"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3"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3"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3"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396</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3" customHeight="1" thickBot="1" x14ac:dyDescent="0.25">
      <c r="A63" s="222" t="s">
        <v>377</v>
      </c>
      <c r="B63" s="776" t="s">
        <v>397</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f>SUM(AF28:AJ32)</f>
        <v>738</v>
      </c>
      <c r="AG63" s="831"/>
      <c r="AH63" s="831"/>
      <c r="AI63" s="831"/>
      <c r="AJ63" s="832"/>
      <c r="AK63" s="833"/>
      <c r="AL63" s="828"/>
      <c r="AM63" s="828"/>
      <c r="AN63" s="828"/>
      <c r="AO63" s="828"/>
      <c r="AP63" s="831">
        <f t="shared" ref="AP63" si="4">SUM(AP28:AT32)</f>
        <v>2770</v>
      </c>
      <c r="AQ63" s="831"/>
      <c r="AR63" s="831"/>
      <c r="AS63" s="831"/>
      <c r="AT63" s="831"/>
      <c r="AU63" s="831">
        <f t="shared" ref="AU63" si="5">SUM(AU28:AY32)</f>
        <v>749</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3"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3"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3" customHeight="1" x14ac:dyDescent="0.2">
      <c r="A66" s="714" t="s">
        <v>399</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400</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3"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3" customHeight="1" thickTop="1" x14ac:dyDescent="0.2">
      <c r="A68" s="218">
        <v>1</v>
      </c>
      <c r="B68" s="856" t="s">
        <v>546</v>
      </c>
      <c r="C68" s="857"/>
      <c r="D68" s="857"/>
      <c r="E68" s="857"/>
      <c r="F68" s="857"/>
      <c r="G68" s="857"/>
      <c r="H68" s="857"/>
      <c r="I68" s="857"/>
      <c r="J68" s="857"/>
      <c r="K68" s="857"/>
      <c r="L68" s="857"/>
      <c r="M68" s="857"/>
      <c r="N68" s="857"/>
      <c r="O68" s="857"/>
      <c r="P68" s="858"/>
      <c r="Q68" s="859">
        <v>5035</v>
      </c>
      <c r="R68" s="853"/>
      <c r="S68" s="853"/>
      <c r="T68" s="853"/>
      <c r="U68" s="853"/>
      <c r="V68" s="853">
        <v>4372</v>
      </c>
      <c r="W68" s="853"/>
      <c r="X68" s="853"/>
      <c r="Y68" s="853"/>
      <c r="Z68" s="853"/>
      <c r="AA68" s="853">
        <v>663</v>
      </c>
      <c r="AB68" s="853"/>
      <c r="AC68" s="853"/>
      <c r="AD68" s="853"/>
      <c r="AE68" s="853"/>
      <c r="AF68" s="853">
        <v>663</v>
      </c>
      <c r="AG68" s="853"/>
      <c r="AH68" s="853"/>
      <c r="AI68" s="853"/>
      <c r="AJ68" s="853"/>
      <c r="AK68" s="853">
        <v>509</v>
      </c>
      <c r="AL68" s="853"/>
      <c r="AM68" s="853"/>
      <c r="AN68" s="853"/>
      <c r="AO68" s="853"/>
      <c r="AP68" s="853">
        <v>503</v>
      </c>
      <c r="AQ68" s="853"/>
      <c r="AR68" s="853"/>
      <c r="AS68" s="853"/>
      <c r="AT68" s="853"/>
      <c r="AU68" s="853">
        <v>58</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3" customHeight="1" x14ac:dyDescent="0.2">
      <c r="A69" s="220">
        <v>2</v>
      </c>
      <c r="B69" s="860" t="s">
        <v>547</v>
      </c>
      <c r="C69" s="861"/>
      <c r="D69" s="861"/>
      <c r="E69" s="861"/>
      <c r="F69" s="861"/>
      <c r="G69" s="861"/>
      <c r="H69" s="861"/>
      <c r="I69" s="861"/>
      <c r="J69" s="861"/>
      <c r="K69" s="861"/>
      <c r="L69" s="861"/>
      <c r="M69" s="861"/>
      <c r="N69" s="861"/>
      <c r="O69" s="861"/>
      <c r="P69" s="862"/>
      <c r="Q69" s="863">
        <v>286</v>
      </c>
      <c r="R69" s="817"/>
      <c r="S69" s="817"/>
      <c r="T69" s="817"/>
      <c r="U69" s="817"/>
      <c r="V69" s="817">
        <v>161</v>
      </c>
      <c r="W69" s="817"/>
      <c r="X69" s="817"/>
      <c r="Y69" s="817"/>
      <c r="Z69" s="817"/>
      <c r="AA69" s="817">
        <v>124</v>
      </c>
      <c r="AB69" s="817"/>
      <c r="AC69" s="817"/>
      <c r="AD69" s="817"/>
      <c r="AE69" s="817"/>
      <c r="AF69" s="817">
        <v>124</v>
      </c>
      <c r="AG69" s="817"/>
      <c r="AH69" s="817"/>
      <c r="AI69" s="817"/>
      <c r="AJ69" s="817"/>
      <c r="AK69" s="817">
        <v>0</v>
      </c>
      <c r="AL69" s="817"/>
      <c r="AM69" s="817"/>
      <c r="AN69" s="817"/>
      <c r="AO69" s="817"/>
      <c r="AP69" s="817" t="s">
        <v>552</v>
      </c>
      <c r="AQ69" s="817"/>
      <c r="AR69" s="817"/>
      <c r="AS69" s="817"/>
      <c r="AT69" s="817"/>
      <c r="AU69" s="817" t="s">
        <v>552</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3" customHeight="1" x14ac:dyDescent="0.2">
      <c r="A70" s="220">
        <v>3</v>
      </c>
      <c r="B70" s="860" t="s">
        <v>548</v>
      </c>
      <c r="C70" s="861"/>
      <c r="D70" s="861"/>
      <c r="E70" s="861"/>
      <c r="F70" s="861"/>
      <c r="G70" s="861"/>
      <c r="H70" s="861"/>
      <c r="I70" s="861"/>
      <c r="J70" s="861"/>
      <c r="K70" s="861"/>
      <c r="L70" s="861"/>
      <c r="M70" s="861"/>
      <c r="N70" s="861"/>
      <c r="O70" s="861"/>
      <c r="P70" s="862"/>
      <c r="Q70" s="863">
        <v>70</v>
      </c>
      <c r="R70" s="817"/>
      <c r="S70" s="817"/>
      <c r="T70" s="817"/>
      <c r="U70" s="817"/>
      <c r="V70" s="817">
        <v>66</v>
      </c>
      <c r="W70" s="817"/>
      <c r="X70" s="817"/>
      <c r="Y70" s="817"/>
      <c r="Z70" s="817"/>
      <c r="AA70" s="817">
        <v>4</v>
      </c>
      <c r="AB70" s="817"/>
      <c r="AC70" s="817"/>
      <c r="AD70" s="817"/>
      <c r="AE70" s="817"/>
      <c r="AF70" s="817">
        <v>4</v>
      </c>
      <c r="AG70" s="817"/>
      <c r="AH70" s="817"/>
      <c r="AI70" s="817"/>
      <c r="AJ70" s="817"/>
      <c r="AK70" s="817">
        <v>30</v>
      </c>
      <c r="AL70" s="817"/>
      <c r="AM70" s="817"/>
      <c r="AN70" s="817"/>
      <c r="AO70" s="817"/>
      <c r="AP70" s="817" t="s">
        <v>552</v>
      </c>
      <c r="AQ70" s="817"/>
      <c r="AR70" s="817"/>
      <c r="AS70" s="817"/>
      <c r="AT70" s="817"/>
      <c r="AU70" s="817" t="s">
        <v>552</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3" customHeight="1" x14ac:dyDescent="0.2">
      <c r="A71" s="220">
        <v>4</v>
      </c>
      <c r="B71" s="860" t="s">
        <v>549</v>
      </c>
      <c r="C71" s="861"/>
      <c r="D71" s="861"/>
      <c r="E71" s="861"/>
      <c r="F71" s="861"/>
      <c r="G71" s="861"/>
      <c r="H71" s="861"/>
      <c r="I71" s="861"/>
      <c r="J71" s="861"/>
      <c r="K71" s="861"/>
      <c r="L71" s="861"/>
      <c r="M71" s="861"/>
      <c r="N71" s="861"/>
      <c r="O71" s="861"/>
      <c r="P71" s="862"/>
      <c r="Q71" s="863">
        <v>5505</v>
      </c>
      <c r="R71" s="817"/>
      <c r="S71" s="817"/>
      <c r="T71" s="817"/>
      <c r="U71" s="817"/>
      <c r="V71" s="817">
        <v>4899</v>
      </c>
      <c r="W71" s="817"/>
      <c r="X71" s="817"/>
      <c r="Y71" s="817"/>
      <c r="Z71" s="817"/>
      <c r="AA71" s="817">
        <v>606</v>
      </c>
      <c r="AB71" s="817"/>
      <c r="AC71" s="817"/>
      <c r="AD71" s="817"/>
      <c r="AE71" s="817"/>
      <c r="AF71" s="817">
        <v>606</v>
      </c>
      <c r="AG71" s="817"/>
      <c r="AH71" s="817"/>
      <c r="AI71" s="817"/>
      <c r="AJ71" s="817"/>
      <c r="AK71" s="817" t="s">
        <v>552</v>
      </c>
      <c r="AL71" s="817"/>
      <c r="AM71" s="817"/>
      <c r="AN71" s="817"/>
      <c r="AO71" s="817"/>
      <c r="AP71" s="817" t="s">
        <v>552</v>
      </c>
      <c r="AQ71" s="817"/>
      <c r="AR71" s="817"/>
      <c r="AS71" s="817"/>
      <c r="AT71" s="817"/>
      <c r="AU71" s="817" t="s">
        <v>552</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39.950000000000003" customHeight="1" x14ac:dyDescent="0.2">
      <c r="A72" s="220">
        <v>5</v>
      </c>
      <c r="B72" s="864" t="s">
        <v>560</v>
      </c>
      <c r="C72" s="861"/>
      <c r="D72" s="861"/>
      <c r="E72" s="861"/>
      <c r="F72" s="861"/>
      <c r="G72" s="861"/>
      <c r="H72" s="861"/>
      <c r="I72" s="861"/>
      <c r="J72" s="861"/>
      <c r="K72" s="861"/>
      <c r="L72" s="861"/>
      <c r="M72" s="861"/>
      <c r="N72" s="861"/>
      <c r="O72" s="861"/>
      <c r="P72" s="862"/>
      <c r="Q72" s="863">
        <v>166</v>
      </c>
      <c r="R72" s="817"/>
      <c r="S72" s="817"/>
      <c r="T72" s="817"/>
      <c r="U72" s="817"/>
      <c r="V72" s="817">
        <v>162</v>
      </c>
      <c r="W72" s="817"/>
      <c r="X72" s="817"/>
      <c r="Y72" s="817"/>
      <c r="Z72" s="817"/>
      <c r="AA72" s="817">
        <v>4</v>
      </c>
      <c r="AB72" s="817"/>
      <c r="AC72" s="817"/>
      <c r="AD72" s="817"/>
      <c r="AE72" s="817"/>
      <c r="AF72" s="817">
        <v>4</v>
      </c>
      <c r="AG72" s="817"/>
      <c r="AH72" s="817"/>
      <c r="AI72" s="817"/>
      <c r="AJ72" s="817"/>
      <c r="AK72" s="817" t="s">
        <v>545</v>
      </c>
      <c r="AL72" s="817"/>
      <c r="AM72" s="817"/>
      <c r="AN72" s="817"/>
      <c r="AO72" s="817"/>
      <c r="AP72" s="817" t="s">
        <v>545</v>
      </c>
      <c r="AQ72" s="817"/>
      <c r="AR72" s="817"/>
      <c r="AS72" s="817"/>
      <c r="AT72" s="817"/>
      <c r="AU72" s="817" t="s">
        <v>545</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39.950000000000003" customHeight="1" x14ac:dyDescent="0.2">
      <c r="A73" s="220">
        <v>6</v>
      </c>
      <c r="B73" s="864" t="s">
        <v>559</v>
      </c>
      <c r="C73" s="861"/>
      <c r="D73" s="861"/>
      <c r="E73" s="861"/>
      <c r="F73" s="861"/>
      <c r="G73" s="861"/>
      <c r="H73" s="861"/>
      <c r="I73" s="861"/>
      <c r="J73" s="861"/>
      <c r="K73" s="861"/>
      <c r="L73" s="861"/>
      <c r="M73" s="861"/>
      <c r="N73" s="861"/>
      <c r="O73" s="861"/>
      <c r="P73" s="862"/>
      <c r="Q73" s="863">
        <v>178905</v>
      </c>
      <c r="R73" s="817"/>
      <c r="S73" s="817"/>
      <c r="T73" s="817"/>
      <c r="U73" s="817"/>
      <c r="V73" s="817">
        <v>178905</v>
      </c>
      <c r="W73" s="817"/>
      <c r="X73" s="817"/>
      <c r="Y73" s="817"/>
      <c r="Z73" s="817"/>
      <c r="AA73" s="817" t="s">
        <v>488</v>
      </c>
      <c r="AB73" s="817"/>
      <c r="AC73" s="817"/>
      <c r="AD73" s="817"/>
      <c r="AE73" s="817"/>
      <c r="AF73" s="817" t="s">
        <v>488</v>
      </c>
      <c r="AG73" s="817"/>
      <c r="AH73" s="817"/>
      <c r="AI73" s="817"/>
      <c r="AJ73" s="817"/>
      <c r="AK73" s="817">
        <v>628</v>
      </c>
      <c r="AL73" s="817"/>
      <c r="AM73" s="817"/>
      <c r="AN73" s="817"/>
      <c r="AO73" s="817"/>
      <c r="AP73" s="817" t="s">
        <v>488</v>
      </c>
      <c r="AQ73" s="817"/>
      <c r="AR73" s="817"/>
      <c r="AS73" s="817"/>
      <c r="AT73" s="817"/>
      <c r="AU73" s="817" t="s">
        <v>488</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3" customHeight="1" x14ac:dyDescent="0.2">
      <c r="A74" s="220">
        <v>7</v>
      </c>
      <c r="B74" s="860" t="s">
        <v>550</v>
      </c>
      <c r="C74" s="861"/>
      <c r="D74" s="861"/>
      <c r="E74" s="861"/>
      <c r="F74" s="861"/>
      <c r="G74" s="861"/>
      <c r="H74" s="861"/>
      <c r="I74" s="861"/>
      <c r="J74" s="861"/>
      <c r="K74" s="861"/>
      <c r="L74" s="861"/>
      <c r="M74" s="861"/>
      <c r="N74" s="861"/>
      <c r="O74" s="861"/>
      <c r="P74" s="862"/>
      <c r="Q74" s="863">
        <v>1</v>
      </c>
      <c r="R74" s="817"/>
      <c r="S74" s="817"/>
      <c r="T74" s="817"/>
      <c r="U74" s="817"/>
      <c r="V74" s="817">
        <v>0</v>
      </c>
      <c r="W74" s="817"/>
      <c r="X74" s="817"/>
      <c r="Y74" s="817"/>
      <c r="Z74" s="817"/>
      <c r="AA74" s="817">
        <v>1</v>
      </c>
      <c r="AB74" s="817"/>
      <c r="AC74" s="817"/>
      <c r="AD74" s="817"/>
      <c r="AE74" s="817"/>
      <c r="AF74" s="817">
        <v>1</v>
      </c>
      <c r="AG74" s="817"/>
      <c r="AH74" s="817"/>
      <c r="AI74" s="817"/>
      <c r="AJ74" s="817"/>
      <c r="AK74" s="817" t="s">
        <v>545</v>
      </c>
      <c r="AL74" s="817"/>
      <c r="AM74" s="817"/>
      <c r="AN74" s="817"/>
      <c r="AO74" s="817"/>
      <c r="AP74" s="817" t="s">
        <v>545</v>
      </c>
      <c r="AQ74" s="817"/>
      <c r="AR74" s="817"/>
      <c r="AS74" s="817"/>
      <c r="AT74" s="817"/>
      <c r="AU74" s="817" t="s">
        <v>545</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39.950000000000003" customHeight="1" x14ac:dyDescent="0.2">
      <c r="A75" s="220">
        <v>8</v>
      </c>
      <c r="B75" s="864" t="s">
        <v>562</v>
      </c>
      <c r="C75" s="861"/>
      <c r="D75" s="861"/>
      <c r="E75" s="861"/>
      <c r="F75" s="861"/>
      <c r="G75" s="861"/>
      <c r="H75" s="861"/>
      <c r="I75" s="861"/>
      <c r="J75" s="861"/>
      <c r="K75" s="861"/>
      <c r="L75" s="861"/>
      <c r="M75" s="861"/>
      <c r="N75" s="861"/>
      <c r="O75" s="861"/>
      <c r="P75" s="862"/>
      <c r="Q75" s="865">
        <v>50</v>
      </c>
      <c r="R75" s="866"/>
      <c r="S75" s="866"/>
      <c r="T75" s="866"/>
      <c r="U75" s="821"/>
      <c r="V75" s="867">
        <v>46</v>
      </c>
      <c r="W75" s="866"/>
      <c r="X75" s="866"/>
      <c r="Y75" s="866"/>
      <c r="Z75" s="821"/>
      <c r="AA75" s="867">
        <v>4</v>
      </c>
      <c r="AB75" s="866"/>
      <c r="AC75" s="866"/>
      <c r="AD75" s="866"/>
      <c r="AE75" s="821"/>
      <c r="AF75" s="867">
        <v>4</v>
      </c>
      <c r="AG75" s="866"/>
      <c r="AH75" s="866"/>
      <c r="AI75" s="866"/>
      <c r="AJ75" s="821"/>
      <c r="AK75" s="867" t="s">
        <v>488</v>
      </c>
      <c r="AL75" s="866"/>
      <c r="AM75" s="866"/>
      <c r="AN75" s="866"/>
      <c r="AO75" s="821"/>
      <c r="AP75" s="867" t="s">
        <v>488</v>
      </c>
      <c r="AQ75" s="866"/>
      <c r="AR75" s="866"/>
      <c r="AS75" s="866"/>
      <c r="AT75" s="821"/>
      <c r="AU75" s="867" t="s">
        <v>488</v>
      </c>
      <c r="AV75" s="866"/>
      <c r="AW75" s="866"/>
      <c r="AX75" s="866"/>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39.950000000000003" customHeight="1" x14ac:dyDescent="0.2">
      <c r="A76" s="220">
        <v>9</v>
      </c>
      <c r="B76" s="864" t="s">
        <v>561</v>
      </c>
      <c r="C76" s="861"/>
      <c r="D76" s="861"/>
      <c r="E76" s="861"/>
      <c r="F76" s="861"/>
      <c r="G76" s="861"/>
      <c r="H76" s="861"/>
      <c r="I76" s="861"/>
      <c r="J76" s="861"/>
      <c r="K76" s="861"/>
      <c r="L76" s="861"/>
      <c r="M76" s="861"/>
      <c r="N76" s="861"/>
      <c r="O76" s="861"/>
      <c r="P76" s="862"/>
      <c r="Q76" s="865">
        <v>6013</v>
      </c>
      <c r="R76" s="866"/>
      <c r="S76" s="866"/>
      <c r="T76" s="866"/>
      <c r="U76" s="821"/>
      <c r="V76" s="867">
        <v>5649</v>
      </c>
      <c r="W76" s="866"/>
      <c r="X76" s="866"/>
      <c r="Y76" s="866"/>
      <c r="Z76" s="821"/>
      <c r="AA76" s="867">
        <v>364</v>
      </c>
      <c r="AB76" s="866"/>
      <c r="AC76" s="866"/>
      <c r="AD76" s="866"/>
      <c r="AE76" s="821"/>
      <c r="AF76" s="867">
        <v>364</v>
      </c>
      <c r="AG76" s="866"/>
      <c r="AH76" s="866"/>
      <c r="AI76" s="866"/>
      <c r="AJ76" s="821"/>
      <c r="AK76" s="867" t="s">
        <v>488</v>
      </c>
      <c r="AL76" s="866"/>
      <c r="AM76" s="866"/>
      <c r="AN76" s="866"/>
      <c r="AO76" s="821"/>
      <c r="AP76" s="867" t="s">
        <v>488</v>
      </c>
      <c r="AQ76" s="866"/>
      <c r="AR76" s="866"/>
      <c r="AS76" s="866"/>
      <c r="AT76" s="821"/>
      <c r="AU76" s="867" t="s">
        <v>488</v>
      </c>
      <c r="AV76" s="866"/>
      <c r="AW76" s="866"/>
      <c r="AX76" s="866"/>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39.950000000000003" customHeight="1" x14ac:dyDescent="0.2">
      <c r="A77" s="220">
        <v>10</v>
      </c>
      <c r="B77" s="864" t="s">
        <v>563</v>
      </c>
      <c r="C77" s="861"/>
      <c r="D77" s="861"/>
      <c r="E77" s="861"/>
      <c r="F77" s="861"/>
      <c r="G77" s="861"/>
      <c r="H77" s="861"/>
      <c r="I77" s="861"/>
      <c r="J77" s="861"/>
      <c r="K77" s="861"/>
      <c r="L77" s="861"/>
      <c r="M77" s="861"/>
      <c r="N77" s="861"/>
      <c r="O77" s="861"/>
      <c r="P77" s="862"/>
      <c r="Q77" s="865">
        <v>123</v>
      </c>
      <c r="R77" s="866"/>
      <c r="S77" s="866"/>
      <c r="T77" s="866"/>
      <c r="U77" s="821"/>
      <c r="V77" s="867">
        <v>92</v>
      </c>
      <c r="W77" s="866"/>
      <c r="X77" s="866"/>
      <c r="Y77" s="866"/>
      <c r="Z77" s="821"/>
      <c r="AA77" s="867">
        <v>30</v>
      </c>
      <c r="AB77" s="866"/>
      <c r="AC77" s="866"/>
      <c r="AD77" s="866"/>
      <c r="AE77" s="821"/>
      <c r="AF77" s="867">
        <v>30</v>
      </c>
      <c r="AG77" s="866"/>
      <c r="AH77" s="866"/>
      <c r="AI77" s="866"/>
      <c r="AJ77" s="821"/>
      <c r="AK77" s="867" t="s">
        <v>488</v>
      </c>
      <c r="AL77" s="866"/>
      <c r="AM77" s="866"/>
      <c r="AN77" s="866"/>
      <c r="AO77" s="821"/>
      <c r="AP77" s="867" t="s">
        <v>488</v>
      </c>
      <c r="AQ77" s="866"/>
      <c r="AR77" s="866"/>
      <c r="AS77" s="866"/>
      <c r="AT77" s="821"/>
      <c r="AU77" s="867" t="s">
        <v>488</v>
      </c>
      <c r="AV77" s="866"/>
      <c r="AW77" s="866"/>
      <c r="AX77" s="866"/>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39.950000000000003" customHeight="1" x14ac:dyDescent="0.2">
      <c r="A78" s="220">
        <v>11</v>
      </c>
      <c r="B78" s="864" t="s">
        <v>564</v>
      </c>
      <c r="C78" s="861"/>
      <c r="D78" s="861"/>
      <c r="E78" s="861"/>
      <c r="F78" s="861"/>
      <c r="G78" s="861"/>
      <c r="H78" s="861"/>
      <c r="I78" s="861"/>
      <c r="J78" s="861"/>
      <c r="K78" s="861"/>
      <c r="L78" s="861"/>
      <c r="M78" s="861"/>
      <c r="N78" s="861"/>
      <c r="O78" s="861"/>
      <c r="P78" s="862"/>
      <c r="Q78" s="863">
        <v>2110</v>
      </c>
      <c r="R78" s="817"/>
      <c r="S78" s="817"/>
      <c r="T78" s="817"/>
      <c r="U78" s="817"/>
      <c r="V78" s="817">
        <v>1810</v>
      </c>
      <c r="W78" s="817"/>
      <c r="X78" s="817"/>
      <c r="Y78" s="817"/>
      <c r="Z78" s="817"/>
      <c r="AA78" s="817">
        <v>300</v>
      </c>
      <c r="AB78" s="817"/>
      <c r="AC78" s="817"/>
      <c r="AD78" s="817"/>
      <c r="AE78" s="817"/>
      <c r="AF78" s="817">
        <v>316</v>
      </c>
      <c r="AG78" s="817"/>
      <c r="AH78" s="817"/>
      <c r="AI78" s="817"/>
      <c r="AJ78" s="817"/>
      <c r="AK78" s="817" t="s">
        <v>488</v>
      </c>
      <c r="AL78" s="817"/>
      <c r="AM78" s="817"/>
      <c r="AN78" s="817"/>
      <c r="AO78" s="817"/>
      <c r="AP78" s="817">
        <v>13997</v>
      </c>
      <c r="AQ78" s="817"/>
      <c r="AR78" s="817"/>
      <c r="AS78" s="817"/>
      <c r="AT78" s="817"/>
      <c r="AU78" s="817">
        <v>8722</v>
      </c>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3" customHeight="1" x14ac:dyDescent="0.2">
      <c r="A79" s="220">
        <v>12</v>
      </c>
      <c r="B79" s="860" t="s">
        <v>551</v>
      </c>
      <c r="C79" s="861"/>
      <c r="D79" s="861"/>
      <c r="E79" s="861"/>
      <c r="F79" s="861"/>
      <c r="G79" s="861"/>
      <c r="H79" s="861"/>
      <c r="I79" s="861"/>
      <c r="J79" s="861"/>
      <c r="K79" s="861"/>
      <c r="L79" s="861"/>
      <c r="M79" s="861"/>
      <c r="N79" s="861"/>
      <c r="O79" s="861"/>
      <c r="P79" s="862"/>
      <c r="Q79" s="863">
        <v>6</v>
      </c>
      <c r="R79" s="817"/>
      <c r="S79" s="817"/>
      <c r="T79" s="817"/>
      <c r="U79" s="817"/>
      <c r="V79" s="817">
        <v>3</v>
      </c>
      <c r="W79" s="817"/>
      <c r="X79" s="817"/>
      <c r="Y79" s="817"/>
      <c r="Z79" s="817"/>
      <c r="AA79" s="817">
        <v>3</v>
      </c>
      <c r="AB79" s="817"/>
      <c r="AC79" s="817"/>
      <c r="AD79" s="817"/>
      <c r="AE79" s="817"/>
      <c r="AF79" s="817">
        <v>3</v>
      </c>
      <c r="AG79" s="817"/>
      <c r="AH79" s="817"/>
      <c r="AI79" s="817"/>
      <c r="AJ79" s="817"/>
      <c r="AK79" s="817" t="s">
        <v>488</v>
      </c>
      <c r="AL79" s="817"/>
      <c r="AM79" s="817"/>
      <c r="AN79" s="817"/>
      <c r="AO79" s="817"/>
      <c r="AP79" s="817" t="s">
        <v>488</v>
      </c>
      <c r="AQ79" s="817"/>
      <c r="AR79" s="817"/>
      <c r="AS79" s="817"/>
      <c r="AT79" s="817"/>
      <c r="AU79" s="817" t="s">
        <v>488</v>
      </c>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3"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3"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3"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3"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3"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3"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3"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3" customHeight="1" x14ac:dyDescent="0.2">
      <c r="A87" s="226">
        <v>20</v>
      </c>
      <c r="B87" s="868"/>
      <c r="C87" s="869"/>
      <c r="D87" s="869"/>
      <c r="E87" s="869"/>
      <c r="F87" s="869"/>
      <c r="G87" s="869"/>
      <c r="H87" s="869"/>
      <c r="I87" s="869"/>
      <c r="J87" s="869"/>
      <c r="K87" s="869"/>
      <c r="L87" s="869"/>
      <c r="M87" s="869"/>
      <c r="N87" s="869"/>
      <c r="O87" s="869"/>
      <c r="P87" s="870"/>
      <c r="Q87" s="871"/>
      <c r="R87" s="872"/>
      <c r="S87" s="872"/>
      <c r="T87" s="872"/>
      <c r="U87" s="872"/>
      <c r="V87" s="872"/>
      <c r="W87" s="872"/>
      <c r="X87" s="872"/>
      <c r="Y87" s="872"/>
      <c r="Z87" s="872"/>
      <c r="AA87" s="872"/>
      <c r="AB87" s="872"/>
      <c r="AC87" s="872"/>
      <c r="AD87" s="872"/>
      <c r="AE87" s="872"/>
      <c r="AF87" s="872"/>
      <c r="AG87" s="872"/>
      <c r="AH87" s="872"/>
      <c r="AI87" s="872"/>
      <c r="AJ87" s="872"/>
      <c r="AK87" s="872"/>
      <c r="AL87" s="872"/>
      <c r="AM87" s="872"/>
      <c r="AN87" s="872"/>
      <c r="AO87" s="872"/>
      <c r="AP87" s="872"/>
      <c r="AQ87" s="872"/>
      <c r="AR87" s="872"/>
      <c r="AS87" s="872"/>
      <c r="AT87" s="872"/>
      <c r="AU87" s="872"/>
      <c r="AV87" s="872"/>
      <c r="AW87" s="872"/>
      <c r="AX87" s="872"/>
      <c r="AY87" s="872"/>
      <c r="AZ87" s="873"/>
      <c r="BA87" s="873"/>
      <c r="BB87" s="873"/>
      <c r="BC87" s="873"/>
      <c r="BD87" s="874"/>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3" customHeight="1" thickBot="1" x14ac:dyDescent="0.25">
      <c r="A88" s="222" t="s">
        <v>377</v>
      </c>
      <c r="B88" s="776" t="s">
        <v>401</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f>SUM(AF68:AJ81)</f>
        <v>2119</v>
      </c>
      <c r="AG88" s="831"/>
      <c r="AH88" s="831"/>
      <c r="AI88" s="831"/>
      <c r="AJ88" s="831"/>
      <c r="AK88" s="828"/>
      <c r="AL88" s="828"/>
      <c r="AM88" s="828"/>
      <c r="AN88" s="828"/>
      <c r="AO88" s="828"/>
      <c r="AP88" s="831">
        <f t="shared" ref="AP88" si="6">SUM(AP68:AT81)</f>
        <v>14500</v>
      </c>
      <c r="AQ88" s="831"/>
      <c r="AR88" s="831"/>
      <c r="AS88" s="831"/>
      <c r="AT88" s="831"/>
      <c r="AU88" s="831">
        <f t="shared" ref="AU88" si="7">SUM(AU68:AY81)</f>
        <v>8780</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3"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3"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3"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3"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3"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3"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3"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3"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3"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3"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3"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3"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3"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3"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76" t="s">
        <v>402</v>
      </c>
      <c r="BS102" s="777"/>
      <c r="BT102" s="777"/>
      <c r="BU102" s="777"/>
      <c r="BV102" s="777"/>
      <c r="BW102" s="777"/>
      <c r="BX102" s="777"/>
      <c r="BY102" s="777"/>
      <c r="BZ102" s="777"/>
      <c r="CA102" s="777"/>
      <c r="CB102" s="777"/>
      <c r="CC102" s="777"/>
      <c r="CD102" s="777"/>
      <c r="CE102" s="777"/>
      <c r="CF102" s="777"/>
      <c r="CG102" s="778"/>
      <c r="CH102" s="875"/>
      <c r="CI102" s="876"/>
      <c r="CJ102" s="876"/>
      <c r="CK102" s="876"/>
      <c r="CL102" s="877"/>
      <c r="CM102" s="875"/>
      <c r="CN102" s="876"/>
      <c r="CO102" s="876"/>
      <c r="CP102" s="876"/>
      <c r="CQ102" s="877"/>
      <c r="CR102" s="878">
        <f>SUM(CR7)</f>
        <v>2</v>
      </c>
      <c r="CS102" s="839"/>
      <c r="CT102" s="839"/>
      <c r="CU102" s="839"/>
      <c r="CV102" s="879"/>
      <c r="CW102" s="878"/>
      <c r="CX102" s="839"/>
      <c r="CY102" s="839"/>
      <c r="CZ102" s="839"/>
      <c r="DA102" s="879"/>
      <c r="DB102" s="878"/>
      <c r="DC102" s="839"/>
      <c r="DD102" s="839"/>
      <c r="DE102" s="839"/>
      <c r="DF102" s="879"/>
      <c r="DG102" s="878"/>
      <c r="DH102" s="839"/>
      <c r="DI102" s="839"/>
      <c r="DJ102" s="839"/>
      <c r="DK102" s="879"/>
      <c r="DL102" s="878"/>
      <c r="DM102" s="839"/>
      <c r="DN102" s="839"/>
      <c r="DO102" s="839"/>
      <c r="DP102" s="879"/>
      <c r="DQ102" s="878"/>
      <c r="DR102" s="839"/>
      <c r="DS102" s="839"/>
      <c r="DT102" s="839"/>
      <c r="DU102" s="879"/>
      <c r="DV102" s="776"/>
      <c r="DW102" s="777"/>
      <c r="DX102" s="777"/>
      <c r="DY102" s="777"/>
      <c r="DZ102" s="902"/>
      <c r="EA102" s="212"/>
    </row>
    <row r="103" spans="1:131" ht="26.3"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3" t="s">
        <v>403</v>
      </c>
      <c r="BR103" s="903"/>
      <c r="BS103" s="903"/>
      <c r="BT103" s="903"/>
      <c r="BU103" s="903"/>
      <c r="BV103" s="903"/>
      <c r="BW103" s="903"/>
      <c r="BX103" s="903"/>
      <c r="BY103" s="903"/>
      <c r="BZ103" s="903"/>
      <c r="CA103" s="903"/>
      <c r="CB103" s="903"/>
      <c r="CC103" s="903"/>
      <c r="CD103" s="903"/>
      <c r="CE103" s="903"/>
      <c r="CF103" s="903"/>
      <c r="CG103" s="903"/>
      <c r="CH103" s="903"/>
      <c r="CI103" s="903"/>
      <c r="CJ103" s="903"/>
      <c r="CK103" s="903"/>
      <c r="CL103" s="903"/>
      <c r="CM103" s="903"/>
      <c r="CN103" s="903"/>
      <c r="CO103" s="903"/>
      <c r="CP103" s="903"/>
      <c r="CQ103" s="903"/>
      <c r="CR103" s="903"/>
      <c r="CS103" s="903"/>
      <c r="CT103" s="903"/>
      <c r="CU103" s="903"/>
      <c r="CV103" s="903"/>
      <c r="CW103" s="903"/>
      <c r="CX103" s="903"/>
      <c r="CY103" s="903"/>
      <c r="CZ103" s="903"/>
      <c r="DA103" s="903"/>
      <c r="DB103" s="903"/>
      <c r="DC103" s="903"/>
      <c r="DD103" s="903"/>
      <c r="DE103" s="903"/>
      <c r="DF103" s="903"/>
      <c r="DG103" s="903"/>
      <c r="DH103" s="903"/>
      <c r="DI103" s="903"/>
      <c r="DJ103" s="903"/>
      <c r="DK103" s="903"/>
      <c r="DL103" s="903"/>
      <c r="DM103" s="903"/>
      <c r="DN103" s="903"/>
      <c r="DO103" s="903"/>
      <c r="DP103" s="903"/>
      <c r="DQ103" s="903"/>
      <c r="DR103" s="903"/>
      <c r="DS103" s="903"/>
      <c r="DT103" s="903"/>
      <c r="DU103" s="903"/>
      <c r="DV103" s="903"/>
      <c r="DW103" s="903"/>
      <c r="DX103" s="903"/>
      <c r="DY103" s="903"/>
      <c r="DZ103" s="903"/>
      <c r="EA103" s="212"/>
    </row>
    <row r="104" spans="1:131" ht="26.3"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4" t="s">
        <v>404</v>
      </c>
      <c r="BR104" s="904"/>
      <c r="BS104" s="904"/>
      <c r="BT104" s="904"/>
      <c r="BU104" s="904"/>
      <c r="BV104" s="904"/>
      <c r="BW104" s="904"/>
      <c r="BX104" s="904"/>
      <c r="BY104" s="904"/>
      <c r="BZ104" s="904"/>
      <c r="CA104" s="904"/>
      <c r="CB104" s="904"/>
      <c r="CC104" s="904"/>
      <c r="CD104" s="904"/>
      <c r="CE104" s="904"/>
      <c r="CF104" s="904"/>
      <c r="CG104" s="904"/>
      <c r="CH104" s="904"/>
      <c r="CI104" s="904"/>
      <c r="CJ104" s="904"/>
      <c r="CK104" s="904"/>
      <c r="CL104" s="904"/>
      <c r="CM104" s="904"/>
      <c r="CN104" s="904"/>
      <c r="CO104" s="904"/>
      <c r="CP104" s="904"/>
      <c r="CQ104" s="904"/>
      <c r="CR104" s="904"/>
      <c r="CS104" s="904"/>
      <c r="CT104" s="904"/>
      <c r="CU104" s="904"/>
      <c r="CV104" s="904"/>
      <c r="CW104" s="904"/>
      <c r="CX104" s="904"/>
      <c r="CY104" s="904"/>
      <c r="CZ104" s="904"/>
      <c r="DA104" s="904"/>
      <c r="DB104" s="904"/>
      <c r="DC104" s="904"/>
      <c r="DD104" s="904"/>
      <c r="DE104" s="904"/>
      <c r="DF104" s="904"/>
      <c r="DG104" s="904"/>
      <c r="DH104" s="904"/>
      <c r="DI104" s="904"/>
      <c r="DJ104" s="904"/>
      <c r="DK104" s="904"/>
      <c r="DL104" s="904"/>
      <c r="DM104" s="904"/>
      <c r="DN104" s="904"/>
      <c r="DO104" s="904"/>
      <c r="DP104" s="904"/>
      <c r="DQ104" s="904"/>
      <c r="DR104" s="904"/>
      <c r="DS104" s="904"/>
      <c r="DT104" s="904"/>
      <c r="DU104" s="904"/>
      <c r="DV104" s="904"/>
      <c r="DW104" s="904"/>
      <c r="DX104" s="904"/>
      <c r="DY104" s="904"/>
      <c r="DZ104" s="904"/>
      <c r="EA104" s="212"/>
    </row>
    <row r="105" spans="1:131" ht="11.3"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3"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3"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3" customHeight="1" x14ac:dyDescent="0.2">
      <c r="A108" s="905" t="s">
        <v>407</v>
      </c>
      <c r="B108" s="906"/>
      <c r="C108" s="906"/>
      <c r="D108" s="906"/>
      <c r="E108" s="906"/>
      <c r="F108" s="906"/>
      <c r="G108" s="906"/>
      <c r="H108" s="906"/>
      <c r="I108" s="906"/>
      <c r="J108" s="906"/>
      <c r="K108" s="906"/>
      <c r="L108" s="906"/>
      <c r="M108" s="906"/>
      <c r="N108" s="906"/>
      <c r="O108" s="906"/>
      <c r="P108" s="906"/>
      <c r="Q108" s="906"/>
      <c r="R108" s="906"/>
      <c r="S108" s="906"/>
      <c r="T108" s="906"/>
      <c r="U108" s="906"/>
      <c r="V108" s="906"/>
      <c r="W108" s="906"/>
      <c r="X108" s="906"/>
      <c r="Y108" s="906"/>
      <c r="Z108" s="906"/>
      <c r="AA108" s="906"/>
      <c r="AB108" s="906"/>
      <c r="AC108" s="906"/>
      <c r="AD108" s="906"/>
      <c r="AE108" s="906"/>
      <c r="AF108" s="906"/>
      <c r="AG108" s="906"/>
      <c r="AH108" s="906"/>
      <c r="AI108" s="906"/>
      <c r="AJ108" s="906"/>
      <c r="AK108" s="906"/>
      <c r="AL108" s="906"/>
      <c r="AM108" s="906"/>
      <c r="AN108" s="906"/>
      <c r="AO108" s="906"/>
      <c r="AP108" s="906"/>
      <c r="AQ108" s="906"/>
      <c r="AR108" s="906"/>
      <c r="AS108" s="906"/>
      <c r="AT108" s="907"/>
      <c r="AU108" s="905" t="s">
        <v>408</v>
      </c>
      <c r="AV108" s="906"/>
      <c r="AW108" s="906"/>
      <c r="AX108" s="906"/>
      <c r="AY108" s="906"/>
      <c r="AZ108" s="906"/>
      <c r="BA108" s="906"/>
      <c r="BB108" s="906"/>
      <c r="BC108" s="906"/>
      <c r="BD108" s="906"/>
      <c r="BE108" s="906"/>
      <c r="BF108" s="906"/>
      <c r="BG108" s="906"/>
      <c r="BH108" s="906"/>
      <c r="BI108" s="906"/>
      <c r="BJ108" s="906"/>
      <c r="BK108" s="906"/>
      <c r="BL108" s="906"/>
      <c r="BM108" s="906"/>
      <c r="BN108" s="906"/>
      <c r="BO108" s="906"/>
      <c r="BP108" s="906"/>
      <c r="BQ108" s="906"/>
      <c r="BR108" s="906"/>
      <c r="BS108" s="906"/>
      <c r="BT108" s="906"/>
      <c r="BU108" s="906"/>
      <c r="BV108" s="906"/>
      <c r="BW108" s="906"/>
      <c r="BX108" s="906"/>
      <c r="BY108" s="906"/>
      <c r="BZ108" s="906"/>
      <c r="CA108" s="906"/>
      <c r="CB108" s="906"/>
      <c r="CC108" s="906"/>
      <c r="CD108" s="906"/>
      <c r="CE108" s="906"/>
      <c r="CF108" s="906"/>
      <c r="CG108" s="906"/>
      <c r="CH108" s="906"/>
      <c r="CI108" s="906"/>
      <c r="CJ108" s="906"/>
      <c r="CK108" s="906"/>
      <c r="CL108" s="906"/>
      <c r="CM108" s="906"/>
      <c r="CN108" s="906"/>
      <c r="CO108" s="906"/>
      <c r="CP108" s="906"/>
      <c r="CQ108" s="906"/>
      <c r="CR108" s="906"/>
      <c r="CS108" s="906"/>
      <c r="CT108" s="906"/>
      <c r="CU108" s="906"/>
      <c r="CV108" s="906"/>
      <c r="CW108" s="906"/>
      <c r="CX108" s="906"/>
      <c r="CY108" s="906"/>
      <c r="CZ108" s="906"/>
      <c r="DA108" s="906"/>
      <c r="DB108" s="906"/>
      <c r="DC108" s="906"/>
      <c r="DD108" s="906"/>
      <c r="DE108" s="906"/>
      <c r="DF108" s="906"/>
      <c r="DG108" s="906"/>
      <c r="DH108" s="906"/>
      <c r="DI108" s="906"/>
      <c r="DJ108" s="906"/>
      <c r="DK108" s="906"/>
      <c r="DL108" s="906"/>
      <c r="DM108" s="906"/>
      <c r="DN108" s="906"/>
      <c r="DO108" s="906"/>
      <c r="DP108" s="906"/>
      <c r="DQ108" s="906"/>
      <c r="DR108" s="906"/>
      <c r="DS108" s="906"/>
      <c r="DT108" s="906"/>
      <c r="DU108" s="906"/>
      <c r="DV108" s="906"/>
      <c r="DW108" s="906"/>
      <c r="DX108" s="906"/>
      <c r="DY108" s="906"/>
      <c r="DZ108" s="907"/>
    </row>
    <row r="109" spans="1:131" s="212" customFormat="1" ht="26.3" customHeight="1" x14ac:dyDescent="0.2">
      <c r="A109" s="900" t="s">
        <v>409</v>
      </c>
      <c r="B109" s="881"/>
      <c r="C109" s="881"/>
      <c r="D109" s="881"/>
      <c r="E109" s="881"/>
      <c r="F109" s="881"/>
      <c r="G109" s="881"/>
      <c r="H109" s="881"/>
      <c r="I109" s="881"/>
      <c r="J109" s="881"/>
      <c r="K109" s="881"/>
      <c r="L109" s="881"/>
      <c r="M109" s="881"/>
      <c r="N109" s="881"/>
      <c r="O109" s="881"/>
      <c r="P109" s="881"/>
      <c r="Q109" s="881"/>
      <c r="R109" s="881"/>
      <c r="S109" s="881"/>
      <c r="T109" s="881"/>
      <c r="U109" s="881"/>
      <c r="V109" s="881"/>
      <c r="W109" s="881"/>
      <c r="X109" s="881"/>
      <c r="Y109" s="881"/>
      <c r="Z109" s="882"/>
      <c r="AA109" s="880" t="s">
        <v>410</v>
      </c>
      <c r="AB109" s="881"/>
      <c r="AC109" s="881"/>
      <c r="AD109" s="881"/>
      <c r="AE109" s="882"/>
      <c r="AF109" s="880" t="s">
        <v>411</v>
      </c>
      <c r="AG109" s="881"/>
      <c r="AH109" s="881"/>
      <c r="AI109" s="881"/>
      <c r="AJ109" s="882"/>
      <c r="AK109" s="880" t="s">
        <v>294</v>
      </c>
      <c r="AL109" s="881"/>
      <c r="AM109" s="881"/>
      <c r="AN109" s="881"/>
      <c r="AO109" s="882"/>
      <c r="AP109" s="880" t="s">
        <v>412</v>
      </c>
      <c r="AQ109" s="881"/>
      <c r="AR109" s="881"/>
      <c r="AS109" s="881"/>
      <c r="AT109" s="883"/>
      <c r="AU109" s="900" t="s">
        <v>409</v>
      </c>
      <c r="AV109" s="881"/>
      <c r="AW109" s="881"/>
      <c r="AX109" s="881"/>
      <c r="AY109" s="881"/>
      <c r="AZ109" s="881"/>
      <c r="BA109" s="881"/>
      <c r="BB109" s="881"/>
      <c r="BC109" s="881"/>
      <c r="BD109" s="881"/>
      <c r="BE109" s="881"/>
      <c r="BF109" s="881"/>
      <c r="BG109" s="881"/>
      <c r="BH109" s="881"/>
      <c r="BI109" s="881"/>
      <c r="BJ109" s="881"/>
      <c r="BK109" s="881"/>
      <c r="BL109" s="881"/>
      <c r="BM109" s="881"/>
      <c r="BN109" s="881"/>
      <c r="BO109" s="881"/>
      <c r="BP109" s="882"/>
      <c r="BQ109" s="880" t="s">
        <v>410</v>
      </c>
      <c r="BR109" s="881"/>
      <c r="BS109" s="881"/>
      <c r="BT109" s="881"/>
      <c r="BU109" s="882"/>
      <c r="BV109" s="880" t="s">
        <v>411</v>
      </c>
      <c r="BW109" s="881"/>
      <c r="BX109" s="881"/>
      <c r="BY109" s="881"/>
      <c r="BZ109" s="882"/>
      <c r="CA109" s="880" t="s">
        <v>294</v>
      </c>
      <c r="CB109" s="881"/>
      <c r="CC109" s="881"/>
      <c r="CD109" s="881"/>
      <c r="CE109" s="882"/>
      <c r="CF109" s="901" t="s">
        <v>412</v>
      </c>
      <c r="CG109" s="901"/>
      <c r="CH109" s="901"/>
      <c r="CI109" s="901"/>
      <c r="CJ109" s="901"/>
      <c r="CK109" s="880" t="s">
        <v>413</v>
      </c>
      <c r="CL109" s="881"/>
      <c r="CM109" s="881"/>
      <c r="CN109" s="881"/>
      <c r="CO109" s="881"/>
      <c r="CP109" s="881"/>
      <c r="CQ109" s="881"/>
      <c r="CR109" s="881"/>
      <c r="CS109" s="881"/>
      <c r="CT109" s="881"/>
      <c r="CU109" s="881"/>
      <c r="CV109" s="881"/>
      <c r="CW109" s="881"/>
      <c r="CX109" s="881"/>
      <c r="CY109" s="881"/>
      <c r="CZ109" s="881"/>
      <c r="DA109" s="881"/>
      <c r="DB109" s="881"/>
      <c r="DC109" s="881"/>
      <c r="DD109" s="881"/>
      <c r="DE109" s="881"/>
      <c r="DF109" s="882"/>
      <c r="DG109" s="880" t="s">
        <v>410</v>
      </c>
      <c r="DH109" s="881"/>
      <c r="DI109" s="881"/>
      <c r="DJ109" s="881"/>
      <c r="DK109" s="882"/>
      <c r="DL109" s="880" t="s">
        <v>411</v>
      </c>
      <c r="DM109" s="881"/>
      <c r="DN109" s="881"/>
      <c r="DO109" s="881"/>
      <c r="DP109" s="882"/>
      <c r="DQ109" s="880" t="s">
        <v>294</v>
      </c>
      <c r="DR109" s="881"/>
      <c r="DS109" s="881"/>
      <c r="DT109" s="881"/>
      <c r="DU109" s="882"/>
      <c r="DV109" s="880" t="s">
        <v>412</v>
      </c>
      <c r="DW109" s="881"/>
      <c r="DX109" s="881"/>
      <c r="DY109" s="881"/>
      <c r="DZ109" s="883"/>
    </row>
    <row r="110" spans="1:131" s="212" customFormat="1" ht="26.3" customHeight="1" x14ac:dyDescent="0.2">
      <c r="A110" s="884" t="s">
        <v>414</v>
      </c>
      <c r="B110" s="885"/>
      <c r="C110" s="885"/>
      <c r="D110" s="885"/>
      <c r="E110" s="885"/>
      <c r="F110" s="885"/>
      <c r="G110" s="885"/>
      <c r="H110" s="885"/>
      <c r="I110" s="885"/>
      <c r="J110" s="885"/>
      <c r="K110" s="885"/>
      <c r="L110" s="885"/>
      <c r="M110" s="885"/>
      <c r="N110" s="885"/>
      <c r="O110" s="885"/>
      <c r="P110" s="885"/>
      <c r="Q110" s="885"/>
      <c r="R110" s="885"/>
      <c r="S110" s="885"/>
      <c r="T110" s="885"/>
      <c r="U110" s="885"/>
      <c r="V110" s="885"/>
      <c r="W110" s="885"/>
      <c r="X110" s="885"/>
      <c r="Y110" s="885"/>
      <c r="Z110" s="886"/>
      <c r="AA110" s="887">
        <v>1229296</v>
      </c>
      <c r="AB110" s="888"/>
      <c r="AC110" s="888"/>
      <c r="AD110" s="888"/>
      <c r="AE110" s="889"/>
      <c r="AF110" s="890">
        <v>1236616</v>
      </c>
      <c r="AG110" s="888"/>
      <c r="AH110" s="888"/>
      <c r="AI110" s="888"/>
      <c r="AJ110" s="889"/>
      <c r="AK110" s="890">
        <v>1234831</v>
      </c>
      <c r="AL110" s="888"/>
      <c r="AM110" s="888"/>
      <c r="AN110" s="888"/>
      <c r="AO110" s="889"/>
      <c r="AP110" s="891">
        <v>18.2</v>
      </c>
      <c r="AQ110" s="892"/>
      <c r="AR110" s="892"/>
      <c r="AS110" s="892"/>
      <c r="AT110" s="893"/>
      <c r="AU110" s="894" t="s">
        <v>69</v>
      </c>
      <c r="AV110" s="895"/>
      <c r="AW110" s="895"/>
      <c r="AX110" s="895"/>
      <c r="AY110" s="895"/>
      <c r="AZ110" s="917" t="s">
        <v>415</v>
      </c>
      <c r="BA110" s="885"/>
      <c r="BB110" s="885"/>
      <c r="BC110" s="885"/>
      <c r="BD110" s="885"/>
      <c r="BE110" s="885"/>
      <c r="BF110" s="885"/>
      <c r="BG110" s="885"/>
      <c r="BH110" s="885"/>
      <c r="BI110" s="885"/>
      <c r="BJ110" s="885"/>
      <c r="BK110" s="885"/>
      <c r="BL110" s="885"/>
      <c r="BM110" s="885"/>
      <c r="BN110" s="885"/>
      <c r="BO110" s="885"/>
      <c r="BP110" s="886"/>
      <c r="BQ110" s="918">
        <v>8711673</v>
      </c>
      <c r="BR110" s="919"/>
      <c r="BS110" s="919"/>
      <c r="BT110" s="919"/>
      <c r="BU110" s="919"/>
      <c r="BV110" s="919">
        <v>9167143</v>
      </c>
      <c r="BW110" s="919"/>
      <c r="BX110" s="919"/>
      <c r="BY110" s="919"/>
      <c r="BZ110" s="919"/>
      <c r="CA110" s="919">
        <v>9359778</v>
      </c>
      <c r="CB110" s="919"/>
      <c r="CC110" s="919"/>
      <c r="CD110" s="919"/>
      <c r="CE110" s="919"/>
      <c r="CF110" s="932">
        <v>137.9</v>
      </c>
      <c r="CG110" s="933"/>
      <c r="CH110" s="933"/>
      <c r="CI110" s="933"/>
      <c r="CJ110" s="933"/>
      <c r="CK110" s="934" t="s">
        <v>416</v>
      </c>
      <c r="CL110" s="935"/>
      <c r="CM110" s="917" t="s">
        <v>417</v>
      </c>
      <c r="CN110" s="885"/>
      <c r="CO110" s="885"/>
      <c r="CP110" s="885"/>
      <c r="CQ110" s="885"/>
      <c r="CR110" s="885"/>
      <c r="CS110" s="885"/>
      <c r="CT110" s="885"/>
      <c r="CU110" s="885"/>
      <c r="CV110" s="885"/>
      <c r="CW110" s="885"/>
      <c r="CX110" s="885"/>
      <c r="CY110" s="885"/>
      <c r="CZ110" s="885"/>
      <c r="DA110" s="885"/>
      <c r="DB110" s="885"/>
      <c r="DC110" s="885"/>
      <c r="DD110" s="885"/>
      <c r="DE110" s="885"/>
      <c r="DF110" s="886"/>
      <c r="DG110" s="918" t="s">
        <v>122</v>
      </c>
      <c r="DH110" s="919"/>
      <c r="DI110" s="919"/>
      <c r="DJ110" s="919"/>
      <c r="DK110" s="919"/>
      <c r="DL110" s="919" t="s">
        <v>122</v>
      </c>
      <c r="DM110" s="919"/>
      <c r="DN110" s="919"/>
      <c r="DO110" s="919"/>
      <c r="DP110" s="919"/>
      <c r="DQ110" s="919" t="s">
        <v>122</v>
      </c>
      <c r="DR110" s="919"/>
      <c r="DS110" s="919"/>
      <c r="DT110" s="919"/>
      <c r="DU110" s="919"/>
      <c r="DV110" s="920" t="s">
        <v>122</v>
      </c>
      <c r="DW110" s="920"/>
      <c r="DX110" s="920"/>
      <c r="DY110" s="920"/>
      <c r="DZ110" s="921"/>
    </row>
    <row r="111" spans="1:131" s="212" customFormat="1" ht="26.3" customHeight="1" x14ac:dyDescent="0.2">
      <c r="A111" s="922" t="s">
        <v>418</v>
      </c>
      <c r="B111" s="923"/>
      <c r="C111" s="923"/>
      <c r="D111" s="923"/>
      <c r="E111" s="923"/>
      <c r="F111" s="923"/>
      <c r="G111" s="923"/>
      <c r="H111" s="923"/>
      <c r="I111" s="923"/>
      <c r="J111" s="923"/>
      <c r="K111" s="923"/>
      <c r="L111" s="923"/>
      <c r="M111" s="923"/>
      <c r="N111" s="923"/>
      <c r="O111" s="923"/>
      <c r="P111" s="923"/>
      <c r="Q111" s="923"/>
      <c r="R111" s="923"/>
      <c r="S111" s="923"/>
      <c r="T111" s="923"/>
      <c r="U111" s="923"/>
      <c r="V111" s="923"/>
      <c r="W111" s="923"/>
      <c r="X111" s="923"/>
      <c r="Y111" s="923"/>
      <c r="Z111" s="924"/>
      <c r="AA111" s="925" t="s">
        <v>122</v>
      </c>
      <c r="AB111" s="926"/>
      <c r="AC111" s="926"/>
      <c r="AD111" s="926"/>
      <c r="AE111" s="927"/>
      <c r="AF111" s="928" t="s">
        <v>122</v>
      </c>
      <c r="AG111" s="926"/>
      <c r="AH111" s="926"/>
      <c r="AI111" s="926"/>
      <c r="AJ111" s="927"/>
      <c r="AK111" s="928" t="s">
        <v>122</v>
      </c>
      <c r="AL111" s="926"/>
      <c r="AM111" s="926"/>
      <c r="AN111" s="926"/>
      <c r="AO111" s="927"/>
      <c r="AP111" s="929" t="s">
        <v>122</v>
      </c>
      <c r="AQ111" s="930"/>
      <c r="AR111" s="930"/>
      <c r="AS111" s="930"/>
      <c r="AT111" s="931"/>
      <c r="AU111" s="896"/>
      <c r="AV111" s="897"/>
      <c r="AW111" s="897"/>
      <c r="AX111" s="897"/>
      <c r="AY111" s="897"/>
      <c r="AZ111" s="910" t="s">
        <v>419</v>
      </c>
      <c r="BA111" s="911"/>
      <c r="BB111" s="911"/>
      <c r="BC111" s="911"/>
      <c r="BD111" s="911"/>
      <c r="BE111" s="911"/>
      <c r="BF111" s="911"/>
      <c r="BG111" s="911"/>
      <c r="BH111" s="911"/>
      <c r="BI111" s="911"/>
      <c r="BJ111" s="911"/>
      <c r="BK111" s="911"/>
      <c r="BL111" s="911"/>
      <c r="BM111" s="911"/>
      <c r="BN111" s="911"/>
      <c r="BO111" s="911"/>
      <c r="BP111" s="912"/>
      <c r="BQ111" s="913">
        <v>11263</v>
      </c>
      <c r="BR111" s="914"/>
      <c r="BS111" s="914"/>
      <c r="BT111" s="914"/>
      <c r="BU111" s="914"/>
      <c r="BV111" s="914">
        <v>7130</v>
      </c>
      <c r="BW111" s="914"/>
      <c r="BX111" s="914"/>
      <c r="BY111" s="914"/>
      <c r="BZ111" s="914"/>
      <c r="CA111" s="914">
        <v>3050</v>
      </c>
      <c r="CB111" s="914"/>
      <c r="CC111" s="914"/>
      <c r="CD111" s="914"/>
      <c r="CE111" s="914"/>
      <c r="CF111" s="908">
        <v>0</v>
      </c>
      <c r="CG111" s="909"/>
      <c r="CH111" s="909"/>
      <c r="CI111" s="909"/>
      <c r="CJ111" s="909"/>
      <c r="CK111" s="936"/>
      <c r="CL111" s="937"/>
      <c r="CM111" s="910" t="s">
        <v>420</v>
      </c>
      <c r="CN111" s="911"/>
      <c r="CO111" s="911"/>
      <c r="CP111" s="911"/>
      <c r="CQ111" s="911"/>
      <c r="CR111" s="911"/>
      <c r="CS111" s="911"/>
      <c r="CT111" s="911"/>
      <c r="CU111" s="911"/>
      <c r="CV111" s="911"/>
      <c r="CW111" s="911"/>
      <c r="CX111" s="911"/>
      <c r="CY111" s="911"/>
      <c r="CZ111" s="911"/>
      <c r="DA111" s="911"/>
      <c r="DB111" s="911"/>
      <c r="DC111" s="911"/>
      <c r="DD111" s="911"/>
      <c r="DE111" s="911"/>
      <c r="DF111" s="912"/>
      <c r="DG111" s="913" t="s">
        <v>122</v>
      </c>
      <c r="DH111" s="914"/>
      <c r="DI111" s="914"/>
      <c r="DJ111" s="914"/>
      <c r="DK111" s="914"/>
      <c r="DL111" s="914" t="s">
        <v>122</v>
      </c>
      <c r="DM111" s="914"/>
      <c r="DN111" s="914"/>
      <c r="DO111" s="914"/>
      <c r="DP111" s="914"/>
      <c r="DQ111" s="914" t="s">
        <v>122</v>
      </c>
      <c r="DR111" s="914"/>
      <c r="DS111" s="914"/>
      <c r="DT111" s="914"/>
      <c r="DU111" s="914"/>
      <c r="DV111" s="915" t="s">
        <v>122</v>
      </c>
      <c r="DW111" s="915"/>
      <c r="DX111" s="915"/>
      <c r="DY111" s="915"/>
      <c r="DZ111" s="916"/>
    </row>
    <row r="112" spans="1:131" s="212" customFormat="1" ht="26.3" customHeight="1" x14ac:dyDescent="0.2">
      <c r="A112" s="940" t="s">
        <v>421</v>
      </c>
      <c r="B112" s="941"/>
      <c r="C112" s="911" t="s">
        <v>422</v>
      </c>
      <c r="D112" s="911"/>
      <c r="E112" s="911"/>
      <c r="F112" s="911"/>
      <c r="G112" s="911"/>
      <c r="H112" s="911"/>
      <c r="I112" s="911"/>
      <c r="J112" s="911"/>
      <c r="K112" s="911"/>
      <c r="L112" s="911"/>
      <c r="M112" s="911"/>
      <c r="N112" s="911"/>
      <c r="O112" s="911"/>
      <c r="P112" s="911"/>
      <c r="Q112" s="911"/>
      <c r="R112" s="911"/>
      <c r="S112" s="911"/>
      <c r="T112" s="911"/>
      <c r="U112" s="911"/>
      <c r="V112" s="911"/>
      <c r="W112" s="911"/>
      <c r="X112" s="911"/>
      <c r="Y112" s="911"/>
      <c r="Z112" s="912"/>
      <c r="AA112" s="946" t="s">
        <v>122</v>
      </c>
      <c r="AB112" s="947"/>
      <c r="AC112" s="947"/>
      <c r="AD112" s="947"/>
      <c r="AE112" s="948"/>
      <c r="AF112" s="949" t="s">
        <v>122</v>
      </c>
      <c r="AG112" s="947"/>
      <c r="AH112" s="947"/>
      <c r="AI112" s="947"/>
      <c r="AJ112" s="948"/>
      <c r="AK112" s="949" t="s">
        <v>122</v>
      </c>
      <c r="AL112" s="947"/>
      <c r="AM112" s="947"/>
      <c r="AN112" s="947"/>
      <c r="AO112" s="948"/>
      <c r="AP112" s="950" t="s">
        <v>122</v>
      </c>
      <c r="AQ112" s="951"/>
      <c r="AR112" s="951"/>
      <c r="AS112" s="951"/>
      <c r="AT112" s="952"/>
      <c r="AU112" s="896"/>
      <c r="AV112" s="897"/>
      <c r="AW112" s="897"/>
      <c r="AX112" s="897"/>
      <c r="AY112" s="897"/>
      <c r="AZ112" s="910" t="s">
        <v>423</v>
      </c>
      <c r="BA112" s="911"/>
      <c r="BB112" s="911"/>
      <c r="BC112" s="911"/>
      <c r="BD112" s="911"/>
      <c r="BE112" s="911"/>
      <c r="BF112" s="911"/>
      <c r="BG112" s="911"/>
      <c r="BH112" s="911"/>
      <c r="BI112" s="911"/>
      <c r="BJ112" s="911"/>
      <c r="BK112" s="911"/>
      <c r="BL112" s="911"/>
      <c r="BM112" s="911"/>
      <c r="BN112" s="911"/>
      <c r="BO112" s="911"/>
      <c r="BP112" s="912"/>
      <c r="BQ112" s="913">
        <v>1216276</v>
      </c>
      <c r="BR112" s="914"/>
      <c r="BS112" s="914"/>
      <c r="BT112" s="914"/>
      <c r="BU112" s="914"/>
      <c r="BV112" s="914">
        <v>1021247</v>
      </c>
      <c r="BW112" s="914"/>
      <c r="BX112" s="914"/>
      <c r="BY112" s="914"/>
      <c r="BZ112" s="914"/>
      <c r="CA112" s="914">
        <v>749055</v>
      </c>
      <c r="CB112" s="914"/>
      <c r="CC112" s="914"/>
      <c r="CD112" s="914"/>
      <c r="CE112" s="914"/>
      <c r="CF112" s="908">
        <v>11</v>
      </c>
      <c r="CG112" s="909"/>
      <c r="CH112" s="909"/>
      <c r="CI112" s="909"/>
      <c r="CJ112" s="909"/>
      <c r="CK112" s="936"/>
      <c r="CL112" s="937"/>
      <c r="CM112" s="910" t="s">
        <v>424</v>
      </c>
      <c r="CN112" s="911"/>
      <c r="CO112" s="911"/>
      <c r="CP112" s="911"/>
      <c r="CQ112" s="911"/>
      <c r="CR112" s="911"/>
      <c r="CS112" s="911"/>
      <c r="CT112" s="911"/>
      <c r="CU112" s="911"/>
      <c r="CV112" s="911"/>
      <c r="CW112" s="911"/>
      <c r="CX112" s="911"/>
      <c r="CY112" s="911"/>
      <c r="CZ112" s="911"/>
      <c r="DA112" s="911"/>
      <c r="DB112" s="911"/>
      <c r="DC112" s="911"/>
      <c r="DD112" s="911"/>
      <c r="DE112" s="911"/>
      <c r="DF112" s="912"/>
      <c r="DG112" s="913" t="s">
        <v>122</v>
      </c>
      <c r="DH112" s="914"/>
      <c r="DI112" s="914"/>
      <c r="DJ112" s="914"/>
      <c r="DK112" s="914"/>
      <c r="DL112" s="914" t="s">
        <v>122</v>
      </c>
      <c r="DM112" s="914"/>
      <c r="DN112" s="914"/>
      <c r="DO112" s="914"/>
      <c r="DP112" s="914"/>
      <c r="DQ112" s="914" t="s">
        <v>122</v>
      </c>
      <c r="DR112" s="914"/>
      <c r="DS112" s="914"/>
      <c r="DT112" s="914"/>
      <c r="DU112" s="914"/>
      <c r="DV112" s="915" t="s">
        <v>122</v>
      </c>
      <c r="DW112" s="915"/>
      <c r="DX112" s="915"/>
      <c r="DY112" s="915"/>
      <c r="DZ112" s="916"/>
    </row>
    <row r="113" spans="1:130" s="212" customFormat="1" ht="26.3" customHeight="1" x14ac:dyDescent="0.2">
      <c r="A113" s="942"/>
      <c r="B113" s="943"/>
      <c r="C113" s="911" t="s">
        <v>425</v>
      </c>
      <c r="D113" s="911"/>
      <c r="E113" s="911"/>
      <c r="F113" s="911"/>
      <c r="G113" s="911"/>
      <c r="H113" s="911"/>
      <c r="I113" s="911"/>
      <c r="J113" s="911"/>
      <c r="K113" s="911"/>
      <c r="L113" s="911"/>
      <c r="M113" s="911"/>
      <c r="N113" s="911"/>
      <c r="O113" s="911"/>
      <c r="P113" s="911"/>
      <c r="Q113" s="911"/>
      <c r="R113" s="911"/>
      <c r="S113" s="911"/>
      <c r="T113" s="911"/>
      <c r="U113" s="911"/>
      <c r="V113" s="911"/>
      <c r="W113" s="911"/>
      <c r="X113" s="911"/>
      <c r="Y113" s="911"/>
      <c r="Z113" s="912"/>
      <c r="AA113" s="925">
        <v>141986</v>
      </c>
      <c r="AB113" s="926"/>
      <c r="AC113" s="926"/>
      <c r="AD113" s="926"/>
      <c r="AE113" s="927"/>
      <c r="AF113" s="928">
        <v>134546</v>
      </c>
      <c r="AG113" s="926"/>
      <c r="AH113" s="926"/>
      <c r="AI113" s="926"/>
      <c r="AJ113" s="927"/>
      <c r="AK113" s="928">
        <v>114448</v>
      </c>
      <c r="AL113" s="926"/>
      <c r="AM113" s="926"/>
      <c r="AN113" s="926"/>
      <c r="AO113" s="927"/>
      <c r="AP113" s="929">
        <v>1.7</v>
      </c>
      <c r="AQ113" s="930"/>
      <c r="AR113" s="930"/>
      <c r="AS113" s="930"/>
      <c r="AT113" s="931"/>
      <c r="AU113" s="896"/>
      <c r="AV113" s="897"/>
      <c r="AW113" s="897"/>
      <c r="AX113" s="897"/>
      <c r="AY113" s="897"/>
      <c r="AZ113" s="910" t="s">
        <v>426</v>
      </c>
      <c r="BA113" s="911"/>
      <c r="BB113" s="911"/>
      <c r="BC113" s="911"/>
      <c r="BD113" s="911"/>
      <c r="BE113" s="911"/>
      <c r="BF113" s="911"/>
      <c r="BG113" s="911"/>
      <c r="BH113" s="911"/>
      <c r="BI113" s="911"/>
      <c r="BJ113" s="911"/>
      <c r="BK113" s="911"/>
      <c r="BL113" s="911"/>
      <c r="BM113" s="911"/>
      <c r="BN113" s="911"/>
      <c r="BO113" s="911"/>
      <c r="BP113" s="912"/>
      <c r="BQ113" s="913">
        <v>10288316</v>
      </c>
      <c r="BR113" s="914"/>
      <c r="BS113" s="914"/>
      <c r="BT113" s="914"/>
      <c r="BU113" s="914"/>
      <c r="BV113" s="914">
        <v>9471768</v>
      </c>
      <c r="BW113" s="914"/>
      <c r="BX113" s="914"/>
      <c r="BY113" s="914"/>
      <c r="BZ113" s="914"/>
      <c r="CA113" s="914">
        <v>8780016</v>
      </c>
      <c r="CB113" s="914"/>
      <c r="CC113" s="914"/>
      <c r="CD113" s="914"/>
      <c r="CE113" s="914"/>
      <c r="CF113" s="908">
        <v>129.30000000000001</v>
      </c>
      <c r="CG113" s="909"/>
      <c r="CH113" s="909"/>
      <c r="CI113" s="909"/>
      <c r="CJ113" s="909"/>
      <c r="CK113" s="936"/>
      <c r="CL113" s="937"/>
      <c r="CM113" s="910" t="s">
        <v>427</v>
      </c>
      <c r="CN113" s="911"/>
      <c r="CO113" s="911"/>
      <c r="CP113" s="911"/>
      <c r="CQ113" s="911"/>
      <c r="CR113" s="911"/>
      <c r="CS113" s="911"/>
      <c r="CT113" s="911"/>
      <c r="CU113" s="911"/>
      <c r="CV113" s="911"/>
      <c r="CW113" s="911"/>
      <c r="CX113" s="911"/>
      <c r="CY113" s="911"/>
      <c r="CZ113" s="911"/>
      <c r="DA113" s="911"/>
      <c r="DB113" s="911"/>
      <c r="DC113" s="911"/>
      <c r="DD113" s="911"/>
      <c r="DE113" s="911"/>
      <c r="DF113" s="912"/>
      <c r="DG113" s="946" t="s">
        <v>122</v>
      </c>
      <c r="DH113" s="947"/>
      <c r="DI113" s="947"/>
      <c r="DJ113" s="947"/>
      <c r="DK113" s="948"/>
      <c r="DL113" s="949" t="s">
        <v>122</v>
      </c>
      <c r="DM113" s="947"/>
      <c r="DN113" s="947"/>
      <c r="DO113" s="947"/>
      <c r="DP113" s="948"/>
      <c r="DQ113" s="949" t="s">
        <v>122</v>
      </c>
      <c r="DR113" s="947"/>
      <c r="DS113" s="947"/>
      <c r="DT113" s="947"/>
      <c r="DU113" s="948"/>
      <c r="DV113" s="950" t="s">
        <v>122</v>
      </c>
      <c r="DW113" s="951"/>
      <c r="DX113" s="951"/>
      <c r="DY113" s="951"/>
      <c r="DZ113" s="952"/>
    </row>
    <row r="114" spans="1:130" s="212" customFormat="1" ht="26.3" customHeight="1" x14ac:dyDescent="0.2">
      <c r="A114" s="942"/>
      <c r="B114" s="943"/>
      <c r="C114" s="911" t="s">
        <v>428</v>
      </c>
      <c r="D114" s="911"/>
      <c r="E114" s="911"/>
      <c r="F114" s="911"/>
      <c r="G114" s="911"/>
      <c r="H114" s="911"/>
      <c r="I114" s="911"/>
      <c r="J114" s="911"/>
      <c r="K114" s="911"/>
      <c r="L114" s="911"/>
      <c r="M114" s="911"/>
      <c r="N114" s="911"/>
      <c r="O114" s="911"/>
      <c r="P114" s="911"/>
      <c r="Q114" s="911"/>
      <c r="R114" s="911"/>
      <c r="S114" s="911"/>
      <c r="T114" s="911"/>
      <c r="U114" s="911"/>
      <c r="V114" s="911"/>
      <c r="W114" s="911"/>
      <c r="X114" s="911"/>
      <c r="Y114" s="911"/>
      <c r="Z114" s="912"/>
      <c r="AA114" s="946">
        <v>618802</v>
      </c>
      <c r="AB114" s="947"/>
      <c r="AC114" s="947"/>
      <c r="AD114" s="947"/>
      <c r="AE114" s="948"/>
      <c r="AF114" s="949">
        <v>625965</v>
      </c>
      <c r="AG114" s="947"/>
      <c r="AH114" s="947"/>
      <c r="AI114" s="947"/>
      <c r="AJ114" s="948"/>
      <c r="AK114" s="949">
        <v>661034</v>
      </c>
      <c r="AL114" s="947"/>
      <c r="AM114" s="947"/>
      <c r="AN114" s="947"/>
      <c r="AO114" s="948"/>
      <c r="AP114" s="950">
        <v>9.6999999999999993</v>
      </c>
      <c r="AQ114" s="951"/>
      <c r="AR114" s="951"/>
      <c r="AS114" s="951"/>
      <c r="AT114" s="952"/>
      <c r="AU114" s="896"/>
      <c r="AV114" s="897"/>
      <c r="AW114" s="897"/>
      <c r="AX114" s="897"/>
      <c r="AY114" s="897"/>
      <c r="AZ114" s="910" t="s">
        <v>429</v>
      </c>
      <c r="BA114" s="911"/>
      <c r="BB114" s="911"/>
      <c r="BC114" s="911"/>
      <c r="BD114" s="911"/>
      <c r="BE114" s="911"/>
      <c r="BF114" s="911"/>
      <c r="BG114" s="911"/>
      <c r="BH114" s="911"/>
      <c r="BI114" s="911"/>
      <c r="BJ114" s="911"/>
      <c r="BK114" s="911"/>
      <c r="BL114" s="911"/>
      <c r="BM114" s="911"/>
      <c r="BN114" s="911"/>
      <c r="BO114" s="911"/>
      <c r="BP114" s="912"/>
      <c r="BQ114" s="913">
        <v>1349371</v>
      </c>
      <c r="BR114" s="914"/>
      <c r="BS114" s="914"/>
      <c r="BT114" s="914"/>
      <c r="BU114" s="914"/>
      <c r="BV114" s="914">
        <v>1347056</v>
      </c>
      <c r="BW114" s="914"/>
      <c r="BX114" s="914"/>
      <c r="BY114" s="914"/>
      <c r="BZ114" s="914"/>
      <c r="CA114" s="914">
        <v>1452050</v>
      </c>
      <c r="CB114" s="914"/>
      <c r="CC114" s="914"/>
      <c r="CD114" s="914"/>
      <c r="CE114" s="914"/>
      <c r="CF114" s="908">
        <v>21.4</v>
      </c>
      <c r="CG114" s="909"/>
      <c r="CH114" s="909"/>
      <c r="CI114" s="909"/>
      <c r="CJ114" s="909"/>
      <c r="CK114" s="936"/>
      <c r="CL114" s="937"/>
      <c r="CM114" s="910" t="s">
        <v>430</v>
      </c>
      <c r="CN114" s="911"/>
      <c r="CO114" s="911"/>
      <c r="CP114" s="911"/>
      <c r="CQ114" s="911"/>
      <c r="CR114" s="911"/>
      <c r="CS114" s="911"/>
      <c r="CT114" s="911"/>
      <c r="CU114" s="911"/>
      <c r="CV114" s="911"/>
      <c r="CW114" s="911"/>
      <c r="CX114" s="911"/>
      <c r="CY114" s="911"/>
      <c r="CZ114" s="911"/>
      <c r="DA114" s="911"/>
      <c r="DB114" s="911"/>
      <c r="DC114" s="911"/>
      <c r="DD114" s="911"/>
      <c r="DE114" s="911"/>
      <c r="DF114" s="912"/>
      <c r="DG114" s="946" t="s">
        <v>122</v>
      </c>
      <c r="DH114" s="947"/>
      <c r="DI114" s="947"/>
      <c r="DJ114" s="947"/>
      <c r="DK114" s="948"/>
      <c r="DL114" s="949" t="s">
        <v>122</v>
      </c>
      <c r="DM114" s="947"/>
      <c r="DN114" s="947"/>
      <c r="DO114" s="947"/>
      <c r="DP114" s="948"/>
      <c r="DQ114" s="949" t="s">
        <v>122</v>
      </c>
      <c r="DR114" s="947"/>
      <c r="DS114" s="947"/>
      <c r="DT114" s="947"/>
      <c r="DU114" s="948"/>
      <c r="DV114" s="950" t="s">
        <v>122</v>
      </c>
      <c r="DW114" s="951"/>
      <c r="DX114" s="951"/>
      <c r="DY114" s="951"/>
      <c r="DZ114" s="952"/>
    </row>
    <row r="115" spans="1:130" s="212" customFormat="1" ht="26.3" customHeight="1" x14ac:dyDescent="0.2">
      <c r="A115" s="942"/>
      <c r="B115" s="943"/>
      <c r="C115" s="911" t="s">
        <v>431</v>
      </c>
      <c r="D115" s="911"/>
      <c r="E115" s="911"/>
      <c r="F115" s="911"/>
      <c r="G115" s="911"/>
      <c r="H115" s="911"/>
      <c r="I115" s="911"/>
      <c r="J115" s="911"/>
      <c r="K115" s="911"/>
      <c r="L115" s="911"/>
      <c r="M115" s="911"/>
      <c r="N115" s="911"/>
      <c r="O115" s="911"/>
      <c r="P115" s="911"/>
      <c r="Q115" s="911"/>
      <c r="R115" s="911"/>
      <c r="S115" s="911"/>
      <c r="T115" s="911"/>
      <c r="U115" s="911"/>
      <c r="V115" s="911"/>
      <c r="W115" s="911"/>
      <c r="X115" s="911"/>
      <c r="Y115" s="911"/>
      <c r="Z115" s="912"/>
      <c r="AA115" s="925">
        <v>4587</v>
      </c>
      <c r="AB115" s="926"/>
      <c r="AC115" s="926"/>
      <c r="AD115" s="926"/>
      <c r="AE115" s="927"/>
      <c r="AF115" s="928">
        <v>4134</v>
      </c>
      <c r="AG115" s="926"/>
      <c r="AH115" s="926"/>
      <c r="AI115" s="926"/>
      <c r="AJ115" s="927"/>
      <c r="AK115" s="928">
        <v>4080</v>
      </c>
      <c r="AL115" s="926"/>
      <c r="AM115" s="926"/>
      <c r="AN115" s="926"/>
      <c r="AO115" s="927"/>
      <c r="AP115" s="929">
        <v>0.1</v>
      </c>
      <c r="AQ115" s="930"/>
      <c r="AR115" s="930"/>
      <c r="AS115" s="930"/>
      <c r="AT115" s="931"/>
      <c r="AU115" s="896"/>
      <c r="AV115" s="897"/>
      <c r="AW115" s="897"/>
      <c r="AX115" s="897"/>
      <c r="AY115" s="897"/>
      <c r="AZ115" s="910" t="s">
        <v>432</v>
      </c>
      <c r="BA115" s="911"/>
      <c r="BB115" s="911"/>
      <c r="BC115" s="911"/>
      <c r="BD115" s="911"/>
      <c r="BE115" s="911"/>
      <c r="BF115" s="911"/>
      <c r="BG115" s="911"/>
      <c r="BH115" s="911"/>
      <c r="BI115" s="911"/>
      <c r="BJ115" s="911"/>
      <c r="BK115" s="911"/>
      <c r="BL115" s="911"/>
      <c r="BM115" s="911"/>
      <c r="BN115" s="911"/>
      <c r="BO115" s="911"/>
      <c r="BP115" s="912"/>
      <c r="BQ115" s="913" t="s">
        <v>122</v>
      </c>
      <c r="BR115" s="914"/>
      <c r="BS115" s="914"/>
      <c r="BT115" s="914"/>
      <c r="BU115" s="914"/>
      <c r="BV115" s="914" t="s">
        <v>122</v>
      </c>
      <c r="BW115" s="914"/>
      <c r="BX115" s="914"/>
      <c r="BY115" s="914"/>
      <c r="BZ115" s="914"/>
      <c r="CA115" s="914" t="s">
        <v>122</v>
      </c>
      <c r="CB115" s="914"/>
      <c r="CC115" s="914"/>
      <c r="CD115" s="914"/>
      <c r="CE115" s="914"/>
      <c r="CF115" s="908" t="s">
        <v>122</v>
      </c>
      <c r="CG115" s="909"/>
      <c r="CH115" s="909"/>
      <c r="CI115" s="909"/>
      <c r="CJ115" s="909"/>
      <c r="CK115" s="936"/>
      <c r="CL115" s="937"/>
      <c r="CM115" s="910" t="s">
        <v>433</v>
      </c>
      <c r="CN115" s="911"/>
      <c r="CO115" s="911"/>
      <c r="CP115" s="911"/>
      <c r="CQ115" s="911"/>
      <c r="CR115" s="911"/>
      <c r="CS115" s="911"/>
      <c r="CT115" s="911"/>
      <c r="CU115" s="911"/>
      <c r="CV115" s="911"/>
      <c r="CW115" s="911"/>
      <c r="CX115" s="911"/>
      <c r="CY115" s="911"/>
      <c r="CZ115" s="911"/>
      <c r="DA115" s="911"/>
      <c r="DB115" s="911"/>
      <c r="DC115" s="911"/>
      <c r="DD115" s="911"/>
      <c r="DE115" s="911"/>
      <c r="DF115" s="912"/>
      <c r="DG115" s="946" t="s">
        <v>122</v>
      </c>
      <c r="DH115" s="947"/>
      <c r="DI115" s="947"/>
      <c r="DJ115" s="947"/>
      <c r="DK115" s="948"/>
      <c r="DL115" s="949" t="s">
        <v>122</v>
      </c>
      <c r="DM115" s="947"/>
      <c r="DN115" s="947"/>
      <c r="DO115" s="947"/>
      <c r="DP115" s="948"/>
      <c r="DQ115" s="949" t="s">
        <v>122</v>
      </c>
      <c r="DR115" s="947"/>
      <c r="DS115" s="947"/>
      <c r="DT115" s="947"/>
      <c r="DU115" s="948"/>
      <c r="DV115" s="950" t="s">
        <v>122</v>
      </c>
      <c r="DW115" s="951"/>
      <c r="DX115" s="951"/>
      <c r="DY115" s="951"/>
      <c r="DZ115" s="952"/>
    </row>
    <row r="116" spans="1:130" s="212" customFormat="1" ht="26.3" customHeight="1" x14ac:dyDescent="0.2">
      <c r="A116" s="944"/>
      <c r="B116" s="945"/>
      <c r="C116" s="953" t="s">
        <v>434</v>
      </c>
      <c r="D116" s="953"/>
      <c r="E116" s="953"/>
      <c r="F116" s="953"/>
      <c r="G116" s="953"/>
      <c r="H116" s="953"/>
      <c r="I116" s="953"/>
      <c r="J116" s="953"/>
      <c r="K116" s="953"/>
      <c r="L116" s="953"/>
      <c r="M116" s="953"/>
      <c r="N116" s="953"/>
      <c r="O116" s="953"/>
      <c r="P116" s="953"/>
      <c r="Q116" s="953"/>
      <c r="R116" s="953"/>
      <c r="S116" s="953"/>
      <c r="T116" s="953"/>
      <c r="U116" s="953"/>
      <c r="V116" s="953"/>
      <c r="W116" s="953"/>
      <c r="X116" s="953"/>
      <c r="Y116" s="953"/>
      <c r="Z116" s="954"/>
      <c r="AA116" s="946" t="s">
        <v>122</v>
      </c>
      <c r="AB116" s="947"/>
      <c r="AC116" s="947"/>
      <c r="AD116" s="947"/>
      <c r="AE116" s="948"/>
      <c r="AF116" s="949">
        <v>49</v>
      </c>
      <c r="AG116" s="947"/>
      <c r="AH116" s="947"/>
      <c r="AI116" s="947"/>
      <c r="AJ116" s="948"/>
      <c r="AK116" s="949">
        <v>76</v>
      </c>
      <c r="AL116" s="947"/>
      <c r="AM116" s="947"/>
      <c r="AN116" s="947"/>
      <c r="AO116" s="948"/>
      <c r="AP116" s="950">
        <v>0</v>
      </c>
      <c r="AQ116" s="951"/>
      <c r="AR116" s="951"/>
      <c r="AS116" s="951"/>
      <c r="AT116" s="952"/>
      <c r="AU116" s="896"/>
      <c r="AV116" s="897"/>
      <c r="AW116" s="897"/>
      <c r="AX116" s="897"/>
      <c r="AY116" s="897"/>
      <c r="AZ116" s="955" t="s">
        <v>435</v>
      </c>
      <c r="BA116" s="956"/>
      <c r="BB116" s="956"/>
      <c r="BC116" s="956"/>
      <c r="BD116" s="956"/>
      <c r="BE116" s="956"/>
      <c r="BF116" s="956"/>
      <c r="BG116" s="956"/>
      <c r="BH116" s="956"/>
      <c r="BI116" s="956"/>
      <c r="BJ116" s="956"/>
      <c r="BK116" s="956"/>
      <c r="BL116" s="956"/>
      <c r="BM116" s="956"/>
      <c r="BN116" s="956"/>
      <c r="BO116" s="956"/>
      <c r="BP116" s="957"/>
      <c r="BQ116" s="913" t="s">
        <v>122</v>
      </c>
      <c r="BR116" s="914"/>
      <c r="BS116" s="914"/>
      <c r="BT116" s="914"/>
      <c r="BU116" s="914"/>
      <c r="BV116" s="914" t="s">
        <v>122</v>
      </c>
      <c r="BW116" s="914"/>
      <c r="BX116" s="914"/>
      <c r="BY116" s="914"/>
      <c r="BZ116" s="914"/>
      <c r="CA116" s="914" t="s">
        <v>122</v>
      </c>
      <c r="CB116" s="914"/>
      <c r="CC116" s="914"/>
      <c r="CD116" s="914"/>
      <c r="CE116" s="914"/>
      <c r="CF116" s="908" t="s">
        <v>122</v>
      </c>
      <c r="CG116" s="909"/>
      <c r="CH116" s="909"/>
      <c r="CI116" s="909"/>
      <c r="CJ116" s="909"/>
      <c r="CK116" s="936"/>
      <c r="CL116" s="937"/>
      <c r="CM116" s="910" t="s">
        <v>436</v>
      </c>
      <c r="CN116" s="911"/>
      <c r="CO116" s="911"/>
      <c r="CP116" s="911"/>
      <c r="CQ116" s="911"/>
      <c r="CR116" s="911"/>
      <c r="CS116" s="911"/>
      <c r="CT116" s="911"/>
      <c r="CU116" s="911"/>
      <c r="CV116" s="911"/>
      <c r="CW116" s="911"/>
      <c r="CX116" s="911"/>
      <c r="CY116" s="911"/>
      <c r="CZ116" s="911"/>
      <c r="DA116" s="911"/>
      <c r="DB116" s="911"/>
      <c r="DC116" s="911"/>
      <c r="DD116" s="911"/>
      <c r="DE116" s="911"/>
      <c r="DF116" s="912"/>
      <c r="DG116" s="946">
        <v>11263</v>
      </c>
      <c r="DH116" s="947"/>
      <c r="DI116" s="947"/>
      <c r="DJ116" s="947"/>
      <c r="DK116" s="948"/>
      <c r="DL116" s="949">
        <v>7130</v>
      </c>
      <c r="DM116" s="947"/>
      <c r="DN116" s="947"/>
      <c r="DO116" s="947"/>
      <c r="DP116" s="948"/>
      <c r="DQ116" s="949">
        <v>3050</v>
      </c>
      <c r="DR116" s="947"/>
      <c r="DS116" s="947"/>
      <c r="DT116" s="947"/>
      <c r="DU116" s="948"/>
      <c r="DV116" s="950">
        <v>0</v>
      </c>
      <c r="DW116" s="951"/>
      <c r="DX116" s="951"/>
      <c r="DY116" s="951"/>
      <c r="DZ116" s="952"/>
    </row>
    <row r="117" spans="1:130" s="212" customFormat="1" ht="26.3" customHeight="1" x14ac:dyDescent="0.2">
      <c r="A117" s="900" t="s">
        <v>177</v>
      </c>
      <c r="B117" s="881"/>
      <c r="C117" s="881"/>
      <c r="D117" s="881"/>
      <c r="E117" s="881"/>
      <c r="F117" s="881"/>
      <c r="G117" s="881"/>
      <c r="H117" s="881"/>
      <c r="I117" s="881"/>
      <c r="J117" s="881"/>
      <c r="K117" s="881"/>
      <c r="L117" s="881"/>
      <c r="M117" s="881"/>
      <c r="N117" s="881"/>
      <c r="O117" s="881"/>
      <c r="P117" s="881"/>
      <c r="Q117" s="881"/>
      <c r="R117" s="881"/>
      <c r="S117" s="881"/>
      <c r="T117" s="881"/>
      <c r="U117" s="881"/>
      <c r="V117" s="881"/>
      <c r="W117" s="881"/>
      <c r="X117" s="881"/>
      <c r="Y117" s="965" t="s">
        <v>437</v>
      </c>
      <c r="Z117" s="882"/>
      <c r="AA117" s="966">
        <v>1994671</v>
      </c>
      <c r="AB117" s="967"/>
      <c r="AC117" s="967"/>
      <c r="AD117" s="967"/>
      <c r="AE117" s="968"/>
      <c r="AF117" s="969">
        <v>2001310</v>
      </c>
      <c r="AG117" s="967"/>
      <c r="AH117" s="967"/>
      <c r="AI117" s="967"/>
      <c r="AJ117" s="968"/>
      <c r="AK117" s="969">
        <v>2014469</v>
      </c>
      <c r="AL117" s="967"/>
      <c r="AM117" s="967"/>
      <c r="AN117" s="967"/>
      <c r="AO117" s="968"/>
      <c r="AP117" s="970"/>
      <c r="AQ117" s="971"/>
      <c r="AR117" s="971"/>
      <c r="AS117" s="971"/>
      <c r="AT117" s="972"/>
      <c r="AU117" s="896"/>
      <c r="AV117" s="897"/>
      <c r="AW117" s="897"/>
      <c r="AX117" s="897"/>
      <c r="AY117" s="897"/>
      <c r="AZ117" s="962" t="s">
        <v>438</v>
      </c>
      <c r="BA117" s="963"/>
      <c r="BB117" s="963"/>
      <c r="BC117" s="963"/>
      <c r="BD117" s="963"/>
      <c r="BE117" s="963"/>
      <c r="BF117" s="963"/>
      <c r="BG117" s="963"/>
      <c r="BH117" s="963"/>
      <c r="BI117" s="963"/>
      <c r="BJ117" s="963"/>
      <c r="BK117" s="963"/>
      <c r="BL117" s="963"/>
      <c r="BM117" s="963"/>
      <c r="BN117" s="963"/>
      <c r="BO117" s="963"/>
      <c r="BP117" s="964"/>
      <c r="BQ117" s="913" t="s">
        <v>122</v>
      </c>
      <c r="BR117" s="914"/>
      <c r="BS117" s="914"/>
      <c r="BT117" s="914"/>
      <c r="BU117" s="914"/>
      <c r="BV117" s="914" t="s">
        <v>122</v>
      </c>
      <c r="BW117" s="914"/>
      <c r="BX117" s="914"/>
      <c r="BY117" s="914"/>
      <c r="BZ117" s="914"/>
      <c r="CA117" s="914" t="s">
        <v>122</v>
      </c>
      <c r="CB117" s="914"/>
      <c r="CC117" s="914"/>
      <c r="CD117" s="914"/>
      <c r="CE117" s="914"/>
      <c r="CF117" s="908" t="s">
        <v>122</v>
      </c>
      <c r="CG117" s="909"/>
      <c r="CH117" s="909"/>
      <c r="CI117" s="909"/>
      <c r="CJ117" s="909"/>
      <c r="CK117" s="936"/>
      <c r="CL117" s="937"/>
      <c r="CM117" s="910" t="s">
        <v>439</v>
      </c>
      <c r="CN117" s="911"/>
      <c r="CO117" s="911"/>
      <c r="CP117" s="911"/>
      <c r="CQ117" s="911"/>
      <c r="CR117" s="911"/>
      <c r="CS117" s="911"/>
      <c r="CT117" s="911"/>
      <c r="CU117" s="911"/>
      <c r="CV117" s="911"/>
      <c r="CW117" s="911"/>
      <c r="CX117" s="911"/>
      <c r="CY117" s="911"/>
      <c r="CZ117" s="911"/>
      <c r="DA117" s="911"/>
      <c r="DB117" s="911"/>
      <c r="DC117" s="911"/>
      <c r="DD117" s="911"/>
      <c r="DE117" s="911"/>
      <c r="DF117" s="912"/>
      <c r="DG117" s="946" t="s">
        <v>122</v>
      </c>
      <c r="DH117" s="947"/>
      <c r="DI117" s="947"/>
      <c r="DJ117" s="947"/>
      <c r="DK117" s="948"/>
      <c r="DL117" s="949" t="s">
        <v>122</v>
      </c>
      <c r="DM117" s="947"/>
      <c r="DN117" s="947"/>
      <c r="DO117" s="947"/>
      <c r="DP117" s="948"/>
      <c r="DQ117" s="949" t="s">
        <v>122</v>
      </c>
      <c r="DR117" s="947"/>
      <c r="DS117" s="947"/>
      <c r="DT117" s="947"/>
      <c r="DU117" s="948"/>
      <c r="DV117" s="950" t="s">
        <v>122</v>
      </c>
      <c r="DW117" s="951"/>
      <c r="DX117" s="951"/>
      <c r="DY117" s="951"/>
      <c r="DZ117" s="952"/>
    </row>
    <row r="118" spans="1:130" s="212" customFormat="1" ht="26.3" customHeight="1" x14ac:dyDescent="0.2">
      <c r="A118" s="900" t="s">
        <v>413</v>
      </c>
      <c r="B118" s="881"/>
      <c r="C118" s="881"/>
      <c r="D118" s="881"/>
      <c r="E118" s="881"/>
      <c r="F118" s="881"/>
      <c r="G118" s="881"/>
      <c r="H118" s="881"/>
      <c r="I118" s="881"/>
      <c r="J118" s="881"/>
      <c r="K118" s="881"/>
      <c r="L118" s="881"/>
      <c r="M118" s="881"/>
      <c r="N118" s="881"/>
      <c r="O118" s="881"/>
      <c r="P118" s="881"/>
      <c r="Q118" s="881"/>
      <c r="R118" s="881"/>
      <c r="S118" s="881"/>
      <c r="T118" s="881"/>
      <c r="U118" s="881"/>
      <c r="V118" s="881"/>
      <c r="W118" s="881"/>
      <c r="X118" s="881"/>
      <c r="Y118" s="881"/>
      <c r="Z118" s="882"/>
      <c r="AA118" s="880" t="s">
        <v>410</v>
      </c>
      <c r="AB118" s="881"/>
      <c r="AC118" s="881"/>
      <c r="AD118" s="881"/>
      <c r="AE118" s="882"/>
      <c r="AF118" s="880" t="s">
        <v>411</v>
      </c>
      <c r="AG118" s="881"/>
      <c r="AH118" s="881"/>
      <c r="AI118" s="881"/>
      <c r="AJ118" s="882"/>
      <c r="AK118" s="880" t="s">
        <v>294</v>
      </c>
      <c r="AL118" s="881"/>
      <c r="AM118" s="881"/>
      <c r="AN118" s="881"/>
      <c r="AO118" s="882"/>
      <c r="AP118" s="958" t="s">
        <v>412</v>
      </c>
      <c r="AQ118" s="959"/>
      <c r="AR118" s="959"/>
      <c r="AS118" s="959"/>
      <c r="AT118" s="960"/>
      <c r="AU118" s="896"/>
      <c r="AV118" s="897"/>
      <c r="AW118" s="897"/>
      <c r="AX118" s="897"/>
      <c r="AY118" s="897"/>
      <c r="AZ118" s="961" t="s">
        <v>440</v>
      </c>
      <c r="BA118" s="953"/>
      <c r="BB118" s="953"/>
      <c r="BC118" s="953"/>
      <c r="BD118" s="953"/>
      <c r="BE118" s="953"/>
      <c r="BF118" s="953"/>
      <c r="BG118" s="953"/>
      <c r="BH118" s="953"/>
      <c r="BI118" s="953"/>
      <c r="BJ118" s="953"/>
      <c r="BK118" s="953"/>
      <c r="BL118" s="953"/>
      <c r="BM118" s="953"/>
      <c r="BN118" s="953"/>
      <c r="BO118" s="953"/>
      <c r="BP118" s="954"/>
      <c r="BQ118" s="987" t="s">
        <v>122</v>
      </c>
      <c r="BR118" s="988"/>
      <c r="BS118" s="988"/>
      <c r="BT118" s="988"/>
      <c r="BU118" s="988"/>
      <c r="BV118" s="988" t="s">
        <v>122</v>
      </c>
      <c r="BW118" s="988"/>
      <c r="BX118" s="988"/>
      <c r="BY118" s="988"/>
      <c r="BZ118" s="988"/>
      <c r="CA118" s="988" t="s">
        <v>122</v>
      </c>
      <c r="CB118" s="988"/>
      <c r="CC118" s="988"/>
      <c r="CD118" s="988"/>
      <c r="CE118" s="988"/>
      <c r="CF118" s="908" t="s">
        <v>122</v>
      </c>
      <c r="CG118" s="909"/>
      <c r="CH118" s="909"/>
      <c r="CI118" s="909"/>
      <c r="CJ118" s="909"/>
      <c r="CK118" s="936"/>
      <c r="CL118" s="937"/>
      <c r="CM118" s="910" t="s">
        <v>441</v>
      </c>
      <c r="CN118" s="911"/>
      <c r="CO118" s="911"/>
      <c r="CP118" s="911"/>
      <c r="CQ118" s="911"/>
      <c r="CR118" s="911"/>
      <c r="CS118" s="911"/>
      <c r="CT118" s="911"/>
      <c r="CU118" s="911"/>
      <c r="CV118" s="911"/>
      <c r="CW118" s="911"/>
      <c r="CX118" s="911"/>
      <c r="CY118" s="911"/>
      <c r="CZ118" s="911"/>
      <c r="DA118" s="911"/>
      <c r="DB118" s="911"/>
      <c r="DC118" s="911"/>
      <c r="DD118" s="911"/>
      <c r="DE118" s="911"/>
      <c r="DF118" s="912"/>
      <c r="DG118" s="946" t="s">
        <v>122</v>
      </c>
      <c r="DH118" s="947"/>
      <c r="DI118" s="947"/>
      <c r="DJ118" s="947"/>
      <c r="DK118" s="948"/>
      <c r="DL118" s="949" t="s">
        <v>122</v>
      </c>
      <c r="DM118" s="947"/>
      <c r="DN118" s="947"/>
      <c r="DO118" s="947"/>
      <c r="DP118" s="948"/>
      <c r="DQ118" s="949" t="s">
        <v>122</v>
      </c>
      <c r="DR118" s="947"/>
      <c r="DS118" s="947"/>
      <c r="DT118" s="947"/>
      <c r="DU118" s="948"/>
      <c r="DV118" s="950" t="s">
        <v>122</v>
      </c>
      <c r="DW118" s="951"/>
      <c r="DX118" s="951"/>
      <c r="DY118" s="951"/>
      <c r="DZ118" s="952"/>
    </row>
    <row r="119" spans="1:130" s="212" customFormat="1" ht="26.3" customHeight="1" x14ac:dyDescent="0.2">
      <c r="A119" s="1044" t="s">
        <v>416</v>
      </c>
      <c r="B119" s="935"/>
      <c r="C119" s="917" t="s">
        <v>417</v>
      </c>
      <c r="D119" s="885"/>
      <c r="E119" s="885"/>
      <c r="F119" s="885"/>
      <c r="G119" s="885"/>
      <c r="H119" s="885"/>
      <c r="I119" s="885"/>
      <c r="J119" s="885"/>
      <c r="K119" s="885"/>
      <c r="L119" s="885"/>
      <c r="M119" s="885"/>
      <c r="N119" s="885"/>
      <c r="O119" s="885"/>
      <c r="P119" s="885"/>
      <c r="Q119" s="885"/>
      <c r="R119" s="885"/>
      <c r="S119" s="885"/>
      <c r="T119" s="885"/>
      <c r="U119" s="885"/>
      <c r="V119" s="885"/>
      <c r="W119" s="885"/>
      <c r="X119" s="885"/>
      <c r="Y119" s="885"/>
      <c r="Z119" s="886"/>
      <c r="AA119" s="887" t="s">
        <v>122</v>
      </c>
      <c r="AB119" s="888"/>
      <c r="AC119" s="888"/>
      <c r="AD119" s="888"/>
      <c r="AE119" s="889"/>
      <c r="AF119" s="890" t="s">
        <v>122</v>
      </c>
      <c r="AG119" s="888"/>
      <c r="AH119" s="888"/>
      <c r="AI119" s="888"/>
      <c r="AJ119" s="889"/>
      <c r="AK119" s="890" t="s">
        <v>122</v>
      </c>
      <c r="AL119" s="888"/>
      <c r="AM119" s="888"/>
      <c r="AN119" s="888"/>
      <c r="AO119" s="889"/>
      <c r="AP119" s="891" t="s">
        <v>122</v>
      </c>
      <c r="AQ119" s="892"/>
      <c r="AR119" s="892"/>
      <c r="AS119" s="892"/>
      <c r="AT119" s="893"/>
      <c r="AU119" s="898"/>
      <c r="AV119" s="899"/>
      <c r="AW119" s="899"/>
      <c r="AX119" s="899"/>
      <c r="AY119" s="899"/>
      <c r="AZ119" s="233" t="s">
        <v>177</v>
      </c>
      <c r="BA119" s="233"/>
      <c r="BB119" s="233"/>
      <c r="BC119" s="233"/>
      <c r="BD119" s="233"/>
      <c r="BE119" s="233"/>
      <c r="BF119" s="233"/>
      <c r="BG119" s="233"/>
      <c r="BH119" s="233"/>
      <c r="BI119" s="233"/>
      <c r="BJ119" s="233"/>
      <c r="BK119" s="233"/>
      <c r="BL119" s="233"/>
      <c r="BM119" s="233"/>
      <c r="BN119" s="233"/>
      <c r="BO119" s="965" t="s">
        <v>442</v>
      </c>
      <c r="BP119" s="993"/>
      <c r="BQ119" s="987">
        <v>21576899</v>
      </c>
      <c r="BR119" s="988"/>
      <c r="BS119" s="988"/>
      <c r="BT119" s="988"/>
      <c r="BU119" s="988"/>
      <c r="BV119" s="988">
        <v>21014344</v>
      </c>
      <c r="BW119" s="988"/>
      <c r="BX119" s="988"/>
      <c r="BY119" s="988"/>
      <c r="BZ119" s="988"/>
      <c r="CA119" s="988">
        <v>20343949</v>
      </c>
      <c r="CB119" s="988"/>
      <c r="CC119" s="988"/>
      <c r="CD119" s="988"/>
      <c r="CE119" s="988"/>
      <c r="CF119" s="989"/>
      <c r="CG119" s="990"/>
      <c r="CH119" s="990"/>
      <c r="CI119" s="990"/>
      <c r="CJ119" s="991"/>
      <c r="CK119" s="938"/>
      <c r="CL119" s="939"/>
      <c r="CM119" s="961" t="s">
        <v>443</v>
      </c>
      <c r="CN119" s="953"/>
      <c r="CO119" s="953"/>
      <c r="CP119" s="953"/>
      <c r="CQ119" s="953"/>
      <c r="CR119" s="953"/>
      <c r="CS119" s="953"/>
      <c r="CT119" s="953"/>
      <c r="CU119" s="953"/>
      <c r="CV119" s="953"/>
      <c r="CW119" s="953"/>
      <c r="CX119" s="953"/>
      <c r="CY119" s="953"/>
      <c r="CZ119" s="953"/>
      <c r="DA119" s="953"/>
      <c r="DB119" s="953"/>
      <c r="DC119" s="953"/>
      <c r="DD119" s="953"/>
      <c r="DE119" s="953"/>
      <c r="DF119" s="954"/>
      <c r="DG119" s="992" t="s">
        <v>122</v>
      </c>
      <c r="DH119" s="974"/>
      <c r="DI119" s="974"/>
      <c r="DJ119" s="974"/>
      <c r="DK119" s="975"/>
      <c r="DL119" s="973" t="s">
        <v>122</v>
      </c>
      <c r="DM119" s="974"/>
      <c r="DN119" s="974"/>
      <c r="DO119" s="974"/>
      <c r="DP119" s="975"/>
      <c r="DQ119" s="973" t="s">
        <v>122</v>
      </c>
      <c r="DR119" s="974"/>
      <c r="DS119" s="974"/>
      <c r="DT119" s="974"/>
      <c r="DU119" s="975"/>
      <c r="DV119" s="976" t="s">
        <v>122</v>
      </c>
      <c r="DW119" s="977"/>
      <c r="DX119" s="977"/>
      <c r="DY119" s="977"/>
      <c r="DZ119" s="978"/>
    </row>
    <row r="120" spans="1:130" s="212" customFormat="1" ht="26.3" customHeight="1" x14ac:dyDescent="0.2">
      <c r="A120" s="1045"/>
      <c r="B120" s="937"/>
      <c r="C120" s="910" t="s">
        <v>420</v>
      </c>
      <c r="D120" s="911"/>
      <c r="E120" s="911"/>
      <c r="F120" s="911"/>
      <c r="G120" s="911"/>
      <c r="H120" s="911"/>
      <c r="I120" s="911"/>
      <c r="J120" s="911"/>
      <c r="K120" s="911"/>
      <c r="L120" s="911"/>
      <c r="M120" s="911"/>
      <c r="N120" s="911"/>
      <c r="O120" s="911"/>
      <c r="P120" s="911"/>
      <c r="Q120" s="911"/>
      <c r="R120" s="911"/>
      <c r="S120" s="911"/>
      <c r="T120" s="911"/>
      <c r="U120" s="911"/>
      <c r="V120" s="911"/>
      <c r="W120" s="911"/>
      <c r="X120" s="911"/>
      <c r="Y120" s="911"/>
      <c r="Z120" s="912"/>
      <c r="AA120" s="946" t="s">
        <v>122</v>
      </c>
      <c r="AB120" s="947"/>
      <c r="AC120" s="947"/>
      <c r="AD120" s="947"/>
      <c r="AE120" s="948"/>
      <c r="AF120" s="949" t="s">
        <v>122</v>
      </c>
      <c r="AG120" s="947"/>
      <c r="AH120" s="947"/>
      <c r="AI120" s="947"/>
      <c r="AJ120" s="948"/>
      <c r="AK120" s="949" t="s">
        <v>122</v>
      </c>
      <c r="AL120" s="947"/>
      <c r="AM120" s="947"/>
      <c r="AN120" s="947"/>
      <c r="AO120" s="948"/>
      <c r="AP120" s="950" t="s">
        <v>122</v>
      </c>
      <c r="AQ120" s="951"/>
      <c r="AR120" s="951"/>
      <c r="AS120" s="951"/>
      <c r="AT120" s="952"/>
      <c r="AU120" s="979" t="s">
        <v>444</v>
      </c>
      <c r="AV120" s="980"/>
      <c r="AW120" s="980"/>
      <c r="AX120" s="980"/>
      <c r="AY120" s="981"/>
      <c r="AZ120" s="917" t="s">
        <v>445</v>
      </c>
      <c r="BA120" s="885"/>
      <c r="BB120" s="885"/>
      <c r="BC120" s="885"/>
      <c r="BD120" s="885"/>
      <c r="BE120" s="885"/>
      <c r="BF120" s="885"/>
      <c r="BG120" s="885"/>
      <c r="BH120" s="885"/>
      <c r="BI120" s="885"/>
      <c r="BJ120" s="885"/>
      <c r="BK120" s="885"/>
      <c r="BL120" s="885"/>
      <c r="BM120" s="885"/>
      <c r="BN120" s="885"/>
      <c r="BO120" s="885"/>
      <c r="BP120" s="886"/>
      <c r="BQ120" s="918">
        <v>5083765</v>
      </c>
      <c r="BR120" s="919"/>
      <c r="BS120" s="919"/>
      <c r="BT120" s="919"/>
      <c r="BU120" s="919"/>
      <c r="BV120" s="919">
        <v>5352758</v>
      </c>
      <c r="BW120" s="919"/>
      <c r="BX120" s="919"/>
      <c r="BY120" s="919"/>
      <c r="BZ120" s="919"/>
      <c r="CA120" s="919">
        <v>5325238</v>
      </c>
      <c r="CB120" s="919"/>
      <c r="CC120" s="919"/>
      <c r="CD120" s="919"/>
      <c r="CE120" s="919"/>
      <c r="CF120" s="932">
        <v>78.5</v>
      </c>
      <c r="CG120" s="933"/>
      <c r="CH120" s="933"/>
      <c r="CI120" s="933"/>
      <c r="CJ120" s="933"/>
      <c r="CK120" s="994" t="s">
        <v>446</v>
      </c>
      <c r="CL120" s="995"/>
      <c r="CM120" s="995"/>
      <c r="CN120" s="995"/>
      <c r="CO120" s="996"/>
      <c r="CP120" s="1002" t="s">
        <v>393</v>
      </c>
      <c r="CQ120" s="1003"/>
      <c r="CR120" s="1003"/>
      <c r="CS120" s="1003"/>
      <c r="CT120" s="1003"/>
      <c r="CU120" s="1003"/>
      <c r="CV120" s="1003"/>
      <c r="CW120" s="1003"/>
      <c r="CX120" s="1003"/>
      <c r="CY120" s="1003"/>
      <c r="CZ120" s="1003"/>
      <c r="DA120" s="1003"/>
      <c r="DB120" s="1003"/>
      <c r="DC120" s="1003"/>
      <c r="DD120" s="1003"/>
      <c r="DE120" s="1003"/>
      <c r="DF120" s="1004"/>
      <c r="DG120" s="918" t="s">
        <v>122</v>
      </c>
      <c r="DH120" s="919"/>
      <c r="DI120" s="919"/>
      <c r="DJ120" s="919"/>
      <c r="DK120" s="919"/>
      <c r="DL120" s="919" t="s">
        <v>122</v>
      </c>
      <c r="DM120" s="919"/>
      <c r="DN120" s="919"/>
      <c r="DO120" s="919"/>
      <c r="DP120" s="919"/>
      <c r="DQ120" s="919">
        <v>637462</v>
      </c>
      <c r="DR120" s="919"/>
      <c r="DS120" s="919"/>
      <c r="DT120" s="919"/>
      <c r="DU120" s="919"/>
      <c r="DV120" s="920">
        <v>9.4</v>
      </c>
      <c r="DW120" s="920"/>
      <c r="DX120" s="920"/>
      <c r="DY120" s="920"/>
      <c r="DZ120" s="921"/>
    </row>
    <row r="121" spans="1:130" s="212" customFormat="1" ht="26.3" customHeight="1" x14ac:dyDescent="0.2">
      <c r="A121" s="1045"/>
      <c r="B121" s="937"/>
      <c r="C121" s="962" t="s">
        <v>447</v>
      </c>
      <c r="D121" s="963"/>
      <c r="E121" s="963"/>
      <c r="F121" s="963"/>
      <c r="G121" s="963"/>
      <c r="H121" s="963"/>
      <c r="I121" s="963"/>
      <c r="J121" s="963"/>
      <c r="K121" s="963"/>
      <c r="L121" s="963"/>
      <c r="M121" s="963"/>
      <c r="N121" s="963"/>
      <c r="O121" s="963"/>
      <c r="P121" s="963"/>
      <c r="Q121" s="963"/>
      <c r="R121" s="963"/>
      <c r="S121" s="963"/>
      <c r="T121" s="963"/>
      <c r="U121" s="963"/>
      <c r="V121" s="963"/>
      <c r="W121" s="963"/>
      <c r="X121" s="963"/>
      <c r="Y121" s="963"/>
      <c r="Z121" s="964"/>
      <c r="AA121" s="946" t="s">
        <v>122</v>
      </c>
      <c r="AB121" s="947"/>
      <c r="AC121" s="947"/>
      <c r="AD121" s="947"/>
      <c r="AE121" s="948"/>
      <c r="AF121" s="949" t="s">
        <v>122</v>
      </c>
      <c r="AG121" s="947"/>
      <c r="AH121" s="947"/>
      <c r="AI121" s="947"/>
      <c r="AJ121" s="948"/>
      <c r="AK121" s="949" t="s">
        <v>122</v>
      </c>
      <c r="AL121" s="947"/>
      <c r="AM121" s="947"/>
      <c r="AN121" s="947"/>
      <c r="AO121" s="948"/>
      <c r="AP121" s="950" t="s">
        <v>122</v>
      </c>
      <c r="AQ121" s="951"/>
      <c r="AR121" s="951"/>
      <c r="AS121" s="951"/>
      <c r="AT121" s="952"/>
      <c r="AU121" s="982"/>
      <c r="AV121" s="983"/>
      <c r="AW121" s="983"/>
      <c r="AX121" s="983"/>
      <c r="AY121" s="984"/>
      <c r="AZ121" s="910" t="s">
        <v>448</v>
      </c>
      <c r="BA121" s="911"/>
      <c r="BB121" s="911"/>
      <c r="BC121" s="911"/>
      <c r="BD121" s="911"/>
      <c r="BE121" s="911"/>
      <c r="BF121" s="911"/>
      <c r="BG121" s="911"/>
      <c r="BH121" s="911"/>
      <c r="BI121" s="911"/>
      <c r="BJ121" s="911"/>
      <c r="BK121" s="911"/>
      <c r="BL121" s="911"/>
      <c r="BM121" s="911"/>
      <c r="BN121" s="911"/>
      <c r="BO121" s="911"/>
      <c r="BP121" s="912"/>
      <c r="BQ121" s="913">
        <v>356864</v>
      </c>
      <c r="BR121" s="914"/>
      <c r="BS121" s="914"/>
      <c r="BT121" s="914"/>
      <c r="BU121" s="914"/>
      <c r="BV121" s="914">
        <v>302918</v>
      </c>
      <c r="BW121" s="914"/>
      <c r="BX121" s="914"/>
      <c r="BY121" s="914"/>
      <c r="BZ121" s="914"/>
      <c r="CA121" s="914">
        <v>356678</v>
      </c>
      <c r="CB121" s="914"/>
      <c r="CC121" s="914"/>
      <c r="CD121" s="914"/>
      <c r="CE121" s="914"/>
      <c r="CF121" s="908">
        <v>5.3</v>
      </c>
      <c r="CG121" s="909"/>
      <c r="CH121" s="909"/>
      <c r="CI121" s="909"/>
      <c r="CJ121" s="909"/>
      <c r="CK121" s="997"/>
      <c r="CL121" s="998"/>
      <c r="CM121" s="998"/>
      <c r="CN121" s="998"/>
      <c r="CO121" s="999"/>
      <c r="CP121" s="1007" t="s">
        <v>391</v>
      </c>
      <c r="CQ121" s="1008"/>
      <c r="CR121" s="1008"/>
      <c r="CS121" s="1008"/>
      <c r="CT121" s="1008"/>
      <c r="CU121" s="1008"/>
      <c r="CV121" s="1008"/>
      <c r="CW121" s="1008"/>
      <c r="CX121" s="1008"/>
      <c r="CY121" s="1008"/>
      <c r="CZ121" s="1008"/>
      <c r="DA121" s="1008"/>
      <c r="DB121" s="1008"/>
      <c r="DC121" s="1008"/>
      <c r="DD121" s="1008"/>
      <c r="DE121" s="1008"/>
      <c r="DF121" s="1009"/>
      <c r="DG121" s="913">
        <v>113711</v>
      </c>
      <c r="DH121" s="914"/>
      <c r="DI121" s="914"/>
      <c r="DJ121" s="914"/>
      <c r="DK121" s="914"/>
      <c r="DL121" s="914">
        <v>114748</v>
      </c>
      <c r="DM121" s="914"/>
      <c r="DN121" s="914"/>
      <c r="DO121" s="914"/>
      <c r="DP121" s="914"/>
      <c r="DQ121" s="914">
        <v>111593</v>
      </c>
      <c r="DR121" s="914"/>
      <c r="DS121" s="914"/>
      <c r="DT121" s="914"/>
      <c r="DU121" s="914"/>
      <c r="DV121" s="915">
        <v>1.6</v>
      </c>
      <c r="DW121" s="915"/>
      <c r="DX121" s="915"/>
      <c r="DY121" s="915"/>
      <c r="DZ121" s="916"/>
    </row>
    <row r="122" spans="1:130" s="212" customFormat="1" ht="26.3" customHeight="1" x14ac:dyDescent="0.2">
      <c r="A122" s="1045"/>
      <c r="B122" s="937"/>
      <c r="C122" s="910" t="s">
        <v>430</v>
      </c>
      <c r="D122" s="911"/>
      <c r="E122" s="911"/>
      <c r="F122" s="911"/>
      <c r="G122" s="911"/>
      <c r="H122" s="911"/>
      <c r="I122" s="911"/>
      <c r="J122" s="911"/>
      <c r="K122" s="911"/>
      <c r="L122" s="911"/>
      <c r="M122" s="911"/>
      <c r="N122" s="911"/>
      <c r="O122" s="911"/>
      <c r="P122" s="911"/>
      <c r="Q122" s="911"/>
      <c r="R122" s="911"/>
      <c r="S122" s="911"/>
      <c r="T122" s="911"/>
      <c r="U122" s="911"/>
      <c r="V122" s="911"/>
      <c r="W122" s="911"/>
      <c r="X122" s="911"/>
      <c r="Y122" s="911"/>
      <c r="Z122" s="912"/>
      <c r="AA122" s="946" t="s">
        <v>122</v>
      </c>
      <c r="AB122" s="947"/>
      <c r="AC122" s="947"/>
      <c r="AD122" s="947"/>
      <c r="AE122" s="948"/>
      <c r="AF122" s="949" t="s">
        <v>122</v>
      </c>
      <c r="AG122" s="947"/>
      <c r="AH122" s="947"/>
      <c r="AI122" s="947"/>
      <c r="AJ122" s="948"/>
      <c r="AK122" s="949" t="s">
        <v>122</v>
      </c>
      <c r="AL122" s="947"/>
      <c r="AM122" s="947"/>
      <c r="AN122" s="947"/>
      <c r="AO122" s="948"/>
      <c r="AP122" s="950" t="s">
        <v>122</v>
      </c>
      <c r="AQ122" s="951"/>
      <c r="AR122" s="951"/>
      <c r="AS122" s="951"/>
      <c r="AT122" s="952"/>
      <c r="AU122" s="982"/>
      <c r="AV122" s="983"/>
      <c r="AW122" s="983"/>
      <c r="AX122" s="983"/>
      <c r="AY122" s="984"/>
      <c r="AZ122" s="961" t="s">
        <v>449</v>
      </c>
      <c r="BA122" s="953"/>
      <c r="BB122" s="953"/>
      <c r="BC122" s="953"/>
      <c r="BD122" s="953"/>
      <c r="BE122" s="953"/>
      <c r="BF122" s="953"/>
      <c r="BG122" s="953"/>
      <c r="BH122" s="953"/>
      <c r="BI122" s="953"/>
      <c r="BJ122" s="953"/>
      <c r="BK122" s="953"/>
      <c r="BL122" s="953"/>
      <c r="BM122" s="953"/>
      <c r="BN122" s="953"/>
      <c r="BO122" s="953"/>
      <c r="BP122" s="954"/>
      <c r="BQ122" s="987">
        <v>13219748</v>
      </c>
      <c r="BR122" s="988"/>
      <c r="BS122" s="988"/>
      <c r="BT122" s="988"/>
      <c r="BU122" s="988"/>
      <c r="BV122" s="988">
        <v>13675225</v>
      </c>
      <c r="BW122" s="988"/>
      <c r="BX122" s="988"/>
      <c r="BY122" s="988"/>
      <c r="BZ122" s="988"/>
      <c r="CA122" s="988">
        <v>13421586</v>
      </c>
      <c r="CB122" s="988"/>
      <c r="CC122" s="988"/>
      <c r="CD122" s="988"/>
      <c r="CE122" s="988"/>
      <c r="CF122" s="1005">
        <v>197.7</v>
      </c>
      <c r="CG122" s="1006"/>
      <c r="CH122" s="1006"/>
      <c r="CI122" s="1006"/>
      <c r="CJ122" s="1006"/>
      <c r="CK122" s="997"/>
      <c r="CL122" s="998"/>
      <c r="CM122" s="998"/>
      <c r="CN122" s="998"/>
      <c r="CO122" s="999"/>
      <c r="CP122" s="1007" t="s">
        <v>394</v>
      </c>
      <c r="CQ122" s="1008"/>
      <c r="CR122" s="1008"/>
      <c r="CS122" s="1008"/>
      <c r="CT122" s="1008"/>
      <c r="CU122" s="1008"/>
      <c r="CV122" s="1008"/>
      <c r="CW122" s="1008"/>
      <c r="CX122" s="1008"/>
      <c r="CY122" s="1008"/>
      <c r="CZ122" s="1008"/>
      <c r="DA122" s="1008"/>
      <c r="DB122" s="1008"/>
      <c r="DC122" s="1008"/>
      <c r="DD122" s="1008"/>
      <c r="DE122" s="1008"/>
      <c r="DF122" s="1009"/>
      <c r="DG122" s="913" t="s">
        <v>122</v>
      </c>
      <c r="DH122" s="914"/>
      <c r="DI122" s="914"/>
      <c r="DJ122" s="914"/>
      <c r="DK122" s="914"/>
      <c r="DL122" s="914" t="s">
        <v>122</v>
      </c>
      <c r="DM122" s="914"/>
      <c r="DN122" s="914"/>
      <c r="DO122" s="914"/>
      <c r="DP122" s="914"/>
      <c r="DQ122" s="914" t="s">
        <v>122</v>
      </c>
      <c r="DR122" s="914"/>
      <c r="DS122" s="914"/>
      <c r="DT122" s="914"/>
      <c r="DU122" s="914"/>
      <c r="DV122" s="915" t="s">
        <v>122</v>
      </c>
      <c r="DW122" s="915"/>
      <c r="DX122" s="915"/>
      <c r="DY122" s="915"/>
      <c r="DZ122" s="916"/>
    </row>
    <row r="123" spans="1:130" s="212" customFormat="1" ht="26.3" customHeight="1" x14ac:dyDescent="0.2">
      <c r="A123" s="1045"/>
      <c r="B123" s="937"/>
      <c r="C123" s="910" t="s">
        <v>436</v>
      </c>
      <c r="D123" s="911"/>
      <c r="E123" s="911"/>
      <c r="F123" s="911"/>
      <c r="G123" s="911"/>
      <c r="H123" s="911"/>
      <c r="I123" s="911"/>
      <c r="J123" s="911"/>
      <c r="K123" s="911"/>
      <c r="L123" s="911"/>
      <c r="M123" s="911"/>
      <c r="N123" s="911"/>
      <c r="O123" s="911"/>
      <c r="P123" s="911"/>
      <c r="Q123" s="911"/>
      <c r="R123" s="911"/>
      <c r="S123" s="911"/>
      <c r="T123" s="911"/>
      <c r="U123" s="911"/>
      <c r="V123" s="911"/>
      <c r="W123" s="911"/>
      <c r="X123" s="911"/>
      <c r="Y123" s="911"/>
      <c r="Z123" s="912"/>
      <c r="AA123" s="946">
        <v>4188</v>
      </c>
      <c r="AB123" s="947"/>
      <c r="AC123" s="947"/>
      <c r="AD123" s="947"/>
      <c r="AE123" s="948"/>
      <c r="AF123" s="949">
        <v>4080</v>
      </c>
      <c r="AG123" s="947"/>
      <c r="AH123" s="947"/>
      <c r="AI123" s="947"/>
      <c r="AJ123" s="948"/>
      <c r="AK123" s="949">
        <v>3050</v>
      </c>
      <c r="AL123" s="947"/>
      <c r="AM123" s="947"/>
      <c r="AN123" s="947"/>
      <c r="AO123" s="948"/>
      <c r="AP123" s="950">
        <v>0</v>
      </c>
      <c r="AQ123" s="951"/>
      <c r="AR123" s="951"/>
      <c r="AS123" s="951"/>
      <c r="AT123" s="952"/>
      <c r="AU123" s="985"/>
      <c r="AV123" s="986"/>
      <c r="AW123" s="986"/>
      <c r="AX123" s="986"/>
      <c r="AY123" s="986"/>
      <c r="AZ123" s="233" t="s">
        <v>177</v>
      </c>
      <c r="BA123" s="233"/>
      <c r="BB123" s="233"/>
      <c r="BC123" s="233"/>
      <c r="BD123" s="233"/>
      <c r="BE123" s="233"/>
      <c r="BF123" s="233"/>
      <c r="BG123" s="233"/>
      <c r="BH123" s="233"/>
      <c r="BI123" s="233"/>
      <c r="BJ123" s="233"/>
      <c r="BK123" s="233"/>
      <c r="BL123" s="233"/>
      <c r="BM123" s="233"/>
      <c r="BN123" s="233"/>
      <c r="BO123" s="965" t="s">
        <v>450</v>
      </c>
      <c r="BP123" s="993"/>
      <c r="BQ123" s="1051">
        <v>18660377</v>
      </c>
      <c r="BR123" s="1052"/>
      <c r="BS123" s="1052"/>
      <c r="BT123" s="1052"/>
      <c r="BU123" s="1052"/>
      <c r="BV123" s="1052">
        <v>19330901</v>
      </c>
      <c r="BW123" s="1052"/>
      <c r="BX123" s="1052"/>
      <c r="BY123" s="1052"/>
      <c r="BZ123" s="1052"/>
      <c r="CA123" s="1052">
        <v>19103502</v>
      </c>
      <c r="CB123" s="1052"/>
      <c r="CC123" s="1052"/>
      <c r="CD123" s="1052"/>
      <c r="CE123" s="1052"/>
      <c r="CF123" s="989"/>
      <c r="CG123" s="990"/>
      <c r="CH123" s="990"/>
      <c r="CI123" s="990"/>
      <c r="CJ123" s="991"/>
      <c r="CK123" s="997"/>
      <c r="CL123" s="998"/>
      <c r="CM123" s="998"/>
      <c r="CN123" s="998"/>
      <c r="CO123" s="999"/>
      <c r="CP123" s="1007"/>
      <c r="CQ123" s="1008"/>
      <c r="CR123" s="1008"/>
      <c r="CS123" s="1008"/>
      <c r="CT123" s="1008"/>
      <c r="CU123" s="1008"/>
      <c r="CV123" s="1008"/>
      <c r="CW123" s="1008"/>
      <c r="CX123" s="1008"/>
      <c r="CY123" s="1008"/>
      <c r="CZ123" s="1008"/>
      <c r="DA123" s="1008"/>
      <c r="DB123" s="1008"/>
      <c r="DC123" s="1008"/>
      <c r="DD123" s="1008"/>
      <c r="DE123" s="1008"/>
      <c r="DF123" s="1009"/>
      <c r="DG123" s="946"/>
      <c r="DH123" s="947"/>
      <c r="DI123" s="947"/>
      <c r="DJ123" s="947"/>
      <c r="DK123" s="948"/>
      <c r="DL123" s="949"/>
      <c r="DM123" s="947"/>
      <c r="DN123" s="947"/>
      <c r="DO123" s="947"/>
      <c r="DP123" s="948"/>
      <c r="DQ123" s="949"/>
      <c r="DR123" s="947"/>
      <c r="DS123" s="947"/>
      <c r="DT123" s="947"/>
      <c r="DU123" s="948"/>
      <c r="DV123" s="950"/>
      <c r="DW123" s="951"/>
      <c r="DX123" s="951"/>
      <c r="DY123" s="951"/>
      <c r="DZ123" s="952"/>
    </row>
    <row r="124" spans="1:130" s="212" customFormat="1" ht="26.3" customHeight="1" thickBot="1" x14ac:dyDescent="0.25">
      <c r="A124" s="1045"/>
      <c r="B124" s="937"/>
      <c r="C124" s="910" t="s">
        <v>439</v>
      </c>
      <c r="D124" s="911"/>
      <c r="E124" s="911"/>
      <c r="F124" s="911"/>
      <c r="G124" s="911"/>
      <c r="H124" s="911"/>
      <c r="I124" s="911"/>
      <c r="J124" s="911"/>
      <c r="K124" s="911"/>
      <c r="L124" s="911"/>
      <c r="M124" s="911"/>
      <c r="N124" s="911"/>
      <c r="O124" s="911"/>
      <c r="P124" s="911"/>
      <c r="Q124" s="911"/>
      <c r="R124" s="911"/>
      <c r="S124" s="911"/>
      <c r="T124" s="911"/>
      <c r="U124" s="911"/>
      <c r="V124" s="911"/>
      <c r="W124" s="911"/>
      <c r="X124" s="911"/>
      <c r="Y124" s="911"/>
      <c r="Z124" s="912"/>
      <c r="AA124" s="946" t="s">
        <v>122</v>
      </c>
      <c r="AB124" s="947"/>
      <c r="AC124" s="947"/>
      <c r="AD124" s="947"/>
      <c r="AE124" s="948"/>
      <c r="AF124" s="949" t="s">
        <v>122</v>
      </c>
      <c r="AG124" s="947"/>
      <c r="AH124" s="947"/>
      <c r="AI124" s="947"/>
      <c r="AJ124" s="948"/>
      <c r="AK124" s="949" t="s">
        <v>122</v>
      </c>
      <c r="AL124" s="947"/>
      <c r="AM124" s="947"/>
      <c r="AN124" s="947"/>
      <c r="AO124" s="948"/>
      <c r="AP124" s="950" t="s">
        <v>122</v>
      </c>
      <c r="AQ124" s="951"/>
      <c r="AR124" s="951"/>
      <c r="AS124" s="951"/>
      <c r="AT124" s="952"/>
      <c r="AU124" s="1047" t="s">
        <v>451</v>
      </c>
      <c r="AV124" s="1048"/>
      <c r="AW124" s="1048"/>
      <c r="AX124" s="1048"/>
      <c r="AY124" s="1048"/>
      <c r="AZ124" s="1048"/>
      <c r="BA124" s="1048"/>
      <c r="BB124" s="1048"/>
      <c r="BC124" s="1048"/>
      <c r="BD124" s="1048"/>
      <c r="BE124" s="1048"/>
      <c r="BF124" s="1048"/>
      <c r="BG124" s="1048"/>
      <c r="BH124" s="1048"/>
      <c r="BI124" s="1048"/>
      <c r="BJ124" s="1048"/>
      <c r="BK124" s="1048"/>
      <c r="BL124" s="1048"/>
      <c r="BM124" s="1048"/>
      <c r="BN124" s="1048"/>
      <c r="BO124" s="1048"/>
      <c r="BP124" s="1049"/>
      <c r="BQ124" s="1050">
        <v>44.8</v>
      </c>
      <c r="BR124" s="1015"/>
      <c r="BS124" s="1015"/>
      <c r="BT124" s="1015"/>
      <c r="BU124" s="1015"/>
      <c r="BV124" s="1015">
        <v>25.4</v>
      </c>
      <c r="BW124" s="1015"/>
      <c r="BX124" s="1015"/>
      <c r="BY124" s="1015"/>
      <c r="BZ124" s="1015"/>
      <c r="CA124" s="1015">
        <v>18.2</v>
      </c>
      <c r="CB124" s="1015"/>
      <c r="CC124" s="1015"/>
      <c r="CD124" s="1015"/>
      <c r="CE124" s="1015"/>
      <c r="CF124" s="1016"/>
      <c r="CG124" s="1017"/>
      <c r="CH124" s="1017"/>
      <c r="CI124" s="1017"/>
      <c r="CJ124" s="1018"/>
      <c r="CK124" s="1000"/>
      <c r="CL124" s="1000"/>
      <c r="CM124" s="1000"/>
      <c r="CN124" s="1000"/>
      <c r="CO124" s="1001"/>
      <c r="CP124" s="1007" t="s">
        <v>452</v>
      </c>
      <c r="CQ124" s="1008"/>
      <c r="CR124" s="1008"/>
      <c r="CS124" s="1008"/>
      <c r="CT124" s="1008"/>
      <c r="CU124" s="1008"/>
      <c r="CV124" s="1008"/>
      <c r="CW124" s="1008"/>
      <c r="CX124" s="1008"/>
      <c r="CY124" s="1008"/>
      <c r="CZ124" s="1008"/>
      <c r="DA124" s="1008"/>
      <c r="DB124" s="1008"/>
      <c r="DC124" s="1008"/>
      <c r="DD124" s="1008"/>
      <c r="DE124" s="1008"/>
      <c r="DF124" s="1009"/>
      <c r="DG124" s="992">
        <v>1102565</v>
      </c>
      <c r="DH124" s="974"/>
      <c r="DI124" s="974"/>
      <c r="DJ124" s="974"/>
      <c r="DK124" s="975"/>
      <c r="DL124" s="973">
        <v>906499</v>
      </c>
      <c r="DM124" s="974"/>
      <c r="DN124" s="974"/>
      <c r="DO124" s="974"/>
      <c r="DP124" s="975"/>
      <c r="DQ124" s="973" t="s">
        <v>122</v>
      </c>
      <c r="DR124" s="974"/>
      <c r="DS124" s="974"/>
      <c r="DT124" s="974"/>
      <c r="DU124" s="975"/>
      <c r="DV124" s="976" t="s">
        <v>122</v>
      </c>
      <c r="DW124" s="977"/>
      <c r="DX124" s="977"/>
      <c r="DY124" s="977"/>
      <c r="DZ124" s="978"/>
    </row>
    <row r="125" spans="1:130" s="212" customFormat="1" ht="26.3" customHeight="1" x14ac:dyDescent="0.2">
      <c r="A125" s="1045"/>
      <c r="B125" s="937"/>
      <c r="C125" s="910" t="s">
        <v>441</v>
      </c>
      <c r="D125" s="911"/>
      <c r="E125" s="911"/>
      <c r="F125" s="911"/>
      <c r="G125" s="911"/>
      <c r="H125" s="911"/>
      <c r="I125" s="911"/>
      <c r="J125" s="911"/>
      <c r="K125" s="911"/>
      <c r="L125" s="911"/>
      <c r="M125" s="911"/>
      <c r="N125" s="911"/>
      <c r="O125" s="911"/>
      <c r="P125" s="911"/>
      <c r="Q125" s="911"/>
      <c r="R125" s="911"/>
      <c r="S125" s="911"/>
      <c r="T125" s="911"/>
      <c r="U125" s="911"/>
      <c r="V125" s="911"/>
      <c r="W125" s="911"/>
      <c r="X125" s="911"/>
      <c r="Y125" s="911"/>
      <c r="Z125" s="912"/>
      <c r="AA125" s="946" t="s">
        <v>122</v>
      </c>
      <c r="AB125" s="947"/>
      <c r="AC125" s="947"/>
      <c r="AD125" s="947"/>
      <c r="AE125" s="948"/>
      <c r="AF125" s="949" t="s">
        <v>122</v>
      </c>
      <c r="AG125" s="947"/>
      <c r="AH125" s="947"/>
      <c r="AI125" s="947"/>
      <c r="AJ125" s="948"/>
      <c r="AK125" s="949" t="s">
        <v>122</v>
      </c>
      <c r="AL125" s="947"/>
      <c r="AM125" s="947"/>
      <c r="AN125" s="947"/>
      <c r="AO125" s="948"/>
      <c r="AP125" s="950" t="s">
        <v>122</v>
      </c>
      <c r="AQ125" s="951"/>
      <c r="AR125" s="951"/>
      <c r="AS125" s="951"/>
      <c r="AT125" s="952"/>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10" t="s">
        <v>453</v>
      </c>
      <c r="CL125" s="995"/>
      <c r="CM125" s="995"/>
      <c r="CN125" s="995"/>
      <c r="CO125" s="996"/>
      <c r="CP125" s="917" t="s">
        <v>454</v>
      </c>
      <c r="CQ125" s="885"/>
      <c r="CR125" s="885"/>
      <c r="CS125" s="885"/>
      <c r="CT125" s="885"/>
      <c r="CU125" s="885"/>
      <c r="CV125" s="885"/>
      <c r="CW125" s="885"/>
      <c r="CX125" s="885"/>
      <c r="CY125" s="885"/>
      <c r="CZ125" s="885"/>
      <c r="DA125" s="885"/>
      <c r="DB125" s="885"/>
      <c r="DC125" s="885"/>
      <c r="DD125" s="885"/>
      <c r="DE125" s="885"/>
      <c r="DF125" s="886"/>
      <c r="DG125" s="918" t="s">
        <v>122</v>
      </c>
      <c r="DH125" s="919"/>
      <c r="DI125" s="919"/>
      <c r="DJ125" s="919"/>
      <c r="DK125" s="919"/>
      <c r="DL125" s="919" t="s">
        <v>122</v>
      </c>
      <c r="DM125" s="919"/>
      <c r="DN125" s="919"/>
      <c r="DO125" s="919"/>
      <c r="DP125" s="919"/>
      <c r="DQ125" s="919" t="s">
        <v>122</v>
      </c>
      <c r="DR125" s="919"/>
      <c r="DS125" s="919"/>
      <c r="DT125" s="919"/>
      <c r="DU125" s="919"/>
      <c r="DV125" s="920" t="s">
        <v>122</v>
      </c>
      <c r="DW125" s="920"/>
      <c r="DX125" s="920"/>
      <c r="DY125" s="920"/>
      <c r="DZ125" s="921"/>
    </row>
    <row r="126" spans="1:130" s="212" customFormat="1" ht="26.3" customHeight="1" thickBot="1" x14ac:dyDescent="0.25">
      <c r="A126" s="1045"/>
      <c r="B126" s="937"/>
      <c r="C126" s="910" t="s">
        <v>443</v>
      </c>
      <c r="D126" s="911"/>
      <c r="E126" s="911"/>
      <c r="F126" s="911"/>
      <c r="G126" s="911"/>
      <c r="H126" s="911"/>
      <c r="I126" s="911"/>
      <c r="J126" s="911"/>
      <c r="K126" s="911"/>
      <c r="L126" s="911"/>
      <c r="M126" s="911"/>
      <c r="N126" s="911"/>
      <c r="O126" s="911"/>
      <c r="P126" s="911"/>
      <c r="Q126" s="911"/>
      <c r="R126" s="911"/>
      <c r="S126" s="911"/>
      <c r="T126" s="911"/>
      <c r="U126" s="911"/>
      <c r="V126" s="911"/>
      <c r="W126" s="911"/>
      <c r="X126" s="911"/>
      <c r="Y126" s="911"/>
      <c r="Z126" s="912"/>
      <c r="AA126" s="946" t="s">
        <v>122</v>
      </c>
      <c r="AB126" s="947"/>
      <c r="AC126" s="947"/>
      <c r="AD126" s="947"/>
      <c r="AE126" s="948"/>
      <c r="AF126" s="949" t="s">
        <v>122</v>
      </c>
      <c r="AG126" s="947"/>
      <c r="AH126" s="947"/>
      <c r="AI126" s="947"/>
      <c r="AJ126" s="948"/>
      <c r="AK126" s="949" t="s">
        <v>122</v>
      </c>
      <c r="AL126" s="947"/>
      <c r="AM126" s="947"/>
      <c r="AN126" s="947"/>
      <c r="AO126" s="948"/>
      <c r="AP126" s="950" t="s">
        <v>122</v>
      </c>
      <c r="AQ126" s="951"/>
      <c r="AR126" s="951"/>
      <c r="AS126" s="951"/>
      <c r="AT126" s="952"/>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1"/>
      <c r="CL126" s="998"/>
      <c r="CM126" s="998"/>
      <c r="CN126" s="998"/>
      <c r="CO126" s="999"/>
      <c r="CP126" s="910" t="s">
        <v>455</v>
      </c>
      <c r="CQ126" s="911"/>
      <c r="CR126" s="911"/>
      <c r="CS126" s="911"/>
      <c r="CT126" s="911"/>
      <c r="CU126" s="911"/>
      <c r="CV126" s="911"/>
      <c r="CW126" s="911"/>
      <c r="CX126" s="911"/>
      <c r="CY126" s="911"/>
      <c r="CZ126" s="911"/>
      <c r="DA126" s="911"/>
      <c r="DB126" s="911"/>
      <c r="DC126" s="911"/>
      <c r="DD126" s="911"/>
      <c r="DE126" s="911"/>
      <c r="DF126" s="912"/>
      <c r="DG126" s="913" t="s">
        <v>122</v>
      </c>
      <c r="DH126" s="914"/>
      <c r="DI126" s="914"/>
      <c r="DJ126" s="914"/>
      <c r="DK126" s="914"/>
      <c r="DL126" s="914" t="s">
        <v>122</v>
      </c>
      <c r="DM126" s="914"/>
      <c r="DN126" s="914"/>
      <c r="DO126" s="914"/>
      <c r="DP126" s="914"/>
      <c r="DQ126" s="914" t="s">
        <v>122</v>
      </c>
      <c r="DR126" s="914"/>
      <c r="DS126" s="914"/>
      <c r="DT126" s="914"/>
      <c r="DU126" s="914"/>
      <c r="DV126" s="915" t="s">
        <v>122</v>
      </c>
      <c r="DW126" s="915"/>
      <c r="DX126" s="915"/>
      <c r="DY126" s="915"/>
      <c r="DZ126" s="916"/>
    </row>
    <row r="127" spans="1:130" s="212" customFormat="1" ht="26.3" customHeight="1" x14ac:dyDescent="0.2">
      <c r="A127" s="1046"/>
      <c r="B127" s="939"/>
      <c r="C127" s="961" t="s">
        <v>456</v>
      </c>
      <c r="D127" s="953"/>
      <c r="E127" s="953"/>
      <c r="F127" s="953"/>
      <c r="G127" s="953"/>
      <c r="H127" s="953"/>
      <c r="I127" s="953"/>
      <c r="J127" s="953"/>
      <c r="K127" s="953"/>
      <c r="L127" s="953"/>
      <c r="M127" s="953"/>
      <c r="N127" s="953"/>
      <c r="O127" s="953"/>
      <c r="P127" s="953"/>
      <c r="Q127" s="953"/>
      <c r="R127" s="953"/>
      <c r="S127" s="953"/>
      <c r="T127" s="953"/>
      <c r="U127" s="953"/>
      <c r="V127" s="953"/>
      <c r="W127" s="953"/>
      <c r="X127" s="953"/>
      <c r="Y127" s="953"/>
      <c r="Z127" s="954"/>
      <c r="AA127" s="946">
        <v>399</v>
      </c>
      <c r="AB127" s="947"/>
      <c r="AC127" s="947"/>
      <c r="AD127" s="947"/>
      <c r="AE127" s="948"/>
      <c r="AF127" s="949">
        <v>54</v>
      </c>
      <c r="AG127" s="947"/>
      <c r="AH127" s="947"/>
      <c r="AI127" s="947"/>
      <c r="AJ127" s="948"/>
      <c r="AK127" s="949">
        <v>1030</v>
      </c>
      <c r="AL127" s="947"/>
      <c r="AM127" s="947"/>
      <c r="AN127" s="947"/>
      <c r="AO127" s="948"/>
      <c r="AP127" s="950">
        <v>0</v>
      </c>
      <c r="AQ127" s="951"/>
      <c r="AR127" s="951"/>
      <c r="AS127" s="951"/>
      <c r="AT127" s="952"/>
      <c r="AU127" s="214"/>
      <c r="AV127" s="214"/>
      <c r="AW127" s="214"/>
      <c r="AX127" s="1019" t="s">
        <v>457</v>
      </c>
      <c r="AY127" s="1020"/>
      <c r="AZ127" s="1020"/>
      <c r="BA127" s="1020"/>
      <c r="BB127" s="1020"/>
      <c r="BC127" s="1020"/>
      <c r="BD127" s="1020"/>
      <c r="BE127" s="1021"/>
      <c r="BF127" s="1022" t="s">
        <v>458</v>
      </c>
      <c r="BG127" s="1020"/>
      <c r="BH127" s="1020"/>
      <c r="BI127" s="1020"/>
      <c r="BJ127" s="1020"/>
      <c r="BK127" s="1020"/>
      <c r="BL127" s="1021"/>
      <c r="BM127" s="1022" t="s">
        <v>459</v>
      </c>
      <c r="BN127" s="1020"/>
      <c r="BO127" s="1020"/>
      <c r="BP127" s="1020"/>
      <c r="BQ127" s="1020"/>
      <c r="BR127" s="1020"/>
      <c r="BS127" s="1021"/>
      <c r="BT127" s="1022" t="s">
        <v>460</v>
      </c>
      <c r="BU127" s="1020"/>
      <c r="BV127" s="1020"/>
      <c r="BW127" s="1020"/>
      <c r="BX127" s="1020"/>
      <c r="BY127" s="1020"/>
      <c r="BZ127" s="1043"/>
      <c r="CA127" s="214"/>
      <c r="CB127" s="214"/>
      <c r="CC127" s="214"/>
      <c r="CD127" s="237"/>
      <c r="CE127" s="237"/>
      <c r="CF127" s="237"/>
      <c r="CG127" s="214"/>
      <c r="CH127" s="214"/>
      <c r="CI127" s="214"/>
      <c r="CJ127" s="236"/>
      <c r="CK127" s="1011"/>
      <c r="CL127" s="998"/>
      <c r="CM127" s="998"/>
      <c r="CN127" s="998"/>
      <c r="CO127" s="999"/>
      <c r="CP127" s="910" t="s">
        <v>461</v>
      </c>
      <c r="CQ127" s="911"/>
      <c r="CR127" s="911"/>
      <c r="CS127" s="911"/>
      <c r="CT127" s="911"/>
      <c r="CU127" s="911"/>
      <c r="CV127" s="911"/>
      <c r="CW127" s="911"/>
      <c r="CX127" s="911"/>
      <c r="CY127" s="911"/>
      <c r="CZ127" s="911"/>
      <c r="DA127" s="911"/>
      <c r="DB127" s="911"/>
      <c r="DC127" s="911"/>
      <c r="DD127" s="911"/>
      <c r="DE127" s="911"/>
      <c r="DF127" s="912"/>
      <c r="DG127" s="913" t="s">
        <v>122</v>
      </c>
      <c r="DH127" s="914"/>
      <c r="DI127" s="914"/>
      <c r="DJ127" s="914"/>
      <c r="DK127" s="914"/>
      <c r="DL127" s="914" t="s">
        <v>122</v>
      </c>
      <c r="DM127" s="914"/>
      <c r="DN127" s="914"/>
      <c r="DO127" s="914"/>
      <c r="DP127" s="914"/>
      <c r="DQ127" s="914" t="s">
        <v>122</v>
      </c>
      <c r="DR127" s="914"/>
      <c r="DS127" s="914"/>
      <c r="DT127" s="914"/>
      <c r="DU127" s="914"/>
      <c r="DV127" s="915" t="s">
        <v>122</v>
      </c>
      <c r="DW127" s="915"/>
      <c r="DX127" s="915"/>
      <c r="DY127" s="915"/>
      <c r="DZ127" s="916"/>
    </row>
    <row r="128" spans="1:130" s="212" customFormat="1" ht="26.3" customHeight="1" thickBot="1" x14ac:dyDescent="0.25">
      <c r="A128" s="1029" t="s">
        <v>462</v>
      </c>
      <c r="B128" s="1030"/>
      <c r="C128" s="1030"/>
      <c r="D128" s="1030"/>
      <c r="E128" s="1030"/>
      <c r="F128" s="1030"/>
      <c r="G128" s="1030"/>
      <c r="H128" s="1030"/>
      <c r="I128" s="1030"/>
      <c r="J128" s="1030"/>
      <c r="K128" s="1030"/>
      <c r="L128" s="1030"/>
      <c r="M128" s="1030"/>
      <c r="N128" s="1030"/>
      <c r="O128" s="1030"/>
      <c r="P128" s="1030"/>
      <c r="Q128" s="1030"/>
      <c r="R128" s="1030"/>
      <c r="S128" s="1030"/>
      <c r="T128" s="1030"/>
      <c r="U128" s="1030"/>
      <c r="V128" s="1030"/>
      <c r="W128" s="1031" t="s">
        <v>463</v>
      </c>
      <c r="X128" s="1031"/>
      <c r="Y128" s="1031"/>
      <c r="Z128" s="1032"/>
      <c r="AA128" s="1033">
        <v>55863</v>
      </c>
      <c r="AB128" s="1034"/>
      <c r="AC128" s="1034"/>
      <c r="AD128" s="1034"/>
      <c r="AE128" s="1035"/>
      <c r="AF128" s="1036">
        <v>81035</v>
      </c>
      <c r="AG128" s="1034"/>
      <c r="AH128" s="1034"/>
      <c r="AI128" s="1034"/>
      <c r="AJ128" s="1035"/>
      <c r="AK128" s="1036">
        <v>56568</v>
      </c>
      <c r="AL128" s="1034"/>
      <c r="AM128" s="1034"/>
      <c r="AN128" s="1034"/>
      <c r="AO128" s="1035"/>
      <c r="AP128" s="1037"/>
      <c r="AQ128" s="1038"/>
      <c r="AR128" s="1038"/>
      <c r="AS128" s="1038"/>
      <c r="AT128" s="1039"/>
      <c r="AU128" s="214"/>
      <c r="AV128" s="214"/>
      <c r="AW128" s="214"/>
      <c r="AX128" s="884" t="s">
        <v>464</v>
      </c>
      <c r="AY128" s="885"/>
      <c r="AZ128" s="885"/>
      <c r="BA128" s="885"/>
      <c r="BB128" s="885"/>
      <c r="BC128" s="885"/>
      <c r="BD128" s="885"/>
      <c r="BE128" s="886"/>
      <c r="BF128" s="1040" t="s">
        <v>122</v>
      </c>
      <c r="BG128" s="1041"/>
      <c r="BH128" s="1041"/>
      <c r="BI128" s="1041"/>
      <c r="BJ128" s="1041"/>
      <c r="BK128" s="1041"/>
      <c r="BL128" s="1042"/>
      <c r="BM128" s="1040">
        <v>13.75</v>
      </c>
      <c r="BN128" s="1041"/>
      <c r="BO128" s="1041"/>
      <c r="BP128" s="1041"/>
      <c r="BQ128" s="1041"/>
      <c r="BR128" s="1041"/>
      <c r="BS128" s="1042"/>
      <c r="BT128" s="1040">
        <v>20</v>
      </c>
      <c r="BU128" s="1041"/>
      <c r="BV128" s="1041"/>
      <c r="BW128" s="1041"/>
      <c r="BX128" s="1041"/>
      <c r="BY128" s="1041"/>
      <c r="BZ128" s="1064"/>
      <c r="CA128" s="237"/>
      <c r="CB128" s="237"/>
      <c r="CC128" s="237"/>
      <c r="CD128" s="237"/>
      <c r="CE128" s="237"/>
      <c r="CF128" s="237"/>
      <c r="CG128" s="214"/>
      <c r="CH128" s="214"/>
      <c r="CI128" s="214"/>
      <c r="CJ128" s="236"/>
      <c r="CK128" s="1012"/>
      <c r="CL128" s="1013"/>
      <c r="CM128" s="1013"/>
      <c r="CN128" s="1013"/>
      <c r="CO128" s="1014"/>
      <c r="CP128" s="1023" t="s">
        <v>465</v>
      </c>
      <c r="CQ128" s="713"/>
      <c r="CR128" s="713"/>
      <c r="CS128" s="713"/>
      <c r="CT128" s="713"/>
      <c r="CU128" s="713"/>
      <c r="CV128" s="713"/>
      <c r="CW128" s="713"/>
      <c r="CX128" s="713"/>
      <c r="CY128" s="713"/>
      <c r="CZ128" s="713"/>
      <c r="DA128" s="713"/>
      <c r="DB128" s="713"/>
      <c r="DC128" s="713"/>
      <c r="DD128" s="713"/>
      <c r="DE128" s="713"/>
      <c r="DF128" s="1024"/>
      <c r="DG128" s="1025" t="s">
        <v>122</v>
      </c>
      <c r="DH128" s="1026"/>
      <c r="DI128" s="1026"/>
      <c r="DJ128" s="1026"/>
      <c r="DK128" s="1026"/>
      <c r="DL128" s="1026" t="s">
        <v>122</v>
      </c>
      <c r="DM128" s="1026"/>
      <c r="DN128" s="1026"/>
      <c r="DO128" s="1026"/>
      <c r="DP128" s="1026"/>
      <c r="DQ128" s="1026" t="s">
        <v>122</v>
      </c>
      <c r="DR128" s="1026"/>
      <c r="DS128" s="1026"/>
      <c r="DT128" s="1026"/>
      <c r="DU128" s="1026"/>
      <c r="DV128" s="1027" t="s">
        <v>122</v>
      </c>
      <c r="DW128" s="1027"/>
      <c r="DX128" s="1027"/>
      <c r="DY128" s="1027"/>
      <c r="DZ128" s="1028"/>
    </row>
    <row r="129" spans="1:131" s="212" customFormat="1" ht="26.3" customHeight="1" x14ac:dyDescent="0.2">
      <c r="A129" s="922" t="s">
        <v>102</v>
      </c>
      <c r="B129" s="923"/>
      <c r="C129" s="923"/>
      <c r="D129" s="923"/>
      <c r="E129" s="923"/>
      <c r="F129" s="923"/>
      <c r="G129" s="923"/>
      <c r="H129" s="923"/>
      <c r="I129" s="923"/>
      <c r="J129" s="923"/>
      <c r="K129" s="923"/>
      <c r="L129" s="923"/>
      <c r="M129" s="923"/>
      <c r="N129" s="923"/>
      <c r="O129" s="923"/>
      <c r="P129" s="923"/>
      <c r="Q129" s="923"/>
      <c r="R129" s="923"/>
      <c r="S129" s="923"/>
      <c r="T129" s="923"/>
      <c r="U129" s="923"/>
      <c r="V129" s="923"/>
      <c r="W129" s="1058" t="s">
        <v>466</v>
      </c>
      <c r="X129" s="1059"/>
      <c r="Y129" s="1059"/>
      <c r="Z129" s="1060"/>
      <c r="AA129" s="946">
        <v>7683984</v>
      </c>
      <c r="AB129" s="947"/>
      <c r="AC129" s="947"/>
      <c r="AD129" s="947"/>
      <c r="AE129" s="948"/>
      <c r="AF129" s="949">
        <v>7765041</v>
      </c>
      <c r="AG129" s="947"/>
      <c r="AH129" s="947"/>
      <c r="AI129" s="947"/>
      <c r="AJ129" s="948"/>
      <c r="AK129" s="949">
        <v>7991042</v>
      </c>
      <c r="AL129" s="947"/>
      <c r="AM129" s="947"/>
      <c r="AN129" s="947"/>
      <c r="AO129" s="948"/>
      <c r="AP129" s="1061"/>
      <c r="AQ129" s="1062"/>
      <c r="AR129" s="1062"/>
      <c r="AS129" s="1062"/>
      <c r="AT129" s="1063"/>
      <c r="AU129" s="215"/>
      <c r="AV129" s="215"/>
      <c r="AW129" s="215"/>
      <c r="AX129" s="1053" t="s">
        <v>467</v>
      </c>
      <c r="AY129" s="911"/>
      <c r="AZ129" s="911"/>
      <c r="BA129" s="911"/>
      <c r="BB129" s="911"/>
      <c r="BC129" s="911"/>
      <c r="BD129" s="911"/>
      <c r="BE129" s="912"/>
      <c r="BF129" s="1054" t="s">
        <v>122</v>
      </c>
      <c r="BG129" s="1055"/>
      <c r="BH129" s="1055"/>
      <c r="BI129" s="1055"/>
      <c r="BJ129" s="1055"/>
      <c r="BK129" s="1055"/>
      <c r="BL129" s="1056"/>
      <c r="BM129" s="1054">
        <v>18.75</v>
      </c>
      <c r="BN129" s="1055"/>
      <c r="BO129" s="1055"/>
      <c r="BP129" s="1055"/>
      <c r="BQ129" s="1055"/>
      <c r="BR129" s="1055"/>
      <c r="BS129" s="1056"/>
      <c r="BT129" s="1054">
        <v>30</v>
      </c>
      <c r="BU129" s="1055"/>
      <c r="BV129" s="1055"/>
      <c r="BW129" s="1055"/>
      <c r="BX129" s="1055"/>
      <c r="BY129" s="1055"/>
      <c r="BZ129" s="1057"/>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3" customHeight="1" x14ac:dyDescent="0.2">
      <c r="A130" s="922" t="s">
        <v>468</v>
      </c>
      <c r="B130" s="923"/>
      <c r="C130" s="923"/>
      <c r="D130" s="923"/>
      <c r="E130" s="923"/>
      <c r="F130" s="923"/>
      <c r="G130" s="923"/>
      <c r="H130" s="923"/>
      <c r="I130" s="923"/>
      <c r="J130" s="923"/>
      <c r="K130" s="923"/>
      <c r="L130" s="923"/>
      <c r="M130" s="923"/>
      <c r="N130" s="923"/>
      <c r="O130" s="923"/>
      <c r="P130" s="923"/>
      <c r="Q130" s="923"/>
      <c r="R130" s="923"/>
      <c r="S130" s="923"/>
      <c r="T130" s="923"/>
      <c r="U130" s="923"/>
      <c r="V130" s="923"/>
      <c r="W130" s="1058" t="s">
        <v>469</v>
      </c>
      <c r="X130" s="1059"/>
      <c r="Y130" s="1059"/>
      <c r="Z130" s="1060"/>
      <c r="AA130" s="946">
        <v>1188043</v>
      </c>
      <c r="AB130" s="947"/>
      <c r="AC130" s="947"/>
      <c r="AD130" s="947"/>
      <c r="AE130" s="948"/>
      <c r="AF130" s="949">
        <v>1151944</v>
      </c>
      <c r="AG130" s="947"/>
      <c r="AH130" s="947"/>
      <c r="AI130" s="947"/>
      <c r="AJ130" s="948"/>
      <c r="AK130" s="949">
        <v>1203216</v>
      </c>
      <c r="AL130" s="947"/>
      <c r="AM130" s="947"/>
      <c r="AN130" s="947"/>
      <c r="AO130" s="948"/>
      <c r="AP130" s="1061"/>
      <c r="AQ130" s="1062"/>
      <c r="AR130" s="1062"/>
      <c r="AS130" s="1062"/>
      <c r="AT130" s="1063"/>
      <c r="AU130" s="215"/>
      <c r="AV130" s="215"/>
      <c r="AW130" s="215"/>
      <c r="AX130" s="1053" t="s">
        <v>470</v>
      </c>
      <c r="AY130" s="911"/>
      <c r="AZ130" s="911"/>
      <c r="BA130" s="911"/>
      <c r="BB130" s="911"/>
      <c r="BC130" s="911"/>
      <c r="BD130" s="911"/>
      <c r="BE130" s="912"/>
      <c r="BF130" s="1089">
        <v>11.4</v>
      </c>
      <c r="BG130" s="1090"/>
      <c r="BH130" s="1090"/>
      <c r="BI130" s="1090"/>
      <c r="BJ130" s="1090"/>
      <c r="BK130" s="1090"/>
      <c r="BL130" s="1091"/>
      <c r="BM130" s="1089">
        <v>25</v>
      </c>
      <c r="BN130" s="1090"/>
      <c r="BO130" s="1090"/>
      <c r="BP130" s="1090"/>
      <c r="BQ130" s="1090"/>
      <c r="BR130" s="1090"/>
      <c r="BS130" s="1091"/>
      <c r="BT130" s="1089">
        <v>35</v>
      </c>
      <c r="BU130" s="1090"/>
      <c r="BV130" s="1090"/>
      <c r="BW130" s="1090"/>
      <c r="BX130" s="1090"/>
      <c r="BY130" s="1090"/>
      <c r="BZ130" s="10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3" customHeight="1" thickBot="1" x14ac:dyDescent="0.25">
      <c r="A131" s="1093"/>
      <c r="B131" s="1094"/>
      <c r="C131" s="1094"/>
      <c r="D131" s="1094"/>
      <c r="E131" s="1094"/>
      <c r="F131" s="1094"/>
      <c r="G131" s="1094"/>
      <c r="H131" s="1094"/>
      <c r="I131" s="1094"/>
      <c r="J131" s="1094"/>
      <c r="K131" s="1094"/>
      <c r="L131" s="1094"/>
      <c r="M131" s="1094"/>
      <c r="N131" s="1094"/>
      <c r="O131" s="1094"/>
      <c r="P131" s="1094"/>
      <c r="Q131" s="1094"/>
      <c r="R131" s="1094"/>
      <c r="S131" s="1094"/>
      <c r="T131" s="1094"/>
      <c r="U131" s="1094"/>
      <c r="V131" s="1094"/>
      <c r="W131" s="1095" t="s">
        <v>471</v>
      </c>
      <c r="X131" s="1096"/>
      <c r="Y131" s="1096"/>
      <c r="Z131" s="1097"/>
      <c r="AA131" s="992">
        <v>6495941</v>
      </c>
      <c r="AB131" s="974"/>
      <c r="AC131" s="974"/>
      <c r="AD131" s="974"/>
      <c r="AE131" s="975"/>
      <c r="AF131" s="973">
        <v>6613097</v>
      </c>
      <c r="AG131" s="974"/>
      <c r="AH131" s="974"/>
      <c r="AI131" s="974"/>
      <c r="AJ131" s="975"/>
      <c r="AK131" s="973">
        <v>6787826</v>
      </c>
      <c r="AL131" s="974"/>
      <c r="AM131" s="974"/>
      <c r="AN131" s="974"/>
      <c r="AO131" s="975"/>
      <c r="AP131" s="1098"/>
      <c r="AQ131" s="1099"/>
      <c r="AR131" s="1099"/>
      <c r="AS131" s="1099"/>
      <c r="AT131" s="1100"/>
      <c r="AU131" s="215"/>
      <c r="AV131" s="215"/>
      <c r="AW131" s="215"/>
      <c r="AX131" s="1071" t="s">
        <v>472</v>
      </c>
      <c r="AY131" s="713"/>
      <c r="AZ131" s="713"/>
      <c r="BA131" s="713"/>
      <c r="BB131" s="713"/>
      <c r="BC131" s="713"/>
      <c r="BD131" s="713"/>
      <c r="BE131" s="1024"/>
      <c r="BF131" s="1072">
        <v>18.2</v>
      </c>
      <c r="BG131" s="1073"/>
      <c r="BH131" s="1073"/>
      <c r="BI131" s="1073"/>
      <c r="BJ131" s="1073"/>
      <c r="BK131" s="1073"/>
      <c r="BL131" s="1074"/>
      <c r="BM131" s="1072">
        <v>350</v>
      </c>
      <c r="BN131" s="1073"/>
      <c r="BO131" s="1073"/>
      <c r="BP131" s="1073"/>
      <c r="BQ131" s="1073"/>
      <c r="BR131" s="1073"/>
      <c r="BS131" s="1074"/>
      <c r="BT131" s="1075"/>
      <c r="BU131" s="1076"/>
      <c r="BV131" s="1076"/>
      <c r="BW131" s="1076"/>
      <c r="BX131" s="1076"/>
      <c r="BY131" s="1076"/>
      <c r="BZ131" s="1077"/>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3" customHeight="1" x14ac:dyDescent="0.2">
      <c r="A132" s="1078" t="s">
        <v>473</v>
      </c>
      <c r="B132" s="1079"/>
      <c r="C132" s="1079"/>
      <c r="D132" s="1079"/>
      <c r="E132" s="1079"/>
      <c r="F132" s="1079"/>
      <c r="G132" s="1079"/>
      <c r="H132" s="1079"/>
      <c r="I132" s="1079"/>
      <c r="J132" s="1079"/>
      <c r="K132" s="1079"/>
      <c r="L132" s="1079"/>
      <c r="M132" s="1079"/>
      <c r="N132" s="1079"/>
      <c r="O132" s="1079"/>
      <c r="P132" s="1079"/>
      <c r="Q132" s="1079"/>
      <c r="R132" s="1079"/>
      <c r="S132" s="1079"/>
      <c r="T132" s="1079"/>
      <c r="U132" s="1079"/>
      <c r="V132" s="1082" t="s">
        <v>474</v>
      </c>
      <c r="W132" s="1082"/>
      <c r="X132" s="1082"/>
      <c r="Y132" s="1082"/>
      <c r="Z132" s="1083"/>
      <c r="AA132" s="1084">
        <v>11.55744795</v>
      </c>
      <c r="AB132" s="1085"/>
      <c r="AC132" s="1085"/>
      <c r="AD132" s="1085"/>
      <c r="AE132" s="1086"/>
      <c r="AF132" s="1087">
        <v>11.618323459999999</v>
      </c>
      <c r="AG132" s="1085"/>
      <c r="AH132" s="1085"/>
      <c r="AI132" s="1085"/>
      <c r="AJ132" s="1086"/>
      <c r="AK132" s="1087">
        <v>11.1182137</v>
      </c>
      <c r="AL132" s="1085"/>
      <c r="AM132" s="1085"/>
      <c r="AN132" s="1085"/>
      <c r="AO132" s="1086"/>
      <c r="AP132" s="989"/>
      <c r="AQ132" s="990"/>
      <c r="AR132" s="990"/>
      <c r="AS132" s="990"/>
      <c r="AT132" s="1088"/>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3" customHeight="1" thickBot="1" x14ac:dyDescent="0.25">
      <c r="A133" s="1080"/>
      <c r="B133" s="1081"/>
      <c r="C133" s="1081"/>
      <c r="D133" s="1081"/>
      <c r="E133" s="1081"/>
      <c r="F133" s="1081"/>
      <c r="G133" s="1081"/>
      <c r="H133" s="1081"/>
      <c r="I133" s="1081"/>
      <c r="J133" s="1081"/>
      <c r="K133" s="1081"/>
      <c r="L133" s="1081"/>
      <c r="M133" s="1081"/>
      <c r="N133" s="1081"/>
      <c r="O133" s="1081"/>
      <c r="P133" s="1081"/>
      <c r="Q133" s="1081"/>
      <c r="R133" s="1081"/>
      <c r="S133" s="1081"/>
      <c r="T133" s="1081"/>
      <c r="U133" s="1081"/>
      <c r="V133" s="1065" t="s">
        <v>475</v>
      </c>
      <c r="W133" s="1065"/>
      <c r="X133" s="1065"/>
      <c r="Y133" s="1065"/>
      <c r="Z133" s="1066"/>
      <c r="AA133" s="1067">
        <v>11.3</v>
      </c>
      <c r="AB133" s="1068"/>
      <c r="AC133" s="1068"/>
      <c r="AD133" s="1068"/>
      <c r="AE133" s="1069"/>
      <c r="AF133" s="1067">
        <v>11.5</v>
      </c>
      <c r="AG133" s="1068"/>
      <c r="AH133" s="1068"/>
      <c r="AI133" s="1068"/>
      <c r="AJ133" s="1069"/>
      <c r="AK133" s="1067">
        <v>11.4</v>
      </c>
      <c r="AL133" s="1068"/>
      <c r="AM133" s="1068"/>
      <c r="AN133" s="1068"/>
      <c r="AO133" s="1069"/>
      <c r="AP133" s="1016"/>
      <c r="AQ133" s="1017"/>
      <c r="AR133" s="1017"/>
      <c r="AS133" s="1017"/>
      <c r="AT133" s="1070"/>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3"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DnsGosrinmzysAGPmdAvxpboJRneEoE/CDQxUxnTgjemDf1B75b+byx97cjx+QcSlPZnZCEPftGYYUvGS1Q8g==" saltValue="T2ZRZjTrRFymsU7rwQ07V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rintOptions horizontalCentered="1"/>
  <pageMargins left="0" right="0" top="0.19685039370078741" bottom="0.23622047244094491" header="0" footer="0"/>
  <pageSetup paperSize="8" scale="40"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8"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8" x14ac:dyDescent="0.2"/>
    <row r="3" spans="1:120" ht="13.8" x14ac:dyDescent="0.2"/>
    <row r="4" spans="1:120" ht="13.8" x14ac:dyDescent="0.2"/>
    <row r="5" spans="1:120" ht="13.8" x14ac:dyDescent="0.2"/>
    <row r="6" spans="1:120" ht="13.8" x14ac:dyDescent="0.2"/>
    <row r="7" spans="1:120" ht="13.8" x14ac:dyDescent="0.2"/>
    <row r="8" spans="1:120" ht="13.8" x14ac:dyDescent="0.2"/>
    <row r="9" spans="1:120" ht="13.8" x14ac:dyDescent="0.2"/>
    <row r="10" spans="1:120" ht="13.8" x14ac:dyDescent="0.2"/>
    <row r="11" spans="1:120" ht="13.8" x14ac:dyDescent="0.2"/>
    <row r="12" spans="1:120" ht="13.8" x14ac:dyDescent="0.2"/>
    <row r="13" spans="1:120" ht="13.8" x14ac:dyDescent="0.2"/>
    <row r="14" spans="1:120" ht="13.8" x14ac:dyDescent="0.2"/>
    <row r="15" spans="1:120" ht="13.8" x14ac:dyDescent="0.2"/>
    <row r="16" spans="1:120" ht="13.8" x14ac:dyDescent="0.2">
      <c r="DP16" s="241"/>
    </row>
    <row r="17" spans="119:120" ht="13.8" x14ac:dyDescent="0.2">
      <c r="DP17" s="241"/>
    </row>
    <row r="18" spans="119:120" ht="13.8" x14ac:dyDescent="0.2"/>
    <row r="19" spans="119:120" ht="13.8" x14ac:dyDescent="0.2"/>
    <row r="20" spans="119:120" ht="13.8" x14ac:dyDescent="0.2">
      <c r="DO20" s="241"/>
      <c r="DP20" s="241"/>
    </row>
    <row r="21" spans="119:120" ht="13.8" x14ac:dyDescent="0.2">
      <c r="DP21" s="241"/>
    </row>
    <row r="22" spans="119:120" ht="13.8" x14ac:dyDescent="0.2"/>
    <row r="23" spans="119:120" ht="13.8" x14ac:dyDescent="0.2">
      <c r="DO23" s="241"/>
      <c r="DP23" s="241"/>
    </row>
    <row r="24" spans="119:120" ht="13.8" x14ac:dyDescent="0.2">
      <c r="DP24" s="241"/>
    </row>
    <row r="25" spans="119:120" ht="13.8" x14ac:dyDescent="0.2">
      <c r="DP25" s="241"/>
    </row>
    <row r="26" spans="119:120" ht="13.8" x14ac:dyDescent="0.2">
      <c r="DO26" s="241"/>
      <c r="DP26" s="241"/>
    </row>
    <row r="27" spans="119:120" ht="13.8" x14ac:dyDescent="0.2"/>
    <row r="28" spans="119:120" ht="13.8" x14ac:dyDescent="0.2">
      <c r="DO28" s="241"/>
      <c r="DP28" s="241"/>
    </row>
    <row r="29" spans="119:120" ht="13.8" x14ac:dyDescent="0.2">
      <c r="DP29" s="241"/>
    </row>
    <row r="30" spans="119:120" ht="13.8" x14ac:dyDescent="0.2"/>
    <row r="31" spans="119:120" ht="13.8" x14ac:dyDescent="0.2">
      <c r="DO31" s="241"/>
      <c r="DP31" s="241"/>
    </row>
    <row r="32" spans="119:120" ht="13.8" x14ac:dyDescent="0.2"/>
    <row r="33" spans="98:120" ht="13.8" x14ac:dyDescent="0.2">
      <c r="DO33" s="241"/>
      <c r="DP33" s="241"/>
    </row>
    <row r="34" spans="98:120" ht="13.8" x14ac:dyDescent="0.2">
      <c r="DM34" s="241"/>
    </row>
    <row r="35" spans="98:120" ht="13.8" x14ac:dyDescent="0.2">
      <c r="CT35" s="241"/>
      <c r="CU35" s="241"/>
      <c r="CV35" s="241"/>
      <c r="CY35" s="241"/>
      <c r="CZ35" s="241"/>
      <c r="DA35" s="241"/>
      <c r="DD35" s="241"/>
      <c r="DE35" s="241"/>
      <c r="DF35" s="241"/>
      <c r="DI35" s="241"/>
      <c r="DJ35" s="241"/>
      <c r="DK35" s="241"/>
      <c r="DM35" s="241"/>
      <c r="DN35" s="241"/>
      <c r="DO35" s="241"/>
      <c r="DP35" s="241"/>
    </row>
    <row r="36" spans="98:120" ht="13.8" x14ac:dyDescent="0.2"/>
    <row r="37" spans="98:120" ht="13.8" x14ac:dyDescent="0.2">
      <c r="CW37" s="241"/>
      <c r="DB37" s="241"/>
      <c r="DG37" s="241"/>
      <c r="DL37" s="241"/>
      <c r="DP37" s="241"/>
    </row>
    <row r="38" spans="98:120" ht="13.8"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8" x14ac:dyDescent="0.2"/>
    <row r="40" spans="98:120" ht="13.8" x14ac:dyDescent="0.2"/>
    <row r="41" spans="98:120" ht="13.8" x14ac:dyDescent="0.2"/>
    <row r="42" spans="98:120" ht="13.8" x14ac:dyDescent="0.2"/>
    <row r="43" spans="98:120" ht="13.8" x14ac:dyDescent="0.2"/>
    <row r="44" spans="98:120" ht="13.8" x14ac:dyDescent="0.2"/>
    <row r="45" spans="98:120" ht="13.8" x14ac:dyDescent="0.2"/>
    <row r="46" spans="98:120" ht="13.8" x14ac:dyDescent="0.2"/>
    <row r="47" spans="98:120" ht="13.8" x14ac:dyDescent="0.2"/>
    <row r="48" spans="98:120" ht="13.8" x14ac:dyDescent="0.2"/>
    <row r="49" spans="22:120" ht="13.8" x14ac:dyDescent="0.2">
      <c r="DN49" s="241"/>
      <c r="DO49" s="241"/>
      <c r="DP49" s="241"/>
    </row>
    <row r="50" spans="22:120" ht="13.8" x14ac:dyDescent="0.2"/>
    <row r="51" spans="22:120" ht="13.8" x14ac:dyDescent="0.2"/>
    <row r="52" spans="22:120" ht="13.8" x14ac:dyDescent="0.2"/>
    <row r="53" spans="22:120" ht="13.8" x14ac:dyDescent="0.2"/>
    <row r="54" spans="22:120" ht="13.8" x14ac:dyDescent="0.2"/>
    <row r="55" spans="22:120" ht="13.8" x14ac:dyDescent="0.2"/>
    <row r="56" spans="22:120" ht="13.8" x14ac:dyDescent="0.2"/>
    <row r="57" spans="22:120" ht="13.8" x14ac:dyDescent="0.2"/>
    <row r="58" spans="22:120" ht="13.8" x14ac:dyDescent="0.2"/>
    <row r="59" spans="22:120" ht="13.8" x14ac:dyDescent="0.2"/>
    <row r="60" spans="22:120" ht="13.8" x14ac:dyDescent="0.2"/>
    <row r="61" spans="22:120" ht="13.8" x14ac:dyDescent="0.2"/>
    <row r="62" spans="22:120" ht="13.8" x14ac:dyDescent="0.2"/>
    <row r="63" spans="22:120" ht="13.8" x14ac:dyDescent="0.2">
      <c r="W63" s="241"/>
      <c r="CS63" s="241"/>
      <c r="CX63" s="241"/>
      <c r="DC63" s="241"/>
      <c r="DH63" s="241"/>
    </row>
    <row r="64" spans="22:120" ht="13.8" x14ac:dyDescent="0.2">
      <c r="V64" s="241"/>
    </row>
    <row r="65" spans="15:120" ht="13.8"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8" x14ac:dyDescent="0.2">
      <c r="Q66" s="241"/>
      <c r="S66" s="241"/>
      <c r="U66" s="241"/>
      <c r="DM66" s="241"/>
    </row>
    <row r="67" spans="15:120" ht="13.8"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8" x14ac:dyDescent="0.2"/>
    <row r="69" spans="15:120" ht="13.8" x14ac:dyDescent="0.2"/>
    <row r="70" spans="15:120" ht="13.8" x14ac:dyDescent="0.2"/>
    <row r="71" spans="15:120" ht="13.8" x14ac:dyDescent="0.2"/>
    <row r="72" spans="15:120" ht="13.8" x14ac:dyDescent="0.2">
      <c r="DP72" s="241"/>
    </row>
    <row r="73" spans="15:120" ht="13.8" x14ac:dyDescent="0.2">
      <c r="DP73" s="241"/>
    </row>
    <row r="74" spans="15:120" ht="13.8" x14ac:dyDescent="0.2"/>
    <row r="75" spans="15:120" ht="13.8" x14ac:dyDescent="0.2"/>
    <row r="76" spans="15:120" ht="13.8" x14ac:dyDescent="0.2"/>
    <row r="77" spans="15:120" ht="13.8" x14ac:dyDescent="0.2"/>
    <row r="78" spans="15:120" ht="13.8" x14ac:dyDescent="0.2"/>
    <row r="79" spans="15:120" ht="13.8" x14ac:dyDescent="0.2"/>
    <row r="80" spans="15:120" ht="13.8" x14ac:dyDescent="0.2"/>
    <row r="81" spans="97:112" ht="13.8" x14ac:dyDescent="0.2"/>
    <row r="82" spans="97:112" ht="13.8" x14ac:dyDescent="0.2"/>
    <row r="83" spans="97:112" ht="13.8" x14ac:dyDescent="0.2"/>
    <row r="84" spans="97:112" ht="13.8" x14ac:dyDescent="0.2"/>
    <row r="85" spans="97:112" ht="13.8" x14ac:dyDescent="0.2"/>
    <row r="86" spans="97:112" ht="13.8" x14ac:dyDescent="0.2"/>
    <row r="87" spans="97:112" ht="13.8" x14ac:dyDescent="0.2"/>
    <row r="88" spans="97:112" ht="13.8" x14ac:dyDescent="0.2"/>
    <row r="89" spans="97:112" ht="13.8" x14ac:dyDescent="0.2"/>
    <row r="90" spans="97:112" ht="13.8" x14ac:dyDescent="0.2"/>
    <row r="91" spans="97:112" ht="13.8" x14ac:dyDescent="0.2"/>
    <row r="92" spans="97:112" ht="13.8" x14ac:dyDescent="0.2"/>
    <row r="93" spans="97:112" ht="13.8" x14ac:dyDescent="0.2"/>
    <row r="94" spans="97:112" ht="13.8" x14ac:dyDescent="0.2"/>
    <row r="95" spans="97:112" ht="13.8" x14ac:dyDescent="0.2"/>
    <row r="96" spans="97:112" ht="13.8" x14ac:dyDescent="0.2">
      <c r="CS96" s="241"/>
      <c r="CX96" s="241"/>
      <c r="DC96" s="241"/>
      <c r="DH96" s="241"/>
    </row>
    <row r="97" spans="24:120" ht="13.8" x14ac:dyDescent="0.2">
      <c r="CS97" s="241"/>
      <c r="CX97" s="241"/>
      <c r="DC97" s="241"/>
      <c r="DH97" s="241"/>
      <c r="DP97" s="242" t="s">
        <v>476</v>
      </c>
    </row>
    <row r="98" spans="24:120" ht="13.8" hidden="1" x14ac:dyDescent="0.2">
      <c r="CS98" s="241"/>
      <c r="CX98" s="241"/>
      <c r="DC98" s="241"/>
      <c r="DH98" s="241"/>
    </row>
    <row r="99" spans="24:120" ht="13.8" hidden="1" x14ac:dyDescent="0.2">
      <c r="CS99" s="241"/>
      <c r="CX99" s="241"/>
      <c r="DC99" s="241"/>
      <c r="DH99" s="241"/>
    </row>
    <row r="101" spans="24:120" ht="12.05"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6" hidden="1" customHeight="1" x14ac:dyDescent="0.2">
      <c r="CU102" s="241"/>
      <c r="CZ102" s="241"/>
      <c r="DE102" s="241"/>
      <c r="DJ102" s="241"/>
      <c r="DM102" s="241"/>
    </row>
    <row r="103" spans="24:120" ht="13.8" hidden="1" x14ac:dyDescent="0.2">
      <c r="CT103" s="241"/>
      <c r="CV103" s="241"/>
      <c r="CW103" s="241"/>
      <c r="CY103" s="241"/>
      <c r="DA103" s="241"/>
      <c r="DB103" s="241"/>
      <c r="DD103" s="241"/>
      <c r="DF103" s="241"/>
      <c r="DG103" s="241"/>
      <c r="DI103" s="241"/>
      <c r="DK103" s="241"/>
      <c r="DL103" s="241"/>
      <c r="DM103" s="241"/>
      <c r="DN103" s="241"/>
      <c r="DO103" s="241"/>
      <c r="DP103" s="241"/>
    </row>
    <row r="104" spans="24:120" ht="13.8" hidden="1" x14ac:dyDescent="0.2">
      <c r="CV104" s="241"/>
      <c r="CW104" s="241"/>
      <c r="DA104" s="241"/>
      <c r="DB104" s="241"/>
      <c r="DF104" s="241"/>
      <c r="DG104" s="241"/>
      <c r="DK104" s="241"/>
      <c r="DL104" s="241"/>
      <c r="DN104" s="241"/>
      <c r="DO104" s="241"/>
      <c r="DP104" s="241"/>
    </row>
    <row r="105" spans="24:120" ht="12.7" hidden="1" customHeight="1" x14ac:dyDescent="0.2"/>
  </sheetData>
  <sheetProtection algorithmName="SHA-512" hashValue="lONRS513ICQRaH/7bvTb8BTco0OxvO36ceIesTH6Vn11+0lAU8AXu+mMAx1BiFEosrdq7eU567iJ8doBw+YXyg==" saltValue="kMBfLWWA3IuPGvOo2XTh7A==" spinCount="100000" sheet="1" objects="1" scenarios="1"/>
  <dataConsolidate/>
  <phoneticPr fontId="2"/>
  <printOptions horizontalCentered="1"/>
  <pageMargins left="0" right="0" top="0.19685039370078741" bottom="0.23622047244094491" header="0" footer="0"/>
  <pageSetup paperSize="8" scale="61" orientation="landscape" r:id="rId1"/>
  <headerFooter alignWithMargins="0">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I1" zoomScale="80" zoomScaleNormal="8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8"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8" x14ac:dyDescent="0.2"/>
    <row r="3" spans="2:116" ht="13.8" x14ac:dyDescent="0.2"/>
    <row r="4" spans="2:116" ht="13.8"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8"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8" x14ac:dyDescent="0.2"/>
    <row r="7" spans="2:116" ht="13.8" x14ac:dyDescent="0.2"/>
    <row r="8" spans="2:116" ht="13.8" x14ac:dyDescent="0.2"/>
    <row r="9" spans="2:116" ht="13.8" x14ac:dyDescent="0.2"/>
    <row r="10" spans="2:116" ht="13.8" x14ac:dyDescent="0.2"/>
    <row r="11" spans="2:116" ht="13.8" x14ac:dyDescent="0.2"/>
    <row r="12" spans="2:116" ht="13.8" x14ac:dyDescent="0.2"/>
    <row r="13" spans="2:116" ht="13.8" x14ac:dyDescent="0.2"/>
    <row r="14" spans="2:116" ht="13.8" x14ac:dyDescent="0.2"/>
    <row r="15" spans="2:116" ht="13.8" x14ac:dyDescent="0.2"/>
    <row r="16" spans="2:116" ht="13.8" x14ac:dyDescent="0.2"/>
    <row r="17" spans="9:116" ht="13.8" x14ac:dyDescent="0.2"/>
    <row r="18" spans="9:116" ht="13.8"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8" x14ac:dyDescent="0.2"/>
    <row r="20" spans="9:116" ht="13.8" x14ac:dyDescent="0.2"/>
    <row r="21" spans="9:116" ht="13.8" x14ac:dyDescent="0.2">
      <c r="DL21" s="241"/>
    </row>
    <row r="22" spans="9:116" ht="13.8" x14ac:dyDescent="0.2">
      <c r="DI22" s="241"/>
      <c r="DJ22" s="241"/>
      <c r="DK22" s="241"/>
      <c r="DL22" s="241"/>
    </row>
    <row r="23" spans="9:116" ht="13.8" x14ac:dyDescent="0.2">
      <c r="CY23" s="241"/>
      <c r="CZ23" s="241"/>
      <c r="DA23" s="241"/>
      <c r="DB23" s="241"/>
      <c r="DC23" s="241"/>
      <c r="DD23" s="241"/>
      <c r="DE23" s="241"/>
      <c r="DF23" s="241"/>
      <c r="DG23" s="241"/>
      <c r="DH23" s="241"/>
      <c r="DI23" s="241"/>
      <c r="DJ23" s="241"/>
      <c r="DK23" s="241"/>
      <c r="DL23" s="241"/>
    </row>
    <row r="24" spans="9:116" ht="13.8" x14ac:dyDescent="0.2"/>
    <row r="25" spans="9:116" ht="13.8" x14ac:dyDescent="0.2"/>
    <row r="26" spans="9:116" ht="13.8" x14ac:dyDescent="0.2"/>
    <row r="27" spans="9:116" ht="13.8" x14ac:dyDescent="0.2"/>
    <row r="28" spans="9:116" ht="13.8" x14ac:dyDescent="0.2"/>
    <row r="29" spans="9:116" ht="13.8" x14ac:dyDescent="0.2"/>
    <row r="30" spans="9:116" ht="13.8" x14ac:dyDescent="0.2"/>
    <row r="31" spans="9:116" ht="13.8" x14ac:dyDescent="0.2"/>
    <row r="32" spans="9:116" ht="13.8" x14ac:dyDescent="0.2"/>
    <row r="33" spans="15:116" ht="13.8" x14ac:dyDescent="0.2"/>
    <row r="34" spans="15:116" ht="13.8" x14ac:dyDescent="0.2"/>
    <row r="35" spans="15:116" ht="13.8" x14ac:dyDescent="0.2">
      <c r="CZ35" s="241"/>
      <c r="DA35" s="241"/>
      <c r="DB35" s="241"/>
      <c r="DC35" s="241"/>
      <c r="DD35" s="241"/>
      <c r="DE35" s="241"/>
      <c r="DF35" s="241"/>
      <c r="DG35" s="241"/>
      <c r="DH35" s="241"/>
      <c r="DI35" s="241"/>
      <c r="DJ35" s="241"/>
      <c r="DK35" s="241"/>
      <c r="DL35" s="241"/>
    </row>
    <row r="36" spans="15:116" ht="13.8" x14ac:dyDescent="0.2"/>
    <row r="37" spans="15:116" ht="13.8" x14ac:dyDescent="0.2">
      <c r="DL37" s="241"/>
    </row>
    <row r="38" spans="15:116" ht="13.8" x14ac:dyDescent="0.2">
      <c r="DI38" s="241"/>
      <c r="DJ38" s="241"/>
      <c r="DK38" s="241"/>
      <c r="DL38" s="241"/>
    </row>
    <row r="39" spans="15:116" ht="13.8" x14ac:dyDescent="0.2"/>
    <row r="40" spans="15:116" ht="13.8" x14ac:dyDescent="0.2"/>
    <row r="41" spans="15:116" ht="13.8" x14ac:dyDescent="0.2"/>
    <row r="42" spans="15:116" ht="13.8" x14ac:dyDescent="0.2"/>
    <row r="43" spans="15:116" ht="13.8"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8" x14ac:dyDescent="0.2">
      <c r="DL44" s="241"/>
    </row>
    <row r="45" spans="15:116" ht="13.8" x14ac:dyDescent="0.2"/>
    <row r="46" spans="15:116" ht="13.8" x14ac:dyDescent="0.2">
      <c r="DA46" s="241"/>
      <c r="DB46" s="241"/>
      <c r="DC46" s="241"/>
      <c r="DD46" s="241"/>
      <c r="DE46" s="241"/>
      <c r="DF46" s="241"/>
      <c r="DG46" s="241"/>
      <c r="DH46" s="241"/>
      <c r="DI46" s="241"/>
      <c r="DJ46" s="241"/>
      <c r="DK46" s="241"/>
      <c r="DL46" s="241"/>
    </row>
    <row r="47" spans="15:116" ht="13.8" x14ac:dyDescent="0.2"/>
    <row r="48" spans="15:116" ht="13.8" x14ac:dyDescent="0.2"/>
    <row r="49" spans="104:116" ht="13.8" x14ac:dyDescent="0.2"/>
    <row r="50" spans="104:116" ht="13.8" x14ac:dyDescent="0.2">
      <c r="CZ50" s="241"/>
      <c r="DA50" s="241"/>
      <c r="DB50" s="241"/>
      <c r="DC50" s="241"/>
      <c r="DD50" s="241"/>
      <c r="DE50" s="241"/>
      <c r="DF50" s="241"/>
      <c r="DG50" s="241"/>
      <c r="DH50" s="241"/>
      <c r="DI50" s="241"/>
      <c r="DJ50" s="241"/>
      <c r="DK50" s="241"/>
      <c r="DL50" s="241"/>
    </row>
    <row r="51" spans="104:116" ht="13.8" x14ac:dyDescent="0.2"/>
    <row r="52" spans="104:116" ht="13.8" x14ac:dyDescent="0.2"/>
    <row r="53" spans="104:116" ht="13.8" x14ac:dyDescent="0.2">
      <c r="DL53" s="241"/>
    </row>
    <row r="54" spans="104:116" ht="13.8" x14ac:dyDescent="0.2"/>
    <row r="55" spans="104:116" ht="13.8" x14ac:dyDescent="0.2"/>
    <row r="56" spans="104:116" ht="13.8" x14ac:dyDescent="0.2"/>
    <row r="57" spans="104:116" ht="13.8" x14ac:dyDescent="0.2"/>
    <row r="58" spans="104:116" ht="13.8" x14ac:dyDescent="0.2"/>
    <row r="59" spans="104:116" ht="13.8" x14ac:dyDescent="0.2"/>
    <row r="60" spans="104:116" ht="13.8" x14ac:dyDescent="0.2"/>
    <row r="61" spans="104:116" ht="13.8" x14ac:dyDescent="0.2"/>
    <row r="62" spans="104:116" ht="13.8" x14ac:dyDescent="0.2"/>
    <row r="63" spans="104:116" ht="13.8" x14ac:dyDescent="0.2"/>
    <row r="64" spans="104:116" ht="13.8" x14ac:dyDescent="0.2"/>
    <row r="65" spans="107:116" ht="13.8" x14ac:dyDescent="0.2"/>
    <row r="66" spans="107:116" ht="13.8" x14ac:dyDescent="0.2"/>
    <row r="67" spans="107:116" ht="13.8" x14ac:dyDescent="0.2">
      <c r="DC67" s="241"/>
      <c r="DD67" s="241"/>
      <c r="DE67" s="241"/>
      <c r="DF67" s="241"/>
      <c r="DG67" s="241"/>
      <c r="DH67" s="241"/>
      <c r="DI67" s="241"/>
      <c r="DJ67" s="241"/>
      <c r="DK67" s="241"/>
      <c r="DL67" s="241"/>
    </row>
    <row r="68" spans="107:116" ht="13.8" x14ac:dyDescent="0.2"/>
    <row r="69" spans="107:116" ht="13.8" x14ac:dyDescent="0.2"/>
    <row r="70" spans="107:116" ht="13.8" x14ac:dyDescent="0.2"/>
    <row r="71" spans="107:116" ht="13.8" x14ac:dyDescent="0.2"/>
    <row r="72" spans="107:116" ht="13.8" x14ac:dyDescent="0.2"/>
    <row r="73" spans="107:116" ht="13.8" x14ac:dyDescent="0.2"/>
    <row r="74" spans="107:116" ht="13.8" x14ac:dyDescent="0.2"/>
    <row r="75" spans="107:116" ht="13.8" x14ac:dyDescent="0.2"/>
    <row r="76" spans="107:116" ht="13.8" x14ac:dyDescent="0.2"/>
    <row r="77" spans="107:116" ht="13.8" x14ac:dyDescent="0.2"/>
    <row r="78" spans="107:116" ht="13.8" x14ac:dyDescent="0.2"/>
    <row r="79" spans="107:116" ht="13.8" x14ac:dyDescent="0.2"/>
    <row r="80" spans="107:116"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sheetData>
  <sheetProtection algorithmName="SHA-512" hashValue="Q/mYJEg8Xp1nX23SseXZ0ru1hdVxc/h0gJpH8HPAhyls2la09yAkfo5CtKTLtcQMEaQIIvtiW/InRyaYxjJL3w==" saltValue="GiLf7FKJz7e8xdf6iHSZNA==" spinCount="100000" sheet="1" objects="1" scenarios="1"/>
  <dataConsolidate/>
  <phoneticPr fontId="2"/>
  <printOptions horizontalCentered="1"/>
  <pageMargins left="0" right="0" top="0.19685039370078741" bottom="0.23622047244094491"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8" x14ac:dyDescent="0.2">
      <c r="AS1" s="243"/>
      <c r="AT1" s="243"/>
    </row>
    <row r="2" spans="1:46" ht="13.8" x14ac:dyDescent="0.2">
      <c r="AS2" s="243"/>
      <c r="AT2" s="243"/>
    </row>
    <row r="3" spans="1:46" ht="13.8" x14ac:dyDescent="0.2">
      <c r="AS3" s="243"/>
      <c r="AT3" s="243"/>
    </row>
    <row r="4" spans="1:46" ht="13.8" x14ac:dyDescent="0.2">
      <c r="AS4" s="243"/>
      <c r="AT4" s="243"/>
    </row>
    <row r="5" spans="1:46" ht="16.3"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8" x14ac:dyDescent="0.2">
      <c r="A6" s="247"/>
      <c r="AK6" s="248" t="s">
        <v>478</v>
      </c>
      <c r="AL6" s="248"/>
      <c r="AM6" s="248"/>
      <c r="AN6" s="248"/>
    </row>
    <row r="7" spans="1:46" ht="13.5" customHeight="1" x14ac:dyDescent="0.2">
      <c r="A7" s="247"/>
      <c r="AK7" s="250"/>
      <c r="AL7" s="251"/>
      <c r="AM7" s="251"/>
      <c r="AN7" s="252"/>
      <c r="AO7" s="1102" t="s">
        <v>479</v>
      </c>
      <c r="AP7" s="253"/>
      <c r="AQ7" s="254" t="s">
        <v>480</v>
      </c>
      <c r="AR7" s="255"/>
    </row>
    <row r="8" spans="1:46" ht="13.8" x14ac:dyDescent="0.2">
      <c r="A8" s="247"/>
      <c r="AK8" s="256"/>
      <c r="AL8" s="257"/>
      <c r="AM8" s="257"/>
      <c r="AN8" s="258"/>
      <c r="AO8" s="1103"/>
      <c r="AP8" s="259" t="s">
        <v>481</v>
      </c>
      <c r="AQ8" s="260" t="s">
        <v>482</v>
      </c>
      <c r="AR8" s="261" t="s">
        <v>483</v>
      </c>
    </row>
    <row r="9" spans="1:46" ht="13.8" x14ac:dyDescent="0.2">
      <c r="A9" s="247"/>
      <c r="AK9" s="1104" t="s">
        <v>484</v>
      </c>
      <c r="AL9" s="1105"/>
      <c r="AM9" s="1105"/>
      <c r="AN9" s="1106"/>
      <c r="AO9" s="262">
        <v>2270625</v>
      </c>
      <c r="AP9" s="262">
        <v>93464</v>
      </c>
      <c r="AQ9" s="263">
        <v>83961</v>
      </c>
      <c r="AR9" s="264">
        <v>11.3</v>
      </c>
    </row>
    <row r="10" spans="1:46" ht="13.5" customHeight="1" x14ac:dyDescent="0.2">
      <c r="A10" s="247"/>
      <c r="AK10" s="1104" t="s">
        <v>485</v>
      </c>
      <c r="AL10" s="1105"/>
      <c r="AM10" s="1105"/>
      <c r="AN10" s="1106"/>
      <c r="AO10" s="265">
        <v>38029</v>
      </c>
      <c r="AP10" s="265">
        <v>1565</v>
      </c>
      <c r="AQ10" s="266">
        <v>9090</v>
      </c>
      <c r="AR10" s="267">
        <v>-82.8</v>
      </c>
    </row>
    <row r="11" spans="1:46" ht="13.5" customHeight="1" x14ac:dyDescent="0.2">
      <c r="A11" s="247"/>
      <c r="AK11" s="1104" t="s">
        <v>486</v>
      </c>
      <c r="AL11" s="1105"/>
      <c r="AM11" s="1105"/>
      <c r="AN11" s="1106"/>
      <c r="AO11" s="265">
        <v>5934</v>
      </c>
      <c r="AP11" s="265">
        <v>244</v>
      </c>
      <c r="AQ11" s="266">
        <v>842</v>
      </c>
      <c r="AR11" s="267">
        <v>-71</v>
      </c>
    </row>
    <row r="12" spans="1:46" ht="13.5" customHeight="1" x14ac:dyDescent="0.2">
      <c r="A12" s="247"/>
      <c r="AK12" s="1104" t="s">
        <v>487</v>
      </c>
      <c r="AL12" s="1105"/>
      <c r="AM12" s="1105"/>
      <c r="AN12" s="1106"/>
      <c r="AO12" s="265" t="s">
        <v>488</v>
      </c>
      <c r="AP12" s="265" t="s">
        <v>488</v>
      </c>
      <c r="AQ12" s="266">
        <v>5</v>
      </c>
      <c r="AR12" s="267" t="s">
        <v>488</v>
      </c>
    </row>
    <row r="13" spans="1:46" ht="13.5" customHeight="1" x14ac:dyDescent="0.2">
      <c r="A13" s="247"/>
      <c r="AK13" s="1104" t="s">
        <v>489</v>
      </c>
      <c r="AL13" s="1105"/>
      <c r="AM13" s="1105"/>
      <c r="AN13" s="1106"/>
      <c r="AO13" s="265">
        <v>63044</v>
      </c>
      <c r="AP13" s="265">
        <v>2595</v>
      </c>
      <c r="AQ13" s="266">
        <v>2396</v>
      </c>
      <c r="AR13" s="267">
        <v>8.3000000000000007</v>
      </c>
    </row>
    <row r="14" spans="1:46" ht="13.5" customHeight="1" x14ac:dyDescent="0.2">
      <c r="A14" s="247"/>
      <c r="AK14" s="1104" t="s">
        <v>490</v>
      </c>
      <c r="AL14" s="1105"/>
      <c r="AM14" s="1105"/>
      <c r="AN14" s="1106"/>
      <c r="AO14" s="265" t="s">
        <v>488</v>
      </c>
      <c r="AP14" s="265" t="s">
        <v>488</v>
      </c>
      <c r="AQ14" s="266">
        <v>1197</v>
      </c>
      <c r="AR14" s="267" t="s">
        <v>488</v>
      </c>
    </row>
    <row r="15" spans="1:46" ht="13.5" customHeight="1" x14ac:dyDescent="0.2">
      <c r="A15" s="247"/>
      <c r="AK15" s="1107" t="s">
        <v>491</v>
      </c>
      <c r="AL15" s="1108"/>
      <c r="AM15" s="1108"/>
      <c r="AN15" s="1109"/>
      <c r="AO15" s="265">
        <v>-143639</v>
      </c>
      <c r="AP15" s="265">
        <v>-5913</v>
      </c>
      <c r="AQ15" s="266">
        <v>-4989</v>
      </c>
      <c r="AR15" s="267">
        <v>18.5</v>
      </c>
    </row>
    <row r="16" spans="1:46" ht="13.8" x14ac:dyDescent="0.2">
      <c r="A16" s="247"/>
      <c r="AK16" s="1107" t="s">
        <v>177</v>
      </c>
      <c r="AL16" s="1108"/>
      <c r="AM16" s="1108"/>
      <c r="AN16" s="1109"/>
      <c r="AO16" s="265">
        <v>2233993</v>
      </c>
      <c r="AP16" s="265">
        <v>91957</v>
      </c>
      <c r="AQ16" s="266">
        <v>92501</v>
      </c>
      <c r="AR16" s="267">
        <v>-0.6</v>
      </c>
    </row>
    <row r="17" spans="1:46" ht="13.8" x14ac:dyDescent="0.2">
      <c r="A17" s="247"/>
    </row>
    <row r="18" spans="1:46" ht="13.8" x14ac:dyDescent="0.2">
      <c r="A18" s="247"/>
      <c r="AQ18" s="268"/>
      <c r="AR18" s="268"/>
    </row>
    <row r="19" spans="1:46" ht="13.8" x14ac:dyDescent="0.2">
      <c r="A19" s="247"/>
      <c r="AK19" s="243" t="s">
        <v>492</v>
      </c>
    </row>
    <row r="20" spans="1:46" ht="13.8" x14ac:dyDescent="0.2">
      <c r="A20" s="247"/>
      <c r="AK20" s="269"/>
      <c r="AL20" s="270"/>
      <c r="AM20" s="270"/>
      <c r="AN20" s="271"/>
      <c r="AO20" s="272" t="s">
        <v>493</v>
      </c>
      <c r="AP20" s="273" t="s">
        <v>494</v>
      </c>
      <c r="AQ20" s="274" t="s">
        <v>495</v>
      </c>
      <c r="AR20" s="275"/>
    </row>
    <row r="21" spans="1:46" s="248" customFormat="1" ht="13.8" x14ac:dyDescent="0.2">
      <c r="A21" s="276"/>
      <c r="AK21" s="1110" t="s">
        <v>496</v>
      </c>
      <c r="AL21" s="1111"/>
      <c r="AM21" s="1111"/>
      <c r="AN21" s="1112"/>
      <c r="AO21" s="277">
        <v>9.39</v>
      </c>
      <c r="AP21" s="278">
        <v>7.91</v>
      </c>
      <c r="AQ21" s="279">
        <v>1.48</v>
      </c>
      <c r="AS21" s="280"/>
      <c r="AT21" s="276"/>
    </row>
    <row r="22" spans="1:46" s="248" customFormat="1" ht="13.8" x14ac:dyDescent="0.2">
      <c r="A22" s="276"/>
      <c r="AK22" s="1110" t="s">
        <v>497</v>
      </c>
      <c r="AL22" s="1111"/>
      <c r="AM22" s="1111"/>
      <c r="AN22" s="1112"/>
      <c r="AO22" s="281">
        <v>97</v>
      </c>
      <c r="AP22" s="282">
        <v>97.2</v>
      </c>
      <c r="AQ22" s="283">
        <v>-0.2</v>
      </c>
      <c r="AR22" s="268"/>
      <c r="AS22" s="280"/>
      <c r="AT22" s="276"/>
    </row>
    <row r="23" spans="1:46" s="248" customFormat="1" ht="13.8" x14ac:dyDescent="0.2">
      <c r="A23" s="276"/>
      <c r="AP23" s="268"/>
      <c r="AQ23" s="268"/>
      <c r="AR23" s="268"/>
      <c r="AS23" s="280"/>
      <c r="AT23" s="276"/>
    </row>
    <row r="24" spans="1:46" s="248" customFormat="1" ht="13.8" x14ac:dyDescent="0.2">
      <c r="A24" s="276"/>
      <c r="AP24" s="268"/>
      <c r="AQ24" s="268"/>
      <c r="AR24" s="268"/>
      <c r="AS24" s="280"/>
      <c r="AT24" s="276"/>
    </row>
    <row r="25" spans="1:46" s="248" customFormat="1" ht="13.8"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8" x14ac:dyDescent="0.2">
      <c r="A26" s="1101" t="s">
        <v>498</v>
      </c>
      <c r="B26" s="1101"/>
      <c r="C26" s="1101"/>
      <c r="D26" s="1101"/>
      <c r="E26" s="1101"/>
      <c r="F26" s="1101"/>
      <c r="G26" s="1101"/>
      <c r="H26" s="1101"/>
      <c r="I26" s="1101"/>
      <c r="J26" s="1101"/>
      <c r="K26" s="1101"/>
      <c r="L26" s="1101"/>
      <c r="M26" s="1101"/>
      <c r="N26" s="1101"/>
      <c r="O26" s="1101"/>
      <c r="P26" s="1101"/>
      <c r="Q26" s="1101"/>
      <c r="R26" s="1101"/>
      <c r="S26" s="1101"/>
      <c r="T26" s="1101"/>
      <c r="U26" s="1101"/>
      <c r="V26" s="1101"/>
      <c r="W26" s="1101"/>
      <c r="X26" s="1101"/>
      <c r="Y26" s="1101"/>
      <c r="Z26" s="1101"/>
      <c r="AA26" s="1101"/>
      <c r="AB26" s="1101"/>
      <c r="AC26" s="1101"/>
      <c r="AD26" s="1101"/>
      <c r="AE26" s="1101"/>
      <c r="AF26" s="1101"/>
      <c r="AG26" s="1101"/>
      <c r="AH26" s="1101"/>
      <c r="AI26" s="1101"/>
      <c r="AJ26" s="1101"/>
      <c r="AK26" s="1101"/>
      <c r="AL26" s="1101"/>
      <c r="AM26" s="1101"/>
      <c r="AN26" s="1101"/>
      <c r="AO26" s="1101"/>
      <c r="AP26" s="1101"/>
      <c r="AQ26" s="1101"/>
      <c r="AR26" s="1101"/>
      <c r="AS26" s="1101"/>
    </row>
    <row r="27" spans="1:46" ht="13.8" x14ac:dyDescent="0.2">
      <c r="A27" s="288"/>
      <c r="AS27" s="243"/>
      <c r="AT27" s="243"/>
    </row>
    <row r="28" spans="1:46" ht="16.3"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8" x14ac:dyDescent="0.2">
      <c r="A29" s="247"/>
      <c r="AK29" s="248" t="s">
        <v>500</v>
      </c>
      <c r="AL29" s="248"/>
      <c r="AM29" s="248"/>
      <c r="AN29" s="248"/>
      <c r="AS29" s="290"/>
    </row>
    <row r="30" spans="1:46" ht="13.5" customHeight="1" x14ac:dyDescent="0.2">
      <c r="A30" s="247"/>
      <c r="AK30" s="250"/>
      <c r="AL30" s="251"/>
      <c r="AM30" s="251"/>
      <c r="AN30" s="252"/>
      <c r="AO30" s="1102" t="s">
        <v>479</v>
      </c>
      <c r="AP30" s="253"/>
      <c r="AQ30" s="254" t="s">
        <v>480</v>
      </c>
      <c r="AR30" s="255"/>
    </row>
    <row r="31" spans="1:46" ht="13.8" x14ac:dyDescent="0.2">
      <c r="A31" s="247"/>
      <c r="AK31" s="256"/>
      <c r="AL31" s="257"/>
      <c r="AM31" s="257"/>
      <c r="AN31" s="258"/>
      <c r="AO31" s="1103"/>
      <c r="AP31" s="259" t="s">
        <v>481</v>
      </c>
      <c r="AQ31" s="260" t="s">
        <v>482</v>
      </c>
      <c r="AR31" s="261" t="s">
        <v>483</v>
      </c>
    </row>
    <row r="32" spans="1:46" ht="27.1" customHeight="1" x14ac:dyDescent="0.2">
      <c r="A32" s="247"/>
      <c r="AK32" s="1118" t="s">
        <v>501</v>
      </c>
      <c r="AL32" s="1119"/>
      <c r="AM32" s="1119"/>
      <c r="AN32" s="1120"/>
      <c r="AO32" s="291">
        <v>1234831</v>
      </c>
      <c r="AP32" s="291">
        <v>50829</v>
      </c>
      <c r="AQ32" s="292">
        <v>33492</v>
      </c>
      <c r="AR32" s="293">
        <v>51.8</v>
      </c>
    </row>
    <row r="33" spans="1:46" ht="13.5" customHeight="1" x14ac:dyDescent="0.2">
      <c r="A33" s="247"/>
      <c r="AK33" s="1118" t="s">
        <v>502</v>
      </c>
      <c r="AL33" s="1119"/>
      <c r="AM33" s="1119"/>
      <c r="AN33" s="1120"/>
      <c r="AO33" s="291" t="s">
        <v>488</v>
      </c>
      <c r="AP33" s="291" t="s">
        <v>488</v>
      </c>
      <c r="AQ33" s="292" t="s">
        <v>488</v>
      </c>
      <c r="AR33" s="293" t="s">
        <v>488</v>
      </c>
    </row>
    <row r="34" spans="1:46" ht="27.1" customHeight="1" x14ac:dyDescent="0.2">
      <c r="A34" s="247"/>
      <c r="AK34" s="1118" t="s">
        <v>503</v>
      </c>
      <c r="AL34" s="1119"/>
      <c r="AM34" s="1119"/>
      <c r="AN34" s="1120"/>
      <c r="AO34" s="291" t="s">
        <v>488</v>
      </c>
      <c r="AP34" s="291" t="s">
        <v>488</v>
      </c>
      <c r="AQ34" s="292" t="s">
        <v>488</v>
      </c>
      <c r="AR34" s="293" t="s">
        <v>488</v>
      </c>
    </row>
    <row r="35" spans="1:46" ht="27.1" customHeight="1" x14ac:dyDescent="0.2">
      <c r="A35" s="247"/>
      <c r="AK35" s="1118" t="s">
        <v>504</v>
      </c>
      <c r="AL35" s="1119"/>
      <c r="AM35" s="1119"/>
      <c r="AN35" s="1120"/>
      <c r="AO35" s="291">
        <v>114448</v>
      </c>
      <c r="AP35" s="291">
        <v>4711</v>
      </c>
      <c r="AQ35" s="292">
        <v>10423</v>
      </c>
      <c r="AR35" s="293">
        <v>-54.8</v>
      </c>
    </row>
    <row r="36" spans="1:46" ht="27.1" customHeight="1" x14ac:dyDescent="0.2">
      <c r="A36" s="247"/>
      <c r="AK36" s="1118" t="s">
        <v>505</v>
      </c>
      <c r="AL36" s="1119"/>
      <c r="AM36" s="1119"/>
      <c r="AN36" s="1120"/>
      <c r="AO36" s="291">
        <v>661034</v>
      </c>
      <c r="AP36" s="291">
        <v>27210</v>
      </c>
      <c r="AQ36" s="292">
        <v>3289</v>
      </c>
      <c r="AR36" s="293">
        <v>727.3</v>
      </c>
    </row>
    <row r="37" spans="1:46" ht="13.5" customHeight="1" x14ac:dyDescent="0.2">
      <c r="A37" s="247"/>
      <c r="AK37" s="1118" t="s">
        <v>506</v>
      </c>
      <c r="AL37" s="1119"/>
      <c r="AM37" s="1119"/>
      <c r="AN37" s="1120"/>
      <c r="AO37" s="291">
        <v>4080</v>
      </c>
      <c r="AP37" s="291">
        <v>168</v>
      </c>
      <c r="AQ37" s="292">
        <v>152</v>
      </c>
      <c r="AR37" s="293">
        <v>10.5</v>
      </c>
    </row>
    <row r="38" spans="1:46" ht="27.1" customHeight="1" x14ac:dyDescent="0.2">
      <c r="A38" s="247"/>
      <c r="AK38" s="1121" t="s">
        <v>507</v>
      </c>
      <c r="AL38" s="1122"/>
      <c r="AM38" s="1122"/>
      <c r="AN38" s="1123"/>
      <c r="AO38" s="294">
        <v>76</v>
      </c>
      <c r="AP38" s="294">
        <v>3</v>
      </c>
      <c r="AQ38" s="295">
        <v>2</v>
      </c>
      <c r="AR38" s="283">
        <v>50</v>
      </c>
      <c r="AS38" s="290"/>
    </row>
    <row r="39" spans="1:46" ht="13.8" x14ac:dyDescent="0.2">
      <c r="A39" s="247"/>
      <c r="AK39" s="1121" t="s">
        <v>508</v>
      </c>
      <c r="AL39" s="1122"/>
      <c r="AM39" s="1122"/>
      <c r="AN39" s="1123"/>
      <c r="AO39" s="291">
        <v>-56568</v>
      </c>
      <c r="AP39" s="291">
        <v>-2328</v>
      </c>
      <c r="AQ39" s="292">
        <v>-2605</v>
      </c>
      <c r="AR39" s="293">
        <v>-10.6</v>
      </c>
      <c r="AS39" s="290"/>
    </row>
    <row r="40" spans="1:46" ht="27.1" customHeight="1" x14ac:dyDescent="0.2">
      <c r="A40" s="247"/>
      <c r="AK40" s="1118" t="s">
        <v>509</v>
      </c>
      <c r="AL40" s="1119"/>
      <c r="AM40" s="1119"/>
      <c r="AN40" s="1120"/>
      <c r="AO40" s="291">
        <v>-1203216</v>
      </c>
      <c r="AP40" s="291">
        <v>-49527</v>
      </c>
      <c r="AQ40" s="292">
        <v>-28956</v>
      </c>
      <c r="AR40" s="293">
        <v>71</v>
      </c>
      <c r="AS40" s="290"/>
    </row>
    <row r="41" spans="1:46" ht="13.8" x14ac:dyDescent="0.2">
      <c r="A41" s="247"/>
      <c r="AK41" s="1124" t="s">
        <v>287</v>
      </c>
      <c r="AL41" s="1125"/>
      <c r="AM41" s="1125"/>
      <c r="AN41" s="1126"/>
      <c r="AO41" s="291">
        <v>754685</v>
      </c>
      <c r="AP41" s="291">
        <v>31065</v>
      </c>
      <c r="AQ41" s="292">
        <v>15797</v>
      </c>
      <c r="AR41" s="293">
        <v>96.7</v>
      </c>
      <c r="AS41" s="290"/>
    </row>
    <row r="42" spans="1:46" ht="13.8" x14ac:dyDescent="0.2">
      <c r="A42" s="247"/>
      <c r="AK42" s="296"/>
      <c r="AQ42" s="268"/>
      <c r="AR42" s="268"/>
      <c r="AS42" s="290"/>
    </row>
    <row r="43" spans="1:46" ht="13.8" x14ac:dyDescent="0.2">
      <c r="A43" s="247"/>
      <c r="AP43" s="297"/>
      <c r="AQ43" s="268"/>
      <c r="AS43" s="290"/>
    </row>
    <row r="44" spans="1:46" ht="13.8" x14ac:dyDescent="0.2">
      <c r="A44" s="247"/>
      <c r="AQ44" s="268"/>
    </row>
    <row r="45" spans="1:46" ht="13.8"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8"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8" x14ac:dyDescent="0.2">
      <c r="A48" s="247"/>
      <c r="AK48" s="301" t="s">
        <v>511</v>
      </c>
      <c r="AL48" s="301"/>
      <c r="AM48" s="301"/>
      <c r="AN48" s="301"/>
      <c r="AO48" s="301"/>
      <c r="AP48" s="301"/>
      <c r="AQ48" s="302"/>
      <c r="AR48" s="301"/>
    </row>
    <row r="49" spans="1:44" ht="13.5" customHeight="1" x14ac:dyDescent="0.2">
      <c r="A49" s="247"/>
      <c r="AK49" s="303"/>
      <c r="AL49" s="304"/>
      <c r="AM49" s="1113" t="s">
        <v>479</v>
      </c>
      <c r="AN49" s="1115" t="s">
        <v>512</v>
      </c>
      <c r="AO49" s="1116"/>
      <c r="AP49" s="1116"/>
      <c r="AQ49" s="1116"/>
      <c r="AR49" s="1117"/>
    </row>
    <row r="50" spans="1:44" ht="13.8" x14ac:dyDescent="0.2">
      <c r="A50" s="247"/>
      <c r="AK50" s="305"/>
      <c r="AL50" s="306"/>
      <c r="AM50" s="1114"/>
      <c r="AN50" s="307" t="s">
        <v>513</v>
      </c>
      <c r="AO50" s="308" t="s">
        <v>514</v>
      </c>
      <c r="AP50" s="309" t="s">
        <v>515</v>
      </c>
      <c r="AQ50" s="310" t="s">
        <v>516</v>
      </c>
      <c r="AR50" s="311" t="s">
        <v>517</v>
      </c>
    </row>
    <row r="51" spans="1:44" ht="13.8" x14ac:dyDescent="0.2">
      <c r="A51" s="247"/>
      <c r="AK51" s="303" t="s">
        <v>518</v>
      </c>
      <c r="AL51" s="304"/>
      <c r="AM51" s="312">
        <v>1764384</v>
      </c>
      <c r="AN51" s="313">
        <v>69200</v>
      </c>
      <c r="AO51" s="314">
        <v>-8.4</v>
      </c>
      <c r="AP51" s="315">
        <v>52068</v>
      </c>
      <c r="AQ51" s="316">
        <v>1.6</v>
      </c>
      <c r="AR51" s="317">
        <v>-10</v>
      </c>
    </row>
    <row r="52" spans="1:44" ht="13.8" x14ac:dyDescent="0.2">
      <c r="A52" s="247"/>
      <c r="AK52" s="318"/>
      <c r="AL52" s="319" t="s">
        <v>519</v>
      </c>
      <c r="AM52" s="320">
        <v>747099</v>
      </c>
      <c r="AN52" s="321">
        <v>29301</v>
      </c>
      <c r="AO52" s="322">
        <v>7.8</v>
      </c>
      <c r="AP52" s="323">
        <v>26936</v>
      </c>
      <c r="AQ52" s="324">
        <v>3.4</v>
      </c>
      <c r="AR52" s="325">
        <v>4.4000000000000004</v>
      </c>
    </row>
    <row r="53" spans="1:44" ht="13.8" x14ac:dyDescent="0.2">
      <c r="A53" s="247"/>
      <c r="AK53" s="303" t="s">
        <v>520</v>
      </c>
      <c r="AL53" s="304"/>
      <c r="AM53" s="312">
        <v>1588689</v>
      </c>
      <c r="AN53" s="313">
        <v>63108</v>
      </c>
      <c r="AO53" s="314">
        <v>-8.8000000000000007</v>
      </c>
      <c r="AP53" s="315">
        <v>56181</v>
      </c>
      <c r="AQ53" s="316">
        <v>7.9</v>
      </c>
      <c r="AR53" s="317">
        <v>-16.7</v>
      </c>
    </row>
    <row r="54" spans="1:44" ht="13.8" x14ac:dyDescent="0.2">
      <c r="A54" s="247"/>
      <c r="AK54" s="318"/>
      <c r="AL54" s="319" t="s">
        <v>519</v>
      </c>
      <c r="AM54" s="320">
        <v>620312</v>
      </c>
      <c r="AN54" s="321">
        <v>24641</v>
      </c>
      <c r="AO54" s="322">
        <v>-15.9</v>
      </c>
      <c r="AP54" s="323">
        <v>32039</v>
      </c>
      <c r="AQ54" s="324">
        <v>18.899999999999999</v>
      </c>
      <c r="AR54" s="325">
        <v>-34.799999999999997</v>
      </c>
    </row>
    <row r="55" spans="1:44" ht="13.8" x14ac:dyDescent="0.2">
      <c r="A55" s="247"/>
      <c r="AK55" s="303" t="s">
        <v>521</v>
      </c>
      <c r="AL55" s="304"/>
      <c r="AM55" s="312">
        <v>1267784</v>
      </c>
      <c r="AN55" s="313">
        <v>50874</v>
      </c>
      <c r="AO55" s="314">
        <v>-19.399999999999999</v>
      </c>
      <c r="AP55" s="315">
        <v>47730</v>
      </c>
      <c r="AQ55" s="316">
        <v>-15</v>
      </c>
      <c r="AR55" s="317">
        <v>-4.4000000000000004</v>
      </c>
    </row>
    <row r="56" spans="1:44" ht="13.8" x14ac:dyDescent="0.2">
      <c r="A56" s="247"/>
      <c r="AK56" s="318"/>
      <c r="AL56" s="319" t="s">
        <v>519</v>
      </c>
      <c r="AM56" s="320">
        <v>572898</v>
      </c>
      <c r="AN56" s="321">
        <v>22989</v>
      </c>
      <c r="AO56" s="322">
        <v>-6.7</v>
      </c>
      <c r="AP56" s="323">
        <v>26378</v>
      </c>
      <c r="AQ56" s="324">
        <v>-17.7</v>
      </c>
      <c r="AR56" s="325">
        <v>11</v>
      </c>
    </row>
    <row r="57" spans="1:44" ht="13.8" x14ac:dyDescent="0.2">
      <c r="A57" s="247"/>
      <c r="AK57" s="303" t="s">
        <v>522</v>
      </c>
      <c r="AL57" s="304"/>
      <c r="AM57" s="312">
        <v>2565988</v>
      </c>
      <c r="AN57" s="313">
        <v>104449</v>
      </c>
      <c r="AO57" s="314">
        <v>105.3</v>
      </c>
      <c r="AP57" s="315">
        <v>61921</v>
      </c>
      <c r="AQ57" s="316">
        <v>29.7</v>
      </c>
      <c r="AR57" s="317">
        <v>75.599999999999994</v>
      </c>
    </row>
    <row r="58" spans="1:44" ht="13.8" x14ac:dyDescent="0.2">
      <c r="A58" s="247"/>
      <c r="AK58" s="318"/>
      <c r="AL58" s="319" t="s">
        <v>519</v>
      </c>
      <c r="AM58" s="320">
        <v>1153420</v>
      </c>
      <c r="AN58" s="321">
        <v>46950</v>
      </c>
      <c r="AO58" s="322">
        <v>104.2</v>
      </c>
      <c r="AP58" s="323">
        <v>34719</v>
      </c>
      <c r="AQ58" s="324">
        <v>31.6</v>
      </c>
      <c r="AR58" s="325">
        <v>72.599999999999994</v>
      </c>
    </row>
    <row r="59" spans="1:44" ht="13.8" x14ac:dyDescent="0.2">
      <c r="A59" s="247"/>
      <c r="AK59" s="303" t="s">
        <v>523</v>
      </c>
      <c r="AL59" s="304"/>
      <c r="AM59" s="312">
        <v>2594599</v>
      </c>
      <c r="AN59" s="313">
        <v>106800</v>
      </c>
      <c r="AO59" s="314">
        <v>2.2999999999999998</v>
      </c>
      <c r="AP59" s="315">
        <v>62764</v>
      </c>
      <c r="AQ59" s="316">
        <v>1.4</v>
      </c>
      <c r="AR59" s="317">
        <v>0.9</v>
      </c>
    </row>
    <row r="60" spans="1:44" ht="13.8" x14ac:dyDescent="0.2">
      <c r="A60" s="247"/>
      <c r="AK60" s="318"/>
      <c r="AL60" s="319" t="s">
        <v>519</v>
      </c>
      <c r="AM60" s="320">
        <v>1235513</v>
      </c>
      <c r="AN60" s="321">
        <v>50857</v>
      </c>
      <c r="AO60" s="322">
        <v>8.3000000000000007</v>
      </c>
      <c r="AP60" s="323">
        <v>36476</v>
      </c>
      <c r="AQ60" s="324">
        <v>5.0999999999999996</v>
      </c>
      <c r="AR60" s="325">
        <v>3.2</v>
      </c>
    </row>
    <row r="61" spans="1:44" ht="13.8" x14ac:dyDescent="0.2">
      <c r="A61" s="247"/>
      <c r="AK61" s="303" t="s">
        <v>524</v>
      </c>
      <c r="AL61" s="326"/>
      <c r="AM61" s="312">
        <v>1956289</v>
      </c>
      <c r="AN61" s="313">
        <v>78886</v>
      </c>
      <c r="AO61" s="314">
        <v>14.2</v>
      </c>
      <c r="AP61" s="315">
        <v>56133</v>
      </c>
      <c r="AQ61" s="327">
        <v>5.0999999999999996</v>
      </c>
      <c r="AR61" s="317">
        <v>9.1</v>
      </c>
    </row>
    <row r="62" spans="1:44" ht="13.8" x14ac:dyDescent="0.2">
      <c r="A62" s="247"/>
      <c r="AK62" s="318"/>
      <c r="AL62" s="319" t="s">
        <v>519</v>
      </c>
      <c r="AM62" s="320">
        <v>865848</v>
      </c>
      <c r="AN62" s="321">
        <v>34948</v>
      </c>
      <c r="AO62" s="322">
        <v>19.5</v>
      </c>
      <c r="AP62" s="323">
        <v>31310</v>
      </c>
      <c r="AQ62" s="324">
        <v>8.3000000000000007</v>
      </c>
      <c r="AR62" s="325">
        <v>11.2</v>
      </c>
    </row>
    <row r="63" spans="1:44" ht="13.8" x14ac:dyDescent="0.2">
      <c r="A63" s="247"/>
    </row>
    <row r="64" spans="1:44" ht="13.8" x14ac:dyDescent="0.2">
      <c r="A64" s="247"/>
    </row>
    <row r="65" spans="1:46" ht="13.8" x14ac:dyDescent="0.2">
      <c r="A65" s="247"/>
    </row>
    <row r="66" spans="1:46" ht="13.8"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8" hidden="1" x14ac:dyDescent="0.2"/>
    <row r="71" spans="1:46" ht="13.8" hidden="1" x14ac:dyDescent="0.2"/>
    <row r="72" spans="1:46" ht="13.8" hidden="1" x14ac:dyDescent="0.2"/>
    <row r="73" spans="1:46" ht="13.8" hidden="1" x14ac:dyDescent="0.2"/>
  </sheetData>
  <sheetProtection algorithmName="SHA-512" hashValue="kgoU2x+1VX92RsVAQHiVkImqsZkH/2pbjmiYy80BKpGEI6TNW6Mlwzkc/KQjds3XkMF5y7mSfFlg+vsdejFq+A==" saltValue="+ZkOUzDOfz8gGjf2hivrv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 right="0" top="0.19685039370078741" bottom="0.23622047244094491" header="0" footer="0"/>
  <pageSetup paperSize="8" scale="8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8" x14ac:dyDescent="0.2">
      <c r="B2" s="241"/>
      <c r="DG2" s="241"/>
    </row>
    <row r="3" spans="2:125" ht="13.8"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8" x14ac:dyDescent="0.2"/>
    <row r="5" spans="2:125" ht="13.8" x14ac:dyDescent="0.2"/>
    <row r="6" spans="2:125" ht="13.8" x14ac:dyDescent="0.2"/>
    <row r="7" spans="2:125" ht="13.8" x14ac:dyDescent="0.2"/>
    <row r="8" spans="2:125" ht="13.8" x14ac:dyDescent="0.2"/>
    <row r="9" spans="2:125" ht="13.8" x14ac:dyDescent="0.2">
      <c r="DU9" s="241"/>
    </row>
    <row r="10" spans="2:125" ht="13.8" x14ac:dyDescent="0.2"/>
    <row r="11" spans="2:125" ht="13.8" x14ac:dyDescent="0.2"/>
    <row r="12" spans="2:125" ht="13.8" x14ac:dyDescent="0.2"/>
    <row r="13" spans="2:125" ht="13.8" x14ac:dyDescent="0.2"/>
    <row r="14" spans="2:125" ht="13.8" x14ac:dyDescent="0.2"/>
    <row r="15" spans="2:125" ht="13.8" x14ac:dyDescent="0.2"/>
    <row r="16" spans="2:125" ht="13.8" x14ac:dyDescent="0.2"/>
    <row r="17" spans="125:125" ht="13.8" x14ac:dyDescent="0.2">
      <c r="DU17" s="241"/>
    </row>
    <row r="18" spans="125:125" ht="13.8" x14ac:dyDescent="0.2"/>
    <row r="19" spans="125:125" ht="13.8" x14ac:dyDescent="0.2"/>
    <row r="20" spans="125:125" ht="13.8" x14ac:dyDescent="0.2">
      <c r="DU20" s="241"/>
    </row>
    <row r="21" spans="125:125" ht="13.8" x14ac:dyDescent="0.2">
      <c r="DU21" s="241"/>
    </row>
    <row r="22" spans="125:125" ht="13.8" x14ac:dyDescent="0.2"/>
    <row r="23" spans="125:125" ht="13.8" x14ac:dyDescent="0.2"/>
    <row r="24" spans="125:125" ht="13.8" x14ac:dyDescent="0.2"/>
    <row r="25" spans="125:125" ht="13.8" x14ac:dyDescent="0.2"/>
    <row r="26" spans="125:125" ht="13.8" x14ac:dyDescent="0.2"/>
    <row r="27" spans="125:125" ht="13.8" x14ac:dyDescent="0.2"/>
    <row r="28" spans="125:125" ht="13.8" x14ac:dyDescent="0.2">
      <c r="DU28" s="241"/>
    </row>
    <row r="29" spans="125:125" ht="13.8" x14ac:dyDescent="0.2"/>
    <row r="30" spans="125:125" ht="13.8" x14ac:dyDescent="0.2"/>
    <row r="31" spans="125:125" ht="13.8" x14ac:dyDescent="0.2"/>
    <row r="32" spans="125:125" ht="13.8" x14ac:dyDescent="0.2"/>
    <row r="33" spans="2:125" ht="13.8" x14ac:dyDescent="0.2">
      <c r="B33" s="241"/>
      <c r="G33" s="241"/>
      <c r="I33" s="241"/>
    </row>
    <row r="34" spans="2:125" ht="13.8" x14ac:dyDescent="0.2">
      <c r="C34" s="241"/>
      <c r="P34" s="241"/>
      <c r="DE34" s="241"/>
      <c r="DH34" s="241"/>
    </row>
    <row r="35" spans="2:125" ht="13.8" x14ac:dyDescent="0.2">
      <c r="D35" s="241"/>
      <c r="E35" s="241"/>
      <c r="DG35" s="241"/>
      <c r="DJ35" s="241"/>
      <c r="DP35" s="241"/>
      <c r="DQ35" s="241"/>
      <c r="DR35" s="241"/>
      <c r="DS35" s="241"/>
      <c r="DT35" s="241"/>
      <c r="DU35" s="241"/>
    </row>
    <row r="36" spans="2:125" ht="13.8"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8" x14ac:dyDescent="0.2">
      <c r="DU37" s="241"/>
    </row>
    <row r="38" spans="2:125" ht="13.8" x14ac:dyDescent="0.2">
      <c r="DT38" s="241"/>
      <c r="DU38" s="241"/>
    </row>
    <row r="39" spans="2:125" ht="13.8" x14ac:dyDescent="0.2"/>
    <row r="40" spans="2:125" ht="13.8" x14ac:dyDescent="0.2">
      <c r="DH40" s="241"/>
    </row>
    <row r="41" spans="2:125" ht="13.8" x14ac:dyDescent="0.2">
      <c r="DE41" s="241"/>
    </row>
    <row r="42" spans="2:125" ht="13.8" x14ac:dyDescent="0.2">
      <c r="DG42" s="241"/>
      <c r="DJ42" s="241"/>
    </row>
    <row r="43" spans="2:125" ht="13.8"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8" x14ac:dyDescent="0.2">
      <c r="DU44" s="241"/>
    </row>
    <row r="45" spans="2:125" ht="13.8" x14ac:dyDescent="0.2"/>
    <row r="46" spans="2:125" ht="13.8" x14ac:dyDescent="0.2"/>
    <row r="47" spans="2:125" ht="13.8" x14ac:dyDescent="0.2"/>
    <row r="48" spans="2:125" ht="13.8" x14ac:dyDescent="0.2">
      <c r="DT48" s="241"/>
      <c r="DU48" s="241"/>
    </row>
    <row r="49" spans="120:125" ht="13.8" x14ac:dyDescent="0.2">
      <c r="DU49" s="241"/>
    </row>
    <row r="50" spans="120:125" ht="13.8" x14ac:dyDescent="0.2">
      <c r="DU50" s="241"/>
    </row>
    <row r="51" spans="120:125" ht="13.8" x14ac:dyDescent="0.2">
      <c r="DP51" s="241"/>
      <c r="DQ51" s="241"/>
      <c r="DR51" s="241"/>
      <c r="DS51" s="241"/>
      <c r="DT51" s="241"/>
      <c r="DU51" s="241"/>
    </row>
    <row r="52" spans="120:125" ht="13.8" x14ac:dyDescent="0.2"/>
    <row r="53" spans="120:125" ht="13.8" x14ac:dyDescent="0.2"/>
    <row r="54" spans="120:125" ht="13.8" x14ac:dyDescent="0.2">
      <c r="DU54" s="241"/>
    </row>
    <row r="55" spans="120:125" ht="13.8" x14ac:dyDescent="0.2"/>
    <row r="56" spans="120:125" ht="13.8" x14ac:dyDescent="0.2"/>
    <row r="57" spans="120:125" ht="13.8" x14ac:dyDescent="0.2"/>
    <row r="58" spans="120:125" ht="13.8" x14ac:dyDescent="0.2">
      <c r="DU58" s="241"/>
    </row>
    <row r="59" spans="120:125" ht="13.8" x14ac:dyDescent="0.2"/>
    <row r="60" spans="120:125" ht="13.8" x14ac:dyDescent="0.2"/>
    <row r="61" spans="120:125" ht="13.8" x14ac:dyDescent="0.2"/>
    <row r="62" spans="120:125" ht="13.8" x14ac:dyDescent="0.2"/>
    <row r="63" spans="120:125" ht="13.8" x14ac:dyDescent="0.2">
      <c r="DU63" s="241"/>
    </row>
    <row r="64" spans="120:125" ht="13.8" x14ac:dyDescent="0.2">
      <c r="DT64" s="241"/>
      <c r="DU64" s="241"/>
    </row>
    <row r="65" spans="123:125" ht="13.8" x14ac:dyDescent="0.2"/>
    <row r="66" spans="123:125" ht="13.8" x14ac:dyDescent="0.2"/>
    <row r="67" spans="123:125" ht="13.8" x14ac:dyDescent="0.2"/>
    <row r="68" spans="123:125" ht="13.8" x14ac:dyDescent="0.2"/>
    <row r="69" spans="123:125" ht="13.8" x14ac:dyDescent="0.2">
      <c r="DS69" s="241"/>
      <c r="DT69" s="241"/>
      <c r="DU69" s="241"/>
    </row>
    <row r="70" spans="123:125" ht="13.8" x14ac:dyDescent="0.2"/>
    <row r="71" spans="123:125" ht="13.8" x14ac:dyDescent="0.2"/>
    <row r="72" spans="123:125" ht="13.8" x14ac:dyDescent="0.2"/>
    <row r="73" spans="123:125" ht="13.8" x14ac:dyDescent="0.2"/>
    <row r="74" spans="123:125" ht="13.8" x14ac:dyDescent="0.2"/>
    <row r="75" spans="123:125" ht="13.8" x14ac:dyDescent="0.2"/>
    <row r="76" spans="123:125" ht="13.8" x14ac:dyDescent="0.2"/>
    <row r="77" spans="123:125" ht="13.8" x14ac:dyDescent="0.2"/>
    <row r="78" spans="123:125" ht="13.8" x14ac:dyDescent="0.2"/>
    <row r="79" spans="123:125" ht="13.8" x14ac:dyDescent="0.2"/>
    <row r="80" spans="123:125" ht="13.8" x14ac:dyDescent="0.2"/>
    <row r="81" spans="116:125" ht="13.8" x14ac:dyDescent="0.2"/>
    <row r="82" spans="116:125" ht="13.8" x14ac:dyDescent="0.2">
      <c r="DL82" s="241"/>
    </row>
    <row r="83" spans="116:125" ht="13.8" x14ac:dyDescent="0.2">
      <c r="DM83" s="241"/>
      <c r="DN83" s="241"/>
      <c r="DO83" s="241"/>
      <c r="DP83" s="241"/>
      <c r="DQ83" s="241"/>
      <c r="DR83" s="241"/>
      <c r="DS83" s="241"/>
      <c r="DT83" s="241"/>
      <c r="DU83" s="241"/>
    </row>
    <row r="84" spans="116:125" ht="13.8" x14ac:dyDescent="0.2"/>
    <row r="85" spans="116:125" ht="13.8" x14ac:dyDescent="0.2"/>
    <row r="86" spans="116:125" ht="13.8" x14ac:dyDescent="0.2"/>
    <row r="87" spans="116:125" ht="13.8" x14ac:dyDescent="0.2"/>
    <row r="88" spans="116:125" ht="13.8" x14ac:dyDescent="0.2">
      <c r="DU88" s="241"/>
    </row>
    <row r="89" spans="116:125" ht="13.8" x14ac:dyDescent="0.2"/>
    <row r="90" spans="116:125" ht="13.8" x14ac:dyDescent="0.2"/>
    <row r="91" spans="116:125" ht="13.8"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513gcFuUH9S0RD2lT7SJ2FQrK2w1vjstT64jRWMW8qkOv1s/1Caw/fzpi4b07GyUiVWg6ykZQbBH48Q6IFveng==" saltValue="ek48CjJHAsNd9PBpKKbfKw==" spinCount="100000" sheet="1" objects="1" scenarios="1"/>
  <dataConsolidate/>
  <phoneticPr fontId="2"/>
  <printOptions horizontalCentered="1"/>
  <pageMargins left="0" right="0" top="0.19685039370078741" bottom="0.23622047244094491" header="0"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36"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8" x14ac:dyDescent="0.2">
      <c r="B2" s="241"/>
      <c r="T2" s="241"/>
    </row>
    <row r="3" spans="1:125"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8" x14ac:dyDescent="0.2"/>
    <row r="5" spans="1:125" ht="13.8" x14ac:dyDescent="0.2"/>
    <row r="6" spans="1:125" ht="13.8" x14ac:dyDescent="0.2"/>
    <row r="7" spans="1:125" ht="13.8" x14ac:dyDescent="0.2"/>
    <row r="8" spans="1:125" ht="13.8" x14ac:dyDescent="0.2"/>
    <row r="9" spans="1:125" ht="13.8" x14ac:dyDescent="0.2"/>
    <row r="10" spans="1:125" ht="13.8" x14ac:dyDescent="0.2"/>
    <row r="11" spans="1:125" ht="13.8" x14ac:dyDescent="0.2"/>
    <row r="12" spans="1:125" ht="13.8" x14ac:dyDescent="0.2"/>
    <row r="13" spans="1:125" ht="13.8" x14ac:dyDescent="0.2"/>
    <row r="14" spans="1:125" ht="13.8" x14ac:dyDescent="0.2"/>
    <row r="15" spans="1:125" ht="13.8" x14ac:dyDescent="0.2"/>
    <row r="16" spans="1:125" ht="13.8" x14ac:dyDescent="0.2"/>
    <row r="17" ht="13.8" x14ac:dyDescent="0.2"/>
    <row r="18" ht="13.8" x14ac:dyDescent="0.2"/>
    <row r="19" ht="13.8" x14ac:dyDescent="0.2"/>
    <row r="20" ht="13.8" x14ac:dyDescent="0.2"/>
    <row r="21" ht="13.8" x14ac:dyDescent="0.2"/>
    <row r="22" ht="13.8" x14ac:dyDescent="0.2"/>
    <row r="23" ht="13.8" x14ac:dyDescent="0.2"/>
    <row r="24" ht="13.8" x14ac:dyDescent="0.2"/>
    <row r="25" ht="13.8" x14ac:dyDescent="0.2"/>
    <row r="26" ht="13.8" x14ac:dyDescent="0.2"/>
    <row r="27" ht="13.8" x14ac:dyDescent="0.2"/>
    <row r="28" ht="13.8" x14ac:dyDescent="0.2"/>
    <row r="29" ht="13.8" x14ac:dyDescent="0.2"/>
    <row r="30" ht="13.8" x14ac:dyDescent="0.2"/>
    <row r="31" ht="13.8" x14ac:dyDescent="0.2"/>
    <row r="32" ht="13.8" x14ac:dyDescent="0.2"/>
    <row r="33" spans="2:125" ht="13.8" x14ac:dyDescent="0.2">
      <c r="B33" s="241"/>
      <c r="G33" s="241"/>
      <c r="I33" s="241"/>
    </row>
    <row r="34" spans="2:125" ht="13.8" x14ac:dyDescent="0.2">
      <c r="C34" s="241"/>
      <c r="P34" s="241"/>
      <c r="R34" s="241"/>
      <c r="U34" s="241"/>
    </row>
    <row r="35" spans="2:125" ht="13.8"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8" x14ac:dyDescent="0.2">
      <c r="F36" s="241"/>
      <c r="H36" s="241"/>
      <c r="J36" s="241"/>
      <c r="K36" s="241"/>
      <c r="L36" s="241"/>
      <c r="M36" s="241"/>
      <c r="N36" s="241"/>
      <c r="O36" s="241"/>
      <c r="Q36" s="241"/>
      <c r="S36" s="241"/>
      <c r="V36" s="241"/>
    </row>
    <row r="37" spans="2:125" ht="13.8" x14ac:dyDescent="0.2"/>
    <row r="38" spans="2:125" ht="13.8" x14ac:dyDescent="0.2"/>
    <row r="39" spans="2:125" ht="13.8" x14ac:dyDescent="0.2"/>
    <row r="40" spans="2:125" ht="13.8" x14ac:dyDescent="0.2">
      <c r="U40" s="241"/>
    </row>
    <row r="41" spans="2:125" ht="13.8" x14ac:dyDescent="0.2">
      <c r="R41" s="241"/>
    </row>
    <row r="42" spans="2:125" ht="13.8"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8" x14ac:dyDescent="0.2">
      <c r="Q43" s="241"/>
      <c r="S43" s="241"/>
      <c r="V43" s="241"/>
    </row>
    <row r="44" spans="2:125" ht="13.8" x14ac:dyDescent="0.2"/>
    <row r="45" spans="2:125" ht="13.8" x14ac:dyDescent="0.2"/>
    <row r="46" spans="2:125" ht="13.8" x14ac:dyDescent="0.2"/>
    <row r="47" spans="2:125" ht="13.8" x14ac:dyDescent="0.2"/>
    <row r="48" spans="2:125" ht="13.8" x14ac:dyDescent="0.2"/>
    <row r="49" ht="13.8" x14ac:dyDescent="0.2"/>
    <row r="50" ht="13.8" x14ac:dyDescent="0.2"/>
    <row r="51" ht="13.8" x14ac:dyDescent="0.2"/>
    <row r="52" ht="13.8" x14ac:dyDescent="0.2"/>
    <row r="53" ht="13.8" x14ac:dyDescent="0.2"/>
    <row r="54" ht="13.8" x14ac:dyDescent="0.2"/>
    <row r="55" ht="13.8" x14ac:dyDescent="0.2"/>
    <row r="56" ht="13.8" x14ac:dyDescent="0.2"/>
    <row r="57" ht="13.8" x14ac:dyDescent="0.2"/>
    <row r="58" ht="13.8" x14ac:dyDescent="0.2"/>
    <row r="59" ht="13.8" x14ac:dyDescent="0.2"/>
    <row r="60" ht="13.8" x14ac:dyDescent="0.2"/>
    <row r="61" ht="13.8" x14ac:dyDescent="0.2"/>
    <row r="62" ht="13.8" x14ac:dyDescent="0.2"/>
    <row r="63" ht="13.8" x14ac:dyDescent="0.2"/>
    <row r="64" ht="13.8" x14ac:dyDescent="0.2"/>
    <row r="65" ht="13.8" x14ac:dyDescent="0.2"/>
    <row r="66" ht="13.8" x14ac:dyDescent="0.2"/>
    <row r="67" ht="13.8" x14ac:dyDescent="0.2"/>
    <row r="68" ht="13.8" x14ac:dyDescent="0.2"/>
    <row r="69" ht="13.8" x14ac:dyDescent="0.2"/>
    <row r="70" ht="13.8" x14ac:dyDescent="0.2"/>
    <row r="71" ht="13.8" x14ac:dyDescent="0.2"/>
    <row r="72" ht="13.8" x14ac:dyDescent="0.2"/>
    <row r="73" ht="13.8" x14ac:dyDescent="0.2"/>
    <row r="74" ht="13.8" x14ac:dyDescent="0.2"/>
    <row r="75" ht="13.8" x14ac:dyDescent="0.2"/>
    <row r="76" ht="13.8" x14ac:dyDescent="0.2"/>
    <row r="77" ht="13.8" x14ac:dyDescent="0.2"/>
    <row r="78" ht="13.8" x14ac:dyDescent="0.2"/>
    <row r="79" ht="13.8" x14ac:dyDescent="0.2"/>
    <row r="80"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row r="90" ht="13.8" x14ac:dyDescent="0.2"/>
    <row r="91" ht="13.8"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Co1o14AEEQh+4V0AVofNuH6FsoxQ2BtEb8MdK5o57GaXyitZLpVaNlQBtfv69dt50EvstcJlwaLhGxGTzQxA0Q==" saltValue="k8CiDgDguHgXJETnbrz/gg==" spinCount="100000" sheet="1" objects="1" scenarios="1"/>
  <dataConsolidate/>
  <phoneticPr fontId="2"/>
  <printOptions horizontalCentered="1"/>
  <pageMargins left="0" right="0" top="0.19685039370078741" bottom="0.23622047244094491" header="0"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spans="2:10" ht="16.45" customHeight="1" x14ac:dyDescent="0.2"/>
    <row r="34" spans="2:10" ht="16.45" customHeight="1" x14ac:dyDescent="0.2"/>
    <row r="35" spans="2:10" ht="16.45" customHeight="1" x14ac:dyDescent="0.2"/>
    <row r="36" spans="2:10" ht="16.45" customHeight="1" x14ac:dyDescent="0.2"/>
    <row r="37" spans="2:10" ht="16.45" customHeight="1" x14ac:dyDescent="0.2"/>
    <row r="38" spans="2:10" ht="16.45" customHeight="1" x14ac:dyDescent="0.2"/>
    <row r="39" spans="2:10" ht="16.45" customHeight="1" x14ac:dyDescent="0.2"/>
    <row r="40" spans="2:10" ht="16.45" customHeight="1" x14ac:dyDescent="0.2"/>
    <row r="41" spans="2:10" ht="16.45" customHeight="1" x14ac:dyDescent="0.2"/>
    <row r="42" spans="2:10" ht="16.45" customHeight="1" x14ac:dyDescent="0.2"/>
    <row r="43" spans="2:10" ht="16.45" customHeight="1" x14ac:dyDescent="0.2"/>
    <row r="44" spans="2:10" ht="16.45" customHeight="1" x14ac:dyDescent="0.2"/>
    <row r="45" spans="2:10" ht="29.3" customHeight="1" thickBot="1" x14ac:dyDescent="0.25">
      <c r="B45" s="2"/>
      <c r="C45" s="2"/>
      <c r="D45" s="2"/>
      <c r="E45" s="2"/>
      <c r="F45" s="2"/>
      <c r="G45" s="2"/>
      <c r="H45" s="2"/>
      <c r="I45" s="2"/>
      <c r="J45" s="3" t="s">
        <v>0</v>
      </c>
    </row>
    <row r="46" spans="2:10" ht="29.3" customHeight="1" thickBot="1" x14ac:dyDescent="0.25">
      <c r="B46" s="4" t="s">
        <v>1</v>
      </c>
      <c r="C46" s="5"/>
      <c r="D46" s="5"/>
      <c r="E46" s="6" t="s">
        <v>2</v>
      </c>
      <c r="F46" s="7" t="s">
        <v>526</v>
      </c>
      <c r="G46" s="8" t="s">
        <v>527</v>
      </c>
      <c r="H46" s="8" t="s">
        <v>528</v>
      </c>
      <c r="I46" s="8" t="s">
        <v>529</v>
      </c>
      <c r="J46" s="9" t="s">
        <v>530</v>
      </c>
    </row>
    <row r="47" spans="2:10" ht="57.8" customHeight="1" x14ac:dyDescent="0.2">
      <c r="B47" s="10"/>
      <c r="C47" s="1127" t="s">
        <v>3</v>
      </c>
      <c r="D47" s="1127"/>
      <c r="E47" s="1128"/>
      <c r="F47" s="11">
        <v>13.27</v>
      </c>
      <c r="G47" s="12">
        <v>15.24</v>
      </c>
      <c r="H47" s="12">
        <v>15.82</v>
      </c>
      <c r="I47" s="12">
        <v>15.65</v>
      </c>
      <c r="J47" s="13">
        <v>15.21</v>
      </c>
    </row>
    <row r="48" spans="2:10" ht="57.8" customHeight="1" x14ac:dyDescent="0.2">
      <c r="B48" s="14"/>
      <c r="C48" s="1129" t="s">
        <v>4</v>
      </c>
      <c r="D48" s="1129"/>
      <c r="E48" s="1130"/>
      <c r="F48" s="15">
        <v>8.27</v>
      </c>
      <c r="G48" s="16">
        <v>7.17</v>
      </c>
      <c r="H48" s="16">
        <v>6.28</v>
      </c>
      <c r="I48" s="16">
        <v>5.01</v>
      </c>
      <c r="J48" s="17">
        <v>4.49</v>
      </c>
    </row>
    <row r="49" spans="2:10" ht="57.8" customHeight="1" thickBot="1" x14ac:dyDescent="0.25">
      <c r="B49" s="18"/>
      <c r="C49" s="1131" t="s">
        <v>5</v>
      </c>
      <c r="D49" s="1131"/>
      <c r="E49" s="1132"/>
      <c r="F49" s="19">
        <v>8.14</v>
      </c>
      <c r="G49" s="20">
        <v>5.97</v>
      </c>
      <c r="H49" s="20">
        <v>4.2699999999999996</v>
      </c>
      <c r="I49" s="20">
        <v>2.58</v>
      </c>
      <c r="J49" s="21">
        <v>3.27</v>
      </c>
    </row>
    <row r="50" spans="2:10" ht="13.8" x14ac:dyDescent="0.2"/>
  </sheetData>
  <sheetProtection algorithmName="SHA-512" hashValue="8WGY8W3l4Uwp62+VgODuEDj2XjJSUJzBeiJhg2OBuSG91DyefKklSXZAg8ZU74uBFCTSOaWsBG53vWU97zwmwQ==" saltValue="Dv5k4s/LVMUvJE9OictG2A==" spinCount="100000" sheet="1" objects="1" scenarios="1"/>
  <mergeCells count="3">
    <mergeCell ref="C47:E47"/>
    <mergeCell ref="C48:E48"/>
    <mergeCell ref="C49:E49"/>
  </mergeCells>
  <phoneticPr fontId="2"/>
  <printOptions horizontalCentered="1"/>
  <pageMargins left="0" right="0" top="0.19685039370078741" bottom="0.23622047244094491" header="0" footer="0"/>
  <pageSetup paperSize="8" scale="9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J1"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45" customHeight="1" x14ac:dyDescent="0.2">
      <c r="A1" s="22"/>
      <c r="B1" s="22"/>
      <c r="C1" s="22"/>
      <c r="D1" s="22"/>
      <c r="E1" s="22"/>
      <c r="F1" s="22"/>
      <c r="G1" s="22"/>
      <c r="H1" s="22"/>
      <c r="I1" s="22"/>
      <c r="J1" s="22"/>
      <c r="K1" s="22"/>
      <c r="L1" s="22"/>
      <c r="M1" s="22"/>
      <c r="N1" s="22"/>
      <c r="O1" s="22"/>
      <c r="P1" s="22"/>
    </row>
    <row r="2" spans="1:16" ht="16.45" customHeight="1" x14ac:dyDescent="0.2">
      <c r="A2" s="22"/>
      <c r="B2" s="22"/>
      <c r="C2" s="22"/>
      <c r="D2" s="22"/>
      <c r="E2" s="22"/>
      <c r="F2" s="22"/>
      <c r="G2" s="22"/>
      <c r="H2" s="22"/>
      <c r="I2" s="22"/>
      <c r="J2" s="22"/>
      <c r="K2" s="22"/>
      <c r="L2" s="22"/>
      <c r="M2" s="22"/>
      <c r="N2" s="22"/>
      <c r="O2" s="22"/>
      <c r="P2" s="22"/>
    </row>
    <row r="3" spans="1:16" ht="16.45" customHeight="1" x14ac:dyDescent="0.2">
      <c r="A3" s="22"/>
      <c r="B3" s="22"/>
      <c r="C3" s="22"/>
      <c r="D3" s="22"/>
      <c r="E3" s="22"/>
      <c r="F3" s="22"/>
      <c r="G3" s="22"/>
      <c r="H3" s="22"/>
      <c r="I3" s="22"/>
      <c r="J3" s="22"/>
      <c r="K3" s="22"/>
      <c r="L3" s="22"/>
      <c r="M3" s="22"/>
      <c r="N3" s="22"/>
      <c r="O3" s="22"/>
      <c r="P3" s="22"/>
    </row>
    <row r="4" spans="1:16" ht="16.45" customHeight="1" x14ac:dyDescent="0.2">
      <c r="A4" s="22"/>
      <c r="B4" s="22"/>
      <c r="C4" s="22"/>
      <c r="D4" s="22"/>
      <c r="E4" s="22"/>
      <c r="F4" s="22"/>
      <c r="G4" s="22"/>
      <c r="H4" s="22"/>
      <c r="I4" s="22"/>
      <c r="J4" s="22"/>
      <c r="K4" s="22"/>
      <c r="L4" s="22"/>
      <c r="M4" s="22"/>
      <c r="N4" s="22"/>
      <c r="O4" s="22"/>
      <c r="P4" s="22"/>
    </row>
    <row r="5" spans="1:16" ht="16.45" customHeight="1" x14ac:dyDescent="0.2">
      <c r="A5" s="22"/>
      <c r="B5" s="22"/>
      <c r="C5" s="22"/>
      <c r="D5" s="22"/>
      <c r="E5" s="22"/>
      <c r="F5" s="22"/>
      <c r="G5" s="22"/>
      <c r="H5" s="22"/>
      <c r="I5" s="22"/>
      <c r="J5" s="22"/>
      <c r="K5" s="22"/>
      <c r="L5" s="22"/>
      <c r="M5" s="22"/>
      <c r="N5" s="22"/>
      <c r="O5" s="22"/>
      <c r="P5" s="22"/>
    </row>
    <row r="6" spans="1:16" ht="16.45" customHeight="1" x14ac:dyDescent="0.2">
      <c r="A6" s="22"/>
      <c r="B6" s="22"/>
      <c r="C6" s="22"/>
      <c r="D6" s="22"/>
      <c r="E6" s="22"/>
      <c r="F6" s="22"/>
      <c r="G6" s="22"/>
      <c r="H6" s="22"/>
      <c r="I6" s="22"/>
      <c r="J6" s="22"/>
      <c r="K6" s="22"/>
      <c r="L6" s="22"/>
      <c r="M6" s="22"/>
      <c r="N6" s="22"/>
      <c r="O6" s="22"/>
      <c r="P6" s="22"/>
    </row>
    <row r="7" spans="1:16" ht="16.45" customHeight="1" x14ac:dyDescent="0.2">
      <c r="A7" s="22"/>
      <c r="B7" s="22"/>
      <c r="C7" s="22"/>
      <c r="D7" s="22"/>
      <c r="E7" s="22"/>
      <c r="F7" s="22"/>
      <c r="G7" s="22"/>
      <c r="H7" s="22"/>
      <c r="I7" s="22"/>
      <c r="J7" s="22"/>
      <c r="K7" s="22"/>
      <c r="L7" s="22"/>
      <c r="M7" s="22"/>
      <c r="N7" s="22"/>
      <c r="O7" s="22"/>
      <c r="P7" s="22"/>
    </row>
    <row r="8" spans="1:16" ht="16.45" customHeight="1" x14ac:dyDescent="0.2">
      <c r="A8" s="22"/>
      <c r="B8" s="22"/>
      <c r="C8" s="22"/>
      <c r="D8" s="22"/>
      <c r="E8" s="22"/>
      <c r="F8" s="22"/>
      <c r="G8" s="22"/>
      <c r="H8" s="22"/>
      <c r="I8" s="22"/>
      <c r="J8" s="22"/>
      <c r="K8" s="22"/>
      <c r="L8" s="22"/>
      <c r="M8" s="22"/>
      <c r="N8" s="22"/>
      <c r="O8" s="22"/>
      <c r="P8" s="22"/>
    </row>
    <row r="9" spans="1:16" ht="16.45" customHeight="1" x14ac:dyDescent="0.2">
      <c r="A9" s="22"/>
      <c r="B9" s="22"/>
      <c r="C9" s="22"/>
      <c r="D9" s="22"/>
      <c r="E9" s="22"/>
      <c r="F9" s="22"/>
      <c r="G9" s="22"/>
      <c r="H9" s="22"/>
      <c r="I9" s="22"/>
      <c r="J9" s="22"/>
      <c r="K9" s="22"/>
      <c r="L9" s="22"/>
      <c r="M9" s="22"/>
      <c r="N9" s="22"/>
      <c r="O9" s="22"/>
      <c r="P9" s="22"/>
    </row>
    <row r="10" spans="1:16" ht="16.45" customHeight="1" x14ac:dyDescent="0.2">
      <c r="A10" s="22"/>
      <c r="B10" s="22"/>
      <c r="C10" s="22"/>
      <c r="D10" s="22"/>
      <c r="E10" s="22"/>
      <c r="F10" s="22"/>
      <c r="G10" s="22"/>
      <c r="H10" s="22"/>
      <c r="I10" s="22"/>
      <c r="J10" s="22"/>
      <c r="K10" s="22"/>
      <c r="L10" s="22"/>
      <c r="M10" s="22"/>
      <c r="N10" s="22"/>
      <c r="O10" s="22"/>
      <c r="P10" s="22"/>
    </row>
    <row r="11" spans="1:16" ht="16.45" customHeight="1" x14ac:dyDescent="0.2">
      <c r="A11" s="22"/>
      <c r="B11" s="22"/>
      <c r="C11" s="22"/>
      <c r="D11" s="22"/>
      <c r="E11" s="22"/>
      <c r="F11" s="22"/>
      <c r="G11" s="22"/>
      <c r="H11" s="22"/>
      <c r="I11" s="22"/>
      <c r="J11" s="22"/>
      <c r="K11" s="22"/>
      <c r="L11" s="22"/>
      <c r="M11" s="22"/>
      <c r="N11" s="22"/>
      <c r="O11" s="22"/>
      <c r="P11" s="22"/>
    </row>
    <row r="12" spans="1:16" ht="16.45" customHeight="1" x14ac:dyDescent="0.2">
      <c r="A12" s="22"/>
      <c r="B12" s="22"/>
      <c r="C12" s="22"/>
      <c r="D12" s="22"/>
      <c r="E12" s="22"/>
      <c r="F12" s="22"/>
      <c r="G12" s="22"/>
      <c r="H12" s="22"/>
      <c r="I12" s="22"/>
      <c r="J12" s="22"/>
      <c r="K12" s="22"/>
      <c r="L12" s="22"/>
      <c r="M12" s="22"/>
      <c r="N12" s="22"/>
      <c r="O12" s="22"/>
      <c r="P12" s="22"/>
    </row>
    <row r="13" spans="1:16" ht="16.45" customHeight="1" x14ac:dyDescent="0.2">
      <c r="A13" s="22"/>
      <c r="B13" s="22"/>
      <c r="C13" s="22"/>
      <c r="D13" s="22"/>
      <c r="E13" s="22"/>
      <c r="F13" s="22"/>
      <c r="G13" s="22"/>
      <c r="H13" s="22"/>
      <c r="I13" s="22"/>
      <c r="J13" s="22"/>
      <c r="K13" s="22"/>
      <c r="L13" s="22"/>
      <c r="M13" s="22"/>
      <c r="N13" s="22"/>
      <c r="O13" s="22"/>
      <c r="P13" s="22"/>
    </row>
    <row r="14" spans="1:16" ht="16.45" customHeight="1" x14ac:dyDescent="0.2">
      <c r="A14" s="22"/>
      <c r="B14" s="22"/>
      <c r="C14" s="22"/>
      <c r="D14" s="22"/>
      <c r="E14" s="22"/>
      <c r="F14" s="22"/>
      <c r="G14" s="22"/>
      <c r="H14" s="22"/>
      <c r="I14" s="22"/>
      <c r="J14" s="22"/>
      <c r="K14" s="22"/>
      <c r="L14" s="22"/>
      <c r="M14" s="22"/>
      <c r="N14" s="22"/>
      <c r="O14" s="22"/>
      <c r="P14" s="22"/>
    </row>
    <row r="15" spans="1:16" ht="16.45" customHeight="1" x14ac:dyDescent="0.2">
      <c r="A15" s="22"/>
      <c r="B15" s="22"/>
      <c r="C15" s="22"/>
      <c r="D15" s="22"/>
      <c r="E15" s="22"/>
      <c r="F15" s="22"/>
      <c r="G15" s="22"/>
      <c r="H15" s="22"/>
      <c r="I15" s="22"/>
      <c r="J15" s="22"/>
      <c r="K15" s="22"/>
      <c r="L15" s="22"/>
      <c r="M15" s="22"/>
      <c r="N15" s="22"/>
      <c r="O15" s="22"/>
      <c r="P15" s="22"/>
    </row>
    <row r="16" spans="1:16" ht="16.45" customHeight="1" x14ac:dyDescent="0.2">
      <c r="A16" s="22"/>
      <c r="B16" s="22"/>
      <c r="C16" s="22"/>
      <c r="D16" s="22"/>
      <c r="E16" s="22"/>
      <c r="F16" s="22"/>
      <c r="G16" s="22"/>
      <c r="H16" s="22"/>
      <c r="I16" s="22"/>
      <c r="J16" s="22"/>
      <c r="K16" s="22"/>
      <c r="L16" s="22"/>
      <c r="M16" s="22"/>
      <c r="N16" s="22"/>
      <c r="O16" s="22"/>
      <c r="P16" s="22"/>
    </row>
    <row r="17" spans="1:16" ht="16.45" customHeight="1" x14ac:dyDescent="0.2">
      <c r="A17" s="22"/>
      <c r="B17" s="22"/>
      <c r="C17" s="22"/>
      <c r="D17" s="22"/>
      <c r="E17" s="22"/>
      <c r="F17" s="22"/>
      <c r="G17" s="22"/>
      <c r="H17" s="22"/>
      <c r="I17" s="22"/>
      <c r="J17" s="22"/>
      <c r="K17" s="22"/>
      <c r="L17" s="22"/>
      <c r="M17" s="22"/>
      <c r="N17" s="22"/>
      <c r="O17" s="22"/>
      <c r="P17" s="22"/>
    </row>
    <row r="18" spans="1:16" ht="16.45" customHeight="1" x14ac:dyDescent="0.2">
      <c r="A18" s="22"/>
      <c r="B18" s="22"/>
      <c r="C18" s="22"/>
      <c r="D18" s="22"/>
      <c r="E18" s="22"/>
      <c r="F18" s="22"/>
      <c r="G18" s="22"/>
      <c r="H18" s="22"/>
      <c r="I18" s="22"/>
      <c r="J18" s="22"/>
      <c r="K18" s="22"/>
      <c r="L18" s="22"/>
      <c r="M18" s="22"/>
      <c r="N18" s="22"/>
      <c r="O18" s="22"/>
      <c r="P18" s="22"/>
    </row>
    <row r="19" spans="1:16" ht="16.45" customHeight="1" x14ac:dyDescent="0.2">
      <c r="A19" s="22"/>
      <c r="B19" s="22"/>
      <c r="C19" s="22"/>
      <c r="D19" s="22"/>
      <c r="E19" s="22"/>
      <c r="F19" s="22"/>
      <c r="G19" s="22"/>
      <c r="H19" s="22"/>
      <c r="I19" s="22"/>
      <c r="J19" s="22"/>
      <c r="K19" s="22"/>
      <c r="L19" s="22"/>
      <c r="M19" s="22"/>
      <c r="N19" s="22"/>
      <c r="O19" s="22"/>
      <c r="P19" s="22"/>
    </row>
    <row r="20" spans="1:16" ht="16.45" customHeight="1" x14ac:dyDescent="0.2">
      <c r="A20" s="22"/>
      <c r="B20" s="22"/>
      <c r="C20" s="22"/>
      <c r="D20" s="22"/>
      <c r="E20" s="22"/>
      <c r="F20" s="22"/>
      <c r="G20" s="22"/>
      <c r="H20" s="22"/>
      <c r="I20" s="22"/>
      <c r="J20" s="22"/>
      <c r="K20" s="22"/>
      <c r="L20" s="22"/>
      <c r="M20" s="22"/>
      <c r="N20" s="22"/>
      <c r="O20" s="22"/>
      <c r="P20" s="22"/>
    </row>
    <row r="21" spans="1:16" ht="16.45" customHeight="1" x14ac:dyDescent="0.2">
      <c r="A21" s="22"/>
      <c r="B21" s="22"/>
      <c r="C21" s="22"/>
      <c r="D21" s="22"/>
      <c r="E21" s="22"/>
      <c r="F21" s="22"/>
      <c r="G21" s="22"/>
      <c r="H21" s="22"/>
      <c r="I21" s="22"/>
      <c r="J21" s="22"/>
      <c r="K21" s="22"/>
      <c r="L21" s="22"/>
      <c r="M21" s="22"/>
      <c r="N21" s="22"/>
      <c r="O21" s="22"/>
      <c r="P21" s="22"/>
    </row>
    <row r="22" spans="1:16" ht="16.45" customHeight="1" x14ac:dyDescent="0.2">
      <c r="A22" s="22"/>
      <c r="B22" s="22"/>
      <c r="C22" s="22"/>
      <c r="D22" s="22"/>
      <c r="E22" s="22"/>
      <c r="F22" s="22"/>
      <c r="G22" s="22"/>
      <c r="H22" s="22"/>
      <c r="I22" s="22"/>
      <c r="J22" s="22"/>
      <c r="K22" s="22"/>
      <c r="L22" s="22"/>
      <c r="M22" s="22"/>
      <c r="N22" s="22"/>
      <c r="O22" s="22"/>
      <c r="P22" s="22"/>
    </row>
    <row r="23" spans="1:16" ht="16.45" customHeight="1" x14ac:dyDescent="0.2">
      <c r="A23" s="22"/>
      <c r="B23" s="22"/>
      <c r="C23" s="22"/>
      <c r="D23" s="22"/>
      <c r="E23" s="22"/>
      <c r="F23" s="22"/>
      <c r="G23" s="22"/>
      <c r="H23" s="22"/>
      <c r="I23" s="22"/>
      <c r="J23" s="22"/>
      <c r="K23" s="22"/>
      <c r="L23" s="22"/>
      <c r="M23" s="22"/>
      <c r="N23" s="22"/>
      <c r="O23" s="22"/>
      <c r="P23" s="22"/>
    </row>
    <row r="24" spans="1:16" ht="16.45" customHeight="1" x14ac:dyDescent="0.2">
      <c r="A24" s="22"/>
      <c r="B24" s="22"/>
      <c r="C24" s="22"/>
      <c r="D24" s="22"/>
      <c r="E24" s="22"/>
      <c r="F24" s="22"/>
      <c r="G24" s="22"/>
      <c r="H24" s="22"/>
      <c r="I24" s="22"/>
      <c r="J24" s="22"/>
      <c r="K24" s="22"/>
      <c r="L24" s="22"/>
      <c r="M24" s="22"/>
      <c r="N24" s="22"/>
      <c r="O24" s="22"/>
      <c r="P24" s="22"/>
    </row>
    <row r="25" spans="1:16" ht="16.45" customHeight="1" x14ac:dyDescent="0.2">
      <c r="A25" s="22"/>
      <c r="B25" s="22"/>
      <c r="C25" s="22"/>
      <c r="D25" s="22"/>
      <c r="E25" s="22"/>
      <c r="F25" s="22"/>
      <c r="G25" s="22"/>
      <c r="H25" s="22"/>
      <c r="I25" s="22"/>
      <c r="J25" s="22"/>
      <c r="K25" s="22"/>
      <c r="L25" s="22"/>
      <c r="M25" s="22"/>
      <c r="N25" s="22"/>
      <c r="O25" s="22"/>
      <c r="P25" s="22"/>
    </row>
    <row r="26" spans="1:16" ht="16.45" customHeight="1" x14ac:dyDescent="0.2">
      <c r="A26" s="22"/>
      <c r="B26" s="22"/>
      <c r="C26" s="22"/>
      <c r="D26" s="22"/>
      <c r="E26" s="22"/>
      <c r="F26" s="22"/>
      <c r="G26" s="22"/>
      <c r="H26" s="22"/>
      <c r="I26" s="22"/>
      <c r="J26" s="22"/>
      <c r="K26" s="22"/>
      <c r="L26" s="22"/>
      <c r="M26" s="22"/>
      <c r="N26" s="22"/>
      <c r="O26" s="22"/>
      <c r="P26" s="22"/>
    </row>
    <row r="27" spans="1:16" ht="16.45" customHeight="1" x14ac:dyDescent="0.2">
      <c r="A27" s="22"/>
      <c r="B27" s="22"/>
      <c r="C27" s="22"/>
      <c r="D27" s="22"/>
      <c r="E27" s="22"/>
      <c r="F27" s="22"/>
      <c r="G27" s="22"/>
      <c r="H27" s="22"/>
      <c r="I27" s="22"/>
      <c r="J27" s="22"/>
      <c r="K27" s="22"/>
      <c r="L27" s="22"/>
      <c r="M27" s="22"/>
      <c r="N27" s="22"/>
      <c r="O27" s="22"/>
      <c r="P27" s="22"/>
    </row>
    <row r="28" spans="1:16" ht="16.45" customHeight="1" x14ac:dyDescent="0.2">
      <c r="A28" s="22"/>
      <c r="B28" s="22"/>
      <c r="C28" s="22"/>
      <c r="D28" s="22"/>
      <c r="E28" s="22"/>
      <c r="F28" s="22"/>
      <c r="G28" s="22"/>
      <c r="H28" s="22"/>
      <c r="I28" s="22"/>
      <c r="J28" s="22"/>
      <c r="K28" s="22"/>
      <c r="L28" s="22"/>
      <c r="M28" s="22"/>
      <c r="N28" s="22"/>
      <c r="O28" s="22"/>
      <c r="P28" s="22"/>
    </row>
    <row r="29" spans="1:16" ht="16.45" customHeight="1" x14ac:dyDescent="0.2">
      <c r="A29" s="22"/>
      <c r="B29" s="22"/>
      <c r="C29" s="22"/>
      <c r="D29" s="22"/>
      <c r="E29" s="22"/>
      <c r="F29" s="22"/>
      <c r="G29" s="22"/>
      <c r="H29" s="22"/>
      <c r="I29" s="22"/>
      <c r="J29" s="22"/>
      <c r="K29" s="22"/>
      <c r="L29" s="22"/>
      <c r="M29" s="22"/>
      <c r="N29" s="22"/>
      <c r="O29" s="22"/>
      <c r="P29" s="22"/>
    </row>
    <row r="30" spans="1:16" ht="16.45" customHeight="1" x14ac:dyDescent="0.2">
      <c r="A30" s="22"/>
      <c r="B30" s="22"/>
      <c r="C30" s="22"/>
      <c r="D30" s="22"/>
      <c r="E30" s="22"/>
      <c r="F30" s="22"/>
      <c r="G30" s="22"/>
      <c r="H30" s="22"/>
      <c r="I30" s="22"/>
      <c r="J30" s="22"/>
      <c r="K30" s="22"/>
      <c r="L30" s="22"/>
      <c r="M30" s="22"/>
      <c r="N30" s="22"/>
      <c r="O30" s="22"/>
      <c r="P30" s="22"/>
    </row>
    <row r="31" spans="1:16" ht="16.4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37" t="s">
        <v>531</v>
      </c>
      <c r="D34" s="1137"/>
      <c r="E34" s="1138"/>
      <c r="F34" s="32">
        <v>3.87</v>
      </c>
      <c r="G34" s="33">
        <v>4.3499999999999996</v>
      </c>
      <c r="H34" s="33">
        <v>5.64</v>
      </c>
      <c r="I34" s="33">
        <v>6.36</v>
      </c>
      <c r="J34" s="34">
        <v>6.71</v>
      </c>
      <c r="K34" s="22"/>
      <c r="L34" s="22"/>
      <c r="M34" s="22"/>
      <c r="N34" s="22"/>
      <c r="O34" s="22"/>
      <c r="P34" s="22"/>
    </row>
    <row r="35" spans="1:16" ht="39" customHeight="1" x14ac:dyDescent="0.2">
      <c r="A35" s="22"/>
      <c r="B35" s="35"/>
      <c r="C35" s="1133" t="s">
        <v>532</v>
      </c>
      <c r="D35" s="1133"/>
      <c r="E35" s="1134"/>
      <c r="F35" s="36">
        <v>8.26</v>
      </c>
      <c r="G35" s="37">
        <v>7.16</v>
      </c>
      <c r="H35" s="37">
        <v>6.26</v>
      </c>
      <c r="I35" s="37">
        <v>5</v>
      </c>
      <c r="J35" s="38">
        <v>4.4800000000000004</v>
      </c>
      <c r="K35" s="22"/>
      <c r="L35" s="22"/>
      <c r="M35" s="22"/>
      <c r="N35" s="22"/>
      <c r="O35" s="22"/>
      <c r="P35" s="22"/>
    </row>
    <row r="36" spans="1:16" ht="39" customHeight="1" x14ac:dyDescent="0.2">
      <c r="A36" s="22"/>
      <c r="B36" s="35"/>
      <c r="C36" s="1133" t="s">
        <v>533</v>
      </c>
      <c r="D36" s="1133"/>
      <c r="E36" s="1134"/>
      <c r="F36" s="36">
        <v>1.28</v>
      </c>
      <c r="G36" s="37">
        <v>1.34</v>
      </c>
      <c r="H36" s="37">
        <v>1.48</v>
      </c>
      <c r="I36" s="37">
        <v>0.33</v>
      </c>
      <c r="J36" s="38">
        <v>1.41</v>
      </c>
      <c r="K36" s="22"/>
      <c r="L36" s="22"/>
      <c r="M36" s="22"/>
      <c r="N36" s="22"/>
      <c r="O36" s="22"/>
      <c r="P36" s="22"/>
    </row>
    <row r="37" spans="1:16" ht="39" customHeight="1" x14ac:dyDescent="0.2">
      <c r="A37" s="22"/>
      <c r="B37" s="35"/>
      <c r="C37" s="1133" t="s">
        <v>534</v>
      </c>
      <c r="D37" s="1133"/>
      <c r="E37" s="1134"/>
      <c r="F37" s="36" t="s">
        <v>488</v>
      </c>
      <c r="G37" s="37" t="s">
        <v>488</v>
      </c>
      <c r="H37" s="37" t="s">
        <v>488</v>
      </c>
      <c r="I37" s="37" t="s">
        <v>488</v>
      </c>
      <c r="J37" s="38">
        <v>0.57999999999999996</v>
      </c>
      <c r="K37" s="22"/>
      <c r="L37" s="22"/>
      <c r="M37" s="22"/>
      <c r="N37" s="22"/>
      <c r="O37" s="22"/>
      <c r="P37" s="22"/>
    </row>
    <row r="38" spans="1:16" ht="39" customHeight="1" x14ac:dyDescent="0.2">
      <c r="A38" s="22"/>
      <c r="B38" s="35"/>
      <c r="C38" s="1133" t="s">
        <v>535</v>
      </c>
      <c r="D38" s="1133"/>
      <c r="E38" s="1134"/>
      <c r="F38" s="36">
        <v>1.1000000000000001</v>
      </c>
      <c r="G38" s="37">
        <v>0.8</v>
      </c>
      <c r="H38" s="37">
        <v>11.61</v>
      </c>
      <c r="I38" s="37">
        <v>6.33</v>
      </c>
      <c r="J38" s="38">
        <v>0.51</v>
      </c>
      <c r="K38" s="22"/>
      <c r="L38" s="22"/>
      <c r="M38" s="22"/>
      <c r="N38" s="22"/>
      <c r="O38" s="22"/>
      <c r="P38" s="22"/>
    </row>
    <row r="39" spans="1:16" ht="39" customHeight="1" x14ac:dyDescent="0.2">
      <c r="A39" s="22"/>
      <c r="B39" s="35"/>
      <c r="C39" s="1133" t="s">
        <v>536</v>
      </c>
      <c r="D39" s="1133"/>
      <c r="E39" s="1134"/>
      <c r="F39" s="36">
        <v>0.03</v>
      </c>
      <c r="G39" s="37">
        <v>0.02</v>
      </c>
      <c r="H39" s="37">
        <v>0</v>
      </c>
      <c r="I39" s="37">
        <v>0</v>
      </c>
      <c r="J39" s="38">
        <v>0.01</v>
      </c>
      <c r="K39" s="22"/>
      <c r="L39" s="22"/>
      <c r="M39" s="22"/>
      <c r="N39" s="22"/>
      <c r="O39" s="22"/>
      <c r="P39" s="22"/>
    </row>
    <row r="40" spans="1:16" ht="39" customHeight="1" x14ac:dyDescent="0.2">
      <c r="A40" s="22"/>
      <c r="B40" s="35"/>
      <c r="C40" s="1133" t="s">
        <v>537</v>
      </c>
      <c r="D40" s="1133"/>
      <c r="E40" s="1134"/>
      <c r="F40" s="36">
        <v>0</v>
      </c>
      <c r="G40" s="37">
        <v>0</v>
      </c>
      <c r="H40" s="37">
        <v>0.01</v>
      </c>
      <c r="I40" s="37">
        <v>0</v>
      </c>
      <c r="J40" s="38">
        <v>0</v>
      </c>
      <c r="K40" s="22"/>
      <c r="L40" s="22"/>
      <c r="M40" s="22"/>
      <c r="N40" s="22"/>
      <c r="O40" s="22"/>
      <c r="P40" s="22"/>
    </row>
    <row r="41" spans="1:16" ht="39" customHeight="1" x14ac:dyDescent="0.2">
      <c r="A41" s="22"/>
      <c r="B41" s="35"/>
      <c r="C41" s="1133"/>
      <c r="D41" s="1133"/>
      <c r="E41" s="1134"/>
      <c r="F41" s="36"/>
      <c r="G41" s="37"/>
      <c r="H41" s="37"/>
      <c r="I41" s="37"/>
      <c r="J41" s="38"/>
      <c r="K41" s="22"/>
      <c r="L41" s="22"/>
      <c r="M41" s="22"/>
      <c r="N41" s="22"/>
      <c r="O41" s="22"/>
      <c r="P41" s="22"/>
    </row>
    <row r="42" spans="1:16" ht="39" customHeight="1" x14ac:dyDescent="0.2">
      <c r="A42" s="22"/>
      <c r="B42" s="39"/>
      <c r="C42" s="1133" t="s">
        <v>538</v>
      </c>
      <c r="D42" s="1133"/>
      <c r="E42" s="1134"/>
      <c r="F42" s="36" t="s">
        <v>488</v>
      </c>
      <c r="G42" s="37" t="s">
        <v>488</v>
      </c>
      <c r="H42" s="37" t="s">
        <v>488</v>
      </c>
      <c r="I42" s="37" t="s">
        <v>488</v>
      </c>
      <c r="J42" s="38" t="s">
        <v>488</v>
      </c>
      <c r="K42" s="22"/>
      <c r="L42" s="22"/>
      <c r="M42" s="22"/>
      <c r="N42" s="22"/>
      <c r="O42" s="22"/>
      <c r="P42" s="22"/>
    </row>
    <row r="43" spans="1:16" ht="39" customHeight="1" thickBot="1" x14ac:dyDescent="0.25">
      <c r="A43" s="22"/>
      <c r="B43" s="40"/>
      <c r="C43" s="1135" t="s">
        <v>539</v>
      </c>
      <c r="D43" s="1135"/>
      <c r="E43" s="1136"/>
      <c r="F43" s="41">
        <v>0.09</v>
      </c>
      <c r="G43" s="42">
        <v>0.09</v>
      </c>
      <c r="H43" s="42">
        <v>0.11</v>
      </c>
      <c r="I43" s="42">
        <v>0.39</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3" x14ac:dyDescent="0.2">
      <c r="A45" s="22"/>
      <c r="B45" s="22"/>
      <c r="C45" s="22"/>
      <c r="D45" s="22"/>
      <c r="E45" s="22"/>
      <c r="F45" s="22"/>
      <c r="G45" s="22"/>
      <c r="H45" s="22"/>
      <c r="I45" s="22"/>
      <c r="J45" s="22"/>
      <c r="K45" s="22"/>
      <c r="L45" s="22"/>
      <c r="M45" s="22"/>
      <c r="N45" s="22"/>
      <c r="O45" s="22"/>
      <c r="P45" s="22"/>
    </row>
  </sheetData>
  <sheetProtection algorithmName="SHA-512" hashValue="z2ZcNf/DjIYtLLA2JvZdNfo3x6Kv1uSRGYz7n7f1qV0xqn8tRz3Gpe+ZhfaGhgFR2KSUhUz+GzX1J/7b/7qmvg==" saltValue="u8gs6cjVNmUz8/6vMIXpL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23622047244094491" header="0" footer="0"/>
  <pageSetup paperSize="8" scale="8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topLeftCell="A9" zoomScale="80" zoomScaleNormal="80" zoomScaleSheetLayoutView="55" workbookViewId="0"/>
  </sheetViews>
  <sheetFormatPr defaultColWidth="0" defaultRowHeight="12.7"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 customHeight="1" x14ac:dyDescent="0.2">
      <c r="A45" s="46"/>
      <c r="B45" s="1139" t="s">
        <v>9</v>
      </c>
      <c r="C45" s="1140"/>
      <c r="D45" s="56"/>
      <c r="E45" s="1145" t="s">
        <v>10</v>
      </c>
      <c r="F45" s="1145"/>
      <c r="G45" s="1145"/>
      <c r="H45" s="1145"/>
      <c r="I45" s="1145"/>
      <c r="J45" s="1146"/>
      <c r="K45" s="57">
        <v>1233</v>
      </c>
      <c r="L45" s="58">
        <v>1261</v>
      </c>
      <c r="M45" s="58">
        <v>1229</v>
      </c>
      <c r="N45" s="58">
        <v>1237</v>
      </c>
      <c r="O45" s="59">
        <v>1235</v>
      </c>
      <c r="P45" s="46"/>
      <c r="Q45" s="46"/>
      <c r="R45" s="46"/>
      <c r="S45" s="46"/>
      <c r="T45" s="46"/>
      <c r="U45" s="46"/>
    </row>
    <row r="46" spans="1:21" ht="30.7" customHeight="1" x14ac:dyDescent="0.2">
      <c r="A46" s="46"/>
      <c r="B46" s="1141"/>
      <c r="C46" s="1142"/>
      <c r="D46" s="60"/>
      <c r="E46" s="1147" t="s">
        <v>11</v>
      </c>
      <c r="F46" s="1147"/>
      <c r="G46" s="1147"/>
      <c r="H46" s="1147"/>
      <c r="I46" s="1147"/>
      <c r="J46" s="1148"/>
      <c r="K46" s="61" t="s">
        <v>488</v>
      </c>
      <c r="L46" s="62" t="s">
        <v>488</v>
      </c>
      <c r="M46" s="62" t="s">
        <v>488</v>
      </c>
      <c r="N46" s="62" t="s">
        <v>488</v>
      </c>
      <c r="O46" s="63" t="s">
        <v>488</v>
      </c>
      <c r="P46" s="46"/>
      <c r="Q46" s="46"/>
      <c r="R46" s="46"/>
      <c r="S46" s="46"/>
      <c r="T46" s="46"/>
      <c r="U46" s="46"/>
    </row>
    <row r="47" spans="1:21" ht="30.7" customHeight="1" x14ac:dyDescent="0.2">
      <c r="A47" s="46"/>
      <c r="B47" s="1141"/>
      <c r="C47" s="1142"/>
      <c r="D47" s="60"/>
      <c r="E47" s="1147" t="s">
        <v>12</v>
      </c>
      <c r="F47" s="1147"/>
      <c r="G47" s="1147"/>
      <c r="H47" s="1147"/>
      <c r="I47" s="1147"/>
      <c r="J47" s="1148"/>
      <c r="K47" s="61" t="s">
        <v>488</v>
      </c>
      <c r="L47" s="62" t="s">
        <v>488</v>
      </c>
      <c r="M47" s="62" t="s">
        <v>488</v>
      </c>
      <c r="N47" s="62" t="s">
        <v>488</v>
      </c>
      <c r="O47" s="63" t="s">
        <v>488</v>
      </c>
      <c r="P47" s="46"/>
      <c r="Q47" s="46"/>
      <c r="R47" s="46"/>
      <c r="S47" s="46"/>
      <c r="T47" s="46"/>
      <c r="U47" s="46"/>
    </row>
    <row r="48" spans="1:21" ht="30.7" customHeight="1" x14ac:dyDescent="0.2">
      <c r="A48" s="46"/>
      <c r="B48" s="1141"/>
      <c r="C48" s="1142"/>
      <c r="D48" s="60"/>
      <c r="E48" s="1147" t="s">
        <v>13</v>
      </c>
      <c r="F48" s="1147"/>
      <c r="G48" s="1147"/>
      <c r="H48" s="1147"/>
      <c r="I48" s="1147"/>
      <c r="J48" s="1148"/>
      <c r="K48" s="61">
        <v>151</v>
      </c>
      <c r="L48" s="62">
        <v>152</v>
      </c>
      <c r="M48" s="62">
        <v>142</v>
      </c>
      <c r="N48" s="62">
        <v>135</v>
      </c>
      <c r="O48" s="63">
        <v>114</v>
      </c>
      <c r="P48" s="46"/>
      <c r="Q48" s="46"/>
      <c r="R48" s="46"/>
      <c r="S48" s="46"/>
      <c r="T48" s="46"/>
      <c r="U48" s="46"/>
    </row>
    <row r="49" spans="1:21" ht="30.7" customHeight="1" x14ac:dyDescent="0.2">
      <c r="A49" s="46"/>
      <c r="B49" s="1141"/>
      <c r="C49" s="1142"/>
      <c r="D49" s="60"/>
      <c r="E49" s="1147" t="s">
        <v>14</v>
      </c>
      <c r="F49" s="1147"/>
      <c r="G49" s="1147"/>
      <c r="H49" s="1147"/>
      <c r="I49" s="1147"/>
      <c r="J49" s="1148"/>
      <c r="K49" s="61">
        <v>655</v>
      </c>
      <c r="L49" s="62">
        <v>681</v>
      </c>
      <c r="M49" s="62">
        <v>619</v>
      </c>
      <c r="N49" s="62">
        <v>626</v>
      </c>
      <c r="O49" s="63">
        <v>661</v>
      </c>
      <c r="P49" s="46"/>
      <c r="Q49" s="46"/>
      <c r="R49" s="46"/>
      <c r="S49" s="46"/>
      <c r="T49" s="46"/>
      <c r="U49" s="46"/>
    </row>
    <row r="50" spans="1:21" ht="30.7" customHeight="1" x14ac:dyDescent="0.2">
      <c r="A50" s="46"/>
      <c r="B50" s="1141"/>
      <c r="C50" s="1142"/>
      <c r="D50" s="60"/>
      <c r="E50" s="1147" t="s">
        <v>15</v>
      </c>
      <c r="F50" s="1147"/>
      <c r="G50" s="1147"/>
      <c r="H50" s="1147"/>
      <c r="I50" s="1147"/>
      <c r="J50" s="1148"/>
      <c r="K50" s="61">
        <v>12</v>
      </c>
      <c r="L50" s="62">
        <v>11</v>
      </c>
      <c r="M50" s="62">
        <v>5</v>
      </c>
      <c r="N50" s="62">
        <v>4</v>
      </c>
      <c r="O50" s="63">
        <v>4</v>
      </c>
      <c r="P50" s="46"/>
      <c r="Q50" s="46"/>
      <c r="R50" s="46"/>
      <c r="S50" s="46"/>
      <c r="T50" s="46"/>
      <c r="U50" s="46"/>
    </row>
    <row r="51" spans="1:21" ht="30.7" customHeight="1" x14ac:dyDescent="0.2">
      <c r="A51" s="46"/>
      <c r="B51" s="1143"/>
      <c r="C51" s="1144"/>
      <c r="D51" s="64"/>
      <c r="E51" s="1147" t="s">
        <v>16</v>
      </c>
      <c r="F51" s="1147"/>
      <c r="G51" s="1147"/>
      <c r="H51" s="1147"/>
      <c r="I51" s="1147"/>
      <c r="J51" s="1148"/>
      <c r="K51" s="61" t="s">
        <v>488</v>
      </c>
      <c r="L51" s="62" t="s">
        <v>488</v>
      </c>
      <c r="M51" s="62" t="s">
        <v>488</v>
      </c>
      <c r="N51" s="62">
        <v>0</v>
      </c>
      <c r="O51" s="63">
        <v>0</v>
      </c>
      <c r="P51" s="46"/>
      <c r="Q51" s="46"/>
      <c r="R51" s="46"/>
      <c r="S51" s="46"/>
      <c r="T51" s="46"/>
      <c r="U51" s="46"/>
    </row>
    <row r="52" spans="1:21" ht="30.7" customHeight="1" x14ac:dyDescent="0.2">
      <c r="A52" s="46"/>
      <c r="B52" s="1149" t="s">
        <v>17</v>
      </c>
      <c r="C52" s="1150"/>
      <c r="D52" s="64"/>
      <c r="E52" s="1147" t="s">
        <v>18</v>
      </c>
      <c r="F52" s="1147"/>
      <c r="G52" s="1147"/>
      <c r="H52" s="1147"/>
      <c r="I52" s="1147"/>
      <c r="J52" s="1148"/>
      <c r="K52" s="61">
        <v>1358</v>
      </c>
      <c r="L52" s="62">
        <v>1338</v>
      </c>
      <c r="M52" s="62">
        <v>1244</v>
      </c>
      <c r="N52" s="62">
        <v>1233</v>
      </c>
      <c r="O52" s="63">
        <v>1261</v>
      </c>
      <c r="P52" s="46"/>
      <c r="Q52" s="46"/>
      <c r="R52" s="46"/>
      <c r="S52" s="46"/>
      <c r="T52" s="46"/>
      <c r="U52" s="46"/>
    </row>
    <row r="53" spans="1:21" ht="30.7" customHeight="1" thickBot="1" x14ac:dyDescent="0.25">
      <c r="A53" s="46"/>
      <c r="B53" s="1151" t="s">
        <v>19</v>
      </c>
      <c r="C53" s="1152"/>
      <c r="D53" s="65"/>
      <c r="E53" s="1153" t="s">
        <v>20</v>
      </c>
      <c r="F53" s="1153"/>
      <c r="G53" s="1153"/>
      <c r="H53" s="1153"/>
      <c r="I53" s="1153"/>
      <c r="J53" s="1154"/>
      <c r="K53" s="66">
        <v>693</v>
      </c>
      <c r="L53" s="67">
        <v>767</v>
      </c>
      <c r="M53" s="67">
        <v>751</v>
      </c>
      <c r="N53" s="67">
        <v>769</v>
      </c>
      <c r="O53" s="68">
        <v>753</v>
      </c>
      <c r="P53" s="46"/>
      <c r="Q53" s="46"/>
      <c r="R53" s="46"/>
      <c r="S53" s="46"/>
      <c r="T53" s="46"/>
      <c r="U53" s="46"/>
    </row>
    <row r="54" spans="1:21" ht="23.95"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3.95"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3.95"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55" t="s">
        <v>24</v>
      </c>
      <c r="C58" s="1156"/>
      <c r="D58" s="1161" t="s">
        <v>25</v>
      </c>
      <c r="E58" s="1162"/>
      <c r="F58" s="1162"/>
      <c r="G58" s="1162"/>
      <c r="H58" s="1162"/>
      <c r="I58" s="1162"/>
      <c r="J58" s="1163"/>
      <c r="K58" s="81"/>
      <c r="L58" s="82"/>
      <c r="M58" s="82"/>
      <c r="N58" s="82"/>
      <c r="O58" s="83"/>
    </row>
    <row r="59" spans="1:21" ht="31.5" customHeight="1" x14ac:dyDescent="0.2">
      <c r="B59" s="1157"/>
      <c r="C59" s="1158"/>
      <c r="D59" s="1164" t="s">
        <v>26</v>
      </c>
      <c r="E59" s="1165"/>
      <c r="F59" s="1165"/>
      <c r="G59" s="1165"/>
      <c r="H59" s="1165"/>
      <c r="I59" s="1165"/>
      <c r="J59" s="1166"/>
      <c r="K59" s="84"/>
      <c r="L59" s="85"/>
      <c r="M59" s="85"/>
      <c r="N59" s="85"/>
      <c r="O59" s="86"/>
    </row>
    <row r="60" spans="1:21" ht="31.5" customHeight="1" thickBot="1" x14ac:dyDescent="0.25">
      <c r="B60" s="1159"/>
      <c r="C60" s="1160"/>
      <c r="D60" s="1167" t="s">
        <v>27</v>
      </c>
      <c r="E60" s="1168"/>
      <c r="F60" s="1168"/>
      <c r="G60" s="1168"/>
      <c r="H60" s="1168"/>
      <c r="I60" s="1168"/>
      <c r="J60" s="1169"/>
      <c r="K60" s="87"/>
      <c r="L60" s="88"/>
      <c r="M60" s="88"/>
      <c r="N60" s="88"/>
      <c r="O60" s="89"/>
    </row>
    <row r="61" spans="1:21" ht="23.95" customHeight="1" x14ac:dyDescent="0.2">
      <c r="B61" s="90"/>
      <c r="C61" s="90"/>
      <c r="D61" s="91" t="s">
        <v>28</v>
      </c>
      <c r="E61" s="92"/>
      <c r="F61" s="92"/>
      <c r="G61" s="92"/>
      <c r="H61" s="92"/>
      <c r="I61" s="92"/>
      <c r="J61" s="92"/>
      <c r="K61" s="92"/>
      <c r="L61" s="92"/>
      <c r="M61" s="92"/>
      <c r="N61" s="92"/>
      <c r="O61" s="92"/>
    </row>
    <row r="62" spans="1:21" ht="23.95" customHeight="1" x14ac:dyDescent="0.2">
      <c r="B62" s="93"/>
      <c r="C62" s="93"/>
      <c r="D62" s="91" t="s">
        <v>29</v>
      </c>
      <c r="E62" s="92"/>
      <c r="F62" s="92"/>
      <c r="G62" s="92"/>
      <c r="H62" s="92"/>
      <c r="I62" s="92"/>
      <c r="J62" s="92"/>
      <c r="K62" s="92"/>
      <c r="L62" s="92"/>
      <c r="M62" s="92"/>
      <c r="N62" s="92"/>
      <c r="O62" s="92"/>
    </row>
    <row r="63" spans="1:21" ht="23.95"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3.95"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7" hidden="1" customHeight="1" x14ac:dyDescent="0.2"/>
    <row r="66" s="47" customFormat="1" ht="12.7" hidden="1" customHeight="1" x14ac:dyDescent="0.2"/>
    <row r="67" s="47" customFormat="1" ht="12.7" hidden="1" customHeight="1" x14ac:dyDescent="0.2"/>
    <row r="68" s="47" customFormat="1" ht="12.7" hidden="1" customHeight="1" x14ac:dyDescent="0.2"/>
    <row r="69" s="47" customFormat="1" ht="12.7" hidden="1" customHeight="1" x14ac:dyDescent="0.2"/>
    <row r="70" s="47" customFormat="1" ht="12.7" hidden="1" customHeight="1" x14ac:dyDescent="0.2"/>
  </sheetData>
  <sheetProtection algorithmName="SHA-512" hashValue="gFtCIb63PAqYqCyDOHfqypLUxx6tb9xLU2wbghTAPAq9seRJiVU3QKRs/BwmCanSry4UJb5BUabIbZiwXAzPmg==" saltValue="c8cTdihUQEWw8qvrFjCHT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7"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3"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05" customHeight="1" x14ac:dyDescent="0.2"/>
    <row r="2" ht="15.05" customHeight="1" x14ac:dyDescent="0.2"/>
    <row r="3" ht="15.05" customHeight="1" x14ac:dyDescent="0.2"/>
    <row r="4" ht="15.05" customHeight="1" x14ac:dyDescent="0.2"/>
    <row r="5" ht="15.05" customHeight="1" x14ac:dyDescent="0.2"/>
    <row r="6" ht="15.05" customHeight="1" x14ac:dyDescent="0.2"/>
    <row r="7" ht="15.05" customHeight="1" x14ac:dyDescent="0.2"/>
    <row r="8" ht="15.05" customHeight="1" x14ac:dyDescent="0.2"/>
    <row r="9" ht="15.05" customHeight="1" x14ac:dyDescent="0.2"/>
    <row r="10" ht="15.05" customHeight="1" x14ac:dyDescent="0.2"/>
    <row r="11" ht="15.05" customHeight="1" x14ac:dyDescent="0.2"/>
    <row r="12" ht="15.05" customHeight="1" x14ac:dyDescent="0.2"/>
    <row r="13" ht="15.05" customHeight="1" x14ac:dyDescent="0.2"/>
    <row r="14" ht="15.05" customHeight="1" x14ac:dyDescent="0.2"/>
    <row r="15" ht="15.05" customHeight="1" x14ac:dyDescent="0.2"/>
    <row r="16" ht="15.05" customHeight="1" x14ac:dyDescent="0.2"/>
    <row r="17" ht="15.05" customHeight="1" x14ac:dyDescent="0.2"/>
    <row r="18" ht="15.05" customHeight="1" x14ac:dyDescent="0.2"/>
    <row r="19" ht="15.05" customHeight="1" x14ac:dyDescent="0.2"/>
    <row r="20" ht="15.05" customHeight="1" x14ac:dyDescent="0.2"/>
    <row r="21" ht="15.05" customHeight="1" x14ac:dyDescent="0.2"/>
    <row r="22" ht="15.05" customHeight="1" x14ac:dyDescent="0.2"/>
    <row r="23" ht="15.05" customHeight="1" x14ac:dyDescent="0.2"/>
    <row r="24" ht="15.05" customHeight="1" x14ac:dyDescent="0.2"/>
    <row r="25" ht="15.05" customHeight="1" x14ac:dyDescent="0.2"/>
    <row r="26" ht="15.05" customHeight="1" x14ac:dyDescent="0.2"/>
    <row r="27" ht="15.05" customHeight="1" x14ac:dyDescent="0.2"/>
    <row r="28" ht="15.05" customHeight="1" x14ac:dyDescent="0.2"/>
    <row r="29" ht="15.05" customHeight="1" x14ac:dyDescent="0.2"/>
    <row r="30" ht="15.05" customHeight="1" x14ac:dyDescent="0.2"/>
    <row r="31" ht="15.05" customHeight="1" x14ac:dyDescent="0.2"/>
    <row r="32" ht="15.05" customHeight="1" x14ac:dyDescent="0.2"/>
    <row r="33" spans="2:13" ht="15.05" customHeight="1" x14ac:dyDescent="0.2"/>
    <row r="34" spans="2:13" ht="15.05" customHeight="1" x14ac:dyDescent="0.2"/>
    <row r="35" spans="2:13" ht="15.05" customHeight="1" x14ac:dyDescent="0.2"/>
    <row r="36" spans="2:13" ht="15.05" customHeight="1" x14ac:dyDescent="0.2"/>
    <row r="37" spans="2:13" ht="15.05" customHeight="1" x14ac:dyDescent="0.2"/>
    <row r="38" spans="2:13" ht="15.05" customHeight="1" x14ac:dyDescent="0.2"/>
    <row r="39" spans="2:13" ht="27.7" customHeight="1" thickBot="1" x14ac:dyDescent="0.25">
      <c r="M39" s="95" t="s">
        <v>7</v>
      </c>
    </row>
    <row r="40" spans="2:13" ht="27.7" customHeight="1" thickBot="1" x14ac:dyDescent="0.25">
      <c r="B40" s="96" t="s">
        <v>8</v>
      </c>
      <c r="C40" s="97"/>
      <c r="D40" s="97"/>
      <c r="E40" s="98"/>
      <c r="F40" s="98"/>
      <c r="G40" s="98"/>
      <c r="H40" s="99" t="s">
        <v>2</v>
      </c>
      <c r="I40" s="100" t="s">
        <v>526</v>
      </c>
      <c r="J40" s="101" t="s">
        <v>527</v>
      </c>
      <c r="K40" s="101" t="s">
        <v>528</v>
      </c>
      <c r="L40" s="101" t="s">
        <v>529</v>
      </c>
      <c r="M40" s="102" t="s">
        <v>530</v>
      </c>
    </row>
    <row r="41" spans="2:13" ht="27.7" customHeight="1" x14ac:dyDescent="0.2">
      <c r="B41" s="1170" t="s">
        <v>30</v>
      </c>
      <c r="C41" s="1171"/>
      <c r="D41" s="103"/>
      <c r="E41" s="1176" t="s">
        <v>31</v>
      </c>
      <c r="F41" s="1176"/>
      <c r="G41" s="1176"/>
      <c r="H41" s="1177"/>
      <c r="I41" s="330">
        <v>10051</v>
      </c>
      <c r="J41" s="331">
        <v>9556</v>
      </c>
      <c r="K41" s="331">
        <v>8712</v>
      </c>
      <c r="L41" s="331">
        <v>9167</v>
      </c>
      <c r="M41" s="332">
        <v>9360</v>
      </c>
    </row>
    <row r="42" spans="2:13" ht="27.7" customHeight="1" x14ac:dyDescent="0.2">
      <c r="B42" s="1172"/>
      <c r="C42" s="1173"/>
      <c r="D42" s="104"/>
      <c r="E42" s="1178" t="s">
        <v>32</v>
      </c>
      <c r="F42" s="1178"/>
      <c r="G42" s="1178"/>
      <c r="H42" s="1179"/>
      <c r="I42" s="333">
        <v>27</v>
      </c>
      <c r="J42" s="334">
        <v>16</v>
      </c>
      <c r="K42" s="334">
        <v>11</v>
      </c>
      <c r="L42" s="334">
        <v>7</v>
      </c>
      <c r="M42" s="335">
        <v>3</v>
      </c>
    </row>
    <row r="43" spans="2:13" ht="27.7" customHeight="1" x14ac:dyDescent="0.2">
      <c r="B43" s="1172"/>
      <c r="C43" s="1173"/>
      <c r="D43" s="104"/>
      <c r="E43" s="1178" t="s">
        <v>33</v>
      </c>
      <c r="F43" s="1178"/>
      <c r="G43" s="1178"/>
      <c r="H43" s="1179"/>
      <c r="I43" s="333">
        <v>1630</v>
      </c>
      <c r="J43" s="334">
        <v>1425</v>
      </c>
      <c r="K43" s="334">
        <v>1216</v>
      </c>
      <c r="L43" s="334">
        <v>1021</v>
      </c>
      <c r="M43" s="335">
        <v>749</v>
      </c>
    </row>
    <row r="44" spans="2:13" ht="27.7" customHeight="1" x14ac:dyDescent="0.2">
      <c r="B44" s="1172"/>
      <c r="C44" s="1173"/>
      <c r="D44" s="104"/>
      <c r="E44" s="1178" t="s">
        <v>34</v>
      </c>
      <c r="F44" s="1178"/>
      <c r="G44" s="1178"/>
      <c r="H44" s="1179"/>
      <c r="I44" s="333">
        <v>11365</v>
      </c>
      <c r="J44" s="334">
        <v>10959</v>
      </c>
      <c r="K44" s="334">
        <v>10288</v>
      </c>
      <c r="L44" s="334">
        <v>9472</v>
      </c>
      <c r="M44" s="335">
        <v>8780</v>
      </c>
    </row>
    <row r="45" spans="2:13" ht="27.7" customHeight="1" x14ac:dyDescent="0.2">
      <c r="B45" s="1172"/>
      <c r="C45" s="1173"/>
      <c r="D45" s="104"/>
      <c r="E45" s="1178" t="s">
        <v>35</v>
      </c>
      <c r="F45" s="1178"/>
      <c r="G45" s="1178"/>
      <c r="H45" s="1179"/>
      <c r="I45" s="333">
        <v>1487</v>
      </c>
      <c r="J45" s="334">
        <v>1410</v>
      </c>
      <c r="K45" s="334">
        <v>1349</v>
      </c>
      <c r="L45" s="334">
        <v>1347</v>
      </c>
      <c r="M45" s="335">
        <v>1452</v>
      </c>
    </row>
    <row r="46" spans="2:13" ht="27.7" customHeight="1" x14ac:dyDescent="0.2">
      <c r="B46" s="1172"/>
      <c r="C46" s="1173"/>
      <c r="D46" s="105"/>
      <c r="E46" s="1178" t="s">
        <v>36</v>
      </c>
      <c r="F46" s="1178"/>
      <c r="G46" s="1178"/>
      <c r="H46" s="1179"/>
      <c r="I46" s="333" t="s">
        <v>488</v>
      </c>
      <c r="J46" s="334" t="s">
        <v>488</v>
      </c>
      <c r="K46" s="334" t="s">
        <v>488</v>
      </c>
      <c r="L46" s="334" t="s">
        <v>488</v>
      </c>
      <c r="M46" s="335" t="s">
        <v>488</v>
      </c>
    </row>
    <row r="47" spans="2:13" ht="27.7" customHeight="1" x14ac:dyDescent="0.2">
      <c r="B47" s="1172"/>
      <c r="C47" s="1173"/>
      <c r="D47" s="106"/>
      <c r="E47" s="1180" t="s">
        <v>37</v>
      </c>
      <c r="F47" s="1181"/>
      <c r="G47" s="1181"/>
      <c r="H47" s="1182"/>
      <c r="I47" s="333" t="s">
        <v>488</v>
      </c>
      <c r="J47" s="334" t="s">
        <v>488</v>
      </c>
      <c r="K47" s="334" t="s">
        <v>488</v>
      </c>
      <c r="L47" s="334" t="s">
        <v>488</v>
      </c>
      <c r="M47" s="335" t="s">
        <v>488</v>
      </c>
    </row>
    <row r="48" spans="2:13" ht="27.7" customHeight="1" x14ac:dyDescent="0.2">
      <c r="B48" s="1172"/>
      <c r="C48" s="1173"/>
      <c r="D48" s="104"/>
      <c r="E48" s="1178" t="s">
        <v>38</v>
      </c>
      <c r="F48" s="1178"/>
      <c r="G48" s="1178"/>
      <c r="H48" s="1179"/>
      <c r="I48" s="333" t="s">
        <v>488</v>
      </c>
      <c r="J48" s="334" t="s">
        <v>488</v>
      </c>
      <c r="K48" s="334" t="s">
        <v>488</v>
      </c>
      <c r="L48" s="334" t="s">
        <v>488</v>
      </c>
      <c r="M48" s="335" t="s">
        <v>488</v>
      </c>
    </row>
    <row r="49" spans="2:13" ht="27.7" customHeight="1" x14ac:dyDescent="0.2">
      <c r="B49" s="1174"/>
      <c r="C49" s="1175"/>
      <c r="D49" s="104"/>
      <c r="E49" s="1178" t="s">
        <v>39</v>
      </c>
      <c r="F49" s="1178"/>
      <c r="G49" s="1178"/>
      <c r="H49" s="1179"/>
      <c r="I49" s="333" t="s">
        <v>488</v>
      </c>
      <c r="J49" s="334" t="s">
        <v>488</v>
      </c>
      <c r="K49" s="334" t="s">
        <v>488</v>
      </c>
      <c r="L49" s="334" t="s">
        <v>488</v>
      </c>
      <c r="M49" s="335" t="s">
        <v>488</v>
      </c>
    </row>
    <row r="50" spans="2:13" ht="27.7" customHeight="1" x14ac:dyDescent="0.2">
      <c r="B50" s="1183" t="s">
        <v>40</v>
      </c>
      <c r="C50" s="1184"/>
      <c r="D50" s="107"/>
      <c r="E50" s="1178" t="s">
        <v>41</v>
      </c>
      <c r="F50" s="1178"/>
      <c r="G50" s="1178"/>
      <c r="H50" s="1179"/>
      <c r="I50" s="333">
        <v>3903</v>
      </c>
      <c r="J50" s="334">
        <v>4817</v>
      </c>
      <c r="K50" s="334">
        <v>5084</v>
      </c>
      <c r="L50" s="334">
        <v>5353</v>
      </c>
      <c r="M50" s="335">
        <v>5325</v>
      </c>
    </row>
    <row r="51" spans="2:13" ht="27.7" customHeight="1" x14ac:dyDescent="0.2">
      <c r="B51" s="1172"/>
      <c r="C51" s="1173"/>
      <c r="D51" s="104"/>
      <c r="E51" s="1178" t="s">
        <v>42</v>
      </c>
      <c r="F51" s="1178"/>
      <c r="G51" s="1178"/>
      <c r="H51" s="1179"/>
      <c r="I51" s="333">
        <v>441</v>
      </c>
      <c r="J51" s="334">
        <v>411</v>
      </c>
      <c r="K51" s="334">
        <v>357</v>
      </c>
      <c r="L51" s="334">
        <v>303</v>
      </c>
      <c r="M51" s="335">
        <v>357</v>
      </c>
    </row>
    <row r="52" spans="2:13" ht="27.7" customHeight="1" x14ac:dyDescent="0.2">
      <c r="B52" s="1174"/>
      <c r="C52" s="1175"/>
      <c r="D52" s="104"/>
      <c r="E52" s="1178" t="s">
        <v>43</v>
      </c>
      <c r="F52" s="1178"/>
      <c r="G52" s="1178"/>
      <c r="H52" s="1179"/>
      <c r="I52" s="333">
        <v>13896</v>
      </c>
      <c r="J52" s="334">
        <v>13239</v>
      </c>
      <c r="K52" s="334">
        <v>13220</v>
      </c>
      <c r="L52" s="334">
        <v>13675</v>
      </c>
      <c r="M52" s="335">
        <v>13422</v>
      </c>
    </row>
    <row r="53" spans="2:13" ht="27.7" customHeight="1" thickBot="1" x14ac:dyDescent="0.25">
      <c r="B53" s="1185" t="s">
        <v>19</v>
      </c>
      <c r="C53" s="1186"/>
      <c r="D53" s="108"/>
      <c r="E53" s="1187" t="s">
        <v>44</v>
      </c>
      <c r="F53" s="1187"/>
      <c r="G53" s="1187"/>
      <c r="H53" s="1188"/>
      <c r="I53" s="336">
        <v>6321</v>
      </c>
      <c r="J53" s="337">
        <v>4898</v>
      </c>
      <c r="K53" s="337">
        <v>2917</v>
      </c>
      <c r="L53" s="337">
        <v>1683</v>
      </c>
      <c r="M53" s="338">
        <v>1240</v>
      </c>
    </row>
    <row r="54" spans="2:13" ht="27.7" customHeight="1" x14ac:dyDescent="0.2">
      <c r="B54" s="109"/>
      <c r="C54" s="110"/>
      <c r="D54" s="110"/>
      <c r="E54" s="111"/>
      <c r="F54" s="111"/>
      <c r="G54" s="111"/>
      <c r="H54" s="111"/>
      <c r="I54" s="112"/>
      <c r="J54" s="112"/>
      <c r="K54" s="112"/>
      <c r="L54" s="112"/>
      <c r="M54" s="112"/>
    </row>
    <row r="55" spans="2:13" ht="13.8" x14ac:dyDescent="0.2"/>
  </sheetData>
  <sheetProtection algorithmName="SHA-512" hashValue="7iV47OJXe5+yMJ9VyNCHzyQM6ZZo+YSA6SH2coD6Rx4tV/PvIVEUNZZGtOEY8tKi40Ng6dbfNiOd6csyxGoQag==" saltValue="5+l97mG1gX6KGnv2adrq7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23622047244094491"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topLeftCell="E39" zoomScale="70" zoomScaleNormal="70" zoomScaleSheetLayoutView="8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45" customHeight="1" x14ac:dyDescent="0.2"/>
    <row r="2" s="1" customFormat="1" ht="16.45" customHeight="1" x14ac:dyDescent="0.2"/>
    <row r="3" s="1" customFormat="1" ht="16.45" customHeight="1" x14ac:dyDescent="0.2"/>
    <row r="4" s="1" customFormat="1" ht="16.45" customHeight="1" x14ac:dyDescent="0.2"/>
    <row r="5" s="1" customFormat="1" ht="16.45" customHeight="1" x14ac:dyDescent="0.2"/>
    <row r="6" s="1" customFormat="1" ht="16.45" customHeight="1" x14ac:dyDescent="0.2"/>
    <row r="7" s="1" customFormat="1" ht="16.45" customHeight="1" x14ac:dyDescent="0.2"/>
    <row r="8" s="1" customFormat="1" ht="16.45" customHeight="1" x14ac:dyDescent="0.2"/>
    <row r="9" s="1" customFormat="1" ht="16.45" customHeight="1" x14ac:dyDescent="0.2"/>
    <row r="10" s="1" customFormat="1" ht="16.45" customHeight="1" x14ac:dyDescent="0.2"/>
    <row r="11" s="1" customFormat="1" ht="16.45" customHeight="1" x14ac:dyDescent="0.2"/>
    <row r="12" s="1" customFormat="1" ht="16.45" customHeight="1" x14ac:dyDescent="0.2"/>
    <row r="13" s="1" customFormat="1" ht="16.45" customHeight="1" x14ac:dyDescent="0.2"/>
    <row r="14" s="1" customFormat="1" ht="16.45" customHeight="1" x14ac:dyDescent="0.2"/>
    <row r="15" s="1" customFormat="1" ht="16.45" customHeight="1" x14ac:dyDescent="0.2"/>
    <row r="16" s="1" customFormat="1" ht="16.45" customHeight="1" x14ac:dyDescent="0.2"/>
    <row r="17" s="1" customFormat="1" ht="16.45" customHeight="1" x14ac:dyDescent="0.2"/>
    <row r="18" s="1" customFormat="1" ht="16.45" customHeight="1" x14ac:dyDescent="0.2"/>
    <row r="19" s="1" customFormat="1" ht="16.45" customHeight="1" x14ac:dyDescent="0.2"/>
    <row r="20" s="1" customFormat="1" ht="16.45" customHeight="1" x14ac:dyDescent="0.2"/>
    <row r="21" s="1" customFormat="1" ht="16.45" customHeight="1" x14ac:dyDescent="0.2"/>
    <row r="22" s="1" customFormat="1" ht="16.45" customHeight="1" x14ac:dyDescent="0.2"/>
    <row r="23" s="1" customFormat="1" ht="16.45" customHeight="1" x14ac:dyDescent="0.2"/>
    <row r="24" s="1" customFormat="1" ht="16.45" customHeight="1" x14ac:dyDescent="0.2"/>
    <row r="25" s="1" customFormat="1" ht="16.45" customHeight="1" x14ac:dyDescent="0.2"/>
    <row r="26" s="1" customFormat="1" ht="16.45" customHeight="1" x14ac:dyDescent="0.2"/>
    <row r="27" s="1" customFormat="1" ht="16.45" customHeight="1" x14ac:dyDescent="0.2"/>
    <row r="28" s="1" customFormat="1" ht="16.45" customHeight="1" x14ac:dyDescent="0.2"/>
    <row r="29" s="1" customFormat="1" ht="16.45" customHeight="1" x14ac:dyDescent="0.2"/>
    <row r="30" s="1" customFormat="1" ht="16.45" customHeight="1" x14ac:dyDescent="0.2"/>
    <row r="31" s="1" customFormat="1" ht="16.45" customHeight="1" x14ac:dyDescent="0.2"/>
    <row r="32" s="1" customFormat="1" ht="16.45" customHeight="1" x14ac:dyDescent="0.2"/>
    <row r="33" s="1" customFormat="1" ht="16.45" customHeight="1" x14ac:dyDescent="0.2"/>
    <row r="34" s="1" customFormat="1" ht="16.45" customHeight="1" x14ac:dyDescent="0.2"/>
    <row r="35" s="1" customFormat="1" ht="16.45" customHeight="1" x14ac:dyDescent="0.2"/>
    <row r="36" s="1" customFormat="1" ht="16.45" customHeight="1" x14ac:dyDescent="0.2"/>
    <row r="37" s="1" customFormat="1" ht="16.45" customHeight="1" x14ac:dyDescent="0.2"/>
    <row r="38" s="1" customFormat="1" ht="16.45" customHeight="1" x14ac:dyDescent="0.2"/>
    <row r="39" s="1" customFormat="1" ht="16.45" customHeight="1" x14ac:dyDescent="0.2"/>
    <row r="40" s="1" customFormat="1" ht="16.45" customHeight="1" x14ac:dyDescent="0.2"/>
    <row r="41" s="1" customFormat="1" ht="16.45" customHeight="1" x14ac:dyDescent="0.2"/>
    <row r="42" s="1" customFormat="1" ht="16.45" customHeight="1" x14ac:dyDescent="0.2"/>
    <row r="43" s="1" customFormat="1" ht="16.45" customHeight="1" x14ac:dyDescent="0.2"/>
    <row r="44" s="1" customFormat="1" ht="16.45" customHeight="1" x14ac:dyDescent="0.2"/>
    <row r="45" s="1" customFormat="1" ht="16.45" customHeight="1" x14ac:dyDescent="0.2"/>
    <row r="46" s="1" customFormat="1" ht="16.45" customHeight="1" x14ac:dyDescent="0.2"/>
    <row r="47" s="1" customFormat="1" ht="16.45" customHeight="1" x14ac:dyDescent="0.2"/>
    <row r="48" s="1" customFormat="1" ht="16.45" customHeight="1" x14ac:dyDescent="0.2"/>
    <row r="49" spans="2:8" ht="20.2" customHeight="1" x14ac:dyDescent="0.2"/>
    <row r="50" spans="2:8" ht="16.45" customHeight="1" x14ac:dyDescent="0.2"/>
    <row r="51" spans="2:8" ht="29.3" customHeight="1" x14ac:dyDescent="0.2"/>
    <row r="52" spans="2:8" ht="29.3" customHeight="1" x14ac:dyDescent="0.2"/>
    <row r="53" spans="2:8" ht="52.45" customHeight="1" thickBot="1" x14ac:dyDescent="0.3">
      <c r="B53" s="2"/>
      <c r="C53" s="2"/>
      <c r="D53" s="2"/>
      <c r="E53" s="2"/>
      <c r="F53" s="2"/>
      <c r="G53" s="2"/>
      <c r="H53" s="113" t="s">
        <v>45</v>
      </c>
    </row>
    <row r="54" spans="2:8" ht="29.3" customHeight="1" thickBot="1" x14ac:dyDescent="0.3">
      <c r="B54" s="114" t="s">
        <v>1</v>
      </c>
      <c r="C54" s="115"/>
      <c r="D54" s="115"/>
      <c r="E54" s="116" t="s">
        <v>2</v>
      </c>
      <c r="F54" s="117" t="s">
        <v>528</v>
      </c>
      <c r="G54" s="117" t="s">
        <v>529</v>
      </c>
      <c r="H54" s="118" t="s">
        <v>530</v>
      </c>
    </row>
    <row r="55" spans="2:8" ht="52.45" customHeight="1" x14ac:dyDescent="0.2">
      <c r="B55" s="119"/>
      <c r="C55" s="1197" t="s">
        <v>46</v>
      </c>
      <c r="D55" s="1197"/>
      <c r="E55" s="1198"/>
      <c r="F55" s="339">
        <v>1215</v>
      </c>
      <c r="G55" s="339">
        <v>1215</v>
      </c>
      <c r="H55" s="340">
        <v>1215</v>
      </c>
    </row>
    <row r="56" spans="2:8" ht="52.45" customHeight="1" x14ac:dyDescent="0.2">
      <c r="B56" s="120"/>
      <c r="C56" s="1199" t="s">
        <v>47</v>
      </c>
      <c r="D56" s="1199"/>
      <c r="E56" s="1200"/>
      <c r="F56" s="341">
        <v>633</v>
      </c>
      <c r="G56" s="341">
        <v>684</v>
      </c>
      <c r="H56" s="342">
        <v>644</v>
      </c>
    </row>
    <row r="57" spans="2:8" ht="53.25" customHeight="1" x14ac:dyDescent="0.2">
      <c r="B57" s="120"/>
      <c r="C57" s="1201" t="s">
        <v>48</v>
      </c>
      <c r="D57" s="1201"/>
      <c r="E57" s="1202"/>
      <c r="F57" s="343">
        <v>3006</v>
      </c>
      <c r="G57" s="343">
        <v>3220</v>
      </c>
      <c r="H57" s="344">
        <v>3226</v>
      </c>
    </row>
    <row r="58" spans="2:8" ht="45.7" customHeight="1" x14ac:dyDescent="0.2">
      <c r="B58" s="121"/>
      <c r="C58" s="1189" t="s">
        <v>554</v>
      </c>
      <c r="D58" s="1190"/>
      <c r="E58" s="1191"/>
      <c r="F58" s="345">
        <v>905</v>
      </c>
      <c r="G58" s="345">
        <v>1106</v>
      </c>
      <c r="H58" s="346">
        <v>1214</v>
      </c>
    </row>
    <row r="59" spans="2:8" ht="45.7" customHeight="1" x14ac:dyDescent="0.2">
      <c r="B59" s="121"/>
      <c r="C59" s="1189" t="s">
        <v>556</v>
      </c>
      <c r="D59" s="1190"/>
      <c r="E59" s="1191"/>
      <c r="F59" s="345">
        <v>292</v>
      </c>
      <c r="G59" s="345">
        <v>424</v>
      </c>
      <c r="H59" s="346">
        <v>407</v>
      </c>
    </row>
    <row r="60" spans="2:8" ht="45.7" customHeight="1" x14ac:dyDescent="0.2">
      <c r="B60" s="121"/>
      <c r="C60" s="1189" t="s">
        <v>555</v>
      </c>
      <c r="D60" s="1190"/>
      <c r="E60" s="1191"/>
      <c r="F60" s="345">
        <v>405</v>
      </c>
      <c r="G60" s="345">
        <v>335</v>
      </c>
      <c r="H60" s="346">
        <v>393</v>
      </c>
    </row>
    <row r="61" spans="2:8" ht="45.7" customHeight="1" x14ac:dyDescent="0.2">
      <c r="B61" s="121"/>
      <c r="C61" s="1189" t="s">
        <v>557</v>
      </c>
      <c r="D61" s="1190"/>
      <c r="E61" s="1191"/>
      <c r="F61" s="345">
        <v>288</v>
      </c>
      <c r="G61" s="345">
        <v>288</v>
      </c>
      <c r="H61" s="346">
        <v>288</v>
      </c>
    </row>
    <row r="62" spans="2:8" ht="45.7" customHeight="1" thickBot="1" x14ac:dyDescent="0.25">
      <c r="B62" s="122"/>
      <c r="C62" s="1192" t="s">
        <v>558</v>
      </c>
      <c r="D62" s="1193"/>
      <c r="E62" s="1194"/>
      <c r="F62" s="347">
        <v>165</v>
      </c>
      <c r="G62" s="347">
        <v>150</v>
      </c>
      <c r="H62" s="348">
        <v>131</v>
      </c>
    </row>
    <row r="63" spans="2:8" ht="52.45" customHeight="1" thickBot="1" x14ac:dyDescent="0.25">
      <c r="B63" s="123"/>
      <c r="C63" s="1195" t="s">
        <v>49</v>
      </c>
      <c r="D63" s="1195"/>
      <c r="E63" s="1196"/>
      <c r="F63" s="349">
        <v>4855</v>
      </c>
      <c r="G63" s="349">
        <v>5119</v>
      </c>
      <c r="H63" s="350">
        <v>5085</v>
      </c>
    </row>
    <row r="64" spans="2:8" ht="13.8"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KE/qQnoJ/FYAFKQQgkW/HQnFjTAnF/a55gkWZcHCUK33P1uwj0WRlorpVTcN102F0ZnH5JbfFhUhHziI49C8Kw==" saltValue="w5/68scaQSiHUaNbDPJnt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23622047244094491"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5EBC8-3D6A-4DAE-B401-059ECBC51B58}">
  <sheetPr>
    <pageSetUpPr fitToPage="1"/>
  </sheetPr>
  <dimension ref="A1:DE85"/>
  <sheetViews>
    <sheetView showGridLines="0" zoomScaleNormal="100" zoomScaleSheetLayoutView="55" workbookViewId="0">
      <selection activeCell="AF107" sqref="AF107"/>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3"/>
      <c r="B1" s="1204"/>
      <c r="DD1" s="243"/>
      <c r="DE1" s="243"/>
    </row>
    <row r="2" spans="1:109" ht="25.55" customHeight="1" x14ac:dyDescent="0.2">
      <c r="A2" s="1205"/>
      <c r="C2" s="1205"/>
      <c r="O2" s="1205"/>
      <c r="P2" s="1205"/>
      <c r="Q2" s="1205"/>
      <c r="R2" s="1205"/>
      <c r="S2" s="1205"/>
      <c r="T2" s="1205"/>
      <c r="U2" s="1205"/>
      <c r="V2" s="1205"/>
      <c r="W2" s="1205"/>
      <c r="X2" s="1205"/>
      <c r="Y2" s="1205"/>
      <c r="Z2" s="1205"/>
      <c r="AA2" s="1205"/>
      <c r="AB2" s="1205"/>
      <c r="AC2" s="1205"/>
      <c r="AD2" s="1205"/>
      <c r="AE2" s="1205"/>
      <c r="AF2" s="1205"/>
      <c r="AG2" s="1205"/>
      <c r="AH2" s="1205"/>
      <c r="AI2" s="1205"/>
      <c r="AU2" s="1205"/>
      <c r="BG2" s="1205"/>
      <c r="BS2" s="1205"/>
      <c r="CE2" s="1205"/>
      <c r="CQ2" s="1205"/>
      <c r="DD2" s="243"/>
      <c r="DE2" s="243"/>
    </row>
    <row r="3" spans="1:109" ht="25.55" customHeight="1" x14ac:dyDescent="0.2">
      <c r="A3" s="1205"/>
      <c r="C3" s="1205"/>
      <c r="O3" s="1205"/>
      <c r="P3" s="1205"/>
      <c r="Q3" s="1205"/>
      <c r="R3" s="1205"/>
      <c r="S3" s="1205"/>
      <c r="T3" s="1205"/>
      <c r="U3" s="1205"/>
      <c r="V3" s="1205"/>
      <c r="W3" s="1205"/>
      <c r="X3" s="1205"/>
      <c r="Y3" s="1205"/>
      <c r="Z3" s="1205"/>
      <c r="AA3" s="1205"/>
      <c r="AB3" s="1205"/>
      <c r="AC3" s="1205"/>
      <c r="AD3" s="1205"/>
      <c r="AE3" s="1205"/>
      <c r="AF3" s="1205"/>
      <c r="AG3" s="1205"/>
      <c r="AH3" s="1205"/>
      <c r="AI3" s="1205"/>
      <c r="AU3" s="1205"/>
      <c r="BG3" s="1205"/>
      <c r="BS3" s="1205"/>
      <c r="CE3" s="1205"/>
      <c r="CQ3" s="1205"/>
      <c r="DD3" s="243"/>
      <c r="DE3" s="243"/>
    </row>
    <row r="4" spans="1:109" s="241" customFormat="1" ht="13.8" x14ac:dyDescent="0.2">
      <c r="A4" s="1205"/>
      <c r="B4" s="1205"/>
      <c r="C4" s="1205"/>
      <c r="D4" s="1205"/>
      <c r="E4" s="1205"/>
      <c r="F4" s="1205"/>
      <c r="G4" s="1205"/>
      <c r="H4" s="1205"/>
      <c r="I4" s="1205"/>
      <c r="J4" s="1205"/>
      <c r="K4" s="1205"/>
      <c r="L4" s="1205"/>
      <c r="M4" s="1205"/>
      <c r="N4" s="1205"/>
      <c r="O4" s="1205"/>
      <c r="P4" s="1205"/>
      <c r="Q4" s="1205"/>
      <c r="R4" s="1205"/>
      <c r="S4" s="1205"/>
      <c r="T4" s="1205"/>
      <c r="U4" s="1205"/>
      <c r="V4" s="1205"/>
      <c r="W4" s="1205"/>
      <c r="X4" s="1205"/>
      <c r="Y4" s="1205"/>
      <c r="Z4" s="1205"/>
      <c r="AA4" s="1205"/>
      <c r="AB4" s="1205"/>
      <c r="AC4" s="1205"/>
      <c r="AD4" s="1205"/>
      <c r="AE4" s="1205"/>
      <c r="AF4" s="1205"/>
      <c r="AG4" s="1205"/>
      <c r="AH4" s="1205"/>
      <c r="AI4" s="1205"/>
      <c r="AJ4" s="1205"/>
      <c r="AK4" s="1205"/>
      <c r="AL4" s="1205"/>
      <c r="AM4" s="1205"/>
      <c r="AN4" s="1205"/>
      <c r="AO4" s="1205"/>
      <c r="AP4" s="1205"/>
      <c r="AQ4" s="1205"/>
      <c r="AR4" s="1205"/>
      <c r="AS4" s="1205"/>
      <c r="AT4" s="1205"/>
      <c r="AU4" s="1205"/>
      <c r="AV4" s="1205"/>
      <c r="AW4" s="1205"/>
      <c r="AX4" s="1205"/>
      <c r="AY4" s="1205"/>
      <c r="AZ4" s="1205"/>
      <c r="BA4" s="1205"/>
      <c r="BB4" s="1205"/>
      <c r="BC4" s="1205"/>
      <c r="BD4" s="1205"/>
      <c r="BE4" s="1205"/>
      <c r="BF4" s="1205"/>
      <c r="BG4" s="1205"/>
      <c r="BH4" s="1205"/>
      <c r="BI4" s="1205"/>
      <c r="BJ4" s="1205"/>
      <c r="BK4" s="1205"/>
      <c r="BL4" s="1205"/>
      <c r="BM4" s="1205"/>
      <c r="BN4" s="1205"/>
      <c r="BO4" s="1205"/>
      <c r="BP4" s="1205"/>
      <c r="BQ4" s="1205"/>
      <c r="BR4" s="1205"/>
      <c r="BS4" s="1205"/>
      <c r="BT4" s="1205"/>
      <c r="BU4" s="1205"/>
      <c r="BV4" s="1205"/>
      <c r="BW4" s="1205"/>
      <c r="BX4" s="1205"/>
      <c r="BY4" s="1205"/>
      <c r="BZ4" s="1205"/>
      <c r="CA4" s="1205"/>
      <c r="CB4" s="1205"/>
      <c r="CC4" s="1205"/>
      <c r="CD4" s="1205"/>
      <c r="CE4" s="1205"/>
      <c r="CF4" s="1205"/>
      <c r="CG4" s="1205"/>
      <c r="CH4" s="1205"/>
      <c r="CI4" s="1205"/>
      <c r="CJ4" s="1205"/>
      <c r="CK4" s="1205"/>
      <c r="CL4" s="1205"/>
      <c r="CM4" s="1205"/>
      <c r="CN4" s="1205"/>
      <c r="CO4" s="1205"/>
      <c r="CP4" s="1205"/>
      <c r="CQ4" s="1205"/>
      <c r="CR4" s="1205"/>
      <c r="CS4" s="1205"/>
      <c r="CT4" s="1205"/>
      <c r="CU4" s="1205"/>
      <c r="CV4" s="1205"/>
      <c r="CW4" s="1205"/>
      <c r="CX4" s="1205"/>
      <c r="CY4" s="1205"/>
      <c r="CZ4" s="1205"/>
      <c r="DA4" s="1205"/>
      <c r="DB4" s="1205"/>
      <c r="DC4" s="1205"/>
      <c r="DD4" s="1205"/>
      <c r="DE4" s="1205"/>
    </row>
    <row r="5" spans="1:109" s="241" customFormat="1" ht="13.8" x14ac:dyDescent="0.2">
      <c r="A5" s="1205"/>
      <c r="B5" s="1205"/>
      <c r="C5" s="1205"/>
      <c r="D5" s="1205"/>
      <c r="E5" s="1205"/>
      <c r="F5" s="1205"/>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BT5" s="1205"/>
      <c r="BU5" s="1205"/>
      <c r="BV5" s="1205"/>
      <c r="BW5" s="1205"/>
      <c r="BX5" s="1205"/>
      <c r="BY5" s="1205"/>
      <c r="BZ5" s="1205"/>
      <c r="CA5" s="1205"/>
      <c r="CB5" s="1205"/>
      <c r="CC5" s="1205"/>
      <c r="CD5" s="1205"/>
      <c r="CE5" s="1205"/>
      <c r="CF5" s="1205"/>
      <c r="CG5" s="1205"/>
      <c r="CH5" s="1205"/>
      <c r="CI5" s="1205"/>
      <c r="CJ5" s="1205"/>
      <c r="CK5" s="1205"/>
      <c r="CL5" s="1205"/>
      <c r="CM5" s="1205"/>
      <c r="CN5" s="1205"/>
      <c r="CO5" s="1205"/>
      <c r="CP5" s="1205"/>
      <c r="CQ5" s="1205"/>
      <c r="CR5" s="1205"/>
      <c r="CS5" s="1205"/>
      <c r="CT5" s="1205"/>
      <c r="CU5" s="1205"/>
      <c r="CV5" s="1205"/>
      <c r="CW5" s="1205"/>
      <c r="CX5" s="1205"/>
      <c r="CY5" s="1205"/>
      <c r="CZ5" s="1205"/>
      <c r="DA5" s="1205"/>
      <c r="DB5" s="1205"/>
      <c r="DC5" s="1205"/>
      <c r="DD5" s="1205"/>
      <c r="DE5" s="1205"/>
    </row>
    <row r="6" spans="1:109" s="241" customFormat="1" ht="13.8" x14ac:dyDescent="0.2">
      <c r="A6" s="1205"/>
      <c r="B6" s="1205"/>
      <c r="C6" s="1205"/>
      <c r="D6" s="1205"/>
      <c r="E6" s="1205"/>
      <c r="F6" s="1205"/>
      <c r="G6" s="1205"/>
      <c r="H6" s="1205"/>
      <c r="I6" s="1205"/>
      <c r="J6" s="1205"/>
      <c r="K6" s="1205"/>
      <c r="L6" s="1205"/>
      <c r="M6" s="1205"/>
      <c r="N6" s="1205"/>
      <c r="O6" s="1205"/>
      <c r="P6" s="1205"/>
      <c r="Q6" s="1205"/>
      <c r="R6" s="1205"/>
      <c r="S6" s="1205"/>
      <c r="T6" s="1205"/>
      <c r="U6" s="1205"/>
      <c r="V6" s="1205"/>
      <c r="W6" s="1205"/>
      <c r="X6" s="1205"/>
      <c r="Y6" s="1205"/>
      <c r="Z6" s="1205"/>
      <c r="AA6" s="1205"/>
      <c r="AB6" s="1205"/>
      <c r="AC6" s="1205"/>
      <c r="AD6" s="1205"/>
      <c r="AE6" s="1205"/>
      <c r="AF6" s="1205"/>
      <c r="AG6" s="1205"/>
      <c r="AH6" s="1205"/>
      <c r="AI6" s="1205"/>
      <c r="AJ6" s="1205"/>
      <c r="AK6" s="1205"/>
      <c r="AL6" s="1205"/>
      <c r="AM6" s="1205"/>
      <c r="AN6" s="1205"/>
      <c r="AO6" s="1205"/>
      <c r="AP6" s="1205"/>
      <c r="AQ6" s="1205"/>
      <c r="AR6" s="1205"/>
      <c r="AS6" s="1205"/>
      <c r="AT6" s="1205"/>
      <c r="AU6" s="1205"/>
      <c r="AV6" s="1205"/>
      <c r="AW6" s="1205"/>
      <c r="AX6" s="1205"/>
      <c r="AY6" s="1205"/>
      <c r="AZ6" s="1205"/>
      <c r="BA6" s="1205"/>
      <c r="BB6" s="1205"/>
      <c r="BC6" s="1205"/>
      <c r="BD6" s="1205"/>
      <c r="BE6" s="1205"/>
      <c r="BF6" s="1205"/>
      <c r="BG6" s="1205"/>
      <c r="BH6" s="1205"/>
      <c r="BI6" s="1205"/>
      <c r="BJ6" s="1205"/>
      <c r="BK6" s="1205"/>
      <c r="BL6" s="1205"/>
      <c r="BM6" s="1205"/>
      <c r="BN6" s="1205"/>
      <c r="BO6" s="1205"/>
      <c r="BP6" s="1205"/>
      <c r="BQ6" s="1205"/>
      <c r="BR6" s="1205"/>
      <c r="BS6" s="1205"/>
      <c r="BT6" s="1205"/>
      <c r="BU6" s="1205"/>
      <c r="BV6" s="1205"/>
      <c r="BW6" s="1205"/>
      <c r="BX6" s="1205"/>
      <c r="BY6" s="1205"/>
      <c r="BZ6" s="1205"/>
      <c r="CA6" s="1205"/>
      <c r="CB6" s="1205"/>
      <c r="CC6" s="1205"/>
      <c r="CD6" s="1205"/>
      <c r="CE6" s="1205"/>
      <c r="CF6" s="1205"/>
      <c r="CG6" s="1205"/>
      <c r="CH6" s="1205"/>
      <c r="CI6" s="1205"/>
      <c r="CJ6" s="1205"/>
      <c r="CK6" s="1205"/>
      <c r="CL6" s="1205"/>
      <c r="CM6" s="1205"/>
      <c r="CN6" s="1205"/>
      <c r="CO6" s="1205"/>
      <c r="CP6" s="1205"/>
      <c r="CQ6" s="1205"/>
      <c r="CR6" s="1205"/>
      <c r="CS6" s="1205"/>
      <c r="CT6" s="1205"/>
      <c r="CU6" s="1205"/>
      <c r="CV6" s="1205"/>
      <c r="CW6" s="1205"/>
      <c r="CX6" s="1205"/>
      <c r="CY6" s="1205"/>
      <c r="CZ6" s="1205"/>
      <c r="DA6" s="1205"/>
      <c r="DB6" s="1205"/>
      <c r="DC6" s="1205"/>
      <c r="DD6" s="1205"/>
      <c r="DE6" s="1205"/>
    </row>
    <row r="7" spans="1:109" s="241" customFormat="1" ht="13.8" x14ac:dyDescent="0.2">
      <c r="A7" s="1205"/>
      <c r="B7" s="1205"/>
      <c r="C7" s="1205"/>
      <c r="D7" s="1205"/>
      <c r="E7" s="1205"/>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c r="AG7" s="1205"/>
      <c r="AH7" s="1205"/>
      <c r="AI7" s="1205"/>
      <c r="AJ7" s="1205"/>
      <c r="AK7" s="1205"/>
      <c r="AL7" s="1205"/>
      <c r="AM7" s="1205"/>
      <c r="AN7" s="1205"/>
      <c r="AO7" s="1205"/>
      <c r="AP7" s="1205"/>
      <c r="AQ7" s="1205"/>
      <c r="AR7" s="1205"/>
      <c r="AS7" s="1205"/>
      <c r="AT7" s="1205"/>
      <c r="AU7" s="1205"/>
      <c r="AV7" s="1205"/>
      <c r="AW7" s="1205"/>
      <c r="AX7" s="1205"/>
      <c r="AY7" s="1205"/>
      <c r="AZ7" s="1205"/>
      <c r="BA7" s="1205"/>
      <c r="BB7" s="1205"/>
      <c r="BC7" s="1205"/>
      <c r="BD7" s="1205"/>
      <c r="BE7" s="1205"/>
      <c r="BF7" s="1205"/>
      <c r="BG7" s="1205"/>
      <c r="BH7" s="1205"/>
      <c r="BI7" s="1205"/>
      <c r="BJ7" s="1205"/>
      <c r="BK7" s="1205"/>
      <c r="BL7" s="1205"/>
      <c r="BM7" s="1205"/>
      <c r="BN7" s="1205"/>
      <c r="BO7" s="1205"/>
      <c r="BP7" s="1205"/>
      <c r="BQ7" s="1205"/>
      <c r="BR7" s="1205"/>
      <c r="BS7" s="1205"/>
      <c r="BT7" s="1205"/>
      <c r="BU7" s="1205"/>
      <c r="BV7" s="1205"/>
      <c r="BW7" s="1205"/>
      <c r="BX7" s="1205"/>
      <c r="BY7" s="1205"/>
      <c r="BZ7" s="1205"/>
      <c r="CA7" s="1205"/>
      <c r="CB7" s="1205"/>
      <c r="CC7" s="1205"/>
      <c r="CD7" s="1205"/>
      <c r="CE7" s="1205"/>
      <c r="CF7" s="1205"/>
      <c r="CG7" s="1205"/>
      <c r="CH7" s="1205"/>
      <c r="CI7" s="1205"/>
      <c r="CJ7" s="1205"/>
      <c r="CK7" s="1205"/>
      <c r="CL7" s="1205"/>
      <c r="CM7" s="1205"/>
      <c r="CN7" s="1205"/>
      <c r="CO7" s="1205"/>
      <c r="CP7" s="1205"/>
      <c r="CQ7" s="1205"/>
      <c r="CR7" s="1205"/>
      <c r="CS7" s="1205"/>
      <c r="CT7" s="1205"/>
      <c r="CU7" s="1205"/>
      <c r="CV7" s="1205"/>
      <c r="CW7" s="1205"/>
      <c r="CX7" s="1205"/>
      <c r="CY7" s="1205"/>
      <c r="CZ7" s="1205"/>
      <c r="DA7" s="1205"/>
      <c r="DB7" s="1205"/>
      <c r="DC7" s="1205"/>
      <c r="DD7" s="1205"/>
      <c r="DE7" s="1205"/>
    </row>
    <row r="8" spans="1:109" s="241" customFormat="1" ht="13.8" x14ac:dyDescent="0.2">
      <c r="A8" s="1205"/>
      <c r="B8" s="1205"/>
      <c r="C8" s="1205"/>
      <c r="D8" s="1205"/>
      <c r="E8" s="1205"/>
      <c r="F8" s="1205"/>
      <c r="G8" s="1205"/>
      <c r="H8" s="1205"/>
      <c r="I8" s="1205"/>
      <c r="J8" s="1205"/>
      <c r="K8" s="1205"/>
      <c r="L8" s="1205"/>
      <c r="M8" s="1205"/>
      <c r="N8" s="1205"/>
      <c r="O8" s="1205"/>
      <c r="P8" s="1205"/>
      <c r="Q8" s="1205"/>
      <c r="R8" s="1205"/>
      <c r="S8" s="1205"/>
      <c r="T8" s="1205"/>
      <c r="U8" s="1205"/>
      <c r="V8" s="1205"/>
      <c r="W8" s="1205"/>
      <c r="X8" s="1205"/>
      <c r="Y8" s="1205"/>
      <c r="Z8" s="1205"/>
      <c r="AA8" s="1205"/>
      <c r="AB8" s="1205"/>
      <c r="AC8" s="1205"/>
      <c r="AD8" s="1205"/>
      <c r="AE8" s="1205"/>
      <c r="AF8" s="1205"/>
      <c r="AG8" s="1205"/>
      <c r="AH8" s="1205"/>
      <c r="AI8" s="1205"/>
      <c r="AJ8" s="1205"/>
      <c r="AK8" s="1205"/>
      <c r="AL8" s="1205"/>
      <c r="AM8" s="1205"/>
      <c r="AN8" s="1205"/>
      <c r="AO8" s="1205"/>
      <c r="AP8" s="1205"/>
      <c r="AQ8" s="1205"/>
      <c r="AR8" s="1205"/>
      <c r="AS8" s="1205"/>
      <c r="AT8" s="1205"/>
      <c r="AU8" s="1205"/>
      <c r="AV8" s="1205"/>
      <c r="AW8" s="1205"/>
      <c r="AX8" s="1205"/>
      <c r="AY8" s="1205"/>
      <c r="AZ8" s="1205"/>
      <c r="BA8" s="1205"/>
      <c r="BB8" s="1205"/>
      <c r="BC8" s="1205"/>
      <c r="BD8" s="1205"/>
      <c r="BE8" s="1205"/>
      <c r="BF8" s="1205"/>
      <c r="BG8" s="1205"/>
      <c r="BH8" s="1205"/>
      <c r="BI8" s="1205"/>
      <c r="BJ8" s="1205"/>
      <c r="BK8" s="1205"/>
      <c r="BL8" s="1205"/>
      <c r="BM8" s="1205"/>
      <c r="BN8" s="1205"/>
      <c r="BO8" s="1205"/>
      <c r="BP8" s="1205"/>
      <c r="BQ8" s="1205"/>
      <c r="BR8" s="1205"/>
      <c r="BS8" s="1205"/>
      <c r="BT8" s="1205"/>
      <c r="BU8" s="1205"/>
      <c r="BV8" s="1205"/>
      <c r="BW8" s="1205"/>
      <c r="BX8" s="1205"/>
      <c r="BY8" s="1205"/>
      <c r="BZ8" s="1205"/>
      <c r="CA8" s="1205"/>
      <c r="CB8" s="1205"/>
      <c r="CC8" s="1205"/>
      <c r="CD8" s="1205"/>
      <c r="CE8" s="1205"/>
      <c r="CF8" s="1205"/>
      <c r="CG8" s="1205"/>
      <c r="CH8" s="1205"/>
      <c r="CI8" s="1205"/>
      <c r="CJ8" s="1205"/>
      <c r="CK8" s="1205"/>
      <c r="CL8" s="1205"/>
      <c r="CM8" s="1205"/>
      <c r="CN8" s="1205"/>
      <c r="CO8" s="1205"/>
      <c r="CP8" s="1205"/>
      <c r="CQ8" s="1205"/>
      <c r="CR8" s="1205"/>
      <c r="CS8" s="1205"/>
      <c r="CT8" s="1205"/>
      <c r="CU8" s="1205"/>
      <c r="CV8" s="1205"/>
      <c r="CW8" s="1205"/>
      <c r="CX8" s="1205"/>
      <c r="CY8" s="1205"/>
      <c r="CZ8" s="1205"/>
      <c r="DA8" s="1205"/>
      <c r="DB8" s="1205"/>
      <c r="DC8" s="1205"/>
      <c r="DD8" s="1205"/>
      <c r="DE8" s="1205"/>
    </row>
    <row r="9" spans="1:109" s="241" customFormat="1" ht="13.8" x14ac:dyDescent="0.2">
      <c r="A9" s="1205"/>
      <c r="B9" s="1205"/>
      <c r="C9" s="1205"/>
      <c r="D9" s="1205"/>
      <c r="E9" s="1205"/>
      <c r="F9" s="1205"/>
      <c r="G9" s="1205"/>
      <c r="H9" s="1205"/>
      <c r="I9" s="1205"/>
      <c r="J9" s="1205"/>
      <c r="K9" s="1205"/>
      <c r="L9" s="1205"/>
      <c r="M9" s="1205"/>
      <c r="N9" s="1205"/>
      <c r="O9" s="1205"/>
      <c r="P9" s="1205"/>
      <c r="Q9" s="1205"/>
      <c r="R9" s="1205"/>
      <c r="S9" s="1205"/>
      <c r="T9" s="1205"/>
      <c r="U9" s="1205"/>
      <c r="V9" s="1205"/>
      <c r="W9" s="1205"/>
      <c r="X9" s="1205"/>
      <c r="Y9" s="1205"/>
      <c r="Z9" s="1205"/>
      <c r="AA9" s="1205"/>
      <c r="AB9" s="1205"/>
      <c r="AC9" s="1205"/>
      <c r="AD9" s="1205"/>
      <c r="AE9" s="1205"/>
      <c r="AF9" s="1205"/>
      <c r="AG9" s="1205"/>
      <c r="AH9" s="1205"/>
      <c r="AI9" s="1205"/>
      <c r="AJ9" s="1205"/>
      <c r="AK9" s="1205"/>
      <c r="AL9" s="1205"/>
      <c r="AM9" s="1205"/>
      <c r="AN9" s="1205"/>
      <c r="AO9" s="1205"/>
      <c r="AP9" s="1205"/>
      <c r="AQ9" s="1205"/>
      <c r="AR9" s="1205"/>
      <c r="AS9" s="1205"/>
      <c r="AT9" s="1205"/>
      <c r="AU9" s="1205"/>
      <c r="AV9" s="1205"/>
      <c r="AW9" s="1205"/>
      <c r="AX9" s="1205"/>
      <c r="AY9" s="1205"/>
      <c r="AZ9" s="1205"/>
      <c r="BA9" s="1205"/>
      <c r="BB9" s="1205"/>
      <c r="BC9" s="1205"/>
      <c r="BD9" s="1205"/>
      <c r="BE9" s="1205"/>
      <c r="BF9" s="1205"/>
      <c r="BG9" s="1205"/>
      <c r="BH9" s="1205"/>
      <c r="BI9" s="1205"/>
      <c r="BJ9" s="1205"/>
      <c r="BK9" s="1205"/>
      <c r="BL9" s="1205"/>
      <c r="BM9" s="1205"/>
      <c r="BN9" s="1205"/>
      <c r="BO9" s="1205"/>
      <c r="BP9" s="1205"/>
      <c r="BQ9" s="1205"/>
      <c r="BR9" s="1205"/>
      <c r="BS9" s="1205"/>
      <c r="BT9" s="1205"/>
      <c r="BU9" s="1205"/>
      <c r="BV9" s="1205"/>
      <c r="BW9" s="1205"/>
      <c r="BX9" s="1205"/>
      <c r="BY9" s="1205"/>
      <c r="BZ9" s="1205"/>
      <c r="CA9" s="1205"/>
      <c r="CB9" s="1205"/>
      <c r="CC9" s="1205"/>
      <c r="CD9" s="1205"/>
      <c r="CE9" s="1205"/>
      <c r="CF9" s="1205"/>
      <c r="CG9" s="1205"/>
      <c r="CH9" s="1205"/>
      <c r="CI9" s="1205"/>
      <c r="CJ9" s="1205"/>
      <c r="CK9" s="1205"/>
      <c r="CL9" s="1205"/>
      <c r="CM9" s="1205"/>
      <c r="CN9" s="1205"/>
      <c r="CO9" s="1205"/>
      <c r="CP9" s="1205"/>
      <c r="CQ9" s="1205"/>
      <c r="CR9" s="1205"/>
      <c r="CS9" s="1205"/>
      <c r="CT9" s="1205"/>
      <c r="CU9" s="1205"/>
      <c r="CV9" s="1205"/>
      <c r="CW9" s="1205"/>
      <c r="CX9" s="1205"/>
      <c r="CY9" s="1205"/>
      <c r="CZ9" s="1205"/>
      <c r="DA9" s="1205"/>
      <c r="DB9" s="1205"/>
      <c r="DC9" s="1205"/>
      <c r="DD9" s="1205"/>
      <c r="DE9" s="1205"/>
    </row>
    <row r="10" spans="1:109" s="241" customFormat="1" ht="13.8" x14ac:dyDescent="0.2">
      <c r="A10" s="1205"/>
      <c r="B10" s="1205"/>
      <c r="C10" s="1205"/>
      <c r="D10" s="1205"/>
      <c r="E10" s="1205"/>
      <c r="F10" s="1205"/>
      <c r="G10" s="1205"/>
      <c r="H10" s="1205"/>
      <c r="I10" s="1205"/>
      <c r="J10" s="1205"/>
      <c r="K10" s="1205"/>
      <c r="L10" s="1205"/>
      <c r="M10" s="1205"/>
      <c r="N10" s="1205"/>
      <c r="O10" s="1205"/>
      <c r="P10" s="1205"/>
      <c r="Q10" s="1205"/>
      <c r="R10" s="1205"/>
      <c r="S10" s="1205"/>
      <c r="T10" s="1205"/>
      <c r="U10" s="1205"/>
      <c r="V10" s="1205"/>
      <c r="W10" s="1205"/>
      <c r="X10" s="1205"/>
      <c r="Y10" s="1205"/>
      <c r="Z10" s="1205"/>
      <c r="AA10" s="1205"/>
      <c r="AB10" s="1205"/>
      <c r="AC10" s="1205"/>
      <c r="AD10" s="1205"/>
      <c r="AE10" s="1205"/>
      <c r="AF10" s="1205"/>
      <c r="AG10" s="1205"/>
      <c r="AH10" s="1205"/>
      <c r="AI10" s="1205"/>
      <c r="AJ10" s="1205"/>
      <c r="AK10" s="1205"/>
      <c r="AL10" s="1205"/>
      <c r="AM10" s="1205"/>
      <c r="AN10" s="1205"/>
      <c r="AO10" s="1205"/>
      <c r="AP10" s="1205"/>
      <c r="AQ10" s="1205"/>
      <c r="AR10" s="1205"/>
      <c r="AS10" s="1205"/>
      <c r="AT10" s="1205"/>
      <c r="AU10" s="1205"/>
      <c r="AV10" s="1205"/>
      <c r="AW10" s="1205"/>
      <c r="AX10" s="1205"/>
      <c r="AY10" s="1205"/>
      <c r="AZ10" s="1205"/>
      <c r="BA10" s="1205"/>
      <c r="BB10" s="1205"/>
      <c r="BC10" s="1205"/>
      <c r="BD10" s="1205"/>
      <c r="BE10" s="1205"/>
      <c r="BF10" s="1205"/>
      <c r="BG10" s="1205"/>
      <c r="BH10" s="1205"/>
      <c r="BI10" s="1205"/>
      <c r="BJ10" s="1205"/>
      <c r="BK10" s="1205"/>
      <c r="BL10" s="1205"/>
      <c r="BM10" s="1205"/>
      <c r="BN10" s="1205"/>
      <c r="BO10" s="1205"/>
      <c r="BP10" s="1205"/>
      <c r="BQ10" s="1205"/>
      <c r="BR10" s="1205"/>
      <c r="BS10" s="1205"/>
      <c r="BT10" s="1205"/>
      <c r="BU10" s="1205"/>
      <c r="BV10" s="1205"/>
      <c r="BW10" s="1205"/>
      <c r="BX10" s="1205"/>
      <c r="BY10" s="1205"/>
      <c r="BZ10" s="1205"/>
      <c r="CA10" s="1205"/>
      <c r="CB10" s="1205"/>
      <c r="CC10" s="1205"/>
      <c r="CD10" s="1205"/>
      <c r="CE10" s="1205"/>
      <c r="CF10" s="1205"/>
      <c r="CG10" s="1205"/>
      <c r="CH10" s="1205"/>
      <c r="CI10" s="1205"/>
      <c r="CJ10" s="1205"/>
      <c r="CK10" s="1205"/>
      <c r="CL10" s="1205"/>
      <c r="CM10" s="1205"/>
      <c r="CN10" s="1205"/>
      <c r="CO10" s="1205"/>
      <c r="CP10" s="1205"/>
      <c r="CQ10" s="1205"/>
      <c r="CR10" s="1205"/>
      <c r="CS10" s="1205"/>
      <c r="CT10" s="1205"/>
      <c r="CU10" s="1205"/>
      <c r="CV10" s="1205"/>
      <c r="CW10" s="1205"/>
      <c r="CX10" s="1205"/>
      <c r="CY10" s="1205"/>
      <c r="CZ10" s="1205"/>
      <c r="DA10" s="1205"/>
      <c r="DB10" s="1205"/>
      <c r="DC10" s="1205"/>
      <c r="DD10" s="1205"/>
      <c r="DE10" s="1205"/>
    </row>
    <row r="11" spans="1:109" s="241" customFormat="1" ht="13.8" x14ac:dyDescent="0.2">
      <c r="A11" s="1205"/>
      <c r="B11" s="1205"/>
      <c r="C11" s="1205"/>
      <c r="D11" s="1205"/>
      <c r="E11" s="1205"/>
      <c r="F11" s="1205"/>
      <c r="G11" s="1205"/>
      <c r="H11" s="1205"/>
      <c r="I11" s="1205"/>
      <c r="J11" s="1205"/>
      <c r="K11" s="1205"/>
      <c r="L11" s="1205"/>
      <c r="M11" s="1205"/>
      <c r="N11" s="1205"/>
      <c r="O11" s="1205"/>
      <c r="P11" s="1205"/>
      <c r="Q11" s="1205"/>
      <c r="R11" s="1205"/>
      <c r="S11" s="1205"/>
      <c r="T11" s="1205"/>
      <c r="U11" s="1205"/>
      <c r="V11" s="1205"/>
      <c r="W11" s="1205"/>
      <c r="X11" s="1205"/>
      <c r="Y11" s="1205"/>
      <c r="Z11" s="1205"/>
      <c r="AA11" s="1205"/>
      <c r="AB11" s="1205"/>
      <c r="AC11" s="1205"/>
      <c r="AD11" s="1205"/>
      <c r="AE11" s="1205"/>
      <c r="AF11" s="1205"/>
      <c r="AG11" s="1205"/>
      <c r="AH11" s="1205"/>
      <c r="AI11" s="1205"/>
      <c r="AJ11" s="1205"/>
      <c r="AK11" s="1205"/>
      <c r="AL11" s="1205"/>
      <c r="AM11" s="1205"/>
      <c r="AN11" s="1205"/>
      <c r="AO11" s="1205"/>
      <c r="AP11" s="1205"/>
      <c r="AQ11" s="1205"/>
      <c r="AR11" s="1205"/>
      <c r="AS11" s="1205"/>
      <c r="AT11" s="1205"/>
      <c r="AU11" s="1205"/>
      <c r="AV11" s="1205"/>
      <c r="AW11" s="1205"/>
      <c r="AX11" s="1205"/>
      <c r="AY11" s="1205"/>
      <c r="AZ11" s="1205"/>
      <c r="BA11" s="1205"/>
      <c r="BB11" s="1205"/>
      <c r="BC11" s="1205"/>
      <c r="BD11" s="1205"/>
      <c r="BE11" s="1205"/>
      <c r="BF11" s="1205"/>
      <c r="BG11" s="1205"/>
      <c r="BH11" s="1205"/>
      <c r="BI11" s="1205"/>
      <c r="BJ11" s="1205"/>
      <c r="BK11" s="1205"/>
      <c r="BL11" s="1205"/>
      <c r="BM11" s="1205"/>
      <c r="BN11" s="1205"/>
      <c r="BO11" s="1205"/>
      <c r="BP11" s="1205"/>
      <c r="BQ11" s="1205"/>
      <c r="BR11" s="1205"/>
      <c r="BS11" s="1205"/>
      <c r="BT11" s="1205"/>
      <c r="BU11" s="1205"/>
      <c r="BV11" s="1205"/>
      <c r="BW11" s="1205"/>
      <c r="BX11" s="1205"/>
      <c r="BY11" s="1205"/>
      <c r="BZ11" s="1205"/>
      <c r="CA11" s="1205"/>
      <c r="CB11" s="1205"/>
      <c r="CC11" s="1205"/>
      <c r="CD11" s="1205"/>
      <c r="CE11" s="1205"/>
      <c r="CF11" s="1205"/>
      <c r="CG11" s="1205"/>
      <c r="CH11" s="1205"/>
      <c r="CI11" s="1205"/>
      <c r="CJ11" s="1205"/>
      <c r="CK11" s="1205"/>
      <c r="CL11" s="1205"/>
      <c r="CM11" s="1205"/>
      <c r="CN11" s="1205"/>
      <c r="CO11" s="1205"/>
      <c r="CP11" s="1205"/>
      <c r="CQ11" s="1205"/>
      <c r="CR11" s="1205"/>
      <c r="CS11" s="1205"/>
      <c r="CT11" s="1205"/>
      <c r="CU11" s="1205"/>
      <c r="CV11" s="1205"/>
      <c r="CW11" s="1205"/>
      <c r="CX11" s="1205"/>
      <c r="CY11" s="1205"/>
      <c r="CZ11" s="1205"/>
      <c r="DA11" s="1205"/>
      <c r="DB11" s="1205"/>
      <c r="DC11" s="1205"/>
      <c r="DD11" s="1205"/>
      <c r="DE11" s="1205"/>
    </row>
    <row r="12" spans="1:109" s="241" customFormat="1" ht="13.8" x14ac:dyDescent="0.2">
      <c r="A12" s="1205"/>
      <c r="B12" s="1205"/>
      <c r="C12" s="1205"/>
      <c r="D12" s="1205"/>
      <c r="E12" s="1205"/>
      <c r="F12" s="1205"/>
      <c r="G12" s="1205"/>
      <c r="H12" s="1205"/>
      <c r="I12" s="1205"/>
      <c r="J12" s="1205"/>
      <c r="K12" s="1205"/>
      <c r="L12" s="1205"/>
      <c r="M12" s="1205"/>
      <c r="N12" s="1205"/>
      <c r="O12" s="1205"/>
      <c r="P12" s="1205"/>
      <c r="Q12" s="1205"/>
      <c r="R12" s="1205"/>
      <c r="S12" s="1205"/>
      <c r="T12" s="1205"/>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V12" s="1205"/>
      <c r="AW12" s="1205"/>
      <c r="AX12" s="1205"/>
      <c r="AY12" s="1205"/>
      <c r="AZ12" s="1205"/>
      <c r="BA12" s="1205"/>
      <c r="BB12" s="1205"/>
      <c r="BC12" s="1205"/>
      <c r="BD12" s="1205"/>
      <c r="BE12" s="1205"/>
      <c r="BF12" s="1205"/>
      <c r="BG12" s="1205"/>
      <c r="BH12" s="1205"/>
      <c r="BI12" s="1205"/>
      <c r="BJ12" s="1205"/>
      <c r="BK12" s="1205"/>
      <c r="BL12" s="1205"/>
      <c r="BM12" s="1205"/>
      <c r="BN12" s="1205"/>
      <c r="BO12" s="1205"/>
      <c r="BP12" s="1205"/>
      <c r="BQ12" s="1205"/>
      <c r="BR12" s="1205"/>
      <c r="BS12" s="1205"/>
      <c r="BT12" s="1205"/>
      <c r="BU12" s="1205"/>
      <c r="BV12" s="1205"/>
      <c r="BW12" s="1205"/>
      <c r="BX12" s="1205"/>
      <c r="BY12" s="1205"/>
      <c r="BZ12" s="1205"/>
      <c r="CA12" s="1205"/>
      <c r="CB12" s="1205"/>
      <c r="CC12" s="1205"/>
      <c r="CD12" s="1205"/>
      <c r="CE12" s="1205"/>
      <c r="CF12" s="1205"/>
      <c r="CG12" s="1205"/>
      <c r="CH12" s="1205"/>
      <c r="CI12" s="1205"/>
      <c r="CJ12" s="1205"/>
      <c r="CK12" s="1205"/>
      <c r="CL12" s="1205"/>
      <c r="CM12" s="1205"/>
      <c r="CN12" s="1205"/>
      <c r="CO12" s="1205"/>
      <c r="CP12" s="1205"/>
      <c r="CQ12" s="1205"/>
      <c r="CR12" s="1205"/>
      <c r="CS12" s="1205"/>
      <c r="CT12" s="1205"/>
      <c r="CU12" s="1205"/>
      <c r="CV12" s="1205"/>
      <c r="CW12" s="1205"/>
      <c r="CX12" s="1205"/>
      <c r="CY12" s="1205"/>
      <c r="CZ12" s="1205"/>
      <c r="DA12" s="1205"/>
      <c r="DB12" s="1205"/>
      <c r="DC12" s="1205"/>
      <c r="DD12" s="1205"/>
      <c r="DE12" s="1205"/>
    </row>
    <row r="13" spans="1:109" s="241" customFormat="1" ht="13.8" x14ac:dyDescent="0.2">
      <c r="A13" s="1205"/>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V13" s="1205"/>
      <c r="AW13" s="1205"/>
      <c r="AX13" s="1205"/>
      <c r="AY13" s="1205"/>
      <c r="AZ13" s="1205"/>
      <c r="BA13" s="1205"/>
      <c r="BB13" s="1205"/>
      <c r="BC13" s="1205"/>
      <c r="BD13" s="1205"/>
      <c r="BE13" s="1205"/>
      <c r="BF13" s="1205"/>
      <c r="BG13" s="1205"/>
      <c r="BH13" s="1205"/>
      <c r="BI13" s="1205"/>
      <c r="BJ13" s="1205"/>
      <c r="BK13" s="1205"/>
      <c r="BL13" s="1205"/>
      <c r="BM13" s="1205"/>
      <c r="BN13" s="1205"/>
      <c r="BO13" s="1205"/>
      <c r="BP13" s="1205"/>
      <c r="BQ13" s="1205"/>
      <c r="BR13" s="1205"/>
      <c r="BS13" s="1205"/>
      <c r="BT13" s="1205"/>
      <c r="BU13" s="1205"/>
      <c r="BV13" s="1205"/>
      <c r="BW13" s="1205"/>
      <c r="BX13" s="1205"/>
      <c r="BY13" s="1205"/>
      <c r="BZ13" s="1205"/>
      <c r="CA13" s="1205"/>
      <c r="CB13" s="1205"/>
      <c r="CC13" s="1205"/>
      <c r="CD13" s="1205"/>
      <c r="CE13" s="1205"/>
      <c r="CF13" s="1205"/>
      <c r="CG13" s="1205"/>
      <c r="CH13" s="1205"/>
      <c r="CI13" s="1205"/>
      <c r="CJ13" s="1205"/>
      <c r="CK13" s="1205"/>
      <c r="CL13" s="1205"/>
      <c r="CM13" s="1205"/>
      <c r="CN13" s="1205"/>
      <c r="CO13" s="1205"/>
      <c r="CP13" s="1205"/>
      <c r="CQ13" s="1205"/>
      <c r="CR13" s="1205"/>
      <c r="CS13" s="1205"/>
      <c r="CT13" s="1205"/>
      <c r="CU13" s="1205"/>
      <c r="CV13" s="1205"/>
      <c r="CW13" s="1205"/>
      <c r="CX13" s="1205"/>
      <c r="CY13" s="1205"/>
      <c r="CZ13" s="1205"/>
      <c r="DA13" s="1205"/>
      <c r="DB13" s="1205"/>
      <c r="DC13" s="1205"/>
      <c r="DD13" s="1205"/>
      <c r="DE13" s="1205"/>
    </row>
    <row r="14" spans="1:109" s="241" customFormat="1" ht="13.8" x14ac:dyDescent="0.2">
      <c r="A14" s="1205"/>
      <c r="B14" s="1205"/>
      <c r="C14" s="1205"/>
      <c r="D14" s="1205"/>
      <c r="E14" s="1205"/>
      <c r="F14" s="1205"/>
      <c r="G14" s="1205"/>
      <c r="H14" s="1205"/>
      <c r="I14" s="1205"/>
      <c r="J14" s="1205"/>
      <c r="K14" s="1205"/>
      <c r="L14" s="1205"/>
      <c r="M14" s="1205"/>
      <c r="N14" s="1205"/>
      <c r="O14" s="1205"/>
      <c r="P14" s="1205"/>
      <c r="Q14" s="1205"/>
      <c r="R14" s="1205"/>
      <c r="S14" s="1205"/>
      <c r="T14" s="1205"/>
      <c r="U14" s="1205"/>
      <c r="V14" s="1205"/>
      <c r="W14" s="1205"/>
      <c r="X14" s="1205"/>
      <c r="Y14" s="1205"/>
      <c r="Z14" s="1205"/>
      <c r="AA14" s="1205"/>
      <c r="AB14" s="1205"/>
      <c r="AC14" s="1205"/>
      <c r="AD14" s="1205"/>
      <c r="AE14" s="1205"/>
      <c r="AF14" s="1205"/>
      <c r="AG14" s="1205"/>
      <c r="AH14" s="1205"/>
      <c r="AI14" s="1205"/>
      <c r="AJ14" s="1205"/>
      <c r="AK14" s="1205"/>
      <c r="AL14" s="1205"/>
      <c r="AM14" s="1205"/>
      <c r="AN14" s="1205"/>
      <c r="AO14" s="1205"/>
      <c r="AP14" s="1205"/>
      <c r="AQ14" s="1205"/>
      <c r="AR14" s="1205"/>
      <c r="AS14" s="1205"/>
      <c r="AT14" s="1205"/>
      <c r="AU14" s="1205"/>
      <c r="AV14" s="1205"/>
      <c r="AW14" s="1205"/>
      <c r="AX14" s="1205"/>
      <c r="AY14" s="1205"/>
      <c r="AZ14" s="1205"/>
      <c r="BA14" s="1205"/>
      <c r="BB14" s="1205"/>
      <c r="BC14" s="1205"/>
      <c r="BD14" s="1205"/>
      <c r="BE14" s="1205"/>
      <c r="BF14" s="1205"/>
      <c r="BG14" s="1205"/>
      <c r="BH14" s="1205"/>
      <c r="BI14" s="1205"/>
      <c r="BJ14" s="1205"/>
      <c r="BK14" s="1205"/>
      <c r="BL14" s="1205"/>
      <c r="BM14" s="1205"/>
      <c r="BN14" s="1205"/>
      <c r="BO14" s="1205"/>
      <c r="BP14" s="1205"/>
      <c r="BQ14" s="1205"/>
      <c r="BR14" s="1205"/>
      <c r="BS14" s="1205"/>
      <c r="BT14" s="1205"/>
      <c r="BU14" s="1205"/>
      <c r="BV14" s="1205"/>
      <c r="BW14" s="1205"/>
      <c r="BX14" s="1205"/>
      <c r="BY14" s="1205"/>
      <c r="BZ14" s="1205"/>
      <c r="CA14" s="1205"/>
      <c r="CB14" s="1205"/>
      <c r="CC14" s="1205"/>
      <c r="CD14" s="1205"/>
      <c r="CE14" s="1205"/>
      <c r="CF14" s="1205"/>
      <c r="CG14" s="1205"/>
      <c r="CH14" s="1205"/>
      <c r="CI14" s="1205"/>
      <c r="CJ14" s="1205"/>
      <c r="CK14" s="1205"/>
      <c r="CL14" s="1205"/>
      <c r="CM14" s="1205"/>
      <c r="CN14" s="1205"/>
      <c r="CO14" s="1205"/>
      <c r="CP14" s="1205"/>
      <c r="CQ14" s="1205"/>
      <c r="CR14" s="1205"/>
      <c r="CS14" s="1205"/>
      <c r="CT14" s="1205"/>
      <c r="CU14" s="1205"/>
      <c r="CV14" s="1205"/>
      <c r="CW14" s="1205"/>
      <c r="CX14" s="1205"/>
      <c r="CY14" s="1205"/>
      <c r="CZ14" s="1205"/>
      <c r="DA14" s="1205"/>
      <c r="DB14" s="1205"/>
      <c r="DC14" s="1205"/>
      <c r="DD14" s="1205"/>
      <c r="DE14" s="1205"/>
    </row>
    <row r="15" spans="1:109" s="241" customFormat="1" ht="13.8" x14ac:dyDescent="0.2">
      <c r="A15" s="243"/>
      <c r="B15" s="1205"/>
      <c r="C15" s="1205"/>
      <c r="D15" s="1205"/>
      <c r="E15" s="1205"/>
      <c r="F15" s="1205"/>
      <c r="G15" s="1205"/>
      <c r="H15" s="1205"/>
      <c r="I15" s="1205"/>
      <c r="J15" s="1205"/>
      <c r="K15" s="1205"/>
      <c r="L15" s="1205"/>
      <c r="M15" s="1205"/>
      <c r="N15" s="1205"/>
      <c r="O15" s="1205"/>
      <c r="P15" s="1205"/>
      <c r="Q15" s="1205"/>
      <c r="R15" s="1205"/>
      <c r="S15" s="1205"/>
      <c r="T15" s="1205"/>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V15" s="1205"/>
      <c r="AW15" s="1205"/>
      <c r="AX15" s="1205"/>
      <c r="AY15" s="1205"/>
      <c r="AZ15" s="1205"/>
      <c r="BA15" s="1205"/>
      <c r="BB15" s="1205"/>
      <c r="BC15" s="1205"/>
      <c r="BD15" s="1205"/>
      <c r="BE15" s="1205"/>
      <c r="BF15" s="1205"/>
      <c r="BG15" s="1205"/>
      <c r="BH15" s="1205"/>
      <c r="BI15" s="1205"/>
      <c r="BJ15" s="1205"/>
      <c r="BK15" s="1205"/>
      <c r="BL15" s="1205"/>
      <c r="BM15" s="1205"/>
      <c r="BN15" s="1205"/>
      <c r="BO15" s="1205"/>
      <c r="BP15" s="1205"/>
      <c r="BQ15" s="1205"/>
      <c r="BR15" s="1205"/>
      <c r="BS15" s="1205"/>
      <c r="BT15" s="1205"/>
      <c r="BU15" s="1205"/>
      <c r="BV15" s="1205"/>
      <c r="BW15" s="1205"/>
      <c r="BX15" s="1205"/>
      <c r="BY15" s="1205"/>
      <c r="BZ15" s="1205"/>
      <c r="CA15" s="1205"/>
      <c r="CB15" s="1205"/>
      <c r="CC15" s="1205"/>
      <c r="CD15" s="1205"/>
      <c r="CE15" s="1205"/>
      <c r="CF15" s="1205"/>
      <c r="CG15" s="1205"/>
      <c r="CH15" s="1205"/>
      <c r="CI15" s="1205"/>
      <c r="CJ15" s="1205"/>
      <c r="CK15" s="1205"/>
      <c r="CL15" s="1205"/>
      <c r="CM15" s="1205"/>
      <c r="CN15" s="1205"/>
      <c r="CO15" s="1205"/>
      <c r="CP15" s="1205"/>
      <c r="CQ15" s="1205"/>
      <c r="CR15" s="1205"/>
      <c r="CS15" s="1205"/>
      <c r="CT15" s="1205"/>
      <c r="CU15" s="1205"/>
      <c r="CV15" s="1205"/>
      <c r="CW15" s="1205"/>
      <c r="CX15" s="1205"/>
      <c r="CY15" s="1205"/>
      <c r="CZ15" s="1205"/>
      <c r="DA15" s="1205"/>
      <c r="DB15" s="1205"/>
      <c r="DC15" s="1205"/>
      <c r="DD15" s="1205"/>
      <c r="DE15" s="1205"/>
    </row>
    <row r="16" spans="1:109" s="241" customFormat="1" ht="13.8" x14ac:dyDescent="0.2">
      <c r="A16" s="243"/>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D16" s="1205"/>
      <c r="BE16" s="1205"/>
      <c r="BF16" s="1205"/>
      <c r="BG16" s="1205"/>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1205"/>
      <c r="CR16" s="1205"/>
      <c r="CS16" s="1205"/>
      <c r="CT16" s="1205"/>
      <c r="CU16" s="1205"/>
      <c r="CV16" s="1205"/>
      <c r="CW16" s="1205"/>
      <c r="CX16" s="1205"/>
      <c r="CY16" s="1205"/>
      <c r="CZ16" s="1205"/>
      <c r="DA16" s="1205"/>
      <c r="DB16" s="1205"/>
      <c r="DC16" s="1205"/>
      <c r="DD16" s="1205"/>
      <c r="DE16" s="1205"/>
    </row>
    <row r="17" spans="1:109" s="241" customFormat="1" ht="13.8" x14ac:dyDescent="0.2">
      <c r="A17" s="243"/>
      <c r="B17" s="1205"/>
      <c r="C17" s="1205"/>
      <c r="D17" s="1205"/>
      <c r="E17" s="1205"/>
      <c r="F17" s="1205"/>
      <c r="G17" s="1205"/>
      <c r="H17" s="1205"/>
      <c r="I17" s="1205"/>
      <c r="J17" s="1205"/>
      <c r="K17" s="1205"/>
      <c r="L17" s="1205"/>
      <c r="M17" s="1205"/>
      <c r="N17" s="1205"/>
      <c r="O17" s="1205"/>
      <c r="P17" s="1205"/>
      <c r="Q17" s="1205"/>
      <c r="R17" s="1205"/>
      <c r="S17" s="1205"/>
      <c r="T17" s="1205"/>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1205"/>
      <c r="CR17" s="1205"/>
      <c r="CS17" s="1205"/>
      <c r="CT17" s="1205"/>
      <c r="CU17" s="1205"/>
      <c r="CV17" s="1205"/>
      <c r="CW17" s="1205"/>
      <c r="CX17" s="1205"/>
      <c r="CY17" s="1205"/>
      <c r="CZ17" s="1205"/>
      <c r="DA17" s="1205"/>
      <c r="DB17" s="1205"/>
      <c r="DC17" s="1205"/>
      <c r="DD17" s="1205"/>
      <c r="DE17" s="1205"/>
    </row>
    <row r="18" spans="1:109" s="241" customFormat="1" ht="13.8" x14ac:dyDescent="0.2">
      <c r="A18" s="243"/>
      <c r="B18" s="1205"/>
      <c r="C18" s="1205"/>
      <c r="D18" s="1205"/>
      <c r="E18" s="1205"/>
      <c r="F18" s="1205"/>
      <c r="G18" s="1205"/>
      <c r="H18" s="1205"/>
      <c r="I18" s="1205"/>
      <c r="J18" s="1205"/>
      <c r="K18" s="1205"/>
      <c r="L18" s="1205"/>
      <c r="M18" s="1205"/>
      <c r="N18" s="1205"/>
      <c r="O18" s="1205"/>
      <c r="P18" s="1205"/>
      <c r="Q18" s="1205"/>
      <c r="R18" s="1205"/>
      <c r="S18" s="1205"/>
      <c r="T18" s="1205"/>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5"/>
      <c r="BU18" s="1205"/>
      <c r="BV18" s="1205"/>
      <c r="BW18" s="1205"/>
      <c r="BX18" s="1205"/>
      <c r="BY18" s="1205"/>
      <c r="BZ18" s="1205"/>
      <c r="CA18" s="1205"/>
      <c r="CB18" s="1205"/>
      <c r="CC18" s="1205"/>
      <c r="CD18" s="1205"/>
      <c r="CE18" s="1205"/>
      <c r="CF18" s="1205"/>
      <c r="CG18" s="1205"/>
      <c r="CH18" s="1205"/>
      <c r="CI18" s="1205"/>
      <c r="CJ18" s="1205"/>
      <c r="CK18" s="1205"/>
      <c r="CL18" s="1205"/>
      <c r="CM18" s="1205"/>
      <c r="CN18" s="1205"/>
      <c r="CO18" s="1205"/>
      <c r="CP18" s="1205"/>
      <c r="CQ18" s="1205"/>
      <c r="CR18" s="1205"/>
      <c r="CS18" s="1205"/>
      <c r="CT18" s="1205"/>
      <c r="CU18" s="1205"/>
      <c r="CV18" s="1205"/>
      <c r="CW18" s="1205"/>
      <c r="CX18" s="1205"/>
      <c r="CY18" s="1205"/>
      <c r="CZ18" s="1205"/>
      <c r="DA18" s="1205"/>
      <c r="DB18" s="1205"/>
      <c r="DC18" s="1205"/>
      <c r="DD18" s="1205"/>
      <c r="DE18" s="1205"/>
    </row>
    <row r="19" spans="1:109" ht="13.8" x14ac:dyDescent="0.2">
      <c r="DD19" s="243"/>
      <c r="DE19" s="243"/>
    </row>
    <row r="20" spans="1:109" ht="13.8" x14ac:dyDescent="0.2">
      <c r="DD20" s="243"/>
      <c r="DE20" s="243"/>
    </row>
    <row r="21" spans="1:109" ht="17.25" customHeight="1" x14ac:dyDescent="0.2">
      <c r="B21" s="1206"/>
      <c r="C21" s="245"/>
      <c r="D21" s="245"/>
      <c r="E21" s="245"/>
      <c r="F21" s="245"/>
      <c r="G21" s="245"/>
      <c r="H21" s="245"/>
      <c r="I21" s="245"/>
      <c r="J21" s="245"/>
      <c r="K21" s="245"/>
      <c r="L21" s="245"/>
      <c r="M21" s="245"/>
      <c r="N21" s="1207"/>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7"/>
      <c r="AU21" s="245"/>
      <c r="AV21" s="245"/>
      <c r="AW21" s="245"/>
      <c r="AX21" s="245"/>
      <c r="AY21" s="245"/>
      <c r="AZ21" s="245"/>
      <c r="BA21" s="245"/>
      <c r="BB21" s="245"/>
      <c r="BC21" s="245"/>
      <c r="BD21" s="245"/>
      <c r="BE21" s="245"/>
      <c r="BF21" s="1207"/>
      <c r="BG21" s="245"/>
      <c r="BH21" s="245"/>
      <c r="BI21" s="245"/>
      <c r="BJ21" s="245"/>
      <c r="BK21" s="245"/>
      <c r="BL21" s="245"/>
      <c r="BM21" s="245"/>
      <c r="BN21" s="245"/>
      <c r="BO21" s="245"/>
      <c r="BP21" s="245"/>
      <c r="BQ21" s="245"/>
      <c r="BR21" s="1207"/>
      <c r="BS21" s="245"/>
      <c r="BT21" s="245"/>
      <c r="BU21" s="245"/>
      <c r="BV21" s="245"/>
      <c r="BW21" s="245"/>
      <c r="BX21" s="245"/>
      <c r="BY21" s="245"/>
      <c r="BZ21" s="245"/>
      <c r="CA21" s="245"/>
      <c r="CB21" s="245"/>
      <c r="CC21" s="245"/>
      <c r="CD21" s="1207"/>
      <c r="CE21" s="245"/>
      <c r="CF21" s="245"/>
      <c r="CG21" s="245"/>
      <c r="CH21" s="245"/>
      <c r="CI21" s="245"/>
      <c r="CJ21" s="245"/>
      <c r="CK21" s="245"/>
      <c r="CL21" s="245"/>
      <c r="CM21" s="245"/>
      <c r="CN21" s="245"/>
      <c r="CO21" s="245"/>
      <c r="CP21" s="1207"/>
      <c r="CQ21" s="245"/>
      <c r="CR21" s="245"/>
      <c r="CS21" s="245"/>
      <c r="CT21" s="245"/>
      <c r="CU21" s="245"/>
      <c r="CV21" s="245"/>
      <c r="CW21" s="245"/>
      <c r="CX21" s="245"/>
      <c r="CY21" s="245"/>
      <c r="CZ21" s="245"/>
      <c r="DA21" s="245"/>
      <c r="DB21" s="1207"/>
      <c r="DC21" s="245"/>
      <c r="DD21" s="246"/>
      <c r="DE21" s="243"/>
    </row>
    <row r="22" spans="1:109" ht="17.25" customHeight="1" x14ac:dyDescent="0.2">
      <c r="B22" s="247"/>
    </row>
    <row r="23" spans="1:109" ht="13.8" x14ac:dyDescent="0.2">
      <c r="B23" s="247"/>
    </row>
    <row r="24" spans="1:109" ht="13.8" x14ac:dyDescent="0.2">
      <c r="B24" s="247"/>
    </row>
    <row r="25" spans="1:109" ht="13.8" x14ac:dyDescent="0.2">
      <c r="B25" s="247"/>
    </row>
    <row r="26" spans="1:109" ht="13.8" x14ac:dyDescent="0.2">
      <c r="B26" s="247"/>
    </row>
    <row r="27" spans="1:109" ht="13.8" x14ac:dyDescent="0.2">
      <c r="B27" s="247"/>
    </row>
    <row r="28" spans="1:109" ht="13.8" x14ac:dyDescent="0.2">
      <c r="B28" s="247"/>
    </row>
    <row r="29" spans="1:109" ht="13.8" x14ac:dyDescent="0.2">
      <c r="B29" s="247"/>
    </row>
    <row r="30" spans="1:109" ht="13.8" x14ac:dyDescent="0.2">
      <c r="B30" s="247"/>
    </row>
    <row r="31" spans="1:109" ht="13.8" x14ac:dyDescent="0.2">
      <c r="B31" s="247"/>
    </row>
    <row r="32" spans="1:109" ht="13.8" x14ac:dyDescent="0.2">
      <c r="B32" s="247"/>
    </row>
    <row r="33" spans="2:109" ht="13.8" x14ac:dyDescent="0.2">
      <c r="B33" s="247"/>
    </row>
    <row r="34" spans="2:109" ht="13.8" x14ac:dyDescent="0.2">
      <c r="B34" s="247"/>
    </row>
    <row r="35" spans="2:109" ht="13.8" x14ac:dyDescent="0.2">
      <c r="B35" s="247"/>
    </row>
    <row r="36" spans="2:109" ht="13.8" x14ac:dyDescent="0.2">
      <c r="B36" s="247"/>
    </row>
    <row r="37" spans="2:109" ht="13.8" x14ac:dyDescent="0.2">
      <c r="B37" s="247"/>
    </row>
    <row r="38" spans="2:109" ht="13.8" x14ac:dyDescent="0.2">
      <c r="B38" s="247"/>
    </row>
    <row r="39" spans="2:109" ht="13.8"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8" x14ac:dyDescent="0.2">
      <c r="B40" s="1208"/>
      <c r="DD40" s="1208"/>
      <c r="DE40" s="243"/>
    </row>
    <row r="41" spans="2:109" ht="16.3"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8" x14ac:dyDescent="0.2">
      <c r="B42" s="247"/>
      <c r="G42" s="1209"/>
      <c r="I42" s="1210"/>
      <c r="J42" s="1210"/>
      <c r="K42" s="1210"/>
      <c r="AM42" s="1209"/>
      <c r="AN42" s="1209" t="s">
        <v>566</v>
      </c>
      <c r="AP42" s="1210"/>
      <c r="AQ42" s="1210"/>
      <c r="AR42" s="1210"/>
      <c r="AY42" s="1209"/>
      <c r="BA42" s="1210"/>
      <c r="BB42" s="1210"/>
      <c r="BC42" s="1210"/>
      <c r="BK42" s="1209"/>
      <c r="BM42" s="1210"/>
      <c r="BN42" s="1210"/>
      <c r="BO42" s="1210"/>
      <c r="BW42" s="1209"/>
      <c r="BY42" s="1210"/>
      <c r="BZ42" s="1210"/>
      <c r="CA42" s="1210"/>
      <c r="CI42" s="1209"/>
      <c r="CK42" s="1210"/>
      <c r="CL42" s="1210"/>
      <c r="CM42" s="1210"/>
      <c r="CU42" s="1209"/>
      <c r="CW42" s="1210"/>
      <c r="CX42" s="1210"/>
      <c r="CY42" s="1210"/>
    </row>
    <row r="43" spans="2:109" ht="13.5" customHeight="1" x14ac:dyDescent="0.2">
      <c r="B43" s="247"/>
      <c r="AN43" s="1211" t="s">
        <v>567</v>
      </c>
      <c r="AO43" s="1212"/>
      <c r="AP43" s="1212"/>
      <c r="AQ43" s="1212"/>
      <c r="AR43" s="1212"/>
      <c r="AS43" s="1212"/>
      <c r="AT43" s="1212"/>
      <c r="AU43" s="1212"/>
      <c r="AV43" s="1212"/>
      <c r="AW43" s="1212"/>
      <c r="AX43" s="1212"/>
      <c r="AY43" s="1212"/>
      <c r="AZ43" s="1212"/>
      <c r="BA43" s="1212"/>
      <c r="BB43" s="1212"/>
      <c r="BC43" s="1212"/>
      <c r="BD43" s="1212"/>
      <c r="BE43" s="1212"/>
      <c r="BF43" s="1212"/>
      <c r="BG43" s="1212"/>
      <c r="BH43" s="1212"/>
      <c r="BI43" s="1212"/>
      <c r="BJ43" s="1212"/>
      <c r="BK43" s="1212"/>
      <c r="BL43" s="1212"/>
      <c r="BM43" s="1212"/>
      <c r="BN43" s="1212"/>
      <c r="BO43" s="1212"/>
      <c r="BP43" s="1212"/>
      <c r="BQ43" s="1212"/>
      <c r="BR43" s="1212"/>
      <c r="BS43" s="1212"/>
      <c r="BT43" s="1212"/>
      <c r="BU43" s="1212"/>
      <c r="BV43" s="1212"/>
      <c r="BW43" s="1212"/>
      <c r="BX43" s="1212"/>
      <c r="BY43" s="1212"/>
      <c r="BZ43" s="1212"/>
      <c r="CA43" s="1212"/>
      <c r="CB43" s="1212"/>
      <c r="CC43" s="1212"/>
      <c r="CD43" s="1212"/>
      <c r="CE43" s="1212"/>
      <c r="CF43" s="1212"/>
      <c r="CG43" s="1212"/>
      <c r="CH43" s="1212"/>
      <c r="CI43" s="1212"/>
      <c r="CJ43" s="1212"/>
      <c r="CK43" s="1212"/>
      <c r="CL43" s="1212"/>
      <c r="CM43" s="1212"/>
      <c r="CN43" s="1212"/>
      <c r="CO43" s="1212"/>
      <c r="CP43" s="1212"/>
      <c r="CQ43" s="1212"/>
      <c r="CR43" s="1212"/>
      <c r="CS43" s="1212"/>
      <c r="CT43" s="1212"/>
      <c r="CU43" s="1212"/>
      <c r="CV43" s="1212"/>
      <c r="CW43" s="1212"/>
      <c r="CX43" s="1212"/>
      <c r="CY43" s="1212"/>
      <c r="CZ43" s="1212"/>
      <c r="DA43" s="1212"/>
      <c r="DB43" s="1212"/>
      <c r="DC43" s="1213"/>
    </row>
    <row r="44" spans="2:109" ht="13.8" x14ac:dyDescent="0.2">
      <c r="B44" s="247"/>
      <c r="AN44" s="1214"/>
      <c r="AO44" s="1215"/>
      <c r="AP44" s="1215"/>
      <c r="AQ44" s="1215"/>
      <c r="AR44" s="1215"/>
      <c r="AS44" s="1215"/>
      <c r="AT44" s="1215"/>
      <c r="AU44" s="1215"/>
      <c r="AV44" s="1215"/>
      <c r="AW44" s="1215"/>
      <c r="AX44" s="1215"/>
      <c r="AY44" s="1215"/>
      <c r="AZ44" s="1215"/>
      <c r="BA44" s="1215"/>
      <c r="BB44" s="1215"/>
      <c r="BC44" s="1215"/>
      <c r="BD44" s="1215"/>
      <c r="BE44" s="1215"/>
      <c r="BF44" s="1215"/>
      <c r="BG44" s="1215"/>
      <c r="BH44" s="1215"/>
      <c r="BI44" s="1215"/>
      <c r="BJ44" s="1215"/>
      <c r="BK44" s="1215"/>
      <c r="BL44" s="1215"/>
      <c r="BM44" s="1215"/>
      <c r="BN44" s="1215"/>
      <c r="BO44" s="1215"/>
      <c r="BP44" s="1215"/>
      <c r="BQ44" s="1215"/>
      <c r="BR44" s="1215"/>
      <c r="BS44" s="1215"/>
      <c r="BT44" s="1215"/>
      <c r="BU44" s="1215"/>
      <c r="BV44" s="1215"/>
      <c r="BW44" s="1215"/>
      <c r="BX44" s="1215"/>
      <c r="BY44" s="1215"/>
      <c r="BZ44" s="1215"/>
      <c r="CA44" s="1215"/>
      <c r="CB44" s="1215"/>
      <c r="CC44" s="1215"/>
      <c r="CD44" s="1215"/>
      <c r="CE44" s="1215"/>
      <c r="CF44" s="1215"/>
      <c r="CG44" s="1215"/>
      <c r="CH44" s="1215"/>
      <c r="CI44" s="1215"/>
      <c r="CJ44" s="1215"/>
      <c r="CK44" s="1215"/>
      <c r="CL44" s="1215"/>
      <c r="CM44" s="1215"/>
      <c r="CN44" s="1215"/>
      <c r="CO44" s="1215"/>
      <c r="CP44" s="1215"/>
      <c r="CQ44" s="1215"/>
      <c r="CR44" s="1215"/>
      <c r="CS44" s="1215"/>
      <c r="CT44" s="1215"/>
      <c r="CU44" s="1215"/>
      <c r="CV44" s="1215"/>
      <c r="CW44" s="1215"/>
      <c r="CX44" s="1215"/>
      <c r="CY44" s="1215"/>
      <c r="CZ44" s="1215"/>
      <c r="DA44" s="1215"/>
      <c r="DB44" s="1215"/>
      <c r="DC44" s="1216"/>
    </row>
    <row r="45" spans="2:109" ht="13.8" x14ac:dyDescent="0.2">
      <c r="B45" s="247"/>
      <c r="AN45" s="1214"/>
      <c r="AO45" s="1215"/>
      <c r="AP45" s="1215"/>
      <c r="AQ45" s="1215"/>
      <c r="AR45" s="1215"/>
      <c r="AS45" s="1215"/>
      <c r="AT45" s="1215"/>
      <c r="AU45" s="1215"/>
      <c r="AV45" s="1215"/>
      <c r="AW45" s="1215"/>
      <c r="AX45" s="1215"/>
      <c r="AY45" s="1215"/>
      <c r="AZ45" s="1215"/>
      <c r="BA45" s="1215"/>
      <c r="BB45" s="1215"/>
      <c r="BC45" s="1215"/>
      <c r="BD45" s="1215"/>
      <c r="BE45" s="1215"/>
      <c r="BF45" s="1215"/>
      <c r="BG45" s="1215"/>
      <c r="BH45" s="1215"/>
      <c r="BI45" s="1215"/>
      <c r="BJ45" s="1215"/>
      <c r="BK45" s="1215"/>
      <c r="BL45" s="1215"/>
      <c r="BM45" s="1215"/>
      <c r="BN45" s="1215"/>
      <c r="BO45" s="1215"/>
      <c r="BP45" s="1215"/>
      <c r="BQ45" s="1215"/>
      <c r="BR45" s="1215"/>
      <c r="BS45" s="1215"/>
      <c r="BT45" s="1215"/>
      <c r="BU45" s="1215"/>
      <c r="BV45" s="1215"/>
      <c r="BW45" s="1215"/>
      <c r="BX45" s="1215"/>
      <c r="BY45" s="1215"/>
      <c r="BZ45" s="1215"/>
      <c r="CA45" s="1215"/>
      <c r="CB45" s="1215"/>
      <c r="CC45" s="1215"/>
      <c r="CD45" s="1215"/>
      <c r="CE45" s="1215"/>
      <c r="CF45" s="1215"/>
      <c r="CG45" s="1215"/>
      <c r="CH45" s="1215"/>
      <c r="CI45" s="1215"/>
      <c r="CJ45" s="1215"/>
      <c r="CK45" s="1215"/>
      <c r="CL45" s="1215"/>
      <c r="CM45" s="1215"/>
      <c r="CN45" s="1215"/>
      <c r="CO45" s="1215"/>
      <c r="CP45" s="1215"/>
      <c r="CQ45" s="1215"/>
      <c r="CR45" s="1215"/>
      <c r="CS45" s="1215"/>
      <c r="CT45" s="1215"/>
      <c r="CU45" s="1215"/>
      <c r="CV45" s="1215"/>
      <c r="CW45" s="1215"/>
      <c r="CX45" s="1215"/>
      <c r="CY45" s="1215"/>
      <c r="CZ45" s="1215"/>
      <c r="DA45" s="1215"/>
      <c r="DB45" s="1215"/>
      <c r="DC45" s="1216"/>
    </row>
    <row r="46" spans="2:109" ht="13.8" x14ac:dyDescent="0.2">
      <c r="B46" s="247"/>
      <c r="AN46" s="1214"/>
      <c r="AO46" s="1215"/>
      <c r="AP46" s="1215"/>
      <c r="AQ46" s="1215"/>
      <c r="AR46" s="1215"/>
      <c r="AS46" s="1215"/>
      <c r="AT46" s="1215"/>
      <c r="AU46" s="1215"/>
      <c r="AV46" s="1215"/>
      <c r="AW46" s="1215"/>
      <c r="AX46" s="1215"/>
      <c r="AY46" s="1215"/>
      <c r="AZ46" s="1215"/>
      <c r="BA46" s="1215"/>
      <c r="BB46" s="1215"/>
      <c r="BC46" s="1215"/>
      <c r="BD46" s="1215"/>
      <c r="BE46" s="1215"/>
      <c r="BF46" s="1215"/>
      <c r="BG46" s="1215"/>
      <c r="BH46" s="1215"/>
      <c r="BI46" s="1215"/>
      <c r="BJ46" s="1215"/>
      <c r="BK46" s="1215"/>
      <c r="BL46" s="1215"/>
      <c r="BM46" s="1215"/>
      <c r="BN46" s="1215"/>
      <c r="BO46" s="1215"/>
      <c r="BP46" s="1215"/>
      <c r="BQ46" s="1215"/>
      <c r="BR46" s="1215"/>
      <c r="BS46" s="1215"/>
      <c r="BT46" s="1215"/>
      <c r="BU46" s="1215"/>
      <c r="BV46" s="1215"/>
      <c r="BW46" s="1215"/>
      <c r="BX46" s="1215"/>
      <c r="BY46" s="1215"/>
      <c r="BZ46" s="1215"/>
      <c r="CA46" s="1215"/>
      <c r="CB46" s="1215"/>
      <c r="CC46" s="1215"/>
      <c r="CD46" s="1215"/>
      <c r="CE46" s="1215"/>
      <c r="CF46" s="1215"/>
      <c r="CG46" s="1215"/>
      <c r="CH46" s="1215"/>
      <c r="CI46" s="1215"/>
      <c r="CJ46" s="1215"/>
      <c r="CK46" s="1215"/>
      <c r="CL46" s="1215"/>
      <c r="CM46" s="1215"/>
      <c r="CN46" s="1215"/>
      <c r="CO46" s="1215"/>
      <c r="CP46" s="1215"/>
      <c r="CQ46" s="1215"/>
      <c r="CR46" s="1215"/>
      <c r="CS46" s="1215"/>
      <c r="CT46" s="1215"/>
      <c r="CU46" s="1215"/>
      <c r="CV46" s="1215"/>
      <c r="CW46" s="1215"/>
      <c r="CX46" s="1215"/>
      <c r="CY46" s="1215"/>
      <c r="CZ46" s="1215"/>
      <c r="DA46" s="1215"/>
      <c r="DB46" s="1215"/>
      <c r="DC46" s="1216"/>
    </row>
    <row r="47" spans="2:109" ht="13.8" x14ac:dyDescent="0.2">
      <c r="B47" s="247"/>
      <c r="AN47" s="1217"/>
      <c r="AO47" s="1218"/>
      <c r="AP47" s="1218"/>
      <c r="AQ47" s="1218"/>
      <c r="AR47" s="1218"/>
      <c r="AS47" s="1218"/>
      <c r="AT47" s="1218"/>
      <c r="AU47" s="1218"/>
      <c r="AV47" s="1218"/>
      <c r="AW47" s="1218"/>
      <c r="AX47" s="1218"/>
      <c r="AY47" s="1218"/>
      <c r="AZ47" s="1218"/>
      <c r="BA47" s="1218"/>
      <c r="BB47" s="1218"/>
      <c r="BC47" s="1218"/>
      <c r="BD47" s="1218"/>
      <c r="BE47" s="1218"/>
      <c r="BF47" s="1218"/>
      <c r="BG47" s="1218"/>
      <c r="BH47" s="1218"/>
      <c r="BI47" s="1218"/>
      <c r="BJ47" s="1218"/>
      <c r="BK47" s="1218"/>
      <c r="BL47" s="1218"/>
      <c r="BM47" s="1218"/>
      <c r="BN47" s="1218"/>
      <c r="BO47" s="1218"/>
      <c r="BP47" s="1218"/>
      <c r="BQ47" s="1218"/>
      <c r="BR47" s="1218"/>
      <c r="BS47" s="1218"/>
      <c r="BT47" s="1218"/>
      <c r="BU47" s="1218"/>
      <c r="BV47" s="1218"/>
      <c r="BW47" s="1218"/>
      <c r="BX47" s="1218"/>
      <c r="BY47" s="1218"/>
      <c r="BZ47" s="1218"/>
      <c r="CA47" s="1218"/>
      <c r="CB47" s="1218"/>
      <c r="CC47" s="1218"/>
      <c r="CD47" s="1218"/>
      <c r="CE47" s="1218"/>
      <c r="CF47" s="1218"/>
      <c r="CG47" s="1218"/>
      <c r="CH47" s="1218"/>
      <c r="CI47" s="1218"/>
      <c r="CJ47" s="1218"/>
      <c r="CK47" s="1218"/>
      <c r="CL47" s="1218"/>
      <c r="CM47" s="1218"/>
      <c r="CN47" s="1218"/>
      <c r="CO47" s="1218"/>
      <c r="CP47" s="1218"/>
      <c r="CQ47" s="1218"/>
      <c r="CR47" s="1218"/>
      <c r="CS47" s="1218"/>
      <c r="CT47" s="1218"/>
      <c r="CU47" s="1218"/>
      <c r="CV47" s="1218"/>
      <c r="CW47" s="1218"/>
      <c r="CX47" s="1218"/>
      <c r="CY47" s="1218"/>
      <c r="CZ47" s="1218"/>
      <c r="DA47" s="1218"/>
      <c r="DB47" s="1218"/>
      <c r="DC47" s="1219"/>
    </row>
    <row r="48" spans="2:109" ht="13.8" x14ac:dyDescent="0.2">
      <c r="B48" s="247"/>
      <c r="H48" s="1220"/>
      <c r="I48" s="1220"/>
      <c r="J48" s="1220"/>
      <c r="AN48" s="1220"/>
      <c r="AO48" s="1220"/>
      <c r="AP48" s="1220"/>
      <c r="AZ48" s="1220"/>
      <c r="BA48" s="1220"/>
      <c r="BB48" s="1220"/>
      <c r="BL48" s="1220"/>
      <c r="BM48" s="1220"/>
      <c r="BN48" s="1220"/>
      <c r="BX48" s="1220"/>
      <c r="BY48" s="1220"/>
      <c r="BZ48" s="1220"/>
      <c r="CJ48" s="1220"/>
      <c r="CK48" s="1220"/>
      <c r="CL48" s="1220"/>
      <c r="CV48" s="1220"/>
      <c r="CW48" s="1220"/>
      <c r="CX48" s="1220"/>
    </row>
    <row r="49" spans="1:109" ht="13.8" x14ac:dyDescent="0.2">
      <c r="B49" s="247"/>
      <c r="AN49" s="243" t="s">
        <v>568</v>
      </c>
    </row>
    <row r="50" spans="1:109" ht="13.8" x14ac:dyDescent="0.2">
      <c r="B50" s="247"/>
      <c r="G50" s="1221"/>
      <c r="H50" s="1221"/>
      <c r="I50" s="1221"/>
      <c r="J50" s="1221"/>
      <c r="K50" s="1222"/>
      <c r="L50" s="1222"/>
      <c r="M50" s="1223"/>
      <c r="N50" s="1223"/>
      <c r="AN50" s="1224"/>
      <c r="AO50" s="1225"/>
      <c r="AP50" s="1225"/>
      <c r="AQ50" s="1225"/>
      <c r="AR50" s="1225"/>
      <c r="AS50" s="1225"/>
      <c r="AT50" s="1225"/>
      <c r="AU50" s="1225"/>
      <c r="AV50" s="1225"/>
      <c r="AW50" s="1225"/>
      <c r="AX50" s="1225"/>
      <c r="AY50" s="1225"/>
      <c r="AZ50" s="1225"/>
      <c r="BA50" s="1225"/>
      <c r="BB50" s="1225"/>
      <c r="BC50" s="1225"/>
      <c r="BD50" s="1225"/>
      <c r="BE50" s="1225"/>
      <c r="BF50" s="1225"/>
      <c r="BG50" s="1225"/>
      <c r="BH50" s="1225"/>
      <c r="BI50" s="1225"/>
      <c r="BJ50" s="1225"/>
      <c r="BK50" s="1225"/>
      <c r="BL50" s="1225"/>
      <c r="BM50" s="1225"/>
      <c r="BN50" s="1225"/>
      <c r="BO50" s="1226"/>
      <c r="BP50" s="1227" t="s">
        <v>526</v>
      </c>
      <c r="BQ50" s="1227"/>
      <c r="BR50" s="1227"/>
      <c r="BS50" s="1227"/>
      <c r="BT50" s="1227"/>
      <c r="BU50" s="1227"/>
      <c r="BV50" s="1227"/>
      <c r="BW50" s="1227"/>
      <c r="BX50" s="1227" t="s">
        <v>527</v>
      </c>
      <c r="BY50" s="1227"/>
      <c r="BZ50" s="1227"/>
      <c r="CA50" s="1227"/>
      <c r="CB50" s="1227"/>
      <c r="CC50" s="1227"/>
      <c r="CD50" s="1227"/>
      <c r="CE50" s="1227"/>
      <c r="CF50" s="1227" t="s">
        <v>528</v>
      </c>
      <c r="CG50" s="1227"/>
      <c r="CH50" s="1227"/>
      <c r="CI50" s="1227"/>
      <c r="CJ50" s="1227"/>
      <c r="CK50" s="1227"/>
      <c r="CL50" s="1227"/>
      <c r="CM50" s="1227"/>
      <c r="CN50" s="1227" t="s">
        <v>529</v>
      </c>
      <c r="CO50" s="1227"/>
      <c r="CP50" s="1227"/>
      <c r="CQ50" s="1227"/>
      <c r="CR50" s="1227"/>
      <c r="CS50" s="1227"/>
      <c r="CT50" s="1227"/>
      <c r="CU50" s="1227"/>
      <c r="CV50" s="1227" t="s">
        <v>530</v>
      </c>
      <c r="CW50" s="1227"/>
      <c r="CX50" s="1227"/>
      <c r="CY50" s="1227"/>
      <c r="CZ50" s="1227"/>
      <c r="DA50" s="1227"/>
      <c r="DB50" s="1227"/>
      <c r="DC50" s="1227"/>
    </row>
    <row r="51" spans="1:109" ht="13.5" customHeight="1" x14ac:dyDescent="0.2">
      <c r="B51" s="247"/>
      <c r="G51" s="1228"/>
      <c r="H51" s="1228"/>
      <c r="I51" s="1229"/>
      <c r="J51" s="1229"/>
      <c r="K51" s="1230"/>
      <c r="L51" s="1230"/>
      <c r="M51" s="1230"/>
      <c r="N51" s="1230"/>
      <c r="AM51" s="1220"/>
      <c r="AN51" s="1231" t="s">
        <v>569</v>
      </c>
      <c r="AO51" s="1231"/>
      <c r="AP51" s="1231"/>
      <c r="AQ51" s="1231"/>
      <c r="AR51" s="1231"/>
      <c r="AS51" s="1231"/>
      <c r="AT51" s="1231"/>
      <c r="AU51" s="1231"/>
      <c r="AV51" s="1231"/>
      <c r="AW51" s="1231"/>
      <c r="AX51" s="1231"/>
      <c r="AY51" s="1231"/>
      <c r="AZ51" s="1231"/>
      <c r="BA51" s="1231"/>
      <c r="BB51" s="1231" t="s">
        <v>570</v>
      </c>
      <c r="BC51" s="1231"/>
      <c r="BD51" s="1231"/>
      <c r="BE51" s="1231"/>
      <c r="BF51" s="1231"/>
      <c r="BG51" s="1231"/>
      <c r="BH51" s="1231"/>
      <c r="BI51" s="1231"/>
      <c r="BJ51" s="1231"/>
      <c r="BK51" s="1231"/>
      <c r="BL51" s="1231"/>
      <c r="BM51" s="1231"/>
      <c r="BN51" s="1231"/>
      <c r="BO51" s="1231"/>
      <c r="BP51" s="1232">
        <v>99.7</v>
      </c>
      <c r="BQ51" s="1232"/>
      <c r="BR51" s="1232"/>
      <c r="BS51" s="1232"/>
      <c r="BT51" s="1232"/>
      <c r="BU51" s="1232"/>
      <c r="BV51" s="1232"/>
      <c r="BW51" s="1232"/>
      <c r="BX51" s="1232">
        <v>73.099999999999994</v>
      </c>
      <c r="BY51" s="1232"/>
      <c r="BZ51" s="1232"/>
      <c r="CA51" s="1232"/>
      <c r="CB51" s="1232"/>
      <c r="CC51" s="1232"/>
      <c r="CD51" s="1232"/>
      <c r="CE51" s="1232"/>
      <c r="CF51" s="1232">
        <v>44.8</v>
      </c>
      <c r="CG51" s="1232"/>
      <c r="CH51" s="1232"/>
      <c r="CI51" s="1232"/>
      <c r="CJ51" s="1232"/>
      <c r="CK51" s="1232"/>
      <c r="CL51" s="1232"/>
      <c r="CM51" s="1232"/>
      <c r="CN51" s="1232">
        <v>25.4</v>
      </c>
      <c r="CO51" s="1232"/>
      <c r="CP51" s="1232"/>
      <c r="CQ51" s="1232"/>
      <c r="CR51" s="1232"/>
      <c r="CS51" s="1232"/>
      <c r="CT51" s="1232"/>
      <c r="CU51" s="1232"/>
      <c r="CV51" s="1232">
        <v>18.2</v>
      </c>
      <c r="CW51" s="1232"/>
      <c r="CX51" s="1232"/>
      <c r="CY51" s="1232"/>
      <c r="CZ51" s="1232"/>
      <c r="DA51" s="1232"/>
      <c r="DB51" s="1232"/>
      <c r="DC51" s="1232"/>
    </row>
    <row r="52" spans="1:109" ht="13.8" x14ac:dyDescent="0.2">
      <c r="B52" s="247"/>
      <c r="G52" s="1228"/>
      <c r="H52" s="1228"/>
      <c r="I52" s="1229"/>
      <c r="J52" s="1229"/>
      <c r="K52" s="1230"/>
      <c r="L52" s="1230"/>
      <c r="M52" s="1230"/>
      <c r="N52" s="1230"/>
      <c r="AM52" s="1220"/>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ht="13.8" x14ac:dyDescent="0.2">
      <c r="A53" s="1210"/>
      <c r="B53" s="247"/>
      <c r="G53" s="1228"/>
      <c r="H53" s="1228"/>
      <c r="I53" s="1221"/>
      <c r="J53" s="1221"/>
      <c r="K53" s="1230"/>
      <c r="L53" s="1230"/>
      <c r="M53" s="1230"/>
      <c r="N53" s="1230"/>
      <c r="AM53" s="1220"/>
      <c r="AN53" s="1231"/>
      <c r="AO53" s="1231"/>
      <c r="AP53" s="1231"/>
      <c r="AQ53" s="1231"/>
      <c r="AR53" s="1231"/>
      <c r="AS53" s="1231"/>
      <c r="AT53" s="1231"/>
      <c r="AU53" s="1231"/>
      <c r="AV53" s="1231"/>
      <c r="AW53" s="1231"/>
      <c r="AX53" s="1231"/>
      <c r="AY53" s="1231"/>
      <c r="AZ53" s="1231"/>
      <c r="BA53" s="1231"/>
      <c r="BB53" s="1231" t="s">
        <v>571</v>
      </c>
      <c r="BC53" s="1231"/>
      <c r="BD53" s="1231"/>
      <c r="BE53" s="1231"/>
      <c r="BF53" s="1231"/>
      <c r="BG53" s="1231"/>
      <c r="BH53" s="1231"/>
      <c r="BI53" s="1231"/>
      <c r="BJ53" s="1231"/>
      <c r="BK53" s="1231"/>
      <c r="BL53" s="1231"/>
      <c r="BM53" s="1231"/>
      <c r="BN53" s="1231"/>
      <c r="BO53" s="1231"/>
      <c r="BP53" s="1232">
        <v>70.5</v>
      </c>
      <c r="BQ53" s="1232"/>
      <c r="BR53" s="1232"/>
      <c r="BS53" s="1232"/>
      <c r="BT53" s="1232"/>
      <c r="BU53" s="1232"/>
      <c r="BV53" s="1232"/>
      <c r="BW53" s="1232"/>
      <c r="BX53" s="1232">
        <v>72.099999999999994</v>
      </c>
      <c r="BY53" s="1232"/>
      <c r="BZ53" s="1232"/>
      <c r="CA53" s="1232"/>
      <c r="CB53" s="1232"/>
      <c r="CC53" s="1232"/>
      <c r="CD53" s="1232"/>
      <c r="CE53" s="1232"/>
      <c r="CF53" s="1232">
        <v>73.900000000000006</v>
      </c>
      <c r="CG53" s="1232"/>
      <c r="CH53" s="1232"/>
      <c r="CI53" s="1232"/>
      <c r="CJ53" s="1232"/>
      <c r="CK53" s="1232"/>
      <c r="CL53" s="1232"/>
      <c r="CM53" s="1232"/>
      <c r="CN53" s="1232">
        <v>75.3</v>
      </c>
      <c r="CO53" s="1232"/>
      <c r="CP53" s="1232"/>
      <c r="CQ53" s="1232"/>
      <c r="CR53" s="1232"/>
      <c r="CS53" s="1232"/>
      <c r="CT53" s="1232"/>
      <c r="CU53" s="1232"/>
      <c r="CV53" s="1232">
        <v>74.400000000000006</v>
      </c>
      <c r="CW53" s="1232"/>
      <c r="CX53" s="1232"/>
      <c r="CY53" s="1232"/>
      <c r="CZ53" s="1232"/>
      <c r="DA53" s="1232"/>
      <c r="DB53" s="1232"/>
      <c r="DC53" s="1232"/>
    </row>
    <row r="54" spans="1:109" ht="13.8" x14ac:dyDescent="0.2">
      <c r="A54" s="1210"/>
      <c r="B54" s="247"/>
      <c r="G54" s="1228"/>
      <c r="H54" s="1228"/>
      <c r="I54" s="1221"/>
      <c r="J54" s="1221"/>
      <c r="K54" s="1230"/>
      <c r="L54" s="1230"/>
      <c r="M54" s="1230"/>
      <c r="N54" s="1230"/>
      <c r="AM54" s="1220"/>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ht="13.8" x14ac:dyDescent="0.2">
      <c r="A55" s="1210"/>
      <c r="B55" s="247"/>
      <c r="G55" s="1221"/>
      <c r="H55" s="1221"/>
      <c r="I55" s="1221"/>
      <c r="J55" s="1221"/>
      <c r="K55" s="1230"/>
      <c r="L55" s="1230"/>
      <c r="M55" s="1230"/>
      <c r="N55" s="1230"/>
      <c r="AN55" s="1227" t="s">
        <v>572</v>
      </c>
      <c r="AO55" s="1227"/>
      <c r="AP55" s="1227"/>
      <c r="AQ55" s="1227"/>
      <c r="AR55" s="1227"/>
      <c r="AS55" s="1227"/>
      <c r="AT55" s="1227"/>
      <c r="AU55" s="1227"/>
      <c r="AV55" s="1227"/>
      <c r="AW55" s="1227"/>
      <c r="AX55" s="1227"/>
      <c r="AY55" s="1227"/>
      <c r="AZ55" s="1227"/>
      <c r="BA55" s="1227"/>
      <c r="BB55" s="1231" t="s">
        <v>570</v>
      </c>
      <c r="BC55" s="1231"/>
      <c r="BD55" s="1231"/>
      <c r="BE55" s="1231"/>
      <c r="BF55" s="1231"/>
      <c r="BG55" s="1231"/>
      <c r="BH55" s="1231"/>
      <c r="BI55" s="1231"/>
      <c r="BJ55" s="1231"/>
      <c r="BK55" s="1231"/>
      <c r="BL55" s="1231"/>
      <c r="BM55" s="1231"/>
      <c r="BN55" s="1231"/>
      <c r="BO55" s="1231"/>
      <c r="BP55" s="1232">
        <v>15.5</v>
      </c>
      <c r="BQ55" s="1232"/>
      <c r="BR55" s="1232"/>
      <c r="BS55" s="1232"/>
      <c r="BT55" s="1232"/>
      <c r="BU55" s="1232"/>
      <c r="BV55" s="1232"/>
      <c r="BW55" s="1232"/>
      <c r="BX55" s="1232">
        <v>6.5</v>
      </c>
      <c r="BY55" s="1232"/>
      <c r="BZ55" s="1232"/>
      <c r="CA55" s="1232"/>
      <c r="CB55" s="1232"/>
      <c r="CC55" s="1232"/>
      <c r="CD55" s="1232"/>
      <c r="CE55" s="1232"/>
      <c r="CF55" s="1232">
        <v>0</v>
      </c>
      <c r="CG55" s="1232"/>
      <c r="CH55" s="1232"/>
      <c r="CI55" s="1232"/>
      <c r="CJ55" s="1232"/>
      <c r="CK55" s="1232"/>
      <c r="CL55" s="1232"/>
      <c r="CM55" s="1232"/>
      <c r="CN55" s="1232">
        <v>0</v>
      </c>
      <c r="CO55" s="1232"/>
      <c r="CP55" s="1232"/>
      <c r="CQ55" s="1232"/>
      <c r="CR55" s="1232"/>
      <c r="CS55" s="1232"/>
      <c r="CT55" s="1232"/>
      <c r="CU55" s="1232"/>
      <c r="CV55" s="1232">
        <v>0</v>
      </c>
      <c r="CW55" s="1232"/>
      <c r="CX55" s="1232"/>
      <c r="CY55" s="1232"/>
      <c r="CZ55" s="1232"/>
      <c r="DA55" s="1232"/>
      <c r="DB55" s="1232"/>
      <c r="DC55" s="1232"/>
    </row>
    <row r="56" spans="1:109" ht="13.8" x14ac:dyDescent="0.2">
      <c r="A56" s="1210"/>
      <c r="B56" s="247"/>
      <c r="G56" s="1221"/>
      <c r="H56" s="1221"/>
      <c r="I56" s="1221"/>
      <c r="J56" s="1221"/>
      <c r="K56" s="1230"/>
      <c r="L56" s="1230"/>
      <c r="M56" s="1230"/>
      <c r="N56" s="1230"/>
      <c r="AN56" s="1227"/>
      <c r="AO56" s="1227"/>
      <c r="AP56" s="1227"/>
      <c r="AQ56" s="1227"/>
      <c r="AR56" s="1227"/>
      <c r="AS56" s="1227"/>
      <c r="AT56" s="1227"/>
      <c r="AU56" s="1227"/>
      <c r="AV56" s="1227"/>
      <c r="AW56" s="1227"/>
      <c r="AX56" s="1227"/>
      <c r="AY56" s="1227"/>
      <c r="AZ56" s="1227"/>
      <c r="BA56" s="1227"/>
      <c r="BB56" s="1231"/>
      <c r="BC56" s="1231"/>
      <c r="BD56" s="1231"/>
      <c r="BE56" s="1231"/>
      <c r="BF56" s="1231"/>
      <c r="BG56" s="1231"/>
      <c r="BH56" s="1231"/>
      <c r="BI56" s="1231"/>
      <c r="BJ56" s="1231"/>
      <c r="BK56" s="1231"/>
      <c r="BL56" s="1231"/>
      <c r="BM56" s="1231"/>
      <c r="BN56" s="1231"/>
      <c r="BO56" s="1231"/>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210" customFormat="1" ht="13.8" x14ac:dyDescent="0.2">
      <c r="B57" s="1233"/>
      <c r="G57" s="1221"/>
      <c r="H57" s="1221"/>
      <c r="I57" s="1234"/>
      <c r="J57" s="1234"/>
      <c r="K57" s="1230"/>
      <c r="L57" s="1230"/>
      <c r="M57" s="1230"/>
      <c r="N57" s="1230"/>
      <c r="AM57" s="243"/>
      <c r="AN57" s="1227"/>
      <c r="AO57" s="1227"/>
      <c r="AP57" s="1227"/>
      <c r="AQ57" s="1227"/>
      <c r="AR57" s="1227"/>
      <c r="AS57" s="1227"/>
      <c r="AT57" s="1227"/>
      <c r="AU57" s="1227"/>
      <c r="AV57" s="1227"/>
      <c r="AW57" s="1227"/>
      <c r="AX57" s="1227"/>
      <c r="AY57" s="1227"/>
      <c r="AZ57" s="1227"/>
      <c r="BA57" s="1227"/>
      <c r="BB57" s="1231" t="s">
        <v>571</v>
      </c>
      <c r="BC57" s="1231"/>
      <c r="BD57" s="1231"/>
      <c r="BE57" s="1231"/>
      <c r="BF57" s="1231"/>
      <c r="BG57" s="1231"/>
      <c r="BH57" s="1231"/>
      <c r="BI57" s="1231"/>
      <c r="BJ57" s="1231"/>
      <c r="BK57" s="1231"/>
      <c r="BL57" s="1231"/>
      <c r="BM57" s="1231"/>
      <c r="BN57" s="1231"/>
      <c r="BO57" s="1231"/>
      <c r="BP57" s="1232">
        <v>61.7</v>
      </c>
      <c r="BQ57" s="1232"/>
      <c r="BR57" s="1232"/>
      <c r="BS57" s="1232"/>
      <c r="BT57" s="1232"/>
      <c r="BU57" s="1232"/>
      <c r="BV57" s="1232"/>
      <c r="BW57" s="1232"/>
      <c r="BX57" s="1232">
        <v>63.6</v>
      </c>
      <c r="BY57" s="1232"/>
      <c r="BZ57" s="1232"/>
      <c r="CA57" s="1232"/>
      <c r="CB57" s="1232"/>
      <c r="CC57" s="1232"/>
      <c r="CD57" s="1232"/>
      <c r="CE57" s="1232"/>
      <c r="CF57" s="1232">
        <v>64.7</v>
      </c>
      <c r="CG57" s="1232"/>
      <c r="CH57" s="1232"/>
      <c r="CI57" s="1232"/>
      <c r="CJ57" s="1232"/>
      <c r="CK57" s="1232"/>
      <c r="CL57" s="1232"/>
      <c r="CM57" s="1232"/>
      <c r="CN57" s="1232">
        <v>66.099999999999994</v>
      </c>
      <c r="CO57" s="1232"/>
      <c r="CP57" s="1232"/>
      <c r="CQ57" s="1232"/>
      <c r="CR57" s="1232"/>
      <c r="CS57" s="1232"/>
      <c r="CT57" s="1232"/>
      <c r="CU57" s="1232"/>
      <c r="CV57" s="1232">
        <v>67.7</v>
      </c>
      <c r="CW57" s="1232"/>
      <c r="CX57" s="1232"/>
      <c r="CY57" s="1232"/>
      <c r="CZ57" s="1232"/>
      <c r="DA57" s="1232"/>
      <c r="DB57" s="1232"/>
      <c r="DC57" s="1232"/>
      <c r="DD57" s="1235"/>
      <c r="DE57" s="1233"/>
    </row>
    <row r="58" spans="1:109" s="1210" customFormat="1" ht="13.8" x14ac:dyDescent="0.2">
      <c r="A58" s="243"/>
      <c r="B58" s="1233"/>
      <c r="G58" s="1221"/>
      <c r="H58" s="1221"/>
      <c r="I58" s="1234"/>
      <c r="J58" s="1234"/>
      <c r="K58" s="1230"/>
      <c r="L58" s="1230"/>
      <c r="M58" s="1230"/>
      <c r="N58" s="1230"/>
      <c r="AM58" s="243"/>
      <c r="AN58" s="1227"/>
      <c r="AO58" s="1227"/>
      <c r="AP58" s="1227"/>
      <c r="AQ58" s="1227"/>
      <c r="AR58" s="1227"/>
      <c r="AS58" s="1227"/>
      <c r="AT58" s="1227"/>
      <c r="AU58" s="1227"/>
      <c r="AV58" s="1227"/>
      <c r="AW58" s="1227"/>
      <c r="AX58" s="1227"/>
      <c r="AY58" s="1227"/>
      <c r="AZ58" s="1227"/>
      <c r="BA58" s="1227"/>
      <c r="BB58" s="1231"/>
      <c r="BC58" s="1231"/>
      <c r="BD58" s="1231"/>
      <c r="BE58" s="1231"/>
      <c r="BF58" s="1231"/>
      <c r="BG58" s="1231"/>
      <c r="BH58" s="1231"/>
      <c r="BI58" s="1231"/>
      <c r="BJ58" s="1231"/>
      <c r="BK58" s="1231"/>
      <c r="BL58" s="1231"/>
      <c r="BM58" s="1231"/>
      <c r="BN58" s="1231"/>
      <c r="BO58" s="1231"/>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1235"/>
      <c r="DE58" s="1233"/>
    </row>
    <row r="59" spans="1:109" s="1210" customFormat="1" ht="13.8" x14ac:dyDescent="0.2">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10" customFormat="1" ht="13.8" x14ac:dyDescent="0.2">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10" customFormat="1" ht="13.8" x14ac:dyDescent="0.2">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8" x14ac:dyDescent="0.2">
      <c r="B62" s="1208"/>
      <c r="C62" s="1208"/>
      <c r="D62" s="1208"/>
      <c r="E62" s="1208"/>
      <c r="F62" s="1208"/>
      <c r="G62" s="1208"/>
      <c r="H62" s="1208"/>
      <c r="I62" s="1208"/>
      <c r="J62" s="1208"/>
      <c r="K62" s="1208"/>
      <c r="L62" s="1208"/>
      <c r="M62" s="1208"/>
      <c r="N62" s="1208"/>
      <c r="O62" s="1208"/>
      <c r="P62" s="1208"/>
      <c r="Q62" s="1208"/>
      <c r="R62" s="1208"/>
      <c r="S62" s="1208"/>
      <c r="T62" s="1208"/>
      <c r="U62" s="1208"/>
      <c r="V62" s="1208"/>
      <c r="W62" s="1208"/>
      <c r="X62" s="1208"/>
      <c r="Y62" s="1208"/>
      <c r="Z62" s="1208"/>
      <c r="AA62" s="1208"/>
      <c r="AB62" s="1208"/>
      <c r="AC62" s="1208"/>
      <c r="AD62" s="1208"/>
      <c r="AE62" s="1208"/>
      <c r="AF62" s="1208"/>
      <c r="AG62" s="1208"/>
      <c r="AH62" s="1208"/>
      <c r="AI62" s="1208"/>
      <c r="AJ62" s="1208"/>
      <c r="AK62" s="1208"/>
      <c r="AL62" s="1208"/>
      <c r="AM62" s="1208"/>
      <c r="AN62" s="1208"/>
      <c r="AO62" s="1208"/>
      <c r="AP62" s="1208"/>
      <c r="AQ62" s="1208"/>
      <c r="AR62" s="1208"/>
      <c r="AS62" s="1208"/>
      <c r="AT62" s="1208"/>
      <c r="AU62" s="1208"/>
      <c r="AV62" s="1208"/>
      <c r="AW62" s="1208"/>
      <c r="AX62" s="1208"/>
      <c r="AY62" s="1208"/>
      <c r="AZ62" s="1208"/>
      <c r="BA62" s="1208"/>
      <c r="BB62" s="1208"/>
      <c r="BC62" s="1208"/>
      <c r="BD62" s="1208"/>
      <c r="BE62" s="1208"/>
      <c r="BF62" s="1208"/>
      <c r="BG62" s="1208"/>
      <c r="BH62" s="1208"/>
      <c r="BI62" s="1208"/>
      <c r="BJ62" s="1208"/>
      <c r="BK62" s="1208"/>
      <c r="BL62" s="1208"/>
      <c r="BM62" s="1208"/>
      <c r="BN62" s="1208"/>
      <c r="BO62" s="1208"/>
      <c r="BP62" s="1208"/>
      <c r="BQ62" s="1208"/>
      <c r="BR62" s="1208"/>
      <c r="BS62" s="1208"/>
      <c r="BT62" s="1208"/>
      <c r="BU62" s="1208"/>
      <c r="BV62" s="1208"/>
      <c r="BW62" s="1208"/>
      <c r="BX62" s="1208"/>
      <c r="BY62" s="1208"/>
      <c r="BZ62" s="1208"/>
      <c r="CA62" s="1208"/>
      <c r="CB62" s="1208"/>
      <c r="CC62" s="1208"/>
      <c r="CD62" s="1208"/>
      <c r="CE62" s="1208"/>
      <c r="CF62" s="1208"/>
      <c r="CG62" s="1208"/>
      <c r="CH62" s="1208"/>
      <c r="CI62" s="1208"/>
      <c r="CJ62" s="1208"/>
      <c r="CK62" s="1208"/>
      <c r="CL62" s="1208"/>
      <c r="CM62" s="1208"/>
      <c r="CN62" s="1208"/>
      <c r="CO62" s="1208"/>
      <c r="CP62" s="1208"/>
      <c r="CQ62" s="1208"/>
      <c r="CR62" s="1208"/>
      <c r="CS62" s="1208"/>
      <c r="CT62" s="1208"/>
      <c r="CU62" s="1208"/>
      <c r="CV62" s="1208"/>
      <c r="CW62" s="1208"/>
      <c r="CX62" s="1208"/>
      <c r="CY62" s="1208"/>
      <c r="CZ62" s="1208"/>
      <c r="DA62" s="1208"/>
      <c r="DB62" s="1208"/>
      <c r="DC62" s="1208"/>
      <c r="DD62" s="1208"/>
      <c r="DE62" s="243"/>
    </row>
    <row r="63" spans="1:109" ht="16.3" x14ac:dyDescent="0.2">
      <c r="B63" s="300" t="s">
        <v>573</v>
      </c>
    </row>
    <row r="64" spans="1:109" ht="13.8" x14ac:dyDescent="0.2">
      <c r="B64" s="247"/>
      <c r="G64" s="1209"/>
      <c r="I64" s="1241"/>
      <c r="J64" s="1241"/>
      <c r="K64" s="1241"/>
      <c r="L64" s="1241"/>
      <c r="M64" s="1241"/>
      <c r="N64" s="1242"/>
      <c r="AM64" s="1209"/>
      <c r="AN64" s="1209" t="s">
        <v>566</v>
      </c>
      <c r="AP64" s="1210"/>
      <c r="AQ64" s="1210"/>
      <c r="AR64" s="1210"/>
      <c r="AY64" s="1209"/>
      <c r="BA64" s="1210"/>
      <c r="BB64" s="1210"/>
      <c r="BC64" s="1210"/>
      <c r="BK64" s="1209"/>
      <c r="BM64" s="1210"/>
      <c r="BN64" s="1210"/>
      <c r="BO64" s="1210"/>
      <c r="BW64" s="1209"/>
      <c r="BY64" s="1210"/>
      <c r="BZ64" s="1210"/>
      <c r="CA64" s="1210"/>
      <c r="CI64" s="1209"/>
      <c r="CK64" s="1210"/>
      <c r="CL64" s="1210"/>
      <c r="CM64" s="1210"/>
      <c r="CU64" s="1209"/>
      <c r="CW64" s="1210"/>
      <c r="CX64" s="1210"/>
      <c r="CY64" s="1210"/>
    </row>
    <row r="65" spans="2:107" ht="13.8" x14ac:dyDescent="0.2">
      <c r="B65" s="247"/>
      <c r="AN65" s="1211" t="s">
        <v>574</v>
      </c>
      <c r="AO65" s="1212"/>
      <c r="AP65" s="1212"/>
      <c r="AQ65" s="1212"/>
      <c r="AR65" s="1212"/>
      <c r="AS65" s="1212"/>
      <c r="AT65" s="1212"/>
      <c r="AU65" s="1212"/>
      <c r="AV65" s="1212"/>
      <c r="AW65" s="1212"/>
      <c r="AX65" s="1212"/>
      <c r="AY65" s="1212"/>
      <c r="AZ65" s="1212"/>
      <c r="BA65" s="1212"/>
      <c r="BB65" s="1212"/>
      <c r="BC65" s="1212"/>
      <c r="BD65" s="1212"/>
      <c r="BE65" s="1212"/>
      <c r="BF65" s="1212"/>
      <c r="BG65" s="1212"/>
      <c r="BH65" s="1212"/>
      <c r="BI65" s="1212"/>
      <c r="BJ65" s="1212"/>
      <c r="BK65" s="1212"/>
      <c r="BL65" s="1212"/>
      <c r="BM65" s="1212"/>
      <c r="BN65" s="1212"/>
      <c r="BO65" s="1212"/>
      <c r="BP65" s="1212"/>
      <c r="BQ65" s="1212"/>
      <c r="BR65" s="1212"/>
      <c r="BS65" s="1212"/>
      <c r="BT65" s="1212"/>
      <c r="BU65" s="1212"/>
      <c r="BV65" s="1212"/>
      <c r="BW65" s="1212"/>
      <c r="BX65" s="1212"/>
      <c r="BY65" s="1212"/>
      <c r="BZ65" s="1212"/>
      <c r="CA65" s="1212"/>
      <c r="CB65" s="1212"/>
      <c r="CC65" s="1212"/>
      <c r="CD65" s="1212"/>
      <c r="CE65" s="1212"/>
      <c r="CF65" s="1212"/>
      <c r="CG65" s="1212"/>
      <c r="CH65" s="1212"/>
      <c r="CI65" s="1212"/>
      <c r="CJ65" s="1212"/>
      <c r="CK65" s="1212"/>
      <c r="CL65" s="1212"/>
      <c r="CM65" s="1212"/>
      <c r="CN65" s="1212"/>
      <c r="CO65" s="1212"/>
      <c r="CP65" s="1212"/>
      <c r="CQ65" s="1212"/>
      <c r="CR65" s="1212"/>
      <c r="CS65" s="1212"/>
      <c r="CT65" s="1212"/>
      <c r="CU65" s="1212"/>
      <c r="CV65" s="1212"/>
      <c r="CW65" s="1212"/>
      <c r="CX65" s="1212"/>
      <c r="CY65" s="1212"/>
      <c r="CZ65" s="1212"/>
      <c r="DA65" s="1212"/>
      <c r="DB65" s="1212"/>
      <c r="DC65" s="1213"/>
    </row>
    <row r="66" spans="2:107" ht="13.8" x14ac:dyDescent="0.2">
      <c r="B66" s="247"/>
      <c r="AN66" s="1214"/>
      <c r="AO66" s="1215"/>
      <c r="AP66" s="1215"/>
      <c r="AQ66" s="1215"/>
      <c r="AR66" s="1215"/>
      <c r="AS66" s="1215"/>
      <c r="AT66" s="1215"/>
      <c r="AU66" s="1215"/>
      <c r="AV66" s="1215"/>
      <c r="AW66" s="1215"/>
      <c r="AX66" s="1215"/>
      <c r="AY66" s="1215"/>
      <c r="AZ66" s="1215"/>
      <c r="BA66" s="1215"/>
      <c r="BB66" s="1215"/>
      <c r="BC66" s="1215"/>
      <c r="BD66" s="1215"/>
      <c r="BE66" s="1215"/>
      <c r="BF66" s="1215"/>
      <c r="BG66" s="1215"/>
      <c r="BH66" s="1215"/>
      <c r="BI66" s="1215"/>
      <c r="BJ66" s="1215"/>
      <c r="BK66" s="1215"/>
      <c r="BL66" s="1215"/>
      <c r="BM66" s="1215"/>
      <c r="BN66" s="1215"/>
      <c r="BO66" s="1215"/>
      <c r="BP66" s="1215"/>
      <c r="BQ66" s="1215"/>
      <c r="BR66" s="1215"/>
      <c r="BS66" s="1215"/>
      <c r="BT66" s="1215"/>
      <c r="BU66" s="1215"/>
      <c r="BV66" s="1215"/>
      <c r="BW66" s="1215"/>
      <c r="BX66" s="1215"/>
      <c r="BY66" s="1215"/>
      <c r="BZ66" s="1215"/>
      <c r="CA66" s="1215"/>
      <c r="CB66" s="1215"/>
      <c r="CC66" s="1215"/>
      <c r="CD66" s="1215"/>
      <c r="CE66" s="1215"/>
      <c r="CF66" s="1215"/>
      <c r="CG66" s="1215"/>
      <c r="CH66" s="1215"/>
      <c r="CI66" s="1215"/>
      <c r="CJ66" s="1215"/>
      <c r="CK66" s="1215"/>
      <c r="CL66" s="1215"/>
      <c r="CM66" s="1215"/>
      <c r="CN66" s="1215"/>
      <c r="CO66" s="1215"/>
      <c r="CP66" s="1215"/>
      <c r="CQ66" s="1215"/>
      <c r="CR66" s="1215"/>
      <c r="CS66" s="1215"/>
      <c r="CT66" s="1215"/>
      <c r="CU66" s="1215"/>
      <c r="CV66" s="1215"/>
      <c r="CW66" s="1215"/>
      <c r="CX66" s="1215"/>
      <c r="CY66" s="1215"/>
      <c r="CZ66" s="1215"/>
      <c r="DA66" s="1215"/>
      <c r="DB66" s="1215"/>
      <c r="DC66" s="1216"/>
    </row>
    <row r="67" spans="2:107" ht="13.8" x14ac:dyDescent="0.2">
      <c r="B67" s="247"/>
      <c r="AN67" s="1214"/>
      <c r="AO67" s="1215"/>
      <c r="AP67" s="1215"/>
      <c r="AQ67" s="1215"/>
      <c r="AR67" s="1215"/>
      <c r="AS67" s="1215"/>
      <c r="AT67" s="1215"/>
      <c r="AU67" s="1215"/>
      <c r="AV67" s="1215"/>
      <c r="AW67" s="1215"/>
      <c r="AX67" s="1215"/>
      <c r="AY67" s="1215"/>
      <c r="AZ67" s="1215"/>
      <c r="BA67" s="1215"/>
      <c r="BB67" s="1215"/>
      <c r="BC67" s="1215"/>
      <c r="BD67" s="1215"/>
      <c r="BE67" s="1215"/>
      <c r="BF67" s="1215"/>
      <c r="BG67" s="1215"/>
      <c r="BH67" s="1215"/>
      <c r="BI67" s="1215"/>
      <c r="BJ67" s="1215"/>
      <c r="BK67" s="1215"/>
      <c r="BL67" s="1215"/>
      <c r="BM67" s="1215"/>
      <c r="BN67" s="1215"/>
      <c r="BO67" s="1215"/>
      <c r="BP67" s="1215"/>
      <c r="BQ67" s="1215"/>
      <c r="BR67" s="1215"/>
      <c r="BS67" s="1215"/>
      <c r="BT67" s="1215"/>
      <c r="BU67" s="1215"/>
      <c r="BV67" s="1215"/>
      <c r="BW67" s="1215"/>
      <c r="BX67" s="1215"/>
      <c r="BY67" s="1215"/>
      <c r="BZ67" s="1215"/>
      <c r="CA67" s="1215"/>
      <c r="CB67" s="1215"/>
      <c r="CC67" s="1215"/>
      <c r="CD67" s="1215"/>
      <c r="CE67" s="1215"/>
      <c r="CF67" s="1215"/>
      <c r="CG67" s="1215"/>
      <c r="CH67" s="1215"/>
      <c r="CI67" s="1215"/>
      <c r="CJ67" s="1215"/>
      <c r="CK67" s="1215"/>
      <c r="CL67" s="1215"/>
      <c r="CM67" s="1215"/>
      <c r="CN67" s="1215"/>
      <c r="CO67" s="1215"/>
      <c r="CP67" s="1215"/>
      <c r="CQ67" s="1215"/>
      <c r="CR67" s="1215"/>
      <c r="CS67" s="1215"/>
      <c r="CT67" s="1215"/>
      <c r="CU67" s="1215"/>
      <c r="CV67" s="1215"/>
      <c r="CW67" s="1215"/>
      <c r="CX67" s="1215"/>
      <c r="CY67" s="1215"/>
      <c r="CZ67" s="1215"/>
      <c r="DA67" s="1215"/>
      <c r="DB67" s="1215"/>
      <c r="DC67" s="1216"/>
    </row>
    <row r="68" spans="2:107" ht="13.8" x14ac:dyDescent="0.2">
      <c r="B68" s="247"/>
      <c r="AN68" s="1214"/>
      <c r="AO68" s="1215"/>
      <c r="AP68" s="1215"/>
      <c r="AQ68" s="1215"/>
      <c r="AR68" s="1215"/>
      <c r="AS68" s="1215"/>
      <c r="AT68" s="1215"/>
      <c r="AU68" s="1215"/>
      <c r="AV68" s="1215"/>
      <c r="AW68" s="1215"/>
      <c r="AX68" s="1215"/>
      <c r="AY68" s="1215"/>
      <c r="AZ68" s="1215"/>
      <c r="BA68" s="1215"/>
      <c r="BB68" s="1215"/>
      <c r="BC68" s="1215"/>
      <c r="BD68" s="1215"/>
      <c r="BE68" s="1215"/>
      <c r="BF68" s="1215"/>
      <c r="BG68" s="1215"/>
      <c r="BH68" s="1215"/>
      <c r="BI68" s="1215"/>
      <c r="BJ68" s="1215"/>
      <c r="BK68" s="1215"/>
      <c r="BL68" s="1215"/>
      <c r="BM68" s="1215"/>
      <c r="BN68" s="1215"/>
      <c r="BO68" s="1215"/>
      <c r="BP68" s="1215"/>
      <c r="BQ68" s="1215"/>
      <c r="BR68" s="1215"/>
      <c r="BS68" s="1215"/>
      <c r="BT68" s="1215"/>
      <c r="BU68" s="1215"/>
      <c r="BV68" s="1215"/>
      <c r="BW68" s="1215"/>
      <c r="BX68" s="1215"/>
      <c r="BY68" s="1215"/>
      <c r="BZ68" s="1215"/>
      <c r="CA68" s="1215"/>
      <c r="CB68" s="1215"/>
      <c r="CC68" s="1215"/>
      <c r="CD68" s="1215"/>
      <c r="CE68" s="1215"/>
      <c r="CF68" s="1215"/>
      <c r="CG68" s="1215"/>
      <c r="CH68" s="1215"/>
      <c r="CI68" s="1215"/>
      <c r="CJ68" s="1215"/>
      <c r="CK68" s="1215"/>
      <c r="CL68" s="1215"/>
      <c r="CM68" s="1215"/>
      <c r="CN68" s="1215"/>
      <c r="CO68" s="1215"/>
      <c r="CP68" s="1215"/>
      <c r="CQ68" s="1215"/>
      <c r="CR68" s="1215"/>
      <c r="CS68" s="1215"/>
      <c r="CT68" s="1215"/>
      <c r="CU68" s="1215"/>
      <c r="CV68" s="1215"/>
      <c r="CW68" s="1215"/>
      <c r="CX68" s="1215"/>
      <c r="CY68" s="1215"/>
      <c r="CZ68" s="1215"/>
      <c r="DA68" s="1215"/>
      <c r="DB68" s="1215"/>
      <c r="DC68" s="1216"/>
    </row>
    <row r="69" spans="2:107" ht="13.8" x14ac:dyDescent="0.2">
      <c r="B69" s="247"/>
      <c r="AN69" s="1217"/>
      <c r="AO69" s="1218"/>
      <c r="AP69" s="1218"/>
      <c r="AQ69" s="1218"/>
      <c r="AR69" s="1218"/>
      <c r="AS69" s="1218"/>
      <c r="AT69" s="1218"/>
      <c r="AU69" s="1218"/>
      <c r="AV69" s="1218"/>
      <c r="AW69" s="1218"/>
      <c r="AX69" s="1218"/>
      <c r="AY69" s="1218"/>
      <c r="AZ69" s="1218"/>
      <c r="BA69" s="1218"/>
      <c r="BB69" s="1218"/>
      <c r="BC69" s="1218"/>
      <c r="BD69" s="1218"/>
      <c r="BE69" s="1218"/>
      <c r="BF69" s="1218"/>
      <c r="BG69" s="1218"/>
      <c r="BH69" s="1218"/>
      <c r="BI69" s="1218"/>
      <c r="BJ69" s="1218"/>
      <c r="BK69" s="1218"/>
      <c r="BL69" s="1218"/>
      <c r="BM69" s="1218"/>
      <c r="BN69" s="1218"/>
      <c r="BO69" s="1218"/>
      <c r="BP69" s="1218"/>
      <c r="BQ69" s="1218"/>
      <c r="BR69" s="1218"/>
      <c r="BS69" s="1218"/>
      <c r="BT69" s="1218"/>
      <c r="BU69" s="1218"/>
      <c r="BV69" s="1218"/>
      <c r="BW69" s="1218"/>
      <c r="BX69" s="1218"/>
      <c r="BY69" s="1218"/>
      <c r="BZ69" s="1218"/>
      <c r="CA69" s="1218"/>
      <c r="CB69" s="1218"/>
      <c r="CC69" s="1218"/>
      <c r="CD69" s="1218"/>
      <c r="CE69" s="1218"/>
      <c r="CF69" s="1218"/>
      <c r="CG69" s="1218"/>
      <c r="CH69" s="1218"/>
      <c r="CI69" s="1218"/>
      <c r="CJ69" s="1218"/>
      <c r="CK69" s="1218"/>
      <c r="CL69" s="1218"/>
      <c r="CM69" s="1218"/>
      <c r="CN69" s="1218"/>
      <c r="CO69" s="1218"/>
      <c r="CP69" s="1218"/>
      <c r="CQ69" s="1218"/>
      <c r="CR69" s="1218"/>
      <c r="CS69" s="1218"/>
      <c r="CT69" s="1218"/>
      <c r="CU69" s="1218"/>
      <c r="CV69" s="1218"/>
      <c r="CW69" s="1218"/>
      <c r="CX69" s="1218"/>
      <c r="CY69" s="1218"/>
      <c r="CZ69" s="1218"/>
      <c r="DA69" s="1218"/>
      <c r="DB69" s="1218"/>
      <c r="DC69" s="1219"/>
    </row>
    <row r="70" spans="2:107" ht="13.8" x14ac:dyDescent="0.2">
      <c r="B70" s="247"/>
      <c r="H70" s="1243"/>
      <c r="I70" s="1243"/>
      <c r="J70" s="1244"/>
      <c r="K70" s="1244"/>
      <c r="L70" s="1245"/>
      <c r="M70" s="1244"/>
      <c r="N70" s="1245"/>
      <c r="AN70" s="1220"/>
      <c r="AO70" s="1220"/>
      <c r="AP70" s="1220"/>
      <c r="AZ70" s="1220"/>
      <c r="BA70" s="1220"/>
      <c r="BB70" s="1220"/>
      <c r="BL70" s="1220"/>
      <c r="BM70" s="1220"/>
      <c r="BN70" s="1220"/>
      <c r="BX70" s="1220"/>
      <c r="BY70" s="1220"/>
      <c r="BZ70" s="1220"/>
      <c r="CJ70" s="1220"/>
      <c r="CK70" s="1220"/>
      <c r="CL70" s="1220"/>
      <c r="CV70" s="1220"/>
      <c r="CW70" s="1220"/>
      <c r="CX70" s="1220"/>
    </row>
    <row r="71" spans="2:107" ht="13.8" x14ac:dyDescent="0.2">
      <c r="B71" s="247"/>
      <c r="G71" s="1246"/>
      <c r="I71" s="1247"/>
      <c r="J71" s="1244"/>
      <c r="K71" s="1244"/>
      <c r="L71" s="1245"/>
      <c r="M71" s="1244"/>
      <c r="N71" s="1245"/>
      <c r="AM71" s="1246"/>
      <c r="AN71" s="243" t="s">
        <v>568</v>
      </c>
    </row>
    <row r="72" spans="2:107" ht="13.8" x14ac:dyDescent="0.2">
      <c r="B72" s="247"/>
      <c r="G72" s="1221"/>
      <c r="H72" s="1221"/>
      <c r="I72" s="1221"/>
      <c r="J72" s="1221"/>
      <c r="K72" s="1222"/>
      <c r="L72" s="1222"/>
      <c r="M72" s="1223"/>
      <c r="N72" s="1223"/>
      <c r="AN72" s="1224"/>
      <c r="AO72" s="1225"/>
      <c r="AP72" s="1225"/>
      <c r="AQ72" s="1225"/>
      <c r="AR72" s="1225"/>
      <c r="AS72" s="1225"/>
      <c r="AT72" s="1225"/>
      <c r="AU72" s="1225"/>
      <c r="AV72" s="1225"/>
      <c r="AW72" s="1225"/>
      <c r="AX72" s="1225"/>
      <c r="AY72" s="1225"/>
      <c r="AZ72" s="1225"/>
      <c r="BA72" s="1225"/>
      <c r="BB72" s="1225"/>
      <c r="BC72" s="1225"/>
      <c r="BD72" s="1225"/>
      <c r="BE72" s="1225"/>
      <c r="BF72" s="1225"/>
      <c r="BG72" s="1225"/>
      <c r="BH72" s="1225"/>
      <c r="BI72" s="1225"/>
      <c r="BJ72" s="1225"/>
      <c r="BK72" s="1225"/>
      <c r="BL72" s="1225"/>
      <c r="BM72" s="1225"/>
      <c r="BN72" s="1225"/>
      <c r="BO72" s="1226"/>
      <c r="BP72" s="1227" t="s">
        <v>526</v>
      </c>
      <c r="BQ72" s="1227"/>
      <c r="BR72" s="1227"/>
      <c r="BS72" s="1227"/>
      <c r="BT72" s="1227"/>
      <c r="BU72" s="1227"/>
      <c r="BV72" s="1227"/>
      <c r="BW72" s="1227"/>
      <c r="BX72" s="1227" t="s">
        <v>527</v>
      </c>
      <c r="BY72" s="1227"/>
      <c r="BZ72" s="1227"/>
      <c r="CA72" s="1227"/>
      <c r="CB72" s="1227"/>
      <c r="CC72" s="1227"/>
      <c r="CD72" s="1227"/>
      <c r="CE72" s="1227"/>
      <c r="CF72" s="1227" t="s">
        <v>528</v>
      </c>
      <c r="CG72" s="1227"/>
      <c r="CH72" s="1227"/>
      <c r="CI72" s="1227"/>
      <c r="CJ72" s="1227"/>
      <c r="CK72" s="1227"/>
      <c r="CL72" s="1227"/>
      <c r="CM72" s="1227"/>
      <c r="CN72" s="1227" t="s">
        <v>529</v>
      </c>
      <c r="CO72" s="1227"/>
      <c r="CP72" s="1227"/>
      <c r="CQ72" s="1227"/>
      <c r="CR72" s="1227"/>
      <c r="CS72" s="1227"/>
      <c r="CT72" s="1227"/>
      <c r="CU72" s="1227"/>
      <c r="CV72" s="1227" t="s">
        <v>530</v>
      </c>
      <c r="CW72" s="1227"/>
      <c r="CX72" s="1227"/>
      <c r="CY72" s="1227"/>
      <c r="CZ72" s="1227"/>
      <c r="DA72" s="1227"/>
      <c r="DB72" s="1227"/>
      <c r="DC72" s="1227"/>
    </row>
    <row r="73" spans="2:107" ht="13.8" x14ac:dyDescent="0.2">
      <c r="B73" s="247"/>
      <c r="G73" s="1228"/>
      <c r="H73" s="1228"/>
      <c r="I73" s="1228"/>
      <c r="J73" s="1228"/>
      <c r="K73" s="1248"/>
      <c r="L73" s="1248"/>
      <c r="M73" s="1248"/>
      <c r="N73" s="1248"/>
      <c r="AM73" s="1220"/>
      <c r="AN73" s="1231" t="s">
        <v>569</v>
      </c>
      <c r="AO73" s="1231"/>
      <c r="AP73" s="1231"/>
      <c r="AQ73" s="1231"/>
      <c r="AR73" s="1231"/>
      <c r="AS73" s="1231"/>
      <c r="AT73" s="1231"/>
      <c r="AU73" s="1231"/>
      <c r="AV73" s="1231"/>
      <c r="AW73" s="1231"/>
      <c r="AX73" s="1231"/>
      <c r="AY73" s="1231"/>
      <c r="AZ73" s="1231"/>
      <c r="BA73" s="1231"/>
      <c r="BB73" s="1231" t="s">
        <v>570</v>
      </c>
      <c r="BC73" s="1231"/>
      <c r="BD73" s="1231"/>
      <c r="BE73" s="1231"/>
      <c r="BF73" s="1231"/>
      <c r="BG73" s="1231"/>
      <c r="BH73" s="1231"/>
      <c r="BI73" s="1231"/>
      <c r="BJ73" s="1231"/>
      <c r="BK73" s="1231"/>
      <c r="BL73" s="1231"/>
      <c r="BM73" s="1231"/>
      <c r="BN73" s="1231"/>
      <c r="BO73" s="1231"/>
      <c r="BP73" s="1232">
        <v>99.7</v>
      </c>
      <c r="BQ73" s="1232"/>
      <c r="BR73" s="1232"/>
      <c r="BS73" s="1232"/>
      <c r="BT73" s="1232"/>
      <c r="BU73" s="1232"/>
      <c r="BV73" s="1232"/>
      <c r="BW73" s="1232"/>
      <c r="BX73" s="1232">
        <v>73.099999999999994</v>
      </c>
      <c r="BY73" s="1232"/>
      <c r="BZ73" s="1232"/>
      <c r="CA73" s="1232"/>
      <c r="CB73" s="1232"/>
      <c r="CC73" s="1232"/>
      <c r="CD73" s="1232"/>
      <c r="CE73" s="1232"/>
      <c r="CF73" s="1232">
        <v>44.8</v>
      </c>
      <c r="CG73" s="1232"/>
      <c r="CH73" s="1232"/>
      <c r="CI73" s="1232"/>
      <c r="CJ73" s="1232"/>
      <c r="CK73" s="1232"/>
      <c r="CL73" s="1232"/>
      <c r="CM73" s="1232"/>
      <c r="CN73" s="1232">
        <v>25.4</v>
      </c>
      <c r="CO73" s="1232"/>
      <c r="CP73" s="1232"/>
      <c r="CQ73" s="1232"/>
      <c r="CR73" s="1232"/>
      <c r="CS73" s="1232"/>
      <c r="CT73" s="1232"/>
      <c r="CU73" s="1232"/>
      <c r="CV73" s="1232">
        <v>18.2</v>
      </c>
      <c r="CW73" s="1232"/>
      <c r="CX73" s="1232"/>
      <c r="CY73" s="1232"/>
      <c r="CZ73" s="1232"/>
      <c r="DA73" s="1232"/>
      <c r="DB73" s="1232"/>
      <c r="DC73" s="1232"/>
    </row>
    <row r="74" spans="2:107" ht="13.8" x14ac:dyDescent="0.2">
      <c r="B74" s="247"/>
      <c r="G74" s="1228"/>
      <c r="H74" s="1228"/>
      <c r="I74" s="1228"/>
      <c r="J74" s="1228"/>
      <c r="K74" s="1248"/>
      <c r="L74" s="1248"/>
      <c r="M74" s="1248"/>
      <c r="N74" s="1248"/>
      <c r="AM74" s="1220"/>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ht="13.8" x14ac:dyDescent="0.2">
      <c r="B75" s="247"/>
      <c r="G75" s="1228"/>
      <c r="H75" s="1228"/>
      <c r="I75" s="1221"/>
      <c r="J75" s="1221"/>
      <c r="K75" s="1230"/>
      <c r="L75" s="1230"/>
      <c r="M75" s="1230"/>
      <c r="N75" s="1230"/>
      <c r="AM75" s="1220"/>
      <c r="AN75" s="1231"/>
      <c r="AO75" s="1231"/>
      <c r="AP75" s="1231"/>
      <c r="AQ75" s="1231"/>
      <c r="AR75" s="1231"/>
      <c r="AS75" s="1231"/>
      <c r="AT75" s="1231"/>
      <c r="AU75" s="1231"/>
      <c r="AV75" s="1231"/>
      <c r="AW75" s="1231"/>
      <c r="AX75" s="1231"/>
      <c r="AY75" s="1231"/>
      <c r="AZ75" s="1231"/>
      <c r="BA75" s="1231"/>
      <c r="BB75" s="1231" t="s">
        <v>575</v>
      </c>
      <c r="BC75" s="1231"/>
      <c r="BD75" s="1231"/>
      <c r="BE75" s="1231"/>
      <c r="BF75" s="1231"/>
      <c r="BG75" s="1231"/>
      <c r="BH75" s="1231"/>
      <c r="BI75" s="1231"/>
      <c r="BJ75" s="1231"/>
      <c r="BK75" s="1231"/>
      <c r="BL75" s="1231"/>
      <c r="BM75" s="1231"/>
      <c r="BN75" s="1231"/>
      <c r="BO75" s="1231"/>
      <c r="BP75" s="1232">
        <v>11.7</v>
      </c>
      <c r="BQ75" s="1232"/>
      <c r="BR75" s="1232"/>
      <c r="BS75" s="1232"/>
      <c r="BT75" s="1232"/>
      <c r="BU75" s="1232"/>
      <c r="BV75" s="1232"/>
      <c r="BW75" s="1232"/>
      <c r="BX75" s="1232">
        <v>11.2</v>
      </c>
      <c r="BY75" s="1232"/>
      <c r="BZ75" s="1232"/>
      <c r="CA75" s="1232"/>
      <c r="CB75" s="1232"/>
      <c r="CC75" s="1232"/>
      <c r="CD75" s="1232"/>
      <c r="CE75" s="1232"/>
      <c r="CF75" s="1232">
        <v>11.3</v>
      </c>
      <c r="CG75" s="1232"/>
      <c r="CH75" s="1232"/>
      <c r="CI75" s="1232"/>
      <c r="CJ75" s="1232"/>
      <c r="CK75" s="1232"/>
      <c r="CL75" s="1232"/>
      <c r="CM75" s="1232"/>
      <c r="CN75" s="1232">
        <v>11.5</v>
      </c>
      <c r="CO75" s="1232"/>
      <c r="CP75" s="1232"/>
      <c r="CQ75" s="1232"/>
      <c r="CR75" s="1232"/>
      <c r="CS75" s="1232"/>
      <c r="CT75" s="1232"/>
      <c r="CU75" s="1232"/>
      <c r="CV75" s="1232">
        <v>11.4</v>
      </c>
      <c r="CW75" s="1232"/>
      <c r="CX75" s="1232"/>
      <c r="CY75" s="1232"/>
      <c r="CZ75" s="1232"/>
      <c r="DA75" s="1232"/>
      <c r="DB75" s="1232"/>
      <c r="DC75" s="1232"/>
    </row>
    <row r="76" spans="2:107" ht="13.8" x14ac:dyDescent="0.2">
      <c r="B76" s="247"/>
      <c r="G76" s="1228"/>
      <c r="H76" s="1228"/>
      <c r="I76" s="1221"/>
      <c r="J76" s="1221"/>
      <c r="K76" s="1230"/>
      <c r="L76" s="1230"/>
      <c r="M76" s="1230"/>
      <c r="N76" s="1230"/>
      <c r="AM76" s="1220"/>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ht="13.8" x14ac:dyDescent="0.2">
      <c r="B77" s="247"/>
      <c r="G77" s="1221"/>
      <c r="H77" s="1221"/>
      <c r="I77" s="1221"/>
      <c r="J77" s="1221"/>
      <c r="K77" s="1248"/>
      <c r="L77" s="1248"/>
      <c r="M77" s="1248"/>
      <c r="N77" s="1248"/>
      <c r="AN77" s="1227" t="s">
        <v>572</v>
      </c>
      <c r="AO77" s="1227"/>
      <c r="AP77" s="1227"/>
      <c r="AQ77" s="1227"/>
      <c r="AR77" s="1227"/>
      <c r="AS77" s="1227"/>
      <c r="AT77" s="1227"/>
      <c r="AU77" s="1227"/>
      <c r="AV77" s="1227"/>
      <c r="AW77" s="1227"/>
      <c r="AX77" s="1227"/>
      <c r="AY77" s="1227"/>
      <c r="AZ77" s="1227"/>
      <c r="BA77" s="1227"/>
      <c r="BB77" s="1231" t="s">
        <v>570</v>
      </c>
      <c r="BC77" s="1231"/>
      <c r="BD77" s="1231"/>
      <c r="BE77" s="1231"/>
      <c r="BF77" s="1231"/>
      <c r="BG77" s="1231"/>
      <c r="BH77" s="1231"/>
      <c r="BI77" s="1231"/>
      <c r="BJ77" s="1231"/>
      <c r="BK77" s="1231"/>
      <c r="BL77" s="1231"/>
      <c r="BM77" s="1231"/>
      <c r="BN77" s="1231"/>
      <c r="BO77" s="1231"/>
      <c r="BP77" s="1232">
        <v>15.5</v>
      </c>
      <c r="BQ77" s="1232"/>
      <c r="BR77" s="1232"/>
      <c r="BS77" s="1232"/>
      <c r="BT77" s="1232"/>
      <c r="BU77" s="1232"/>
      <c r="BV77" s="1232"/>
      <c r="BW77" s="1232"/>
      <c r="BX77" s="1232">
        <v>6.5</v>
      </c>
      <c r="BY77" s="1232"/>
      <c r="BZ77" s="1232"/>
      <c r="CA77" s="1232"/>
      <c r="CB77" s="1232"/>
      <c r="CC77" s="1232"/>
      <c r="CD77" s="1232"/>
      <c r="CE77" s="1232"/>
      <c r="CF77" s="1232">
        <v>0</v>
      </c>
      <c r="CG77" s="1232"/>
      <c r="CH77" s="1232"/>
      <c r="CI77" s="1232"/>
      <c r="CJ77" s="1232"/>
      <c r="CK77" s="1232"/>
      <c r="CL77" s="1232"/>
      <c r="CM77" s="1232"/>
      <c r="CN77" s="1232">
        <v>0</v>
      </c>
      <c r="CO77" s="1232"/>
      <c r="CP77" s="1232"/>
      <c r="CQ77" s="1232"/>
      <c r="CR77" s="1232"/>
      <c r="CS77" s="1232"/>
      <c r="CT77" s="1232"/>
      <c r="CU77" s="1232"/>
      <c r="CV77" s="1232">
        <v>0</v>
      </c>
      <c r="CW77" s="1232"/>
      <c r="CX77" s="1232"/>
      <c r="CY77" s="1232"/>
      <c r="CZ77" s="1232"/>
      <c r="DA77" s="1232"/>
      <c r="DB77" s="1232"/>
      <c r="DC77" s="1232"/>
    </row>
    <row r="78" spans="2:107" ht="13.8" x14ac:dyDescent="0.2">
      <c r="B78" s="247"/>
      <c r="G78" s="1221"/>
      <c r="H78" s="1221"/>
      <c r="I78" s="1221"/>
      <c r="J78" s="1221"/>
      <c r="K78" s="1248"/>
      <c r="L78" s="1248"/>
      <c r="M78" s="1248"/>
      <c r="N78" s="1248"/>
      <c r="AN78" s="1227"/>
      <c r="AO78" s="1227"/>
      <c r="AP78" s="1227"/>
      <c r="AQ78" s="1227"/>
      <c r="AR78" s="1227"/>
      <c r="AS78" s="1227"/>
      <c r="AT78" s="1227"/>
      <c r="AU78" s="1227"/>
      <c r="AV78" s="1227"/>
      <c r="AW78" s="1227"/>
      <c r="AX78" s="1227"/>
      <c r="AY78" s="1227"/>
      <c r="AZ78" s="1227"/>
      <c r="BA78" s="1227"/>
      <c r="BB78" s="1231"/>
      <c r="BC78" s="1231"/>
      <c r="BD78" s="1231"/>
      <c r="BE78" s="1231"/>
      <c r="BF78" s="1231"/>
      <c r="BG78" s="1231"/>
      <c r="BH78" s="1231"/>
      <c r="BI78" s="1231"/>
      <c r="BJ78" s="1231"/>
      <c r="BK78" s="1231"/>
      <c r="BL78" s="1231"/>
      <c r="BM78" s="1231"/>
      <c r="BN78" s="1231"/>
      <c r="BO78" s="1231"/>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ht="13.8" x14ac:dyDescent="0.2">
      <c r="B79" s="247"/>
      <c r="G79" s="1221"/>
      <c r="H79" s="1221"/>
      <c r="I79" s="1234"/>
      <c r="J79" s="1234"/>
      <c r="K79" s="1249"/>
      <c r="L79" s="1249"/>
      <c r="M79" s="1249"/>
      <c r="N79" s="1249"/>
      <c r="AN79" s="1227"/>
      <c r="AO79" s="1227"/>
      <c r="AP79" s="1227"/>
      <c r="AQ79" s="1227"/>
      <c r="AR79" s="1227"/>
      <c r="AS79" s="1227"/>
      <c r="AT79" s="1227"/>
      <c r="AU79" s="1227"/>
      <c r="AV79" s="1227"/>
      <c r="AW79" s="1227"/>
      <c r="AX79" s="1227"/>
      <c r="AY79" s="1227"/>
      <c r="AZ79" s="1227"/>
      <c r="BA79" s="1227"/>
      <c r="BB79" s="1231" t="s">
        <v>575</v>
      </c>
      <c r="BC79" s="1231"/>
      <c r="BD79" s="1231"/>
      <c r="BE79" s="1231"/>
      <c r="BF79" s="1231"/>
      <c r="BG79" s="1231"/>
      <c r="BH79" s="1231"/>
      <c r="BI79" s="1231"/>
      <c r="BJ79" s="1231"/>
      <c r="BK79" s="1231"/>
      <c r="BL79" s="1231"/>
      <c r="BM79" s="1231"/>
      <c r="BN79" s="1231"/>
      <c r="BO79" s="1231"/>
      <c r="BP79" s="1232">
        <v>6.4</v>
      </c>
      <c r="BQ79" s="1232"/>
      <c r="BR79" s="1232"/>
      <c r="BS79" s="1232"/>
      <c r="BT79" s="1232"/>
      <c r="BU79" s="1232"/>
      <c r="BV79" s="1232"/>
      <c r="BW79" s="1232"/>
      <c r="BX79" s="1232">
        <v>5.9</v>
      </c>
      <c r="BY79" s="1232"/>
      <c r="BZ79" s="1232"/>
      <c r="CA79" s="1232"/>
      <c r="CB79" s="1232"/>
      <c r="CC79" s="1232"/>
      <c r="CD79" s="1232"/>
      <c r="CE79" s="1232"/>
      <c r="CF79" s="1232">
        <v>6.1</v>
      </c>
      <c r="CG79" s="1232"/>
      <c r="CH79" s="1232"/>
      <c r="CI79" s="1232"/>
      <c r="CJ79" s="1232"/>
      <c r="CK79" s="1232"/>
      <c r="CL79" s="1232"/>
      <c r="CM79" s="1232"/>
      <c r="CN79" s="1232">
        <v>6.5</v>
      </c>
      <c r="CO79" s="1232"/>
      <c r="CP79" s="1232"/>
      <c r="CQ79" s="1232"/>
      <c r="CR79" s="1232"/>
      <c r="CS79" s="1232"/>
      <c r="CT79" s="1232"/>
      <c r="CU79" s="1232"/>
      <c r="CV79" s="1232">
        <v>6.6</v>
      </c>
      <c r="CW79" s="1232"/>
      <c r="CX79" s="1232"/>
      <c r="CY79" s="1232"/>
      <c r="CZ79" s="1232"/>
      <c r="DA79" s="1232"/>
      <c r="DB79" s="1232"/>
      <c r="DC79" s="1232"/>
    </row>
    <row r="80" spans="2:107" ht="13.8" x14ac:dyDescent="0.2">
      <c r="B80" s="247"/>
      <c r="G80" s="1221"/>
      <c r="H80" s="1221"/>
      <c r="I80" s="1234"/>
      <c r="J80" s="1234"/>
      <c r="K80" s="1249"/>
      <c r="L80" s="1249"/>
      <c r="M80" s="1249"/>
      <c r="N80" s="1249"/>
      <c r="AN80" s="1227"/>
      <c r="AO80" s="1227"/>
      <c r="AP80" s="1227"/>
      <c r="AQ80" s="1227"/>
      <c r="AR80" s="1227"/>
      <c r="AS80" s="1227"/>
      <c r="AT80" s="1227"/>
      <c r="AU80" s="1227"/>
      <c r="AV80" s="1227"/>
      <c r="AW80" s="1227"/>
      <c r="AX80" s="1227"/>
      <c r="AY80" s="1227"/>
      <c r="AZ80" s="1227"/>
      <c r="BA80" s="1227"/>
      <c r="BB80" s="1231"/>
      <c r="BC80" s="1231"/>
      <c r="BD80" s="1231"/>
      <c r="BE80" s="1231"/>
      <c r="BF80" s="1231"/>
      <c r="BG80" s="1231"/>
      <c r="BH80" s="1231"/>
      <c r="BI80" s="1231"/>
      <c r="BJ80" s="1231"/>
      <c r="BK80" s="1231"/>
      <c r="BL80" s="1231"/>
      <c r="BM80" s="1231"/>
      <c r="BN80" s="1231"/>
      <c r="BO80" s="1231"/>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ht="13.8" x14ac:dyDescent="0.2">
      <c r="B81" s="247"/>
    </row>
    <row r="82" spans="2:109" ht="16.3" x14ac:dyDescent="0.2">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8"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8" x14ac:dyDescent="0.2">
      <c r="DD84" s="243"/>
      <c r="DE84" s="243"/>
    </row>
    <row r="85" spans="2:109" ht="13.8" x14ac:dyDescent="0.2">
      <c r="DD85" s="243"/>
      <c r="DE85" s="243"/>
    </row>
  </sheetData>
  <sheetProtection algorithmName="SHA-512" hashValue="xNQpoRmkjbRhiXLWTh5IemGYKDnELAosvEu2YWrsJCtkw0m/dl7VyPF+sEiXBsVVmLdyRB38s7R6OXDnGuS/vg==" saltValue="oNQvSxtKLiyfi3lLEwViO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DB376-E572-4555-8998-9FB1D20A61C4}">
  <sheetPr>
    <pageSetUpPr fitToPage="1"/>
  </sheetPr>
  <dimension ref="A1:DR125"/>
  <sheetViews>
    <sheetView showGridLines="0" topLeftCell="A65" zoomScale="85" zoomScaleNormal="85" zoomScaleSheetLayoutView="70" workbookViewId="0">
      <selection activeCell="AF107" sqref="AF10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8" x14ac:dyDescent="0.2">
      <c r="S2" s="241"/>
      <c r="AH2" s="241"/>
    </row>
    <row r="3" spans="1:34"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8" x14ac:dyDescent="0.2"/>
    <row r="5" spans="1:34" ht="13.8" x14ac:dyDescent="0.2"/>
    <row r="6" spans="1:34" ht="13.8" x14ac:dyDescent="0.2"/>
    <row r="7" spans="1:34" ht="13.8" x14ac:dyDescent="0.2"/>
    <row r="8" spans="1:34" ht="13.8" x14ac:dyDescent="0.2"/>
    <row r="9" spans="1:34" ht="13.8" x14ac:dyDescent="0.2">
      <c r="AH9" s="241"/>
    </row>
    <row r="10" spans="1:34" ht="13.8" x14ac:dyDescent="0.2"/>
    <row r="11" spans="1:34" ht="13.8" x14ac:dyDescent="0.2"/>
    <row r="12" spans="1:34" ht="13.8" x14ac:dyDescent="0.2"/>
    <row r="13" spans="1:34" ht="13.8" x14ac:dyDescent="0.2"/>
    <row r="14" spans="1:34" ht="13.8" x14ac:dyDescent="0.2"/>
    <row r="15" spans="1:34" ht="13.8" x14ac:dyDescent="0.2"/>
    <row r="16" spans="1:34" ht="13.8" x14ac:dyDescent="0.2"/>
    <row r="17" spans="12:34" ht="13.8" x14ac:dyDescent="0.2">
      <c r="AH17" s="241"/>
    </row>
    <row r="18" spans="12:34" ht="13.8" x14ac:dyDescent="0.2"/>
    <row r="19" spans="12:34" ht="13.8" x14ac:dyDescent="0.2"/>
    <row r="20" spans="12:34" ht="13.8" x14ac:dyDescent="0.2">
      <c r="AH20" s="241"/>
    </row>
    <row r="21" spans="12:34" ht="13.8" x14ac:dyDescent="0.2">
      <c r="AH21" s="241"/>
    </row>
    <row r="22" spans="12:34" ht="13.8" x14ac:dyDescent="0.2"/>
    <row r="23" spans="12:34" ht="13.8" x14ac:dyDescent="0.2"/>
    <row r="24" spans="12:34" ht="13.8" x14ac:dyDescent="0.2">
      <c r="Q24" s="241"/>
    </row>
    <row r="25" spans="12:34" ht="13.8" x14ac:dyDescent="0.2"/>
    <row r="26" spans="12:34" ht="13.8" x14ac:dyDescent="0.2"/>
    <row r="27" spans="12:34" ht="13.8" x14ac:dyDescent="0.2"/>
    <row r="28" spans="12:34" ht="13.8" x14ac:dyDescent="0.2">
      <c r="O28" s="241"/>
      <c r="T28" s="241"/>
      <c r="AH28" s="241"/>
    </row>
    <row r="29" spans="12:34" ht="13.8" x14ac:dyDescent="0.2"/>
    <row r="30" spans="12:34" ht="13.8" x14ac:dyDescent="0.2"/>
    <row r="31" spans="12:34" ht="13.8" x14ac:dyDescent="0.2">
      <c r="Q31" s="241"/>
    </row>
    <row r="32" spans="12:34" ht="13.8" x14ac:dyDescent="0.2">
      <c r="L32" s="241"/>
    </row>
    <row r="33" spans="2:34" ht="13.8" x14ac:dyDescent="0.2">
      <c r="C33" s="241"/>
      <c r="E33" s="241"/>
      <c r="G33" s="241"/>
      <c r="I33" s="241"/>
      <c r="X33" s="241"/>
    </row>
    <row r="34" spans="2:34" ht="13.8" x14ac:dyDescent="0.2">
      <c r="B34" s="241"/>
      <c r="P34" s="241"/>
      <c r="R34" s="241"/>
      <c r="T34" s="241"/>
    </row>
    <row r="35" spans="2:34" ht="13.8" x14ac:dyDescent="0.2">
      <c r="D35" s="241"/>
      <c r="W35" s="241"/>
      <c r="AC35" s="241"/>
      <c r="AD35" s="241"/>
      <c r="AE35" s="241"/>
      <c r="AF35" s="241"/>
      <c r="AG35" s="241"/>
      <c r="AH35" s="241"/>
    </row>
    <row r="36" spans="2:34" ht="13.8" x14ac:dyDescent="0.2">
      <c r="H36" s="241"/>
      <c r="J36" s="241"/>
      <c r="K36" s="241"/>
      <c r="M36" s="241"/>
      <c r="Y36" s="241"/>
      <c r="Z36" s="241"/>
      <c r="AA36" s="241"/>
      <c r="AB36" s="241"/>
      <c r="AC36" s="241"/>
      <c r="AD36" s="241"/>
      <c r="AE36" s="241"/>
      <c r="AF36" s="241"/>
      <c r="AG36" s="241"/>
      <c r="AH36" s="241"/>
    </row>
    <row r="37" spans="2:34" ht="13.8" x14ac:dyDescent="0.2">
      <c r="AH37" s="241"/>
    </row>
    <row r="38" spans="2:34" ht="13.8" x14ac:dyDescent="0.2">
      <c r="AG38" s="241"/>
      <c r="AH38" s="241"/>
    </row>
    <row r="39" spans="2:34" ht="13.8" x14ac:dyDescent="0.2"/>
    <row r="40" spans="2:34" ht="13.8" x14ac:dyDescent="0.2">
      <c r="X40" s="241"/>
    </row>
    <row r="41" spans="2:34" ht="13.8" x14ac:dyDescent="0.2">
      <c r="R41" s="241"/>
    </row>
    <row r="42" spans="2:34" ht="13.8" x14ac:dyDescent="0.2">
      <c r="W42" s="241"/>
    </row>
    <row r="43" spans="2:34" ht="13.8" x14ac:dyDescent="0.2">
      <c r="Y43" s="241"/>
      <c r="Z43" s="241"/>
      <c r="AA43" s="241"/>
      <c r="AB43" s="241"/>
      <c r="AC43" s="241"/>
      <c r="AD43" s="241"/>
      <c r="AE43" s="241"/>
      <c r="AF43" s="241"/>
      <c r="AG43" s="241"/>
      <c r="AH43" s="241"/>
    </row>
    <row r="44" spans="2:34" ht="13.8" x14ac:dyDescent="0.2">
      <c r="AH44" s="241"/>
    </row>
    <row r="45" spans="2:34" ht="13.8" x14ac:dyDescent="0.2">
      <c r="X45" s="241"/>
    </row>
    <row r="46" spans="2:34" ht="13.8" x14ac:dyDescent="0.2"/>
    <row r="47" spans="2:34" ht="13.8" x14ac:dyDescent="0.2"/>
    <row r="48" spans="2:34" ht="13.8" x14ac:dyDescent="0.2">
      <c r="W48" s="241"/>
      <c r="Y48" s="241"/>
      <c r="Z48" s="241"/>
      <c r="AA48" s="241"/>
      <c r="AB48" s="241"/>
      <c r="AC48" s="241"/>
      <c r="AD48" s="241"/>
      <c r="AE48" s="241"/>
      <c r="AF48" s="241"/>
      <c r="AG48" s="241"/>
      <c r="AH48" s="241"/>
    </row>
    <row r="49" spans="28:34" ht="13.8" x14ac:dyDescent="0.2"/>
    <row r="50" spans="28:34" ht="13.8" x14ac:dyDescent="0.2">
      <c r="AE50" s="241"/>
      <c r="AF50" s="241"/>
      <c r="AG50" s="241"/>
      <c r="AH50" s="241"/>
    </row>
    <row r="51" spans="28:34" ht="13.8" x14ac:dyDescent="0.2">
      <c r="AC51" s="241"/>
      <c r="AD51" s="241"/>
      <c r="AE51" s="241"/>
      <c r="AF51" s="241"/>
      <c r="AG51" s="241"/>
      <c r="AH51" s="241"/>
    </row>
    <row r="52" spans="28:34" ht="13.8" x14ac:dyDescent="0.2"/>
    <row r="53" spans="28:34" ht="13.8" x14ac:dyDescent="0.2">
      <c r="AF53" s="241"/>
      <c r="AG53" s="241"/>
      <c r="AH53" s="241"/>
    </row>
    <row r="54" spans="28:34" ht="13.8" x14ac:dyDescent="0.2">
      <c r="AH54" s="241"/>
    </row>
    <row r="55" spans="28:34" ht="13.8" x14ac:dyDescent="0.2"/>
    <row r="56" spans="28:34" ht="13.8" x14ac:dyDescent="0.2">
      <c r="AB56" s="241"/>
      <c r="AC56" s="241"/>
      <c r="AD56" s="241"/>
      <c r="AE56" s="241"/>
      <c r="AF56" s="241"/>
      <c r="AG56" s="241"/>
      <c r="AH56" s="241"/>
    </row>
    <row r="57" spans="28:34" ht="13.8" x14ac:dyDescent="0.2">
      <c r="AH57" s="241"/>
    </row>
    <row r="58" spans="28:34" ht="13.8" x14ac:dyDescent="0.2">
      <c r="AH58" s="241"/>
    </row>
    <row r="59" spans="28:34" ht="13.8" x14ac:dyDescent="0.2"/>
    <row r="60" spans="28:34" ht="13.8" x14ac:dyDescent="0.2"/>
    <row r="61" spans="28:34" ht="13.8" x14ac:dyDescent="0.2"/>
    <row r="62" spans="28:34" ht="13.8" x14ac:dyDescent="0.2"/>
    <row r="63" spans="28:34" ht="13.8" x14ac:dyDescent="0.2">
      <c r="AH63" s="241"/>
    </row>
    <row r="64" spans="28:34" ht="13.8" x14ac:dyDescent="0.2">
      <c r="AG64" s="241"/>
      <c r="AH64" s="241"/>
    </row>
    <row r="65" spans="28:34" ht="13.8" x14ac:dyDescent="0.2"/>
    <row r="66" spans="28:34" ht="13.8" x14ac:dyDescent="0.2"/>
    <row r="67" spans="28:34" ht="13.8" x14ac:dyDescent="0.2"/>
    <row r="68" spans="28:34" ht="13.8" x14ac:dyDescent="0.2">
      <c r="AB68" s="241"/>
      <c r="AC68" s="241"/>
      <c r="AD68" s="241"/>
      <c r="AE68" s="241"/>
      <c r="AF68" s="241"/>
      <c r="AG68" s="241"/>
      <c r="AH68" s="241"/>
    </row>
    <row r="69" spans="28:34" ht="13.8" x14ac:dyDescent="0.2">
      <c r="AF69" s="241"/>
      <c r="AG69" s="241"/>
      <c r="AH69" s="241"/>
    </row>
    <row r="70" spans="28:34" ht="13.8" x14ac:dyDescent="0.2"/>
    <row r="71" spans="28:34" ht="13.8" x14ac:dyDescent="0.2"/>
    <row r="72" spans="28:34" ht="13.8" x14ac:dyDescent="0.2"/>
    <row r="73" spans="28:34" ht="13.8" x14ac:dyDescent="0.2"/>
    <row r="74" spans="28:34" ht="13.8" x14ac:dyDescent="0.2"/>
    <row r="75" spans="28:34" ht="13.8" x14ac:dyDescent="0.2">
      <c r="AH75" s="241"/>
    </row>
    <row r="76" spans="28:34" ht="13.8" x14ac:dyDescent="0.2">
      <c r="AF76" s="241"/>
      <c r="AG76" s="241"/>
      <c r="AH76" s="241"/>
    </row>
    <row r="77" spans="28:34" ht="13.8" x14ac:dyDescent="0.2">
      <c r="AG77" s="241"/>
      <c r="AH77" s="241"/>
    </row>
    <row r="78" spans="28:34" ht="13.8" x14ac:dyDescent="0.2"/>
    <row r="79" spans="28:34" ht="13.8" x14ac:dyDescent="0.2"/>
    <row r="80" spans="28:34" ht="13.8" x14ac:dyDescent="0.2"/>
    <row r="81" spans="25:34" ht="13.8" x14ac:dyDescent="0.2"/>
    <row r="82" spans="25:34" ht="13.8" x14ac:dyDescent="0.2">
      <c r="Y82" s="241"/>
    </row>
    <row r="83" spans="25:34" ht="13.8" x14ac:dyDescent="0.2">
      <c r="Y83" s="241"/>
      <c r="Z83" s="241"/>
      <c r="AA83" s="241"/>
      <c r="AB83" s="241"/>
      <c r="AC83" s="241"/>
      <c r="AD83" s="241"/>
      <c r="AE83" s="241"/>
      <c r="AF83" s="241"/>
      <c r="AG83" s="241"/>
      <c r="AH83" s="241"/>
    </row>
    <row r="84" spans="25:34" ht="13.8" x14ac:dyDescent="0.2"/>
    <row r="85" spans="25:34" ht="13.8" x14ac:dyDescent="0.2"/>
    <row r="86" spans="25:34" ht="13.8" x14ac:dyDescent="0.2"/>
    <row r="87" spans="25:34" ht="13.8" x14ac:dyDescent="0.2"/>
    <row r="88" spans="25:34" ht="13.8" x14ac:dyDescent="0.2">
      <c r="AH88" s="241"/>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yPgMfvdT+eTOFUTQa4k8MP7NlzLDDSqFiXMpczS57fUZ4SXzl2vqMlzgzcqYW+8H0PEG76GDu5ZNHWZ4fgIshQ==" saltValue="Mx4tACCntv0AJNN0XNXWt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037D8-992B-4CA6-96A3-7DA81EFA107D}">
  <sheetPr>
    <pageSetUpPr fitToPage="1"/>
  </sheetPr>
  <dimension ref="A1:DR125"/>
  <sheetViews>
    <sheetView showGridLines="0" topLeftCell="A60" zoomScale="85" zoomScaleNormal="85" zoomScaleSheetLayoutView="55" workbookViewId="0">
      <selection activeCell="AF107" sqref="AF10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8" x14ac:dyDescent="0.2">
      <c r="S2" s="241"/>
      <c r="AH2" s="241"/>
    </row>
    <row r="3" spans="2:34"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8" x14ac:dyDescent="0.2"/>
    <row r="5" spans="2:34" ht="13.8" x14ac:dyDescent="0.2"/>
    <row r="6" spans="2:34" ht="13.8" x14ac:dyDescent="0.2"/>
    <row r="7" spans="2:34" ht="13.8" x14ac:dyDescent="0.2"/>
    <row r="8" spans="2:34" ht="13.8" x14ac:dyDescent="0.2"/>
    <row r="9" spans="2:34" ht="13.8" x14ac:dyDescent="0.2">
      <c r="AH9" s="241"/>
    </row>
    <row r="10" spans="2:34" ht="13.8" x14ac:dyDescent="0.2"/>
    <row r="11" spans="2:34" ht="13.8" x14ac:dyDescent="0.2"/>
    <row r="12" spans="2:34" ht="13.8" x14ac:dyDescent="0.2"/>
    <row r="13" spans="2:34" ht="13.8" x14ac:dyDescent="0.2"/>
    <row r="14" spans="2:34" ht="13.8" x14ac:dyDescent="0.2"/>
    <row r="15" spans="2:34" ht="13.8" x14ac:dyDescent="0.2"/>
    <row r="16" spans="2:34" ht="13.8" x14ac:dyDescent="0.2"/>
    <row r="17" spans="12:34" ht="13.8" x14ac:dyDescent="0.2">
      <c r="AH17" s="241"/>
    </row>
    <row r="18" spans="12:34" ht="13.8" x14ac:dyDescent="0.2"/>
    <row r="19" spans="12:34" ht="13.8" x14ac:dyDescent="0.2"/>
    <row r="20" spans="12:34" ht="13.8" x14ac:dyDescent="0.2">
      <c r="AH20" s="241"/>
    </row>
    <row r="21" spans="12:34" ht="13.8" x14ac:dyDescent="0.2">
      <c r="AH21" s="241"/>
    </row>
    <row r="22" spans="12:34" ht="13.8" x14ac:dyDescent="0.2"/>
    <row r="23" spans="12:34" ht="13.8" x14ac:dyDescent="0.2"/>
    <row r="24" spans="12:34" ht="13.8" x14ac:dyDescent="0.2">
      <c r="Q24" s="241"/>
    </row>
    <row r="25" spans="12:34" ht="13.8" x14ac:dyDescent="0.2"/>
    <row r="26" spans="12:34" ht="13.8" x14ac:dyDescent="0.2"/>
    <row r="27" spans="12:34" ht="13.8" x14ac:dyDescent="0.2"/>
    <row r="28" spans="12:34" ht="13.8" x14ac:dyDescent="0.2">
      <c r="O28" s="241"/>
      <c r="T28" s="241"/>
      <c r="AH28" s="241"/>
    </row>
    <row r="29" spans="12:34" ht="13.8" x14ac:dyDescent="0.2"/>
    <row r="30" spans="12:34" ht="13.8" x14ac:dyDescent="0.2"/>
    <row r="31" spans="12:34" ht="13.8" x14ac:dyDescent="0.2">
      <c r="Q31" s="241"/>
    </row>
    <row r="32" spans="12:34" ht="13.8" x14ac:dyDescent="0.2">
      <c r="L32" s="241"/>
    </row>
    <row r="33" spans="2:34" ht="13.8" x14ac:dyDescent="0.2">
      <c r="C33" s="241"/>
      <c r="E33" s="241"/>
      <c r="G33" s="241"/>
      <c r="I33" s="241"/>
      <c r="X33" s="241"/>
    </row>
    <row r="34" spans="2:34" ht="13.8" x14ac:dyDescent="0.2">
      <c r="B34" s="241"/>
      <c r="P34" s="241"/>
      <c r="R34" s="241"/>
      <c r="T34" s="241"/>
    </row>
    <row r="35" spans="2:34" ht="13.8" x14ac:dyDescent="0.2">
      <c r="D35" s="241"/>
      <c r="W35" s="241"/>
      <c r="AC35" s="241"/>
      <c r="AD35" s="241"/>
      <c r="AE35" s="241"/>
      <c r="AF35" s="241"/>
      <c r="AG35" s="241"/>
      <c r="AH35" s="241"/>
    </row>
    <row r="36" spans="2:34" ht="13.8" x14ac:dyDescent="0.2">
      <c r="H36" s="241"/>
      <c r="J36" s="241"/>
      <c r="K36" s="241"/>
      <c r="M36" s="241"/>
      <c r="Y36" s="241"/>
      <c r="Z36" s="241"/>
      <c r="AA36" s="241"/>
      <c r="AB36" s="241"/>
      <c r="AC36" s="241"/>
      <c r="AD36" s="241"/>
      <c r="AE36" s="241"/>
      <c r="AF36" s="241"/>
      <c r="AG36" s="241"/>
      <c r="AH36" s="241"/>
    </row>
    <row r="37" spans="2:34" ht="13.8" x14ac:dyDescent="0.2">
      <c r="AH37" s="241"/>
    </row>
    <row r="38" spans="2:34" ht="13.8" x14ac:dyDescent="0.2">
      <c r="AG38" s="241"/>
      <c r="AH38" s="241"/>
    </row>
    <row r="39" spans="2:34" ht="13.8" x14ac:dyDescent="0.2"/>
    <row r="40" spans="2:34" ht="13.8" x14ac:dyDescent="0.2">
      <c r="X40" s="241"/>
    </row>
    <row r="41" spans="2:34" ht="13.8" x14ac:dyDescent="0.2">
      <c r="R41" s="241"/>
    </row>
    <row r="42" spans="2:34" ht="13.8" x14ac:dyDescent="0.2">
      <c r="W42" s="241"/>
    </row>
    <row r="43" spans="2:34" ht="13.8" x14ac:dyDescent="0.2">
      <c r="Y43" s="241"/>
      <c r="Z43" s="241"/>
      <c r="AA43" s="241"/>
      <c r="AB43" s="241"/>
      <c r="AC43" s="241"/>
      <c r="AD43" s="241"/>
      <c r="AE43" s="241"/>
      <c r="AF43" s="241"/>
      <c r="AG43" s="241"/>
      <c r="AH43" s="241"/>
    </row>
    <row r="44" spans="2:34" ht="13.8" x14ac:dyDescent="0.2">
      <c r="AH44" s="241"/>
    </row>
    <row r="45" spans="2:34" ht="13.8" x14ac:dyDescent="0.2">
      <c r="X45" s="241"/>
    </row>
    <row r="46" spans="2:34" ht="13.8" x14ac:dyDescent="0.2"/>
    <row r="47" spans="2:34" ht="13.8" x14ac:dyDescent="0.2"/>
    <row r="48" spans="2:34" ht="13.8" x14ac:dyDescent="0.2">
      <c r="W48" s="241"/>
      <c r="Y48" s="241"/>
      <c r="Z48" s="241"/>
      <c r="AA48" s="241"/>
      <c r="AB48" s="241"/>
      <c r="AC48" s="241"/>
      <c r="AD48" s="241"/>
      <c r="AE48" s="241"/>
      <c r="AF48" s="241"/>
      <c r="AG48" s="241"/>
      <c r="AH48" s="241"/>
    </row>
    <row r="49" spans="28:34" ht="13.8" x14ac:dyDescent="0.2"/>
    <row r="50" spans="28:34" ht="13.8" x14ac:dyDescent="0.2">
      <c r="AE50" s="241"/>
      <c r="AF50" s="241"/>
      <c r="AG50" s="241"/>
      <c r="AH50" s="241"/>
    </row>
    <row r="51" spans="28:34" ht="13.8" x14ac:dyDescent="0.2">
      <c r="AC51" s="241"/>
      <c r="AD51" s="241"/>
      <c r="AE51" s="241"/>
      <c r="AF51" s="241"/>
      <c r="AG51" s="241"/>
      <c r="AH51" s="241"/>
    </row>
    <row r="52" spans="28:34" ht="13.8" x14ac:dyDescent="0.2"/>
    <row r="53" spans="28:34" ht="13.8" x14ac:dyDescent="0.2">
      <c r="AF53" s="241"/>
      <c r="AG53" s="241"/>
      <c r="AH53" s="241"/>
    </row>
    <row r="54" spans="28:34" ht="13.8" x14ac:dyDescent="0.2">
      <c r="AH54" s="241"/>
    </row>
    <row r="55" spans="28:34" ht="13.8" x14ac:dyDescent="0.2"/>
    <row r="56" spans="28:34" ht="13.8" x14ac:dyDescent="0.2">
      <c r="AB56" s="241"/>
      <c r="AC56" s="241"/>
      <c r="AD56" s="241"/>
      <c r="AE56" s="241"/>
      <c r="AF56" s="241"/>
      <c r="AG56" s="241"/>
      <c r="AH56" s="241"/>
    </row>
    <row r="57" spans="28:34" ht="13.8" x14ac:dyDescent="0.2">
      <c r="AH57" s="241"/>
    </row>
    <row r="58" spans="28:34" ht="13.8" x14ac:dyDescent="0.2">
      <c r="AH58" s="241"/>
    </row>
    <row r="59" spans="28:34" ht="13.8" x14ac:dyDescent="0.2">
      <c r="AG59" s="241"/>
      <c r="AH59" s="241"/>
    </row>
    <row r="60" spans="28:34" ht="13.8" x14ac:dyDescent="0.2"/>
    <row r="61" spans="28:34" ht="13.8" x14ac:dyDescent="0.2"/>
    <row r="62" spans="28:34" ht="13.8" x14ac:dyDescent="0.2"/>
    <row r="63" spans="28:34" ht="13.8" x14ac:dyDescent="0.2">
      <c r="AH63" s="241"/>
    </row>
    <row r="64" spans="28:34" ht="13.8" x14ac:dyDescent="0.2">
      <c r="AG64" s="241"/>
      <c r="AH64" s="241"/>
    </row>
    <row r="65" spans="28:34" ht="13.8" x14ac:dyDescent="0.2"/>
    <row r="66" spans="28:34" ht="13.8" x14ac:dyDescent="0.2"/>
    <row r="67" spans="28:34" ht="13.8" x14ac:dyDescent="0.2"/>
    <row r="68" spans="28:34" ht="13.8" x14ac:dyDescent="0.2">
      <c r="AB68" s="241"/>
      <c r="AC68" s="241"/>
      <c r="AD68" s="241"/>
      <c r="AE68" s="241"/>
      <c r="AF68" s="241"/>
      <c r="AG68" s="241"/>
      <c r="AH68" s="241"/>
    </row>
    <row r="69" spans="28:34" ht="13.8" x14ac:dyDescent="0.2">
      <c r="AF69" s="241"/>
      <c r="AG69" s="241"/>
      <c r="AH69" s="241"/>
    </row>
    <row r="70" spans="28:34" ht="13.8" x14ac:dyDescent="0.2"/>
    <row r="71" spans="28:34" ht="13.8" x14ac:dyDescent="0.2"/>
    <row r="72" spans="28:34" ht="13.8" x14ac:dyDescent="0.2"/>
    <row r="73" spans="28:34" ht="13.8" x14ac:dyDescent="0.2"/>
    <row r="74" spans="28:34" ht="13.8" x14ac:dyDescent="0.2"/>
    <row r="75" spans="28:34" ht="13.8" x14ac:dyDescent="0.2">
      <c r="AH75" s="241"/>
    </row>
    <row r="76" spans="28:34" ht="13.8" x14ac:dyDescent="0.2">
      <c r="AF76" s="241"/>
      <c r="AG76" s="241"/>
      <c r="AH76" s="241"/>
    </row>
    <row r="77" spans="28:34" ht="13.8" x14ac:dyDescent="0.2">
      <c r="AG77" s="241"/>
      <c r="AH77" s="241"/>
    </row>
    <row r="78" spans="28:34" ht="13.8" x14ac:dyDescent="0.2"/>
    <row r="79" spans="28:34" ht="13.8" x14ac:dyDescent="0.2"/>
    <row r="80" spans="28:34" ht="13.8" x14ac:dyDescent="0.2"/>
    <row r="81" spans="25:34" ht="13.8" x14ac:dyDescent="0.2"/>
    <row r="82" spans="25:34" ht="13.8" x14ac:dyDescent="0.2">
      <c r="Y82" s="241"/>
    </row>
    <row r="83" spans="25:34" ht="13.8" x14ac:dyDescent="0.2">
      <c r="Y83" s="241"/>
      <c r="Z83" s="241"/>
      <c r="AA83" s="241"/>
      <c r="AB83" s="241"/>
      <c r="AC83" s="241"/>
      <c r="AD83" s="241"/>
      <c r="AE83" s="241"/>
      <c r="AF83" s="241"/>
      <c r="AG83" s="241"/>
      <c r="AH83" s="241"/>
    </row>
    <row r="84" spans="25:34" ht="13.8" x14ac:dyDescent="0.2"/>
    <row r="85" spans="25:34" ht="13.8" x14ac:dyDescent="0.2"/>
    <row r="86" spans="25:34" ht="13.8" x14ac:dyDescent="0.2"/>
    <row r="87" spans="25:34" ht="13.8" x14ac:dyDescent="0.2"/>
    <row r="88" spans="25:34" ht="13.8" x14ac:dyDescent="0.2">
      <c r="AH88" s="241"/>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23zqo2NKyMlXi+eosU+0KKleAxXEhWTrQ+fP2YykAQmpQ6F1X6GUhi5WmG+UbBfRRtBaapZKPrVPs23fCFTedw==" saltValue="z81A5asBRthwUGFnvC/W5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8"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69200</v>
      </c>
      <c r="E3" s="142"/>
      <c r="F3" s="143">
        <v>52068</v>
      </c>
      <c r="G3" s="144"/>
      <c r="H3" s="145"/>
    </row>
    <row r="4" spans="1:8" x14ac:dyDescent="0.2">
      <c r="A4" s="146"/>
      <c r="B4" s="147"/>
      <c r="C4" s="148"/>
      <c r="D4" s="149">
        <v>29301</v>
      </c>
      <c r="E4" s="150"/>
      <c r="F4" s="151">
        <v>26936</v>
      </c>
      <c r="G4" s="152"/>
      <c r="H4" s="153"/>
    </row>
    <row r="5" spans="1:8" x14ac:dyDescent="0.2">
      <c r="A5" s="134" t="s">
        <v>520</v>
      </c>
      <c r="B5" s="139"/>
      <c r="C5" s="140"/>
      <c r="D5" s="141">
        <v>63108</v>
      </c>
      <c r="E5" s="142"/>
      <c r="F5" s="143">
        <v>56181</v>
      </c>
      <c r="G5" s="144"/>
      <c r="H5" s="145"/>
    </row>
    <row r="6" spans="1:8" x14ac:dyDescent="0.2">
      <c r="A6" s="146"/>
      <c r="B6" s="147"/>
      <c r="C6" s="148"/>
      <c r="D6" s="149">
        <v>24641</v>
      </c>
      <c r="E6" s="150"/>
      <c r="F6" s="151">
        <v>32039</v>
      </c>
      <c r="G6" s="152"/>
      <c r="H6" s="153"/>
    </row>
    <row r="7" spans="1:8" x14ac:dyDescent="0.2">
      <c r="A7" s="134" t="s">
        <v>521</v>
      </c>
      <c r="B7" s="139"/>
      <c r="C7" s="140"/>
      <c r="D7" s="141">
        <v>50874</v>
      </c>
      <c r="E7" s="142"/>
      <c r="F7" s="143">
        <v>47730</v>
      </c>
      <c r="G7" s="144"/>
      <c r="H7" s="145"/>
    </row>
    <row r="8" spans="1:8" x14ac:dyDescent="0.2">
      <c r="A8" s="146"/>
      <c r="B8" s="147"/>
      <c r="C8" s="148"/>
      <c r="D8" s="149">
        <v>22989</v>
      </c>
      <c r="E8" s="150"/>
      <c r="F8" s="151">
        <v>26378</v>
      </c>
      <c r="G8" s="152"/>
      <c r="H8" s="153"/>
    </row>
    <row r="9" spans="1:8" x14ac:dyDescent="0.2">
      <c r="A9" s="134" t="s">
        <v>522</v>
      </c>
      <c r="B9" s="139"/>
      <c r="C9" s="140"/>
      <c r="D9" s="141">
        <v>104449</v>
      </c>
      <c r="E9" s="142"/>
      <c r="F9" s="143">
        <v>61921</v>
      </c>
      <c r="G9" s="144"/>
      <c r="H9" s="145"/>
    </row>
    <row r="10" spans="1:8" x14ac:dyDescent="0.2">
      <c r="A10" s="146"/>
      <c r="B10" s="147"/>
      <c r="C10" s="148"/>
      <c r="D10" s="149">
        <v>46950</v>
      </c>
      <c r="E10" s="150"/>
      <c r="F10" s="151">
        <v>34719</v>
      </c>
      <c r="G10" s="152"/>
      <c r="H10" s="153"/>
    </row>
    <row r="11" spans="1:8" x14ac:dyDescent="0.2">
      <c r="A11" s="134" t="s">
        <v>523</v>
      </c>
      <c r="B11" s="139"/>
      <c r="C11" s="140"/>
      <c r="D11" s="141">
        <v>106800</v>
      </c>
      <c r="E11" s="142"/>
      <c r="F11" s="143">
        <v>62764</v>
      </c>
      <c r="G11" s="144"/>
      <c r="H11" s="145"/>
    </row>
    <row r="12" spans="1:8" x14ac:dyDescent="0.2">
      <c r="A12" s="146"/>
      <c r="B12" s="147"/>
      <c r="C12" s="154"/>
      <c r="D12" s="149">
        <v>50857</v>
      </c>
      <c r="E12" s="150"/>
      <c r="F12" s="151">
        <v>36476</v>
      </c>
      <c r="G12" s="152"/>
      <c r="H12" s="153"/>
    </row>
    <row r="13" spans="1:8" x14ac:dyDescent="0.2">
      <c r="A13" s="134"/>
      <c r="B13" s="139"/>
      <c r="C13" s="140"/>
      <c r="D13" s="141">
        <v>78886</v>
      </c>
      <c r="E13" s="142"/>
      <c r="F13" s="143">
        <v>56133</v>
      </c>
      <c r="G13" s="155"/>
      <c r="H13" s="145"/>
    </row>
    <row r="14" spans="1:8" x14ac:dyDescent="0.2">
      <c r="A14" s="146"/>
      <c r="B14" s="147"/>
      <c r="C14" s="148"/>
      <c r="D14" s="149">
        <v>34948</v>
      </c>
      <c r="E14" s="150"/>
      <c r="F14" s="151">
        <v>31310</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8.27</v>
      </c>
      <c r="C19" s="156">
        <f>ROUND(VALUE(SUBSTITUTE(実質収支比率等に係る経年分析!G$48,"▲","-")),2)</f>
        <v>7.17</v>
      </c>
      <c r="D19" s="156">
        <f>ROUND(VALUE(SUBSTITUTE(実質収支比率等に係る経年分析!H$48,"▲","-")),2)</f>
        <v>6.28</v>
      </c>
      <c r="E19" s="156">
        <f>ROUND(VALUE(SUBSTITUTE(実質収支比率等に係る経年分析!I$48,"▲","-")),2)</f>
        <v>5.01</v>
      </c>
      <c r="F19" s="156">
        <f>ROUND(VALUE(SUBSTITUTE(実質収支比率等に係る経年分析!J$48,"▲","-")),2)</f>
        <v>4.49</v>
      </c>
    </row>
    <row r="20" spans="1:11" x14ac:dyDescent="0.2">
      <c r="A20" s="156" t="s">
        <v>53</v>
      </c>
      <c r="B20" s="156">
        <f>ROUND(VALUE(SUBSTITUTE(実質収支比率等に係る経年分析!F$47,"▲","-")),2)</f>
        <v>13.27</v>
      </c>
      <c r="C20" s="156">
        <f>ROUND(VALUE(SUBSTITUTE(実質収支比率等に係る経年分析!G$47,"▲","-")),2)</f>
        <v>15.24</v>
      </c>
      <c r="D20" s="156">
        <f>ROUND(VALUE(SUBSTITUTE(実質収支比率等に係る経年分析!H$47,"▲","-")),2)</f>
        <v>15.82</v>
      </c>
      <c r="E20" s="156">
        <f>ROUND(VALUE(SUBSTITUTE(実質収支比率等に係る経年分析!I$47,"▲","-")),2)</f>
        <v>15.65</v>
      </c>
      <c r="F20" s="156">
        <f>ROUND(VALUE(SUBSTITUTE(実質収支比率等に係る経年分析!J$47,"▲","-")),2)</f>
        <v>15.21</v>
      </c>
    </row>
    <row r="21" spans="1:11" x14ac:dyDescent="0.2">
      <c r="A21" s="156" t="s">
        <v>54</v>
      </c>
      <c r="B21" s="156">
        <f>IF(ISNUMBER(VALUE(SUBSTITUTE(実質収支比率等に係る経年分析!F$49,"▲","-"))),ROUND(VALUE(SUBSTITUTE(実質収支比率等に係る経年分析!F$49,"▲","-")),2),NA())</f>
        <v>8.14</v>
      </c>
      <c r="C21" s="156">
        <f>IF(ISNUMBER(VALUE(SUBSTITUTE(実質収支比率等に係る経年分析!G$49,"▲","-"))),ROUND(VALUE(SUBSTITUTE(実質収支比率等に係る経年分析!G$49,"▲","-")),2),NA())</f>
        <v>5.97</v>
      </c>
      <c r="D21" s="156">
        <f>IF(ISNUMBER(VALUE(SUBSTITUTE(実質収支比率等に係る経年分析!H$49,"▲","-"))),ROUND(VALUE(SUBSTITUTE(実質収支比率等に係る経年分析!H$49,"▲","-")),2),NA())</f>
        <v>4.2699999999999996</v>
      </c>
      <c r="E21" s="156">
        <f>IF(ISNUMBER(VALUE(SUBSTITUTE(実質収支比率等に係る経年分析!I$49,"▲","-"))),ROUND(VALUE(SUBSTITUTE(実質収支比率等に係る経年分析!I$49,"▲","-")),2),NA())</f>
        <v>2.58</v>
      </c>
      <c r="F21" s="156">
        <f>IF(ISNUMBER(VALUE(SUBSTITUTE(実質収支比率等に係る経年分析!J$49,"▲","-"))),ROUND(VALUE(SUBSTITUTE(実質収支比率等に係る経年分析!J$49,"▲","-")),2),NA())</f>
        <v>3.27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0.39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墓地公園事業特別会計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地域開発事業特別会計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1.1000000000000001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11.61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6.33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0.51</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0.57999999999999996</v>
      </c>
    </row>
    <row r="34" spans="1:16" x14ac:dyDescent="0.2">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1.28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1.48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0.33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1.41</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8.26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7.16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6.26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4.4800000000000004</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3.87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4.3499999999999996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5.64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6.36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6.71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1358</v>
      </c>
      <c r="E42" s="158"/>
      <c r="F42" s="158"/>
      <c r="G42" s="158">
        <f>'実質公債費比率（分子）の構造'!L$52</f>
        <v>1338</v>
      </c>
      <c r="H42" s="158"/>
      <c r="I42" s="158"/>
      <c r="J42" s="158">
        <f>'実質公債費比率（分子）の構造'!M$52</f>
        <v>1244</v>
      </c>
      <c r="K42" s="158"/>
      <c r="L42" s="158"/>
      <c r="M42" s="158">
        <f>'実質公債費比率（分子）の構造'!N$52</f>
        <v>1233</v>
      </c>
      <c r="N42" s="158"/>
      <c r="O42" s="158"/>
      <c r="P42" s="158">
        <f>'実質公債費比率（分子）の構造'!O$52</f>
        <v>1261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f>'実質公債費比率（分子）の構造'!N$51</f>
        <v>0</v>
      </c>
      <c r="L43" s="158"/>
      <c r="M43" s="158"/>
      <c r="N43" s="158">
        <f>'実質公債費比率（分子）の構造'!O$51</f>
        <v>0</v>
      </c>
      <c r="O43" s="158"/>
      <c r="P43" s="158"/>
    </row>
    <row r="44" spans="1:16" x14ac:dyDescent="0.2">
      <c r="A44" s="158" t="s">
        <v>62</v>
      </c>
      <c r="B44" s="158">
        <f>'実質公債費比率（分子）の構造'!K$50</f>
        <v>12</v>
      </c>
      <c r="C44" s="158"/>
      <c r="D44" s="158"/>
      <c r="E44" s="158">
        <f>'実質公債費比率（分子）の構造'!L$50</f>
        <v>11</v>
      </c>
      <c r="F44" s="158"/>
      <c r="G44" s="158"/>
      <c r="H44" s="158">
        <f>'実質公債費比率（分子）の構造'!M$50</f>
        <v>5</v>
      </c>
      <c r="I44" s="158"/>
      <c r="J44" s="158"/>
      <c r="K44" s="158">
        <f>'実質公債費比率（分子）の構造'!N$50</f>
        <v>4</v>
      </c>
      <c r="L44" s="158"/>
      <c r="M44" s="158"/>
      <c r="N44" s="158">
        <f>'実質公債費比率（分子）の構造'!O$50</f>
        <v>4</v>
      </c>
      <c r="O44" s="158"/>
      <c r="P44" s="158"/>
    </row>
    <row r="45" spans="1:16" x14ac:dyDescent="0.2">
      <c r="A45" s="158" t="s">
        <v>63</v>
      </c>
      <c r="B45" s="158">
        <f>'実質公債費比率（分子）の構造'!K$49</f>
        <v>655</v>
      </c>
      <c r="C45" s="158"/>
      <c r="D45" s="158"/>
      <c r="E45" s="158">
        <f>'実質公債費比率（分子）の構造'!L$49</f>
        <v>681</v>
      </c>
      <c r="F45" s="158"/>
      <c r="G45" s="158"/>
      <c r="H45" s="158">
        <f>'実質公債費比率（分子）の構造'!M$49</f>
        <v>619</v>
      </c>
      <c r="I45" s="158"/>
      <c r="J45" s="158"/>
      <c r="K45" s="158">
        <f>'実質公債費比率（分子）の構造'!N$49</f>
        <v>626</v>
      </c>
      <c r="L45" s="158"/>
      <c r="M45" s="158"/>
      <c r="N45" s="158">
        <f>'実質公債費比率（分子）の構造'!O$49</f>
        <v>661</v>
      </c>
      <c r="O45" s="158"/>
      <c r="P45" s="158"/>
    </row>
    <row r="46" spans="1:16" x14ac:dyDescent="0.2">
      <c r="A46" s="158" t="s">
        <v>64</v>
      </c>
      <c r="B46" s="158">
        <f>'実質公債費比率（分子）の構造'!K$48</f>
        <v>151</v>
      </c>
      <c r="C46" s="158"/>
      <c r="D46" s="158"/>
      <c r="E46" s="158">
        <f>'実質公債費比率（分子）の構造'!L$48</f>
        <v>152</v>
      </c>
      <c r="F46" s="158"/>
      <c r="G46" s="158"/>
      <c r="H46" s="158">
        <f>'実質公債費比率（分子）の構造'!M$48</f>
        <v>142</v>
      </c>
      <c r="I46" s="158"/>
      <c r="J46" s="158"/>
      <c r="K46" s="158">
        <f>'実質公債費比率（分子）の構造'!N$48</f>
        <v>135</v>
      </c>
      <c r="L46" s="158"/>
      <c r="M46" s="158"/>
      <c r="N46" s="158">
        <f>'実質公債費比率（分子）の構造'!O$48</f>
        <v>114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1233</v>
      </c>
      <c r="C49" s="158"/>
      <c r="D49" s="158"/>
      <c r="E49" s="158">
        <f>'実質公債費比率（分子）の構造'!L$45</f>
        <v>1261</v>
      </c>
      <c r="F49" s="158"/>
      <c r="G49" s="158"/>
      <c r="H49" s="158">
        <f>'実質公債費比率（分子）の構造'!M$45</f>
        <v>1229</v>
      </c>
      <c r="I49" s="158"/>
      <c r="J49" s="158"/>
      <c r="K49" s="158">
        <f>'実質公債費比率（分子）の構造'!N$45</f>
        <v>1237</v>
      </c>
      <c r="L49" s="158"/>
      <c r="M49" s="158"/>
      <c r="N49" s="158">
        <f>'実質公債費比率（分子）の構造'!O$45</f>
        <v>1235</v>
      </c>
      <c r="O49" s="158"/>
      <c r="P49" s="158"/>
    </row>
    <row r="50" spans="1:16" x14ac:dyDescent="0.2">
      <c r="A50" s="158" t="s">
        <v>67</v>
      </c>
      <c r="B50" s="158" t="e">
        <f>NA()</f>
        <v>#N/A</v>
      </c>
      <c r="C50" s="158">
        <f>IF(ISNUMBER('実質公債費比率（分子）の構造'!K$53),'実質公債費比率（分子）の構造'!K$53,NA())</f>
        <v>693</v>
      </c>
      <c r="D50" s="158" t="e">
        <f>NA()</f>
        <v>#N/A</v>
      </c>
      <c r="E50" s="158" t="e">
        <f>NA()</f>
        <v>#N/A</v>
      </c>
      <c r="F50" s="158">
        <f>IF(ISNUMBER('実質公債費比率（分子）の構造'!L$53),'実質公債費比率（分子）の構造'!L$53,NA())</f>
        <v>767</v>
      </c>
      <c r="G50" s="158" t="e">
        <f>NA()</f>
        <v>#N/A</v>
      </c>
      <c r="H50" s="158" t="e">
        <f>NA()</f>
        <v>#N/A</v>
      </c>
      <c r="I50" s="158">
        <f>IF(ISNUMBER('実質公債費比率（分子）の構造'!M$53),'実質公債費比率（分子）の構造'!M$53,NA())</f>
        <v>751</v>
      </c>
      <c r="J50" s="158" t="e">
        <f>NA()</f>
        <v>#N/A</v>
      </c>
      <c r="K50" s="158" t="e">
        <f>NA()</f>
        <v>#N/A</v>
      </c>
      <c r="L50" s="158">
        <f>IF(ISNUMBER('実質公債費比率（分子）の構造'!N$53),'実質公債費比率（分子）の構造'!N$53,NA())</f>
        <v>769</v>
      </c>
      <c r="M50" s="158" t="e">
        <f>NA()</f>
        <v>#N/A</v>
      </c>
      <c r="N50" s="158" t="e">
        <f>NA()</f>
        <v>#N/A</v>
      </c>
      <c r="O50" s="158">
        <f>IF(ISNUMBER('実質公債費比率（分子）の構造'!O$53),'実質公債費比率（分子）の構造'!O$53,NA())</f>
        <v>753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13896</v>
      </c>
      <c r="E56" s="157"/>
      <c r="F56" s="157"/>
      <c r="G56" s="157">
        <f>'将来負担比率（分子）の構造'!J$52</f>
        <v>13239</v>
      </c>
      <c r="H56" s="157"/>
      <c r="I56" s="157"/>
      <c r="J56" s="157">
        <f>'将来負担比率（分子）の構造'!K$52</f>
        <v>13220</v>
      </c>
      <c r="K56" s="157"/>
      <c r="L56" s="157"/>
      <c r="M56" s="157">
        <f>'将来負担比率（分子）の構造'!L$52</f>
        <v>13675</v>
      </c>
      <c r="N56" s="157"/>
      <c r="O56" s="157"/>
      <c r="P56" s="157">
        <f>'将来負担比率（分子）の構造'!M$52</f>
        <v>13422</v>
      </c>
    </row>
    <row r="57" spans="1:16" x14ac:dyDescent="0.2">
      <c r="A57" s="157" t="s">
        <v>42</v>
      </c>
      <c r="B57" s="157"/>
      <c r="C57" s="157"/>
      <c r="D57" s="157">
        <f>'将来負担比率（分子）の構造'!I$51</f>
        <v>441</v>
      </c>
      <c r="E57" s="157"/>
      <c r="F57" s="157"/>
      <c r="G57" s="157">
        <f>'将来負担比率（分子）の構造'!J$51</f>
        <v>411</v>
      </c>
      <c r="H57" s="157"/>
      <c r="I57" s="157"/>
      <c r="J57" s="157">
        <f>'将来負担比率（分子）の構造'!K$51</f>
        <v>357</v>
      </c>
      <c r="K57" s="157"/>
      <c r="L57" s="157"/>
      <c r="M57" s="157">
        <f>'将来負担比率（分子）の構造'!L$51</f>
        <v>303</v>
      </c>
      <c r="N57" s="157"/>
      <c r="O57" s="157"/>
      <c r="P57" s="157">
        <f>'将来負担比率（分子）の構造'!M$51</f>
        <v>357</v>
      </c>
    </row>
    <row r="58" spans="1:16" x14ac:dyDescent="0.2">
      <c r="A58" s="157" t="s">
        <v>41</v>
      </c>
      <c r="B58" s="157"/>
      <c r="C58" s="157"/>
      <c r="D58" s="157">
        <f>'将来負担比率（分子）の構造'!I$50</f>
        <v>3903</v>
      </c>
      <c r="E58" s="157"/>
      <c r="F58" s="157"/>
      <c r="G58" s="157">
        <f>'将来負担比率（分子）の構造'!J$50</f>
        <v>4817</v>
      </c>
      <c r="H58" s="157"/>
      <c r="I58" s="157"/>
      <c r="J58" s="157">
        <f>'将来負担比率（分子）の構造'!K$50</f>
        <v>5084</v>
      </c>
      <c r="K58" s="157"/>
      <c r="L58" s="157"/>
      <c r="M58" s="157">
        <f>'将来負担比率（分子）の構造'!L$50</f>
        <v>5353</v>
      </c>
      <c r="N58" s="157"/>
      <c r="O58" s="157"/>
      <c r="P58" s="157">
        <f>'将来負担比率（分子）の構造'!M$50</f>
        <v>5325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1487</v>
      </c>
      <c r="C62" s="157"/>
      <c r="D62" s="157"/>
      <c r="E62" s="157">
        <f>'将来負担比率（分子）の構造'!J$45</f>
        <v>1410</v>
      </c>
      <c r="F62" s="157"/>
      <c r="G62" s="157"/>
      <c r="H62" s="157">
        <f>'将来負担比率（分子）の構造'!K$45</f>
        <v>1349</v>
      </c>
      <c r="I62" s="157"/>
      <c r="J62" s="157"/>
      <c r="K62" s="157">
        <f>'将来負担比率（分子）の構造'!L$45</f>
        <v>1347</v>
      </c>
      <c r="L62" s="157"/>
      <c r="M62" s="157"/>
      <c r="N62" s="157">
        <f>'将来負担比率（分子）の構造'!M$45</f>
        <v>1452</v>
      </c>
      <c r="O62" s="157"/>
      <c r="P62" s="157"/>
    </row>
    <row r="63" spans="1:16" x14ac:dyDescent="0.2">
      <c r="A63" s="157" t="s">
        <v>34</v>
      </c>
      <c r="B63" s="157">
        <f>'将来負担比率（分子）の構造'!I$44</f>
        <v>11365</v>
      </c>
      <c r="C63" s="157"/>
      <c r="D63" s="157"/>
      <c r="E63" s="157">
        <f>'将来負担比率（分子）の構造'!J$44</f>
        <v>10959</v>
      </c>
      <c r="F63" s="157"/>
      <c r="G63" s="157"/>
      <c r="H63" s="157">
        <f>'将来負担比率（分子）の構造'!K$44</f>
        <v>10288</v>
      </c>
      <c r="I63" s="157"/>
      <c r="J63" s="157"/>
      <c r="K63" s="157">
        <f>'将来負担比率（分子）の構造'!L$44</f>
        <v>9472</v>
      </c>
      <c r="L63" s="157"/>
      <c r="M63" s="157"/>
      <c r="N63" s="157">
        <f>'将来負担比率（分子）の構造'!M$44</f>
        <v>8780</v>
      </c>
      <c r="O63" s="157"/>
      <c r="P63" s="157"/>
    </row>
    <row r="64" spans="1:16" x14ac:dyDescent="0.2">
      <c r="A64" s="157" t="s">
        <v>33</v>
      </c>
      <c r="B64" s="157">
        <f>'将来負担比率（分子）の構造'!I$43</f>
        <v>1630</v>
      </c>
      <c r="C64" s="157"/>
      <c r="D64" s="157"/>
      <c r="E64" s="157">
        <f>'将来負担比率（分子）の構造'!J$43</f>
        <v>1425</v>
      </c>
      <c r="F64" s="157"/>
      <c r="G64" s="157"/>
      <c r="H64" s="157">
        <f>'将来負担比率（分子）の構造'!K$43</f>
        <v>1216</v>
      </c>
      <c r="I64" s="157"/>
      <c r="J64" s="157"/>
      <c r="K64" s="157">
        <f>'将来負担比率（分子）の構造'!L$43</f>
        <v>1021</v>
      </c>
      <c r="L64" s="157"/>
      <c r="M64" s="157"/>
      <c r="N64" s="157">
        <f>'将来負担比率（分子）の構造'!M$43</f>
        <v>749</v>
      </c>
      <c r="O64" s="157"/>
      <c r="P64" s="157"/>
    </row>
    <row r="65" spans="1:16" x14ac:dyDescent="0.2">
      <c r="A65" s="157" t="s">
        <v>32</v>
      </c>
      <c r="B65" s="157">
        <f>'将来負担比率（分子）の構造'!I$42</f>
        <v>27</v>
      </c>
      <c r="C65" s="157"/>
      <c r="D65" s="157"/>
      <c r="E65" s="157">
        <f>'将来負担比率（分子）の構造'!J$42</f>
        <v>16</v>
      </c>
      <c r="F65" s="157"/>
      <c r="G65" s="157"/>
      <c r="H65" s="157">
        <f>'将来負担比率（分子）の構造'!K$42</f>
        <v>11</v>
      </c>
      <c r="I65" s="157"/>
      <c r="J65" s="157"/>
      <c r="K65" s="157">
        <f>'将来負担比率（分子）の構造'!L$42</f>
        <v>7</v>
      </c>
      <c r="L65" s="157"/>
      <c r="M65" s="157"/>
      <c r="N65" s="157">
        <f>'将来負担比率（分子）の構造'!M$42</f>
        <v>3</v>
      </c>
      <c r="O65" s="157"/>
      <c r="P65" s="157"/>
    </row>
    <row r="66" spans="1:16" x14ac:dyDescent="0.2">
      <c r="A66" s="157" t="s">
        <v>31</v>
      </c>
      <c r="B66" s="157">
        <f>'将来負担比率（分子）の構造'!I$41</f>
        <v>10051</v>
      </c>
      <c r="C66" s="157"/>
      <c r="D66" s="157"/>
      <c r="E66" s="157">
        <f>'将来負担比率（分子）の構造'!J$41</f>
        <v>9556</v>
      </c>
      <c r="F66" s="157"/>
      <c r="G66" s="157"/>
      <c r="H66" s="157">
        <f>'将来負担比率（分子）の構造'!K$41</f>
        <v>8712</v>
      </c>
      <c r="I66" s="157"/>
      <c r="J66" s="157"/>
      <c r="K66" s="157">
        <f>'将来負担比率（分子）の構造'!L$41</f>
        <v>9167</v>
      </c>
      <c r="L66" s="157"/>
      <c r="M66" s="157"/>
      <c r="N66" s="157">
        <f>'将来負担比率（分子）の構造'!M$41</f>
        <v>9360</v>
      </c>
      <c r="O66" s="157"/>
      <c r="P66" s="157"/>
    </row>
    <row r="67" spans="1:16" x14ac:dyDescent="0.2">
      <c r="A67" s="157" t="s">
        <v>71</v>
      </c>
      <c r="B67" s="157" t="e">
        <f>NA()</f>
        <v>#N/A</v>
      </c>
      <c r="C67" s="157">
        <f>IF(ISNUMBER('将来負担比率（分子）の構造'!I$53), IF('将来負担比率（分子）の構造'!I$53 &lt; 0, 0, '将来負担比率（分子）の構造'!I$53), NA())</f>
        <v>6321</v>
      </c>
      <c r="D67" s="157" t="e">
        <f>NA()</f>
        <v>#N/A</v>
      </c>
      <c r="E67" s="157" t="e">
        <f>NA()</f>
        <v>#N/A</v>
      </c>
      <c r="F67" s="157">
        <f>IF(ISNUMBER('将来負担比率（分子）の構造'!J$53), IF('将来負担比率（分子）の構造'!J$53 &lt; 0, 0, '将来負担比率（分子）の構造'!J$53), NA())</f>
        <v>4898</v>
      </c>
      <c r="G67" s="157" t="e">
        <f>NA()</f>
        <v>#N/A</v>
      </c>
      <c r="H67" s="157" t="e">
        <f>NA()</f>
        <v>#N/A</v>
      </c>
      <c r="I67" s="157">
        <f>IF(ISNUMBER('将来負担比率（分子）の構造'!K$53), IF('将来負担比率（分子）の構造'!K$53 &lt; 0, 0, '将来負担比率（分子）の構造'!K$53), NA())</f>
        <v>2917</v>
      </c>
      <c r="J67" s="157" t="e">
        <f>NA()</f>
        <v>#N/A</v>
      </c>
      <c r="K67" s="157" t="e">
        <f>NA()</f>
        <v>#N/A</v>
      </c>
      <c r="L67" s="157">
        <f>IF(ISNUMBER('将来負担比率（分子）の構造'!L$53), IF('将来負担比率（分子）の構造'!L$53 &lt; 0, 0, '将来負担比率（分子）の構造'!L$53), NA())</f>
        <v>1683</v>
      </c>
      <c r="M67" s="157" t="e">
        <f>NA()</f>
        <v>#N/A</v>
      </c>
      <c r="N67" s="157" t="e">
        <f>NA()</f>
        <v>#N/A</v>
      </c>
      <c r="O67" s="157">
        <f>IF(ISNUMBER('将来負担比率（分子）の構造'!M$53), IF('将来負担比率（分子）の構造'!M$53 &lt; 0, 0, '将来負担比率（分子）の構造'!M$53), NA())</f>
        <v>1240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1215</v>
      </c>
      <c r="C72" s="161">
        <f>基金残高に係る経年分析!G55</f>
        <v>1215</v>
      </c>
      <c r="D72" s="161">
        <f>基金残高に係る経年分析!H55</f>
        <v>1215</v>
      </c>
    </row>
    <row r="73" spans="1:16" x14ac:dyDescent="0.2">
      <c r="A73" s="160" t="s">
        <v>74</v>
      </c>
      <c r="B73" s="161">
        <f>基金残高に係る経年分析!F56</f>
        <v>633</v>
      </c>
      <c r="C73" s="161">
        <f>基金残高に係る経年分析!G56</f>
        <v>684</v>
      </c>
      <c r="D73" s="161">
        <f>基金残高に係る経年分析!H56</f>
        <v>644</v>
      </c>
    </row>
    <row r="74" spans="1:16" x14ac:dyDescent="0.2">
      <c r="A74" s="160" t="s">
        <v>75</v>
      </c>
      <c r="B74" s="161">
        <f>基金残高に係る経年分析!F57</f>
        <v>3006</v>
      </c>
      <c r="C74" s="161">
        <f>基金残高に係る経年分析!G57</f>
        <v>3220</v>
      </c>
      <c r="D74" s="161">
        <f>基金残高に係る経年分析!H57</f>
        <v>3226</v>
      </c>
    </row>
  </sheetData>
  <sheetProtection algorithmName="SHA-512" hashValue="1CI0NCO/RLSH0YdZX9GOQtmH1DYCD2LpGSUEufrKf2BnnWVfDlXVGBXNrbpqSOQXmLIXGNGOUs0Y/r1oIfcPRQ==" saltValue="JrylcRywPWzVHJEvoePsj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前原　瑞樹</cp:lastModifiedBy>
  <cp:lastPrinted>2026-03-09T07:40:20Z</cp:lastPrinted>
  <dcterms:created xsi:type="dcterms:W3CDTF">2026-02-23T06:16:37Z</dcterms:created>
  <dcterms:modified xsi:type="dcterms:W3CDTF">2026-09-15T05:05:59Z</dcterms:modified>
  <cp:category/>
</cp:coreProperties>
</file>